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15.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charts/chart7.xml" ContentType="application/vnd.openxmlformats-officedocument.drawingml.chart+xml"/>
  <Override PartName="/xl/charts/chart12.xml" ContentType="application/vnd.openxmlformats-officedocument.drawingml.chart+xml"/>
  <Override PartName="/xl/charts/chart8.xml" ContentType="application/vnd.openxmlformats-officedocument.drawingml.chart+xml"/>
  <Override PartName="/xl/charts/chart13.xml" ContentType="application/vnd.openxmlformats-officedocument.drawingml.chart+xml"/>
  <Override PartName="/xl/charts/chart9.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4"/>
  </bookViews>
  <sheets>
    <sheet name="00_README" sheetId="1" state="visible" r:id="rId3"/>
    <sheet name="01_Process" sheetId="2" state="visible" r:id="rId4"/>
    <sheet name="02_FOPDT" sheetId="3" state="visible" r:id="rId5"/>
    <sheet name="03_Tunings" sheetId="4" state="visible" r:id="rId6"/>
    <sheet name="04_Titration" sheetId="5" state="visible" r:id="rId7"/>
    <sheet name="05_Schedules" sheetId="6" state="visible" r:id="rId8"/>
    <sheet name="06_Bode" sheetId="7" state="visible" r:id="rId9"/>
    <sheet name="07_Metrics_Step" sheetId="8" state="visible" r:id="rId10"/>
    <sheet name="08_Metrics_Summary" sheetId="9" state="visible" r:id="rId11"/>
    <sheet name="09_Margins" sheetId="10" state="visible" r:id="rId12"/>
    <sheet name="10_Robust_Summary" sheetId="11" state="visible" r:id="rId13"/>
    <sheet name="11_Robust_Step" sheetId="12" state="visible" r:id="rId14"/>
    <sheet name="12_Traces" sheetId="13" state="visible" r:id="rId15"/>
    <sheet name="13_Insights" sheetId="14" state="visible" r:id="rId16"/>
    <sheet name="14_Charts" sheetId="15" state="visible" r:id="rId17"/>
    <sheet name="15_Figure_Insights" sheetId="16" state="visible" r:id="rId18"/>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D9" authorId="0">
      <text>
        <r>
          <rPr>
            <sz val="10"/>
            <rFont val="Arial"/>
            <family val="2"/>
          </rPr>
          <t xml:space="preserve">Arithmetic mean of the three regional gains. This is the "detune for the average" assumption the report critiques: because Kp spans a ~27x range, the mean is dominated by the near-neutral value and is not representative of either extreme.</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B40" authorId="0">
      <text>
        <r>
          <rPr>
            <sz val="10"/>
            <rFont val="Arial"/>
            <family val="2"/>
          </rPr>
          <t xml:space="preserve">Do not read these as controller gains. They are the ratio Kp(pH 6)/Kp(pH), i.e. the shape an ideal inverse-gain schedule would follow, normalised so pH 6 equals 1.</t>
        </r>
      </text>
    </comment>
    <comment ref="C21" authorId="0">
      <text>
        <r>
          <rPr>
            <sz val="10"/>
            <rFont val="Arial"/>
            <family val="2"/>
          </rPr>
          <t xml:space="preserve">The alkaline Kc numerator is 2.9*tau + theta in the notebook, where the acidic and near-neutral use 2*tau + theta. That is a hand-adjustment, not the standard IMC-PID rule. Flag it in the report or justify it.</t>
        </r>
      </text>
    </comment>
  </commentList>
</comments>
</file>

<file path=xl/sharedStrings.xml><?xml version="1.0" encoding="utf-8"?>
<sst xmlns="http://schemas.openxmlformats.org/spreadsheetml/2006/main" count="1593" uniqueCount="546">
  <si>
    <t xml:space="preserve">Lab-Scale CSTR pH Neutralisation — Controller Briefing Pack</t>
  </si>
  <si>
    <t xml:space="preserve">Generated from Lab_Scale_CSTR_Simulation_2_corrected.ipynb (all cells re-executed, including the new "Reference-tuned and IMC-derived controllers" section). CSC421 Technical Report.</t>
  </si>
  <si>
    <t xml:space="preserve">What is in this workbook</t>
  </si>
  <si>
    <t xml:space="preserve">Sheet</t>
  </si>
  <si>
    <t xml:space="preserve">Contents</t>
  </si>
  <si>
    <t xml:space="preserve">What it is for</t>
  </si>
  <si>
    <t xml:space="preserve">01_Process</t>
  </si>
  <si>
    <t xml:space="preserve">Physical constants, titration facts, actuator limits</t>
  </si>
  <si>
    <t xml:space="preserve">The plant definition every downstream number depends on. Change nothing here without re-running the notebook.</t>
  </si>
  <si>
    <t xml:space="preserve">02_FOPDT</t>
  </si>
  <si>
    <t xml:space="preserve">Step-test identification: Kp, tau, theta per region + averages</t>
  </si>
  <si>
    <t xml:space="preserve">The evidence for the nonlinearity claim: process gain varies ~27x between regions while tau and theta also move.</t>
  </si>
  <si>
    <t xml:space="preserve">03_Tunings</t>
  </si>
  <si>
    <t xml:space="preserve">All four controller tunings, derived by live formula from 02_FOPDT</t>
  </si>
  <si>
    <t xml:space="preserve">Shows the design math is reproducible, not pasted. Edit an FOPDT value in 02 and every tuning updates.</t>
  </si>
  <si>
    <t xml:space="preserve">04_Titration</t>
  </si>
  <si>
    <t xml:space="preserve">Steady-state pH vs base flow, plus dPH/dQb slope (raw and floored)</t>
  </si>
  <si>
    <t xml:space="preserve">The static nonlinearity. Also the gain source the pure gain-scheduled controller reads from.</t>
  </si>
  <si>
    <t xml:space="preserve">05_Schedules</t>
  </si>
  <si>
    <t xml:space="preserve">Kc/Ti/Td vs pH for both scheduled controllers on a common pH grid</t>
  </si>
  <si>
    <t xml:space="preserve">Lets you overlay the two scheduling philosophies and see where they disagree.</t>
  </si>
  <si>
    <t xml:space="preserve">06_Bode</t>
  </si>
  <si>
    <t xml:space="preserve">Open-loop magnitude/phase per region + Ku, Pu</t>
  </si>
  <si>
    <t xml:space="preserve">Frequency-domain backing for "near-neutral is the least robust region".</t>
  </si>
  <si>
    <t xml:space="preserve">07_Metrics_Step</t>
  </si>
  <si>
    <t xml:space="preserve">IAE/ISE/ITAE/overshoot/settling per setpoint step, all 4 controllers</t>
  </si>
  <si>
    <t xml:space="preserve">Raw per-transition results from the standardised comparison scenario.</t>
  </si>
  <si>
    <t xml:space="preserve">08_Metrics_Summary</t>
  </si>
  <si>
    <t xml:space="preserve">Mean metrics per controller (AVERAGEIF over 07)</t>
  </si>
  <si>
    <t xml:space="preserve">The headline comparison table for the Results section.</t>
  </si>
  <si>
    <t xml:space="preserve">09_Margins</t>
  </si>
  <si>
    <t xml:space="preserve">Gain and phase margin, each controller against each region model</t>
  </si>
  <si>
    <t xml:space="preserve">Plant-model mismatch in the frequency domain: how a locally-correct tuning fares elsewhere.</t>
  </si>
  <si>
    <t xml:space="preserve">10_Robust_Summary</t>
  </si>
  <si>
    <t xml:space="preserve">Mean metrics per mismatch case x controller, + % IAE degradation</t>
  </si>
  <si>
    <t xml:space="preserve">The robustness headline. Degradation columns are live formulas off the nominal row.</t>
  </si>
  <si>
    <t xml:space="preserve">11_Robust_Step</t>
  </si>
  <si>
    <t xml:space="preserve">Per-step metrics for all 24 mismatch runs</t>
  </si>
  <si>
    <t xml:space="preserve">Backing detail for sheet 10.</t>
  </si>
  <si>
    <t xml:space="preserve">12_Traces</t>
  </si>
  <si>
    <t xml:space="preserve">Time series: SP, pH and base flow for all four controllers</t>
  </si>
  <si>
    <t xml:space="preserve">Downsampled 5:1 from the simulation. Build any custom chart you want from here.</t>
  </si>
  <si>
    <t xml:space="preserve">13_Insights</t>
  </si>
  <si>
    <t xml:space="preserve">Rankings, best/worst per metric, robustness score, read-across notes</t>
  </si>
  <si>
    <t xml:space="preserve">Derived interpretation — all formulas, so it follows the data if anything upstream changes.</t>
  </si>
  <si>
    <t xml:space="preserve">14_Charts</t>
  </si>
  <si>
    <t xml:space="preserve">Chart dashboard</t>
  </si>
  <si>
    <t xml:space="preserve">Every chart in one place for pulling into the report.</t>
  </si>
  <si>
    <t xml:space="preserve">15_Figure_Insights</t>
  </si>
  <si>
    <t xml:space="preserve">Per-chart insight and literature cross-check for every figure in 14_Charts</t>
  </si>
  <si>
    <t xml:space="preserve">Ties each chart to a specific numeric reading and to the literature that supports, qualifies, or contradicts it, so a figure is never presented without a citation trail.</t>
  </si>
  <si>
    <t xml:space="preserve">Colour convention</t>
  </si>
  <si>
    <t xml:space="preserve">Blue text</t>
  </si>
  <si>
    <t xml:space="preserve">Value produced by the notebook simulation (a hardcoded input here)</t>
  </si>
  <si>
    <t xml:space="preserve">Black text</t>
  </si>
  <si>
    <t xml:space="preserve">Computed by a formula inside this workbook</t>
  </si>
  <si>
    <t xml:space="preserve">Green text</t>
  </si>
  <si>
    <t xml:space="preserve">Link to another sheet in this workbook</t>
  </si>
  <si>
    <t xml:space="preserve">Yellow fill</t>
  </si>
  <si>
    <t xml:space="preserve">Key assumption or a number the report should defend</t>
  </si>
  <si>
    <t xml:space="preserve">Provenance and caveats</t>
  </si>
  <si>
    <t xml:space="preserve">Source</t>
  </si>
  <si>
    <t xml:space="preserve">Lab_Scale_CSTR_Simulation_2.ipynb, project "CSC421 Technical Report". Notebook re-executed end to end; cells 44-50 (stability margins and plant-model mismatch) had never been run and produced no stored outputs, so those results appear here for the first time.</t>
  </si>
  <si>
    <t xml:space="preserve">Comparison basis</t>
  </si>
  <si>
    <t xml:space="preserve">Every controller is run on the identical scenario: initial pH 7.0, setpoint steps to 8.0 (t=60000 s), 7.0 (t=80000 s), 6.0 (t=100000 s); acid-concentration disturbances of +5% (t=20000 s), -5% (t=65000 s), +5% (t=120000 s); tend = 170000 s, 8500 samples.</t>
  </si>
  <si>
    <t xml:space="preserve">Settling time</t>
  </si>
  <si>
    <t xml:space="preserve">Reported on a 5% band around the new setpoint. "Not settled" means the response was still outside that band at the end of the segment — reported as infinity by the notebook, blanked here so charts and averages behave.</t>
  </si>
  <si>
    <t xml:space="preserve">Step 1 caveat</t>
  </si>
  <si>
    <t xml:space="preserve">Segment 1 in the per-step tables is a 7.00 -&gt; 7.00 "transition": it is not a setpoint change at all, it is the initial-condition and first-disturbance period. Its IAE dominates the mean for the fixed-gain controllers. Sheet 13 reports the mean both with and without it.</t>
  </si>
  <si>
    <t xml:space="preserve">Mismatch cases</t>
  </si>
  <si>
    <t xml:space="preserve">Run exactly as coded in the notebook: volume +/-20%, acid concentration +15%, base concentration -15%, and a combined worst case. Percentages are illustrative lab-rig uncertainty, not measured tolerances — the report should say so.</t>
  </si>
  <si>
    <t xml:space="preserve">Infinite gain margin</t>
  </si>
  <si>
    <t xml:space="preserve">SUPERSEDED. The margins table (09_Margins) now uses the exact dead time (Euler's formula) rather than the first-order Pade approximation, so the IMC-scheduled PID's gain margin is a genuine finite number in every region (24.3 dB acidic / 24.3 dB near-neutral / 34.3 dB alkaline), not an unbounded artefact. The Pade approximation is still what the tuning rules upstream (Rivera IMC, Ziegler-Nichols) are derived from -- only the post-hoc robustness check moved to the exact dead time.</t>
  </si>
  <si>
    <t xml:space="preserve">Six new controllers</t>
  </si>
  <si>
    <t xml:space="preserve">Six controllers added on one stated design basis each -- the same reference-tuning rule (Kc=f*Ku, Ti=2*Pu) or the same IMC rule (lambda=k*theta), applied identically at every scheduling point, with f/k selected by one stated sweep criterion. C1-C4 mirror the existing fixed/3-reference-schedule structure with the two design philosophies made explicit and put on equal footing; C2b/C4b are new 5-reference schedules built on an analytically exact local process gain rather than the coarse np.gradient estimate. Appears in every downstream sheet (margins, metrics, robustness, insights) alongside the original five controllers. See the analytic-gain block appended to 02_FOPDT and the tuning-derivation blocks appended to 03_Tunings.</t>
  </si>
  <si>
    <t xml:space="preserve">Corrected process gain</t>
  </si>
  <si>
    <t xml:space="preserve">The np.gradient-based process gain used by the Pure gain-scheduled PID (04_Titration) is coarser than the active region near equivalence and overstates the pH-9 slope (86.94 vs. the analytically correct 43.34). An exact analytic derivative is added (02_FOPDT), used for the new 5-reference schedules; the original schedule is left unchanged. The report's previously-cited "15.5x" alkaline gain-variation figure combines this grid error with a chord-vs-local-gain mismatch -- the corrected, single-effect figure is 7.7x.</t>
  </si>
  <si>
    <t xml:space="preserve">Segment 1 caveat, resolved</t>
  </si>
  <si>
    <t xml:space="preserve">The notebook's calculate_performance_metrics now skips segments where the setpoint does not change (previously it did not, which is why the original brief carried a "Step 1 caveat" and gave both all-segments and tracking-only tables in 08_Metrics_Summary). All 11 controllers' metrics below are regenerated on the corrected function, so every segment in 07_Metrics_Step is now a real setpoint change and the two-variant table is no longer needed.</t>
  </si>
  <si>
    <t xml:space="preserve">Process definition — lab-scale CSTR</t>
  </si>
  <si>
    <t xml:space="preserve">Constants as defined in the notebook Shared setup section.</t>
  </si>
  <si>
    <t xml:space="preserve">Physical constants</t>
  </si>
  <si>
    <t xml:space="preserve">Quantity</t>
  </si>
  <si>
    <t xml:space="preserve">Value</t>
  </si>
  <si>
    <t xml:space="preserve">Unit</t>
  </si>
  <si>
    <t xml:space="preserve">Note</t>
  </si>
  <si>
    <t xml:space="preserve">Acid volumetric flow, Qa</t>
  </si>
  <si>
    <t xml:space="preserve">mL/s</t>
  </si>
  <si>
    <t xml:space="preserve">Fixed; the manipulated variable is the base flow Qb.</t>
  </si>
  <si>
    <t xml:space="preserve">Acid concentration, Ca</t>
  </si>
  <si>
    <t xml:space="preserve">mol/L</t>
  </si>
  <si>
    <t xml:space="preserve">Strong acid. Perturbed +/-5% as the disturbance in every comparison run.</t>
  </si>
  <si>
    <t xml:space="preserve">Base concentration, Cb</t>
  </si>
  <si>
    <t xml:space="preserve">Strong base. Ca = Cb here, which places equivalence at Qb = Qa exactly.</t>
  </si>
  <si>
    <t xml:space="preserve">Water equilibrium constant, Kw</t>
  </si>
  <si>
    <t xml:space="preserve">-</t>
  </si>
  <si>
    <t xml:space="preserve">Used in the charge-balance to pH conversion.</t>
  </si>
  <si>
    <t xml:space="preserve">Reactor volume, V</t>
  </si>
  <si>
    <t xml:space="preserve">mL</t>
  </si>
  <si>
    <t xml:space="preserve">Well-mixed assumption; sets the residence time.</t>
  </si>
  <si>
    <t xml:space="preserve">Derived process facts</t>
  </si>
  <si>
    <t xml:space="preserve">Equivalence-point base flow, Qb,eq</t>
  </si>
  <si>
    <t xml:space="preserve">Where the charge balance x = 0, i.e. pH 7. Formula: Qa*Ca/Cb.</t>
  </si>
  <si>
    <t xml:space="preserve">Nominal residence time, V/(Qa+Qb,eq)</t>
  </si>
  <si>
    <t xml:space="preserve">s</t>
  </si>
  <si>
    <t xml:space="preserve">Sets the order of magnitude of the open-loop time constants in sheet 02.</t>
  </si>
  <si>
    <t xml:space="preserve">pH at zero base flow</t>
  </si>
  <si>
    <t xml:space="preserve">Acid-only start condition; matches -log10(Ca) for a strong acid.</t>
  </si>
  <si>
    <t xml:space="preserve">Actuator upper bound, F_max</t>
  </si>
  <si>
    <t xml:space="preserve">Computed as 2x the flow that would hold pH 9, not a magic number. Saturating here is a real constraint in the aggressive runs.</t>
  </si>
  <si>
    <t xml:space="preserve">Schedule lookup filter, tau_f</t>
  </si>
  <si>
    <t xml:space="preserve">Applied only to the pure gain-scheduled controller: the pH used to index the schedule is filtered, the pH used for the control error is not. Comparable to a real transmitter damping setting.</t>
  </si>
  <si>
    <t xml:space="preserve">Comparison scenario (identical for every controller)</t>
  </si>
  <si>
    <t xml:space="preserve">Event</t>
  </si>
  <si>
    <t xml:space="preserve">Time (s)</t>
  </si>
  <si>
    <t xml:space="preserve">Setpoint change</t>
  </si>
  <si>
    <t xml:space="preserve">pH setpoint</t>
  </si>
  <si>
    <t xml:space="preserve">Acid conc. disturbance</t>
  </si>
  <si>
    <t xml:space="preserve">Multiplier applied to Ca (unmeasured load disturbance)</t>
  </si>
  <si>
    <t xml:space="preserve">Simulation end / samples</t>
  </si>
  <si>
    <t xml:space="preserve">Sample count chosen so dt stays well below the fastest regional dynamics.</t>
  </si>
  <si>
    <t xml:space="preserve">FOPDT identification by region</t>
  </si>
  <si>
    <t xml:space="preserve">Two-stage step tests around pH 4, 6 and 9; 63.2%/28.3% fit. These three parameter sets drive every tuning in this workbook.</t>
  </si>
  <si>
    <t xml:space="preserve">Identified parameters</t>
  </si>
  <si>
    <t xml:space="preserve">Region</t>
  </si>
  <si>
    <t xml:space="preserve">Identified at pH</t>
  </si>
  <si>
    <t xml:space="preserve">Step in Qb (%)</t>
  </si>
  <si>
    <t xml:space="preserve">Kp (pH per mL/s)</t>
  </si>
  <si>
    <t xml:space="preserve">tau (s)</t>
  </si>
  <si>
    <t xml:space="preserve">theta (s)</t>
  </si>
  <si>
    <t xml:space="preserve">theta/tau</t>
  </si>
  <si>
    <t xml:space="preserve">Kp / min(Kp)</t>
  </si>
  <si>
    <t xml:space="preserve">Dead-time character</t>
  </si>
  <si>
    <t xml:space="preserve">Acidic</t>
  </si>
  <si>
    <t xml:space="preserve">Near-neutral</t>
  </si>
  <si>
    <t xml:space="preserve">Alkaline</t>
  </si>
  <si>
    <t xml:space="preserve">Average (used for the fixed-gain tunings)</t>
  </si>
  <si>
    <t xml:space="preserve">Nonlinearity metrics (the quantitative case for scheduling)</t>
  </si>
  <si>
    <t xml:space="preserve">Metric</t>
  </si>
  <si>
    <t xml:space="preserve">Interpretation</t>
  </si>
  <si>
    <t xml:space="preserve">Process gain ratio, max(Kp)/min(Kp)</t>
  </si>
  <si>
    <t xml:space="preserve">A single fixed gain must be safe at the highest-gain operating point, so it is that many times too sluggish at the lowest.</t>
  </si>
  <si>
    <t xml:space="preserve">Time constant ratio, max/min</t>
  </si>
  <si>
    <t xml:space="preserve">The dynamics move too, not only the DC gain. This is why gain-only scheduling cannot recover full performance.</t>
  </si>
  <si>
    <t xml:space="preserve">Dead time ratio, max/min</t>
  </si>
  <si>
    <t xml:space="preserve">Dead-time variation directly changes the achievable bandwidth region to region.</t>
  </si>
  <si>
    <t xml:space="preserve">Averaged Kp vs near-neutral Kp</t>
  </si>
  <si>
    <t xml:space="preserve">How badly the averaged model under-states the gain exactly where the process is hardest to control.</t>
  </si>
  <si>
    <t xml:space="preserve">Frequency-domain limits per region (from sheet 06)</t>
  </si>
  <si>
    <t xml:space="preserve">Ultimate gain Ku</t>
  </si>
  <si>
    <t xml:space="preserve">Ultimate period Pu (s)</t>
  </si>
  <si>
    <t xml:space="preserve">Comment</t>
  </si>
  <si>
    <t xml:space="preserve">Averaged model</t>
  </si>
  <si>
    <t xml:space="preserve">Analytic local process gain dPH/dQb (exact, no grid) -- added for the reference-tuned/IMC-derived controllers section</t>
  </si>
  <si>
    <t xml:space="preserve">The pure gain-scheduled controller (sheets 03/04) reads its process gain off np.gradient on a 2000-point uniform Qb grid, which is coarser than the entire active region near equivalence. This block differentiates the steady-state charge balance analytically instead -- dx/dQb = -Qa*(Ca+Cb)/(Qa+Qb)^2, chain-ruled through the x-to-pH conversion -- and validates it against a central difference. Used by the two new 5-reference schedules (C2b/C4b) further down; does not change the existing np.gradient-based schedule.</t>
  </si>
  <si>
    <t xml:space="preserve">Analytic vs. central-difference validation</t>
  </si>
  <si>
    <t xml:space="preserve">pH</t>
  </si>
  <si>
    <t xml:space="preserve">Qb0 (operating point, mL/s)</t>
  </si>
  <si>
    <t xml:space="preserve">Analytic dPH/dQb</t>
  </si>
  <si>
    <t xml:space="preserve">Central diff dPH/dQb (h=1e-7 mL/s)</t>
  </si>
  <si>
    <t xml:space="preserve">Rel. diff</t>
  </si>
  <si>
    <t xml:space="preserve">Acidic step-test operating point (Shared setup: solve_Qb_for_pH(4, 0.05)). Full precision used deliberately -- the gain near equivalence is steep enough that rounding Qb0 to 5 decimals shifts it by several parts in 1e4.</t>
  </si>
  <si>
    <t xml:space="preserve">Near-neutral step-test operating point (solve_Qb_for_pH(6, 5.0)). Full precision (see note on the row above).</t>
  </si>
  <si>
    <t xml:space="preserve">Exact equivalence point (Qb,eq = Qa*Ca/Cb) -- not a step-test point, the pH at which the titration curve is steepest.</t>
  </si>
  <si>
    <t xml:space="preserve">Not a step-test point -- the fourth of the five C2b/C4b reference points (03_Tunings), solve_Qb_for_pH(8, 5.0).</t>
  </si>
  <si>
    <t xml:space="preserve">Alkaline step-test operating point (solve_Qb_for_pH(9, 5.0)). Full precision (see note on row 30).</t>
  </si>
  <si>
    <t xml:space="preserve">Matches the notebook's target local-gain table to &gt;=6 significant figures at every point (4.43 / 430.08 / 2171 / 43.34). If your Excel/LibreOffice version reports an error on these formulas, the same four analytic values are given as plain numbers in the notebook (Section 1, "Reference-tuned and IMC-derived controllers on a common design basis").</t>
  </si>
  <si>
    <t xml:space="preserve">Chord-gain diagnostic -- step-test Kp values are chords, not local slopes</t>
  </si>
  <si>
    <t xml:space="preserve">Step in Qb</t>
  </si>
  <si>
    <t xml:space="preserve">pH span (old -&gt; new)</t>
  </si>
  <si>
    <t xml:space="preserve">Predicted chord</t>
  </si>
  <si>
    <t xml:space="preserve">Identified Kp</t>
  </si>
  <si>
    <t xml:space="preserve">True local gain</t>
  </si>
  <si>
    <t xml:space="preserve">Chord / local</t>
  </si>
  <si>
    <t xml:space="preserve">+1.25%</t>
  </si>
  <si>
    <t xml:space="preserve">-0.10%</t>
  </si>
  <si>
    <t xml:space="preserve">+5.00%</t>
  </si>
  <si>
    <t xml:space="preserve">Resolved alkaline disagreement (true local / identified Kp)</t>
  </si>
  <si>
    <t xml:space="preserve">The report's old "15.5x" alkaline gain-variation figure combines two separate errors: the coarse np.gradient grid overstates the pH-9 slope (see 04_Titration -- 86.94 there vs. the analytically correct 43.34 above), and comparing that to a chord gain rather than a local one compounds it further. The correct, single-effect figure is the value above -- still a large, real gain variation (the reason every gain-scheduled controller in this workbook exists), just not the same number the report previously cited, and via a different mechanism.</t>
  </si>
  <si>
    <t xml:space="preserve">Controller tunings — derived live from sheet 02</t>
  </si>
  <si>
    <t xml:space="preserve">Every value below is a formula on the identified FOPDT parameters, so the design is reproducible rather than transcribed.</t>
  </si>
  <si>
    <t xml:space="preserve">1. Conventional PI — Ziegler-Nichols open-loop on the AVERAGED model</t>
  </si>
  <si>
    <t xml:space="preserve">Parameter</t>
  </si>
  <si>
    <t xml:space="preserve">Formula used</t>
  </si>
  <si>
    <t xml:space="preserve">Design note</t>
  </si>
  <si>
    <t xml:space="preserve">Proportional gain Kc</t>
  </si>
  <si>
    <t xml:space="preserve">0.9*tau/(Kp*theta)</t>
  </si>
  <si>
    <t xml:space="preserve">mL/s per pH</t>
  </si>
  <si>
    <t xml:space="preserve">One tuning that must remain stable everywhere. Safe by construction, sluggish by consequence.</t>
  </si>
  <si>
    <t xml:space="preserve">Integral time Ti</t>
  </si>
  <si>
    <t xml:space="preserve">3.33*theta</t>
  </si>
  <si>
    <t xml:space="preserve">ZN reaction-curve rule, Table 2 of "Modelling and Designing Controllers for pH Process".</t>
  </si>
  <si>
    <t xml:space="preserve">Derivative time Td</t>
  </si>
  <si>
    <t xml:space="preserve">PI only</t>
  </si>
  <si>
    <t xml:space="preserve">No derivative action: pH measurement noise makes D risky on a real rig.</t>
  </si>
  <si>
    <t xml:space="preserve">2. IMC PI — lambda tuning on the same AVERAGED model</t>
  </si>
  <si>
    <t xml:space="preserve">Closed-loop time constant lambda</t>
  </si>
  <si>
    <t xml:space="preserve">3 * 0.75 * theta</t>
  </si>
  <si>
    <t xml:space="preserve">The single robustness knob. lambda/theta = 2.25 here — a conservative choice; Rivera/Morari suggest lambda &gt; 0.8*theta as the robustness floor.</t>
  </si>
  <si>
    <t xml:space="preserve">(2*tau + theta) / (Kp*(2*lambda + theta))</t>
  </si>
  <si>
    <t xml:space="preserve">Roughly 43% of the ZN gain — the detuning is where the extra robustness comes from.</t>
  </si>
  <si>
    <t xml:space="preserve">tau + theta/2</t>
  </si>
  <si>
    <t xml:space="preserve">Cancels the dominant plant pole of the averaged model.</t>
  </si>
  <si>
    <t xml:space="preserve">Kc(IMC) / Kc(ZN)</t>
  </si>
  <si>
    <t xml:space="preserve">ratio</t>
  </si>
  <si>
    <t xml:space="preserve">The quantitative statement of "IMC is conservative by design".</t>
  </si>
  <si>
    <t xml:space="preserve">3. IMC-scheduled PID — IMC applied per region, then interpolated</t>
  </si>
  <si>
    <t xml:space="preserve">lambda (s)</t>
  </si>
  <si>
    <t xml:space="preserve">Kc</t>
  </si>
  <si>
    <t xml:space="preserve">Ti (s)</t>
  </si>
  <si>
    <t xml:space="preserve">Td (s)</t>
  </si>
  <si>
    <t xml:space="preserve">lambda = 3*theta: relatively aggressive, the acidic region tolerates it.</t>
  </si>
  <si>
    <t xml:space="preserve">lambda = 20*theta: heavily detuned on purpose — this is the steep, low-margin region.</t>
  </si>
  <si>
    <t xml:space="preserve">lambda = 20*theta, with a 2.9 numerator coefficient (notebook uses 2.9 here, not 2.0).</t>
  </si>
  <si>
    <t xml:space="preserve">Kc breakpoints (pH, Kc)</t>
  </si>
  <si>
    <t xml:space="preserve">(0.0, 0.2535);  (5.5, 0.0035);  (7.5, 0.0012);  (8.5, 0.0035);  (9.5, 0.1257);  (14.0, 0.1257)</t>
  </si>
  <si>
    <t xml:space="preserve">Note on the pH 7.5 breakpoint</t>
  </si>
  <si>
    <t xml:space="preserve">Kc is cut to 36% of the near-neutral value at pH 7.5. This is an empirical patch for the steepest part of the titration curve sitting past the pH 6 identification point — i.e. the identification grid is too coarse where the process changes fastest. Worth stating openly as a limitation rather than presenting as design.</t>
  </si>
  <si>
    <t xml:space="preserve">4. Pure gain-scheduled PID — classical, IMC-independent</t>
  </si>
  <si>
    <t xml:space="preserve">Basis</t>
  </si>
  <si>
    <t xml:space="preserve">Reference pH</t>
  </si>
  <si>
    <t xml:space="preserve">chosen</t>
  </si>
  <si>
    <t xml:space="preserve">Schedule is anchored at neutrality and scaled by the inverse process gain elsewhere.</t>
  </si>
  <si>
    <t xml:space="preserve">Reference Kc</t>
  </si>
  <si>
    <t xml:space="preserve">0.2 * Ku (near-neutral)</t>
  </si>
  <si>
    <t xml:space="preserve">Deliberately 0.2*Ku, not the ZN closed-loop 0.6*Ku: 0.6 was tried and is unstable here.</t>
  </si>
  <si>
    <t xml:space="preserve">Reference Ti</t>
  </si>
  <si>
    <t xml:space="preserve">2.0 * Pu (near-neutral)</t>
  </si>
  <si>
    <t xml:space="preserve">Fixed — only Kc is scheduled. This is the design choice the results punish.</t>
  </si>
  <si>
    <t xml:space="preserve">Schedule cap multiple</t>
  </si>
  <si>
    <t xml:space="preserve">x</t>
  </si>
  <si>
    <t xml:space="preserve">Kc is clipped to [Kc_ref/3, Kc_ref*3]. Guards against the unbounded extrapolation Leith &amp; Leithead (2000) warn about.</t>
  </si>
  <si>
    <t xml:space="preserve">Process-gain floor</t>
  </si>
  <si>
    <t xml:space="preserve">5% of max titration slope</t>
  </si>
  <si>
    <t xml:space="preserve">pH per mL/s</t>
  </si>
  <si>
    <t xml:space="preserve">Stops 1/Kp blowing up in the flat regions far from equivalence.</t>
  </si>
  <si>
    <t xml:space="preserve">Side-by-side: what each controller actually applies at the three operating points</t>
  </si>
  <si>
    <t xml:space="preserve">Controller</t>
  </si>
  <si>
    <t xml:space="preserve">Kc @ pH 4</t>
  </si>
  <si>
    <t xml:space="preserve">Kc @ pH 6</t>
  </si>
  <si>
    <t xml:space="preserve">Kc @ pH 9</t>
  </si>
  <si>
    <t xml:space="preserve">Kc spread (max/min)</t>
  </si>
  <si>
    <t xml:space="preserve">Scheduling philosophy</t>
  </si>
  <si>
    <t xml:space="preserve">Conventional PI</t>
  </si>
  <si>
    <t xml:space="preserve">None. One gain, meant to be safe everywhere — in practice it limit-cycles (see 13_Insights).</t>
  </si>
  <si>
    <t xml:space="preserve">IMC PI</t>
  </si>
  <si>
    <t xml:space="preserve">None. One gain, robustness set by lambda.</t>
  </si>
  <si>
    <t xml:space="preserve">IMC-scheduled PID</t>
  </si>
  <si>
    <t xml:space="preserve">Kc, Ti and Td all scheduled — compensates gain AND dynamics.</t>
  </si>
  <si>
    <t xml:space="preserve">Pure gain-scheduled PID</t>
  </si>
  <si>
    <t xml:space="preserve">Kc only, from the titration slope. Ti, Td fixed.</t>
  </si>
  <si>
    <t xml:space="preserve">Ideal shape (Kc proportional to 1/Kp), normalised to pH 6</t>
  </si>
  <si>
    <t xml:space="preserve">RELATIVE shape, not absolute gains — these are Kp(pH6)/Kp(pH) ratios. A schedule that perfectly inverted the process gain would need this ~27x spread. Neither implemented schedule reaches it: the IMC one gets to ~24x, the pure one is capped at 3x by design.</t>
  </si>
  <si>
    <t xml:space="preserve">5. Horn IMC-PI -- Horn et al. (1996) alternative filter, same lambda/Ti/Td as the fixed IMC PI</t>
  </si>
  <si>
    <t xml:space="preserve">beta</t>
  </si>
  <si>
    <t xml:space="preserve">Horn eq. (18); checked against the paper's own worked example (beta~67.4) in the notebook. beta=460.8 here.</t>
  </si>
  <si>
    <t xml:space="preserve">Same lambda (C12, section 2) as the fixed IMC PI -- only the filter (and hence Kc) differs.</t>
  </si>
  <si>
    <t xml:space="preserve">PI only, to match the fixed IMC PI above.</t>
  </si>
  <si>
    <t xml:space="preserve">6. C1 -- Conventional PI, reference tuning (Kc=f*Ku, Ti=2*Pu), fixed at the near-neutral reference</t>
  </si>
  <si>
    <t xml:space="preserve">Free parameter f</t>
  </si>
  <si>
    <t xml:space="preserve">Selected by the sweep in the notebook Section 4 (minimise mean IAE, standardised+wide, subject to zero non-settled steps on standardised).</t>
  </si>
  <si>
    <t xml:space="preserve">7. C2 -- GS-PI, 3 references (same reference-tuning rule at the acidic/near-neutral/alkaline identification points)</t>
  </si>
  <si>
    <t xml:space="preserve">Ku</t>
  </si>
  <si>
    <t xml:space="preserve">Pu (s)</t>
  </si>
  <si>
    <t xml:space="preserve">f=0.02 (same sweep criterion as C1)</t>
  </si>
  <si>
    <t xml:space="preserve">Td = 0 at all three points (PI only). Interpolated linearly between pH 4/6/9, clamped outside.</t>
  </si>
  <si>
    <t xml:space="preserve">8. C3 -- IMC PI, fixed, on the averaged FOPDT model (same rule as section 2, different k)</t>
  </si>
  <si>
    <t xml:space="preserve">Free parameter k</t>
  </si>
  <si>
    <t xml:space="preserve">lambda = k*theta. Selected by the same sweep criterion as C1/C2.</t>
  </si>
  <si>
    <t xml:space="preserve">lambda</t>
  </si>
  <si>
    <t xml:space="preserve">($C$65*02_FOPDT!$F$9)</t>
  </si>
  <si>
    <t xml:space="preserve">Derivative time Td (computed, not applied)</t>
  </si>
  <si>
    <t xml:space="preserve">PI only, Td=0.0 passed to the simulator -- matches the fixed IMC PI convention above.</t>
  </si>
  <si>
    <t xml:space="preserve">9. C4 -- GS-IMC, 3 references (same IMC rule at the acidic/near-neutral/alkaline identification points)</t>
  </si>
  <si>
    <t xml:space="preserve">Kp</t>
  </si>
  <si>
    <t xml:space="preserve">k=80</t>
  </si>
  <si>
    <t xml:space="preserve">Interpolated linearly between pH 4/6/9, clamped outside. Column E left blank (see G-I instead).</t>
  </si>
  <si>
    <t xml:space="preserve">10. C2b -- GS-PI, 5 references, on analytic local gains (pH 4/6/7/8/9)</t>
  </si>
  <si>
    <t xml:space="preserve">Ku/Pu at each point come from find_ultimate_gain_period (a numerical Bode phase-crossing search over a log-spaced frequency array) applied to the analytic local gain (02_FOPDT) and the nearest region's tau/theta -- not a closed-form Excel formula, so Ku/Pu/Kc/Ti below are pasted from the notebook rather than derived live. Cross-checked against the "Kc applied" column in 09_Margins for the same controller/region.</t>
  </si>
  <si>
    <t xml:space="preserve">Region (tau/theta from)</t>
  </si>
  <si>
    <t xml:space="preserve">f = 0.1 (same criterion as C1/C2). Td = 0 throughout.</t>
  </si>
  <si>
    <t xml:space="preserve">11. C4b -- GS-IMC, 5 references, on analytic local gains (pH 4/6/7/8/9)</t>
  </si>
  <si>
    <t xml:space="preserve">Analytic Kp</t>
  </si>
  <si>
    <t xml:space="preserve">k = 8 (same criterion as C3/C4). Nearest region for tau/theta: pH4-&gt;Acidic, pH6/7/8-&gt;Near-neutral, pH9-&gt;Alkaline (matches the near-neutral band the existing IMC-scheduled PID breakpoints already hold out to pH 8.5).</t>
  </si>
  <si>
    <t xml:space="preserve">Titration curve and process gain</t>
  </si>
  <si>
    <t xml:space="preserve">Steady-state pH vs base flow, and the local process gain dPH/dQb the pure gain-scheduled controller reads from.</t>
  </si>
  <si>
    <t xml:space="preserve">Qb (mL/s)</t>
  </si>
  <si>
    <t xml:space="preserve">Steady-state pH</t>
  </si>
  <si>
    <t xml:space="preserve">Raw slope dPH/dQb</t>
  </si>
  <si>
    <t xml:space="preserve">Floored slope Kp(pH)</t>
  </si>
  <si>
    <t xml:space="preserve">Analytic dPH/dQb (exact)</t>
  </si>
  <si>
    <t xml:space="preserve">Operating window</t>
  </si>
  <si>
    <t xml:space="preserve">Lower pH setpoint</t>
  </si>
  <si>
    <t xml:space="preserve">Upper pH setpoint</t>
  </si>
  <si>
    <t xml:space="preserve">Band top (for edge lines)</t>
  </si>
  <si>
    <t xml:space="preserve">Window outline x</t>
  </si>
  <si>
    <t xml:space="preserve">Window outline y</t>
  </si>
  <si>
    <t xml:space="preserve">Column G: exact analytic dPH/dQb (see 02_FOPDT), for comparison against the raw/floored slope in C/D which is a finite difference on this sheet's own 2000-point Qb grid. The gap between C/G is largest right at equivalence (Qb=5), where this grid is coarsest relative to the curve's curvature.</t>
  </si>
  <si>
    <t xml:space="preserve">Gain schedules on a common pH grid</t>
  </si>
  <si>
    <t xml:space="preserve">All scheduled/fixed controllers evaluated on the same pH axis, so every design in this workbook can be overlaid directly.</t>
  </si>
  <si>
    <t xml:space="preserve">IMC-sched Kc</t>
  </si>
  <si>
    <t xml:space="preserve">IMC-sched Ti (s)</t>
  </si>
  <si>
    <t xml:space="preserve">IMC-sched Td (s)</t>
  </si>
  <si>
    <t xml:space="preserve">Pure-sched Kc</t>
  </si>
  <si>
    <t xml:space="preserve">Conventional Kc (flat)</t>
  </si>
  <si>
    <t xml:space="preserve">IMC PI Kc (flat)</t>
  </si>
  <si>
    <t xml:space="preserve">C2 Kc (3-ref GS-PI)</t>
  </si>
  <si>
    <t xml:space="preserve">C2 Ti (s)</t>
  </si>
  <si>
    <t xml:space="preserve">C4 Kc (3-ref GS-IMC)</t>
  </si>
  <si>
    <t xml:space="preserve">C4 Ti (s)</t>
  </si>
  <si>
    <t xml:space="preserve">C4 Td (s)</t>
  </si>
  <si>
    <t xml:space="preserve">C2b Kc (5-ref GS-PI)</t>
  </si>
  <si>
    <t xml:space="preserve">C2b Ti (s)</t>
  </si>
  <si>
    <t xml:space="preserve">C4b Kc (5-ref GS-IMC)</t>
  </si>
  <si>
    <t xml:space="preserve">C4b Ti (s)</t>
  </si>
  <si>
    <t xml:space="preserve">C4b Td (s)</t>
  </si>
  <si>
    <t xml:space="preserve">C1 Kc (fixed)</t>
  </si>
  <si>
    <t xml:space="preserve">C3 Kc (fixed)</t>
  </si>
  <si>
    <t xml:space="preserve">Horn IMC-PI Kc (fixed)</t>
  </si>
  <si>
    <t xml:space="preserve">Read: the IMC-scheduled Kc collapses by two orders of magnitude through the neutral band while the pure schedule only varies within its +/-3x cap. That single difference explains most of the performance gap in sheet 08 — and also why the pure schedule never destabilises.</t>
  </si>
  <si>
    <t xml:space="preserve">Columns H-T: the six new controllers from "Reference-tuned and IMC-derived controllers on a common design basis". C2/C4 (3 references) and C2b/C4b (5 references, analytic local gains) are schedules; C1/C3/Horn IMC-PI are fixed (flat lines here, for scale comparison against the schedules).</t>
  </si>
  <si>
    <t xml:space="preserve">Open-loop frequency response by region</t>
  </si>
  <si>
    <t xml:space="preserve">FOPDT with first-order Pade dead time. The near-neutral curve is the binding constraint on any fixed tuning.</t>
  </si>
  <si>
    <t xml:space="preserve">omega (rad/s)</t>
  </si>
  <si>
    <t xml:space="preserve">Acidic |G| (dB)</t>
  </si>
  <si>
    <t xml:space="preserve">Near-neutral |G| (dB)</t>
  </si>
  <si>
    <t xml:space="preserve">Alkaline |G| (dB)</t>
  </si>
  <si>
    <t xml:space="preserve">Acidic phase (deg)</t>
  </si>
  <si>
    <t xml:space="preserve">Near-neutral phase (deg)</t>
  </si>
  <si>
    <t xml:space="preserve">Alkaline phase (deg)</t>
  </si>
  <si>
    <t xml:space="preserve">Closed-loop performance, per setpoint segment</t>
  </si>
  <si>
    <t xml:space="preserve">Identical scenario for all 11 controllers. The notebook's performance-metrics function skips segments with no real setpoint change, so every row below is a genuine setpoint transition (no more "7.00 -&gt; 7.00" null segment -- see 00_README).</t>
  </si>
  <si>
    <t xml:space="preserve">Segment</t>
  </si>
  <si>
    <t xml:space="preserve">SP transition</t>
  </si>
  <si>
    <t xml:space="preserve">IAE</t>
  </si>
  <si>
    <t xml:space="preserve">ISE</t>
  </si>
  <si>
    <t xml:space="preserve">ITAE</t>
  </si>
  <si>
    <t xml:space="preserve">Overshoot (pH)</t>
  </si>
  <si>
    <t xml:space="preserve">Settling time (s)</t>
  </si>
  <si>
    <t xml:space="preserve">Settled?</t>
  </si>
  <si>
    <t xml:space="preserve">7.00 -&gt; 8.00</t>
  </si>
  <si>
    <t xml:space="preserve">8.00 -&gt; 7.00</t>
  </si>
  <si>
    <t xml:space="preserve">7.00 -&gt; 6.00</t>
  </si>
  <si>
    <t xml:space="preserve">Horn IMC-PI</t>
  </si>
  <si>
    <t xml:space="preserve">C1 -- Conventional PI (reference tuning, fixed)</t>
  </si>
  <si>
    <t xml:space="preserve">C2 -- GS-PI (3 references)</t>
  </si>
  <si>
    <t xml:space="preserve">C3 -- IMC PI (fixed, averaged model)</t>
  </si>
  <si>
    <t xml:space="preserve">C4 -- GS-IMC (3 references)</t>
  </si>
  <si>
    <t xml:space="preserve">C2b -- GS-PI (5 references, analytic gains)</t>
  </si>
  <si>
    <t xml:space="preserve">C4b -- GS-IMC (5 references, analytic gains)</t>
  </si>
  <si>
    <t xml:space="preserve">Controller comparison — headline table</t>
  </si>
  <si>
    <t xml:space="preserve">All values are AVERAGEIF / COUNTIF formulas over 07_Metrics_Step, so this table follows the raw data. A single table now (not all-segments vs. tracking-only): the corrected metrics function already excludes the null first segment -- see 00_README.</t>
  </si>
  <si>
    <t xml:space="preserve">Mean across all four segments</t>
  </si>
  <si>
    <t xml:space="preserve">Mean IAE</t>
  </si>
  <si>
    <t xml:space="preserve">Mean ISE</t>
  </si>
  <si>
    <t xml:space="preserve">Mean ITAE</t>
  </si>
  <si>
    <t xml:space="preserve">Mean overshoot (pH)</t>
  </si>
  <si>
    <t xml:space="preserve">Worst settling time (s)</t>
  </si>
  <si>
    <t xml:space="preserve">Segments settled</t>
  </si>
  <si>
    <t xml:space="preserve">IAE rank</t>
  </si>
  <si>
    <t xml:space="preserve">vs best IAE</t>
  </si>
  <si>
    <t xml:space="preserve">Stability margins — every controller against every region model</t>
  </si>
  <si>
    <t xml:space="preserve">This is plant-model mismatch in the frequency domain: a tuning that is only locally correct is scored against all three identified plants. Margins use the EXACT dead time (Euler's formula, not the first-order Pade approximation used upstream for tuning) -- every entry below is therefore a genuine, finite crossover; the Pade-approximation "GM unbounded" artefact the original brief flagged for the IMC-scheduled PID no longer occurs.</t>
  </si>
  <si>
    <t xml:space="preserve">Kc applied</t>
  </si>
  <si>
    <t xml:space="preserve">Gain margin (dB)</t>
  </si>
  <si>
    <t xml:space="preserve">Phase margin (deg)</t>
  </si>
  <si>
    <t xml:space="preserve">Verdict</t>
  </si>
  <si>
    <t xml:space="preserve">Design rule of thumb used in the verdict column: GM &gt; 6 dB and PM &gt; 30 deg is the usual minimum; GM &gt; 10 dB and PM &gt; 45 deg is comfortable.</t>
  </si>
  <si>
    <t xml:space="preserve">Weakest region per controller</t>
  </si>
  <si>
    <t xml:space="preserve">Min gain margin (dB)</t>
  </si>
  <si>
    <t xml:space="preserve">Min phase margin (deg)</t>
  </si>
  <si>
    <t xml:space="preserve">Weakest region (by PM)</t>
  </si>
  <si>
    <t xml:space="preserve">Robustness to plant-model mismatch</t>
  </si>
  <si>
    <t xml:space="preserve">Same scenario, same tunings, but the true plant constants differ from the ones the controllers were designed on. Degradation columns are live formulas. All 11 controllers.</t>
  </si>
  <si>
    <t xml:space="preserve">Mean metrics per mismatch case</t>
  </si>
  <si>
    <t xml:space="preserve">Mismatch case</t>
  </si>
  <si>
    <t xml:space="preserve">Worst settling (s)</t>
  </si>
  <si>
    <t xml:space="preserve">IAE change vs nominal</t>
  </si>
  <si>
    <t xml:space="preserve">Nominal (no mismatch)</t>
  </si>
  <si>
    <t xml:space="preserve">Reactor volume +20%</t>
  </si>
  <si>
    <t xml:space="preserve">Reactor volume -20%</t>
  </si>
  <si>
    <t xml:space="preserve">Acid conc. +15%</t>
  </si>
  <si>
    <t xml:space="preserve">Base conc. -15% (reagent weak)</t>
  </si>
  <si>
    <t xml:space="preserve">Combined worst-case</t>
  </si>
  <si>
    <t xml:space="preserve">IAE degradation matrix (% vs each controller's own nominal result)</t>
  </si>
  <si>
    <t xml:space="preserve">Worst controller</t>
  </si>
  <si>
    <t xml:space="preserve">Spread (pp)</t>
  </si>
  <si>
    <t xml:space="preserve">Mean |degradation| across the 5 non-nominal cases</t>
  </si>
  <si>
    <t xml:space="preserve">Lower = less sensitive to plant-model error</t>
  </si>
  <si>
    <t xml:space="preserve">Reading note: a NEGATIVE degradation means the mismatched plant happened to be easier to control than the nominal one for that case, not an error.</t>
  </si>
  <si>
    <t xml:space="preserve">Robustness runs — per-segment detail</t>
  </si>
  <si>
    <t xml:space="preserve">66 runs (6 mismatch cases x 11 controllers), each scored on its real setpoint-change segments.</t>
  </si>
  <si>
    <t xml:space="preserve">Closed-loop time series</t>
  </si>
  <si>
    <t xml:space="preserve">Downsampled 5:1 from the 8500-sample simulation (1700 rows). Now covers all 11 controllers. Everything needed to rebuild any response plot.</t>
  </si>
  <si>
    <t xml:space="preserve">Setpoint</t>
  </si>
  <si>
    <t xml:space="preserve">pH — Conventional PI</t>
  </si>
  <si>
    <t xml:space="preserve">pH — IMC PI</t>
  </si>
  <si>
    <t xml:space="preserve">pH — IMC-scheduled PID</t>
  </si>
  <si>
    <t xml:space="preserve">pH — Pure gain-scheduled PID</t>
  </si>
  <si>
    <t xml:space="preserve">Qb — Conventional PI</t>
  </si>
  <si>
    <t xml:space="preserve">Qb — IMC PI</t>
  </si>
  <si>
    <t xml:space="preserve">Qb — IMC-scheduled PID</t>
  </si>
  <si>
    <t xml:space="preserve">Qb — Pure gain-scheduled PID</t>
  </si>
  <si>
    <t xml:space="preserve">pH -- Horn IMC-PI</t>
  </si>
  <si>
    <t xml:space="preserve">pH -- C1</t>
  </si>
  <si>
    <t xml:space="preserve">pH -- C2</t>
  </si>
  <si>
    <t xml:space="preserve">pH -- C3</t>
  </si>
  <si>
    <t xml:space="preserve">pH -- C4</t>
  </si>
  <si>
    <t xml:space="preserve">pH -- C2b</t>
  </si>
  <si>
    <t xml:space="preserve">pH -- C4b</t>
  </si>
  <si>
    <t xml:space="preserve">Qb -- Horn IMC-PI</t>
  </si>
  <si>
    <t xml:space="preserve">Qb -- C1</t>
  </si>
  <si>
    <t xml:space="preserve">Qb -- C2</t>
  </si>
  <si>
    <t xml:space="preserve">Qb -- C3</t>
  </si>
  <si>
    <t xml:space="preserve">Qb -- C4</t>
  </si>
  <si>
    <t xml:space="preserve">Qb -- C2b</t>
  </si>
  <si>
    <t xml:space="preserve">Qb -- C4b</t>
  </si>
  <si>
    <t xml:space="preserve">Derived interpretation</t>
  </si>
  <si>
    <t xml:space="preserve">Every cell here is a formula over the sheets above -- it follows the data. All 11 controllers. The commentary is the part you should rewrite in your own words.</t>
  </si>
  <si>
    <t xml:space="preserve">Scorecard -- lower rank is better in every column except D</t>
  </si>
  <si>
    <t xml:space="preserve">Mean IAE rank</t>
  </si>
  <si>
    <t xml:space="preserve">Worst-region PM (deg)</t>
  </si>
  <si>
    <t xml:space="preserve">Mean |IAE degradation|</t>
  </si>
  <si>
    <t xml:space="preserve">Worst-case mean IAE (any mismatch)</t>
  </si>
  <si>
    <t xml:space="preserve">Overall read</t>
  </si>
  <si>
    <t xml:space="preserve">Best value</t>
  </si>
  <si>
    <t xml:space="preserve">Columns B, C, E, F: lower is better. Column D: higher is better.</t>
  </si>
  <si>
    <t xml:space="preserve">Columns E and F disagree on purpose. E says the fixed-gain controllers with small nominal IAE (e.g. the 5-reference C2b/C4b) can show large-looking relative degradation; F says several of the scheduled/reference-tuned designs are still the best controllers in absolute terms under every mismatch case tested. Both can be true: a large percentage of a small IAE is a smaller absolute penalty than a small percentage of a large one -- state both framings, never just one.</t>
  </si>
  <si>
    <t xml:space="preserve">Sustained-oscillation diagnostic (quiescent window, t &gt; 130,000 s)</t>
  </si>
  <si>
    <t xml:space="preserve">pH peak-to-peak</t>
  </si>
  <si>
    <t xml:space="preserve">pH min</t>
  </si>
  <si>
    <t xml:space="preserve">pH max</t>
  </si>
  <si>
    <t xml:space="preserve">Not settled (std, 07_Metrics_Step)</t>
  </si>
  <si>
    <t xml:space="preserve">Behaviour</t>
  </si>
  <si>
    <t xml:space="preserve">This is still the most important caveat in the pack, now for 11 controllers instead of 4. Any controller marked LIMIT CYCLING above never converges in the quiescent window -- its IAE/ISE/ITAE figures are integrals of a standing oscillation, not of a decaying tracking error. The corrected metrics function (00_README) already excludes the null first segment, so this is the only remaining place a raw IAE ranking can mislead: check this table before citing a mean-IAE ranking as a "faster response" claim rather than a "does/doesn't oscillate" one.</t>
  </si>
  <si>
    <t xml:space="preserve">Best and worst on each measure (all 11 controllers)</t>
  </si>
  <si>
    <t xml:space="preserve">Measure</t>
  </si>
  <si>
    <t xml:space="preserve">Best</t>
  </si>
  <si>
    <t xml:space="preserve">Worst</t>
  </si>
  <si>
    <t xml:space="preserve">Worst value</t>
  </si>
  <si>
    <t xml:space="preserve">Gap</t>
  </si>
  <si>
    <t xml:space="preserve">Worst-region phase margin (deg)</t>
  </si>
  <si>
    <t xml:space="preserve">What changed vs. the original 4-controller pack: (1) the margins table no longer has a Pade-approximation "GM unbounded" artefact for any controller -- see 00_README and 09_Margins; (2) the metrics function now excludes the null first segment, so there is a single metrics table rather than an all-segments/tracking-only split (00_README); (3) the 5-reference designs (C2b/C4b) beat every fixed and 3-reference design on mean IAE regardless of which rule (reference tuning or IMC) built them -- schedule density and gain-input correctness matter more than the tuning philosophy. Update the prose claims below (kept from the original 4-controller pack) before quoting them -- several were written against the Pade-artefact and 4-controller framing and now need revision against the tables above.</t>
  </si>
  <si>
    <t xml:space="preserve">What the numbers support, and what they do not</t>
  </si>
  <si>
    <t xml:space="preserve">Claim you can make</t>
  </si>
  <si>
    <t xml:space="preserve">Evidence in this workbook</t>
  </si>
  <si>
    <t xml:space="preserve">Caveat to state</t>
  </si>
  <si>
    <t xml:space="preserve">The process is strongly nonlinear and a single fixed tuning cannot serve it.</t>
  </si>
  <si>
    <t xml:space="preserve">02_FOPDT: Kp spans ~27x, tau ~3.5x, theta ~6x across the three regions.</t>
  </si>
  <si>
    <t xml:space="preserve">The identification is on a simulated plant, so the nonlinearity is exactly as modelled — it is not experimental evidence.</t>
  </si>
  <si>
    <t xml:space="preserve">Scheduling the gain is not enough; the dynamics must be scheduled too.</t>
  </si>
  <si>
    <t xml:space="preserve">The pure gain-scheduled PID (Kc only) is beaten by the IMC-scheduled PID (Kc, Ti, Td) on mean IAE in 08.</t>
  </si>
  <si>
    <t xml:space="preserve">The two also differ in reference tuning aggressiveness, so this is not a clean single-variable comparison. Say so.</t>
  </si>
  <si>
    <t xml:space="preserve">IMC is more conservative than Ziegler-Nichols on the same model.</t>
  </si>
  <si>
    <t xml:space="preserve">03_Tunings: Kc(IMC)/Kc(ZN) ratio; 09_Margins: IMC PI has larger GM and PM in every region.</t>
  </si>
  <si>
    <t xml:space="preserve">The conservatism is set by the lambda choice, which was picked, not derived. A different lambda moves the whole result.</t>
  </si>
  <si>
    <t xml:space="preserve">The near-neutral region is the binding constraint on any fixed tuning.</t>
  </si>
  <si>
    <t xml:space="preserve">02_FOPDT Ku table: near-neutral has the lowest ultimate gain. 09_Margins: Conventional PI drops to ~1 dB / ~8 deg there.</t>
  </si>
  <si>
    <t xml:space="preserve">Based on the Pade-approximated FOPDT model, not the full nonlinear plant.</t>
  </si>
  <si>
    <t xml:space="preserve">Performance and mismatch-sensitivity trade off: the best nominal controller is the MOST sensitive to plant-model error.</t>
  </si>
  <si>
    <t xml:space="preserve">10_Robust_Summary: mean |IAE degradation| is ~37% for the IMC-scheduled PID against ~7% for the Conventional PI, and +92% in the combined worst case. Rank order on nominal IAE is the reverse.</t>
  </si>
  <si>
    <t xml:space="preserve">Do NOT write that the scheduled controller is "more robust" — this data says the opposite in relative terms. The defensible version is the absolute one on the next row.</t>
  </si>
  <si>
    <t xml:space="preserve">Even fully degraded, the IMC-scheduled PID beats the fixed-gain controllers in absolute terms.</t>
  </si>
  <si>
    <t xml:space="preserve">10_Robust_Summary: its worst case (combined, mean IAE 23875) is still below the Conventional PI's BEST case (volume +20%, 66538) and the IMC PI's best (45405).</t>
  </si>
  <si>
    <t xml:space="preserve">This is the claim to lead with. Relative sensitivity is high because its nominal baseline is small — a large percentage of a small number. State both framings or the comparison is misleading.</t>
  </si>
  <si>
    <t xml:space="preserve">The averaged-model tunings do not merely respond slowly — they limit-cycle.</t>
  </si>
  <si>
    <t xml:space="preserve">Oscillation diagnostic above: in the quiescent window (t &gt; 130,000 s) Conventional PI holds 4.8 pH peak-to-peak at ~540 s and IMC PI 3.4 pH at ~526 s, against 0.19 pH and no cycle for the IMC-scheduled PID.</t>
  </si>
  <si>
    <t xml:space="preserve">Do not describe these controllers as "sluggish" or "detuned but stable" — the trace contradicts it. Their error integrals measure oscillation amplitude, so quoting an IAE ratio without saying this overstates a tracking claim.</t>
  </si>
  <si>
    <t xml:space="preserve">Open questions the current results do not answer</t>
  </si>
  <si>
    <t xml:space="preserve">•  No noise. Every run is on a noise-free measurement, which is the condition most favourable to derivative action — and the IMC-scheduled PID is the only controller using Td. Adding realistic pH transmitter noise is the single highest-value extra experiment.</t>
  </si>
  <si>
    <t xml:space="preserve">•  No actuator dynamics or valve rate limit beyond the flow clamp. The aggressive scheduled tunings would be the first to suffer from a real pump.</t>
  </si>
  <si>
    <t xml:space="preserve">•  The comparison scenario visits pH 6-8 only. The acidic and alkaline tunings are never exercised in the headline table, yet the margins table scores them there. Consider a wider setpoint sweep so 08 and 09 test the same thing.</t>
  </si>
  <si>
    <t xml:space="preserve">•  Segment 1 (7.00 -&gt; 7.00) dominates the fixed-gain controllers' mean IAE, which makes the headline gap partly an artefact of the averaging. Both variants are given in sheet 08 — use whichever you can defend, but say which.</t>
  </si>
  <si>
    <t xml:space="preserve">•  The pH 7.5 Kc breakpoint (36% of the near-neutral value) and the 2.9 coefficient in the alkaline IMC gain are hand-adjustments. They should be presented as empirical corrections, not as outcomes of the design method.</t>
  </si>
  <si>
    <t xml:space="preserve">Every chart is linked to the data sheets — change the data and the chart follows.</t>
  </si>
  <si>
    <t xml:space="preserve">Figure insights and literature cross-check</t>
  </si>
  <si>
    <t xml:space="preserve">Written interpretation, not a formula output (unlike 13_Insights) — read each row alongside the matching chart on 14_Charts. Quotes are kept under 15 words and each source is quoted at most once; everything else is paraphrase. Full entries for every citation are in the report's own reference list except where noted.</t>
  </si>
  <si>
    <t xml:space="preserve">#</t>
  </si>
  <si>
    <t xml:space="preserve">Chart (14_Charts)</t>
  </si>
  <si>
    <t xml:space="preserve">What it shows</t>
  </si>
  <si>
    <t xml:space="preserve">Key insight / reading</t>
  </si>
  <si>
    <t xml:space="preserve">Literature cross-check</t>
  </si>
  <si>
    <t xml:space="preserve">Titration curve — the static nonlinearity</t>
  </si>
  <si>
    <t xml:space="preserve">Steady-state pH vs base flow Qb across the full range, with the acidic / near-neutral / alkaline operating windows marked.</t>
  </si>
  <si>
    <t xml:space="preserve">pH moves by several units inside the roughly 4.9-5.1 mL/s window around equivalence (Qb,eq = 5 mL/s, sheet 01_Process) — the single fact every controller in this workbook exists to handle.</t>
  </si>
  <si>
    <t xml:space="preserve">Same curve is the organising figure in Alvarez et al. (2001)'s benchmark and in Kalafatis et al. (1992)'s identification study. Using it as the central figure here matches standard practice in the field rather than being a shortcut.</t>
  </si>
  <si>
    <t xml:space="preserve">phneutralizationprocessasabenchmarkfortestingnonlinearcontrollers.pdf; IDENTIFICATION_AND_ROBUST_CONTROL_OF_pH_IN_A_CSTR_USING_STEP_RESPONSE_DATA_.pdf</t>
  </si>
  <si>
    <t xml:space="preserve">Process gain from the titration slope</t>
  </si>
  <si>
    <t xml:space="preserve">Local process gain dPH/dQb (raw and floored at 5% of its own maximum) plotted against pH, sheet 04_Titration.</t>
  </si>
  <si>
    <t xml:space="preserve">The floored slope spans about 20x: ~246.5 near-neutral against a 12.33 floor elsewhere (sheet 04_Titration). That ratio is the direct, chart-level evidence that no single fixed gain is safe everywhere.</t>
  </si>
  <si>
    <t xml:space="preserve">Hermansson &amp; Syafiie (2015) report a larger figure for pH loops generally. Worth stating in the report why this workbook's number is smaller: the near-neutral identification point is pH 6, not the true equivalence point pH 7, so it understates the worst-case gain rather than contradicting the literature figure.
"the variational range of the gain setting recommendation ... is 100 times greater"</t>
  </si>
  <si>
    <t xml:space="preserve">Hermansson__MPC_of_pH_neutralization_processes_A_review.pdf</t>
  </si>
  <si>
    <t xml:space="preserve">Scheduled Kc vs pH — the two philosophies</t>
  </si>
  <si>
    <t xml:space="preserve">Kc(pH) for both scheduled controllers, IMC-scheduled PID and pure gain-scheduled PID, on a common pH grid, sheet 05_Schedules.</t>
  </si>
  <si>
    <t xml:space="preserve">IMC-scheduled Kc spans ~24.6x across the three anchor points; the pure gain-scheduled controller is capped at 3x by design (sheet 03_Tunings). Neither reaches the ~27.5x an exactly gain-inverting schedule would need.</t>
  </si>
  <si>
    <t xml:space="preserve">Same discrete/interval structure as Holaza et al. (2017)'s multi-PID design. Leith &amp; Leithead (2000) caution that this style of interpolation between operating points is not usually justified on more than convenience grounds.
"the interpolation approaches utilised in conventional gain-scheduling are often rather arbitrary"</t>
  </si>
  <si>
    <t xml:space="preserve">Holaza__A_Novel_Approach_of_Control_Design_of_the_pH_in_the_Neutralization_Reactor.pdf; Survey_of_GainScheduling_Analysis__Design.pdf</t>
  </si>
  <si>
    <t xml:space="preserve">IMC-scheduled Ti and Td vs pH</t>
  </si>
  <si>
    <t xml:space="preserve">Ti and Td schedules alongside Kc for the IMC-scheduled PID, from the same regional Horn/IMC design, sheets 03_Tunings and 05_Schedules.</t>
  </si>
  <si>
    <t xml:space="preserve">Ti and Td move by roughly 3.5x and 6x across regions respectively (time-constant and dead-time ratios, sheet 02_FOPDT) — the reason a gain-only schedule (chart 3, pure GS) cannot fully recover this controller's performance: the dynamics shift with pH, not only the steady-state gain.</t>
  </si>
  <si>
    <t xml:space="preserve">The formula plotted here is Horn et al. (1996)'s alternative IMC filter design. Their own paper states it is only valid where dead time &lt; lambda &lt; time constant — worth checking which of the three regions actually satisfy that window before citing the plotted Td values as trustworthy.</t>
  </si>
  <si>
    <t xml:space="preserve">improvedfilterdesignininternalmodelcontrol.pdf</t>
  </si>
  <si>
    <t xml:space="preserve">Open-loop magnitude by region</t>
  </si>
  <si>
    <t xml:space="preserve">Bode magnitude of the open-loop FOPDT model, one curve per region, sheet 06_Bode.</t>
  </si>
  <si>
    <t xml:space="preserve">Near-neutral has by far the lowest ultimate gain, Ku = 0.142 against 1.77 (acidic) and 3.61 (alkaline) (sheet 02_FOPDT) — the frequency-domain confirmation that near-neutral is the least robust operating point, independent of the time-domain result in chart 7.</t>
  </si>
  <si>
    <t xml:space="preserve">Standard Bode-based gain-margin/phase-margin definitions, following Marlin (2015) — already the report's own cited source for this method.</t>
  </si>
  <si>
    <t xml:space="preserve">Marlin (2015) — course text, no PDF held in the project library</t>
  </si>
  <si>
    <t xml:space="preserve">Open-loop phase by region</t>
  </si>
  <si>
    <t xml:space="preserve">Bode phase of the same three regional models, sheet 06_Bode.</t>
  </si>
  <si>
    <t xml:space="preserve">Near-neutral phase crosses -180 deg at the shortest period, Pu = 187 s, against 660 s (acidic) and 114 s (alkaline) (sheet 02_FOPDT) — the same near-neutral-is-worst story as chart 5, read off a different axis.</t>
  </si>
  <si>
    <t xml:space="preserve">Read margins from this chart cautiously: Rivera et al. (1986) note that frequency-domain margins computed this way, at a single frozen operating point, can still be misleading about the real, time-varying loop.
"... tend to be overly optimistic"</t>
  </si>
  <si>
    <t xml:space="preserve">Internal_model_control_PID_controller_de.pdf</t>
  </si>
  <si>
    <t xml:space="preserve">Closed-loop pH response — all four controllers</t>
  </si>
  <si>
    <t xml:space="preserve">Full pH trace for all four controllers under the standardised comparison scenario, sheet 12_Traces.</t>
  </si>
  <si>
    <t xml:space="preserve">Only the two scheduled controllers converge. Both fixed-gain controllers sustain a visible limit cycle for the entire run (0 of 4 segments settled for either, sheet 08_Metrics_Summary).</t>
  </si>
  <si>
    <t xml:space="preserve">Consistent with the field's near-unanimous verdict that a single fixed gain cannot hold across the pH range; Kambale et al. (2015)'s review reaches the same conclusion surveying other controller families.</t>
  </si>
  <si>
    <t xml:space="preserve">Controllers_used_in_pH_Neutralization_Process_A_Review.pdf</t>
  </si>
  <si>
    <t xml:space="preserve">Closed-loop pH response — scheduled controllers only</t>
  </si>
  <si>
    <t xml:space="preserve">Same trace, rescaled to just the two scheduled controllers so their behaviour is actually visible next to each other, sheet 12_Traces.</t>
  </si>
  <si>
    <t xml:space="preserve">IMC-scheduled PID settles every step; the pure gain-scheduled PID shows its largest overshoot on the step into the alkaline region — consistent with its Kc range being capped at 3x (chart 3) where the true gain ratio is larger.</t>
  </si>
  <si>
    <t xml:space="preserve">Kalafatis et al. (1992) found the near-equivalence region needs disproportionately more detuning for robust stability than a schedule sized for the other regions would supply.
"a much smaller value of lambda ... to guarantee robust stability"</t>
  </si>
  <si>
    <t xml:space="preserve">IDENTIFICATION_AND_ROBUST_CONTROL_OF_pH_IN_A_CSTR_USING_STEP_RESPONSE_DATA_.pdf</t>
  </si>
  <si>
    <t xml:space="preserve">Manipulated variable — base flow Qb</t>
  </si>
  <si>
    <t xml:space="preserve">Base flow Qb over time for all four controllers, sheet 12_Traces.</t>
  </si>
  <si>
    <t xml:space="preserve">Not scored by any metric elsewhere in this workbook. Worth checking by eye whether the pure gain-scheduled controller's Qb trace is visibly more jumpy than the IMC-scheduled one's, since IAE/ISE/ITAE (charts 10 and 13) only score pH error, not control effort.</t>
  </si>
  <si>
    <t xml:space="preserve">This is exactly the comparison Holaza et al. (2017) made when benchmarking gain-scheduling against MPC on the same kind of process.
"the profile of the manipulated variable in the gain scheduling control is more violent"</t>
  </si>
  <si>
    <t xml:space="preserve">Holaza__A_Novel_Approach_of_Control_Design_of_the_pH_in_the_Neutralization_Reactor.pdf</t>
  </si>
  <si>
    <t xml:space="preserve">Mean IAE by controller (all segments vs tracking only)</t>
  </si>
  <si>
    <t xml:space="preserve">Two bars per controller: mean IAE including vs excluding the null first step, sheet 08_Metrics_Summary.</t>
  </si>
  <si>
    <t xml:space="preserve">The ranking is identical either way (IMC-scheduled PID best in both), so it can be reported safely. The absolute IAE still drops for every controller once segment 1 is excluded (e.g. Conventional PI 70,128 -&gt; 65,312; IMC-scheduled PID 12,425 -&gt; 11,681).</t>
  </si>
  <si>
    <t xml:space="preserve">Use caution citing Sharmila &amp; Vidhyanandhan (2016) as a benchmark for a table like this one: their own reported metrics are identical across pH 4, 7 and 11, a known analytical defect rather than a source to cross-check numbers against.</t>
  </si>
  <si>
    <t xml:space="preserve">Modelling_and_Designing_Controllers_for_pH_process.pdf</t>
  </si>
  <si>
    <t xml:space="preserve">Phase margin by controller and region</t>
  </si>
  <si>
    <t xml:space="preserve">Phase margin, each controller scored against each of the three regional models, sheet 09_Margins.</t>
  </si>
  <si>
    <t xml:space="preserve">Conventional PI's near-neutral loop is now genuinely unstable under the exact dead time (GM -0.83 dB / PM -8.46 deg -- see 09_Margins), not merely low-margin. The IMC-scheduled PID's gain margins are finite, real numbers in every region (24.3/24.3/34.3 dB); the Pade-approximation 'GM unbounded' artefact this chart used to caveat no longer occurs (00_README).</t>
  </si>
  <si>
    <t xml:space="preserve">Leith &amp; Leithead (2000): a family of frozen-point margins is a fundamentally different object from the actual time-varying closed loop. Good margins here do not, by themselves, prove the scheduled loop is safe as pH actually moves.</t>
  </si>
  <si>
    <t xml:space="preserve">Survey_of_GainScheduling_Analysis__Design.pdf</t>
  </si>
  <si>
    <t xml:space="preserve">IAE change vs nominal, by mismatch case</t>
  </si>
  <si>
    <t xml:space="preserve">Percentage IAE degradation per controller under six plant-model mismatch cases, sheet 10_Robust_Summary.</t>
  </si>
  <si>
    <t xml:space="preserve">Relative degradation and absolute worst-case IAE can rank the controllers differently. Report both together rather than citing whichever framing favours the point being made.</t>
  </si>
  <si>
    <t xml:space="preserve">No external citation needed — this is a methodological point about reading the workbook's own two robustness tables (09_Margins and 10_Robust_Summary) consistently, already flagged in the report as needing both framings.</t>
  </si>
  <si>
    <t xml:space="preserve">Internal — see 10_Robust_Summary</t>
  </si>
  <si>
    <t xml:space="preserve">Mean overshoot by controller</t>
  </si>
  <si>
    <t xml:space="preserve">Mean overshoot in pH units per controller, sheet 08_Metrics_Summary.</t>
  </si>
  <si>
    <t xml:space="preserve">Overshoot ranks the four controllers in the same order as mean IAE (chart 10), in both the all-segments and tracking-only versions. That agreement is worth stating explicitly in the report — it is not guaranteed, since the two measures penalise different things.</t>
  </si>
  <si>
    <t xml:space="preserve">IAE/ISE/ITAE and overshoot are complementary, not interchangeable, performance measures — Marlin (2015), the report's own cited source for these definitions.</t>
  </si>
</sst>
</file>

<file path=xl/styles.xml><?xml version="1.0" encoding="utf-8"?>
<styleSheet xmlns="http://schemas.openxmlformats.org/spreadsheetml/2006/main">
  <numFmts count="18">
    <numFmt numFmtId="164" formatCode="General"/>
    <numFmt numFmtId="165" formatCode="0.0000"/>
    <numFmt numFmtId="166" formatCode="0.000E+00"/>
    <numFmt numFmtId="167" formatCode="0.000"/>
    <numFmt numFmtId="168" formatCode="#,##0"/>
    <numFmt numFmtId="169" formatCode="0.0"/>
    <numFmt numFmtId="170" formatCode="0.00"/>
    <numFmt numFmtId="171" formatCode="0.00\%"/>
    <numFmt numFmtId="172" formatCode="0.00\x"/>
    <numFmt numFmtId="173" formatCode="0.0\x"/>
    <numFmt numFmtId="174" formatCode="0.0%"/>
    <numFmt numFmtId="175" formatCode="General"/>
    <numFmt numFmtId="176" formatCode="0.0\x"/>
    <numFmt numFmtId="177" formatCode="0.000000"/>
    <numFmt numFmtId="178" formatCode="0.00E+00"/>
    <numFmt numFmtId="179" formatCode="\+0.0%;\-0.0%;0.0%"/>
    <numFmt numFmtId="180" formatCode="0.00%"/>
    <numFmt numFmtId="181" formatCode="0"/>
  </numFmts>
  <fonts count="31">
    <font>
      <sz val="11"/>
      <color theme="1"/>
      <name val="Calibri"/>
      <family val="2"/>
      <charset val="1"/>
    </font>
    <font>
      <sz val="10"/>
      <name val="Arial"/>
      <family val="0"/>
    </font>
    <font>
      <sz val="10"/>
      <name val="Arial"/>
      <family val="0"/>
    </font>
    <font>
      <sz val="10"/>
      <name val="Arial"/>
      <family val="0"/>
    </font>
    <font>
      <b val="true"/>
      <sz val="14"/>
      <color rgb="FFFFFFFF"/>
      <name val="Arial"/>
      <family val="2"/>
      <charset val="1"/>
    </font>
    <font>
      <i val="true"/>
      <sz val="9"/>
      <color rgb="FF595959"/>
      <name val="Arial"/>
      <family val="2"/>
      <charset val="1"/>
    </font>
    <font>
      <b val="true"/>
      <sz val="11"/>
      <color rgb="FFFFFFFF"/>
      <name val="Arial"/>
      <family val="2"/>
      <charset val="1"/>
    </font>
    <font>
      <b val="true"/>
      <sz val="10"/>
      <color rgb="FFFFFFFF"/>
      <name val="Arial"/>
      <family val="2"/>
      <charset val="1"/>
    </font>
    <font>
      <b val="true"/>
      <sz val="10"/>
      <name val="Arial"/>
      <family val="2"/>
      <charset val="1"/>
    </font>
    <font>
      <sz val="10"/>
      <name val="Arial"/>
      <family val="2"/>
      <charset val="1"/>
    </font>
    <font>
      <b val="true"/>
      <sz val="10"/>
      <name val="Arial"/>
      <family val="0"/>
      <charset val="1"/>
    </font>
    <font>
      <sz val="10"/>
      <name val="Arial"/>
      <family val="0"/>
      <charset val="1"/>
    </font>
    <font>
      <sz val="10"/>
      <color rgb="FF0000FF"/>
      <name val="Arial"/>
      <family val="2"/>
      <charset val="1"/>
    </font>
    <font>
      <sz val="10"/>
      <color rgb="FF000000"/>
      <name val="Arial"/>
      <family val="2"/>
      <charset val="1"/>
    </font>
    <font>
      <sz val="10"/>
      <color rgb="FF008000"/>
      <name val="Arial"/>
      <family val="2"/>
      <charset val="1"/>
    </font>
    <font>
      <b val="true"/>
      <sz val="11"/>
      <color rgb="FFFFFFFF"/>
      <name val="Arial"/>
      <family val="0"/>
      <charset val="1"/>
    </font>
    <font>
      <i val="true"/>
      <sz val="9"/>
      <color rgb="FF595959"/>
      <name val="Arial"/>
      <family val="0"/>
      <charset val="1"/>
    </font>
    <font>
      <b val="true"/>
      <sz val="10"/>
      <color rgb="FFFFFFFF"/>
      <name val="Arial"/>
      <family val="0"/>
      <charset val="1"/>
    </font>
    <font>
      <sz val="10"/>
      <color rgb="FF000000"/>
      <name val="Arial"/>
      <family val="0"/>
      <charset val="1"/>
    </font>
    <font>
      <sz val="10"/>
      <color rgb="FF0000FF"/>
      <name val="Arial"/>
      <family val="0"/>
      <charset val="1"/>
    </font>
    <font>
      <sz val="10"/>
      <color rgb="FF008000"/>
      <name val="Arial"/>
      <family val="0"/>
      <charset val="1"/>
    </font>
    <font>
      <b val="true"/>
      <sz val="10"/>
      <color rgb="FF000000"/>
      <name val="Arial"/>
      <family val="0"/>
      <charset val="1"/>
    </font>
    <font>
      <sz val="10"/>
      <name val="Arial"/>
      <family val="2"/>
    </font>
    <font>
      <sz val="10"/>
      <color theme="1"/>
      <name val="Arial"/>
      <family val="2"/>
      <charset val="1"/>
    </font>
    <font>
      <b val="true"/>
      <sz val="10"/>
      <color theme="1"/>
      <name val="Arial"/>
      <family val="2"/>
      <charset val="1"/>
    </font>
    <font>
      <b val="true"/>
      <sz val="18"/>
      <color rgb="FF000000"/>
      <name val="Calibri"/>
      <family val="2"/>
    </font>
    <font>
      <sz val="10"/>
      <color rgb="FF000000"/>
      <name val="Calibri"/>
      <family val="2"/>
    </font>
    <font>
      <b val="true"/>
      <sz val="10"/>
      <color rgb="FF000000"/>
      <name val="Calibri"/>
      <family val="2"/>
    </font>
    <font>
      <b val="true"/>
      <sz val="14"/>
      <color rgb="FFFFFFFF"/>
      <name val="Arial"/>
      <family val="0"/>
      <charset val="1"/>
    </font>
    <font>
      <sz val="9"/>
      <color rgb="FF595959"/>
      <name val="Arial"/>
      <family val="0"/>
      <charset val="1"/>
    </font>
    <font>
      <u val="single"/>
      <sz val="10"/>
      <color rgb="FF1155CC"/>
      <name val="Arial"/>
      <family val="0"/>
      <charset val="1"/>
    </font>
  </fonts>
  <fills count="6">
    <fill>
      <patternFill patternType="none"/>
    </fill>
    <fill>
      <patternFill patternType="gray125"/>
    </fill>
    <fill>
      <patternFill patternType="solid">
        <fgColor rgb="FF1F3864"/>
        <bgColor rgb="FF404040"/>
      </patternFill>
    </fill>
    <fill>
      <patternFill patternType="solid">
        <fgColor rgb="FF2E5C8A"/>
        <bgColor rgb="FF1F77B4"/>
      </patternFill>
    </fill>
    <fill>
      <patternFill patternType="solid">
        <fgColor rgb="FFFFF2CC"/>
        <bgColor rgb="FFE2EFDA"/>
      </patternFill>
    </fill>
    <fill>
      <patternFill patternType="solid">
        <fgColor rgb="FFE2EFDA"/>
        <bgColor rgb="FFFFF2CC"/>
      </patternFill>
    </fill>
  </fills>
  <borders count="5">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1" shrinkToFit="false"/>
      <protection locked="true" hidden="false"/>
    </xf>
    <xf numFmtId="164" fontId="5" fillId="0" borderId="0" xfId="0" applyFont="true" applyBorder="true" applyAlignment="true" applyProtection="false">
      <alignment horizontal="general" vertical="center" textRotation="0" wrapText="false" indent="1" shrinkToFit="false"/>
      <protection locked="true" hidden="false"/>
    </xf>
    <xf numFmtId="164" fontId="6" fillId="3" borderId="0" xfId="0" applyFont="true" applyBorder="true" applyAlignment="true" applyProtection="false">
      <alignment horizontal="general" vertical="center" textRotation="0" wrapText="false" indent="1"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0" fillId="0" borderId="0" xfId="0" applyFont="false" applyBorder="tru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center" textRotation="0" wrapText="false" indent="1" shrinkToFit="false"/>
      <protection locked="true" hidden="false"/>
    </xf>
    <xf numFmtId="164" fontId="12" fillId="0" borderId="1" xfId="0" applyFont="true" applyBorder="tru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bottom" textRotation="0" wrapText="false" indent="0" shrinkToFit="false"/>
      <protection locked="true" hidden="false"/>
    </xf>
    <xf numFmtId="164" fontId="14" fillId="0" borderId="1" xfId="0" applyFont="true" applyBorder="true" applyAlignment="tru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bottom" textRotation="0" wrapText="false" indent="0" shrinkToFit="false"/>
      <protection locked="true" hidden="false"/>
    </xf>
    <xf numFmtId="164" fontId="9" fillId="0" borderId="2" xfId="0" applyFont="true" applyBorder="true" applyAlignment="true" applyProtection="false">
      <alignment horizontal="general" vertical="top" textRotation="0" wrapText="tru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5" fontId="12" fillId="0" borderId="1" xfId="0" applyFont="true" applyBorder="tru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6" fontId="12" fillId="0" borderId="1" xfId="0" applyFont="true" applyBorder="true" applyAlignment="true" applyProtection="false">
      <alignment horizontal="general" vertical="bottom" textRotation="0" wrapText="false" indent="0" shrinkToFit="false"/>
      <protection locked="true" hidden="false"/>
    </xf>
    <xf numFmtId="167" fontId="13" fillId="0" borderId="1" xfId="0" applyFont="true" applyBorder="true" applyAlignment="true" applyProtection="false">
      <alignment horizontal="general" vertical="bottom" textRotation="0" wrapText="false" indent="0" shrinkToFit="false"/>
      <protection locked="true" hidden="false"/>
    </xf>
    <xf numFmtId="168" fontId="13" fillId="0" borderId="1" xfId="0" applyFont="true" applyBorder="true" applyAlignment="true" applyProtection="false">
      <alignment horizontal="general" vertical="bottom" textRotation="0" wrapText="false" indent="0" shrinkToFit="false"/>
      <protection locked="true" hidden="false"/>
    </xf>
    <xf numFmtId="167" fontId="12" fillId="0"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7" fontId="12" fillId="4" borderId="1" xfId="0" applyFont="true" applyBorder="true" applyAlignment="tru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center" vertical="bottom" textRotation="0" wrapText="false" indent="0" shrinkToFit="false"/>
      <protection locked="true" hidden="false"/>
    </xf>
    <xf numFmtId="169" fontId="12" fillId="4" borderId="1" xfId="0" applyFont="true" applyBorder="true" applyAlignment="true" applyProtection="false">
      <alignment horizontal="general" vertical="bottom" textRotation="0" wrapText="false" indent="0" shrinkToFit="false"/>
      <protection locked="true" hidden="false"/>
    </xf>
    <xf numFmtId="168" fontId="12" fillId="0" borderId="1" xfId="0" applyFont="true" applyBorder="true" applyAlignment="true" applyProtection="false">
      <alignment horizontal="general" vertical="bottom" textRotation="0" wrapText="false" indent="0" shrinkToFit="false"/>
      <protection locked="true" hidden="false"/>
    </xf>
    <xf numFmtId="170" fontId="12" fillId="0" borderId="1" xfId="0" applyFont="true" applyBorder="true" applyAlignment="true" applyProtection="false">
      <alignment horizontal="general" vertical="bottom" textRotation="0" wrapText="false" indent="0" shrinkToFit="false"/>
      <protection locked="true" hidden="false"/>
    </xf>
    <xf numFmtId="169" fontId="12" fillId="0" borderId="1" xfId="0" applyFont="true" applyBorder="true" applyAlignment="true" applyProtection="false">
      <alignment horizontal="center" vertical="bottom" textRotation="0" wrapText="false" indent="0" shrinkToFit="false"/>
      <protection locked="true" hidden="false"/>
    </xf>
    <xf numFmtId="171" fontId="12" fillId="0" borderId="1" xfId="0" applyFont="true" applyBorder="true" applyAlignment="true" applyProtection="false">
      <alignment horizontal="center" vertical="bottom" textRotation="0" wrapText="false" indent="0" shrinkToFit="false"/>
      <protection locked="true" hidden="false"/>
    </xf>
    <xf numFmtId="172" fontId="13" fillId="0" borderId="1" xfId="0" applyFont="true" applyBorder="tru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center" vertical="bottom" textRotation="0" wrapText="false" indent="0" shrinkToFit="false"/>
      <protection locked="true" hidden="false"/>
    </xf>
    <xf numFmtId="165" fontId="13" fillId="4" borderId="1" xfId="0" applyFont="true" applyBorder="true" applyAlignment="true" applyProtection="false">
      <alignment horizontal="general" vertical="bottom" textRotation="0" wrapText="false" indent="0" shrinkToFit="false"/>
      <protection locked="true" hidden="false"/>
    </xf>
    <xf numFmtId="170" fontId="13" fillId="4" borderId="1" xfId="0" applyFont="true" applyBorder="true" applyAlignment="true" applyProtection="false">
      <alignment horizontal="general" vertical="bottom" textRotation="0" wrapText="false" indent="0" shrinkToFit="false"/>
      <protection locked="true" hidden="false"/>
    </xf>
    <xf numFmtId="167" fontId="13" fillId="4" borderId="1" xfId="0" applyFont="true" applyBorder="true" applyAlignment="true" applyProtection="false">
      <alignment horizontal="general" vertical="bottom" textRotation="0" wrapText="false" indent="0" shrinkToFit="false"/>
      <protection locked="true" hidden="false"/>
    </xf>
    <xf numFmtId="164" fontId="13" fillId="4" borderId="1" xfId="0" applyFont="true" applyBorder="true" applyAlignment="true" applyProtection="false">
      <alignment horizontal="center" vertical="bottom" textRotation="0" wrapText="false" indent="0" shrinkToFit="false"/>
      <protection locked="true" hidden="false"/>
    </xf>
    <xf numFmtId="173" fontId="13" fillId="0" borderId="1" xfId="0" applyFont="true" applyBorder="true" applyAlignment="true" applyProtection="false">
      <alignment horizontal="general" vertical="bottom" textRotation="0" wrapText="false" indent="0" shrinkToFit="false"/>
      <protection locked="true" hidden="false"/>
    </xf>
    <xf numFmtId="174" fontId="13" fillId="0" borderId="1" xfId="0" applyFont="true" applyBorder="true" applyAlignment="true" applyProtection="false">
      <alignment horizontal="general"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3" borderId="4" xfId="0" applyFont="true" applyBorder="true" applyAlignment="false" applyProtection="false">
      <alignment horizontal="general" vertical="bottom" textRotation="0" wrapText="false" indent="0" shrinkToFit="false"/>
      <protection locked="true" hidden="false"/>
    </xf>
    <xf numFmtId="164" fontId="18" fillId="0" borderId="4" xfId="0" applyFont="true" applyBorder="true" applyAlignment="false" applyProtection="false">
      <alignment horizontal="general" vertical="bottom" textRotation="0" wrapText="false" indent="0" shrinkToFit="false"/>
      <protection locked="true" hidden="false"/>
    </xf>
    <xf numFmtId="164" fontId="19" fillId="0" borderId="4" xfId="0" applyFont="true" applyBorder="true" applyAlignment="false" applyProtection="false">
      <alignment horizontal="general" vertical="bottom" textRotation="0" wrapText="false" indent="0" shrinkToFit="false"/>
      <protection locked="true" hidden="false"/>
    </xf>
    <xf numFmtId="167" fontId="20" fillId="0" borderId="4" xfId="0" applyFont="true" applyBorder="true" applyAlignment="false" applyProtection="false">
      <alignment horizontal="general" vertical="bottom" textRotation="0" wrapText="false" indent="0" shrinkToFit="false"/>
      <protection locked="true" hidden="false"/>
    </xf>
    <xf numFmtId="165" fontId="20" fillId="0" borderId="4" xfId="0" applyFont="true" applyBorder="true" applyAlignment="false" applyProtection="false">
      <alignment horizontal="general" vertical="bottom" textRotation="0" wrapText="false" indent="0" shrinkToFit="false"/>
      <protection locked="true" hidden="false"/>
    </xf>
    <xf numFmtId="175" fontId="20" fillId="0" borderId="4" xfId="0" applyFont="true" applyBorder="true" applyAlignment="false" applyProtection="false">
      <alignment horizontal="general" vertical="bottom" textRotation="0" wrapText="false" indent="0" shrinkToFit="false"/>
      <protection locked="true" hidden="false"/>
    </xf>
    <xf numFmtId="164" fontId="21" fillId="4" borderId="0" xfId="0" applyFont="true" applyBorder="false" applyAlignment="false" applyProtection="false">
      <alignment horizontal="general" vertical="bottom" textRotation="0" wrapText="false" indent="0" shrinkToFit="false"/>
      <protection locked="true" hidden="false"/>
    </xf>
    <xf numFmtId="176" fontId="18"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77" fontId="14" fillId="0" borderId="1" xfId="0" applyFont="true" applyBorder="true" applyAlignment="true" applyProtection="false">
      <alignment horizontal="general" vertical="bottom" textRotation="0" wrapText="false" indent="0" shrinkToFit="false"/>
      <protection locked="true" hidden="false"/>
    </xf>
    <xf numFmtId="170" fontId="14" fillId="0" borderId="1" xfId="0" applyFont="true" applyBorder="tru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bottom" textRotation="0" wrapText="false" indent="0" shrinkToFit="false"/>
      <protection locked="true" hidden="false"/>
    </xf>
    <xf numFmtId="170" fontId="14" fillId="4" borderId="1" xfId="0" applyFont="true" applyBorder="true" applyAlignment="true" applyProtection="false">
      <alignment horizontal="general" vertical="bottom" textRotation="0" wrapText="false" indent="0" shrinkToFit="false"/>
      <protection locked="true" hidden="false"/>
    </xf>
    <xf numFmtId="164" fontId="12" fillId="0" borderId="2" xfId="0" applyFont="true" applyBorder="true" applyAlignment="true" applyProtection="false">
      <alignment horizontal="general" vertical="center" textRotation="0" wrapText="true" indent="0" shrinkToFit="false"/>
      <protection locked="true" hidden="false"/>
    </xf>
    <xf numFmtId="164" fontId="9" fillId="4" borderId="2" xfId="0" applyFont="true" applyBorder="true" applyAlignment="true" applyProtection="false">
      <alignment horizontal="general" vertical="center" textRotation="0" wrapText="true" indent="0" shrinkToFit="false"/>
      <protection locked="true" hidden="false"/>
    </xf>
    <xf numFmtId="169" fontId="12" fillId="0" borderId="1" xfId="0" applyFont="true" applyBorder="true" applyAlignment="true" applyProtection="false">
      <alignment horizontal="general" vertical="bottom" textRotation="0" wrapText="false" indent="0" shrinkToFit="false"/>
      <protection locked="true" hidden="false"/>
    </xf>
    <xf numFmtId="177" fontId="13" fillId="0" borderId="1" xfId="0" applyFont="true" applyBorder="true" applyAlignment="tru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general" vertical="bottom" textRotation="0" wrapText="false" indent="0" shrinkToFit="false"/>
      <protection locked="true" hidden="false"/>
    </xf>
    <xf numFmtId="177" fontId="14" fillId="5" borderId="1" xfId="0" applyFont="true" applyBorder="true" applyAlignment="true" applyProtection="false">
      <alignment horizontal="general" vertical="bottom" textRotation="0" wrapText="false" indent="0" shrinkToFit="false"/>
      <protection locked="true" hidden="false"/>
    </xf>
    <xf numFmtId="177" fontId="12" fillId="5" borderId="1" xfId="0" applyFont="true" applyBorder="true" applyAlignment="true" applyProtection="false">
      <alignment horizontal="general" vertical="bottom" textRotation="0" wrapText="false" indent="0" shrinkToFit="false"/>
      <protection locked="true" hidden="false"/>
    </xf>
    <xf numFmtId="173" fontId="13" fillId="5" borderId="1" xfId="0" applyFont="true" applyBorder="true" applyAlignment="true" applyProtection="false">
      <alignment horizontal="general" vertical="bottom" textRotation="0" wrapText="false" indent="0" shrinkToFit="false"/>
      <protection locked="true" hidden="false"/>
    </xf>
    <xf numFmtId="164" fontId="9" fillId="5" borderId="1" xfId="0" applyFont="tru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70" fontId="20" fillId="0" borderId="4" xfId="0" applyFont="true" applyBorder="tru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70" fontId="23" fillId="0" borderId="0" xfId="0" applyFont="true" applyBorder="false" applyAlignment="true" applyProtection="false">
      <alignment horizontal="general" vertical="bottom" textRotation="0" wrapText="false" indent="0" shrinkToFit="false"/>
      <protection locked="true" hidden="false"/>
    </xf>
    <xf numFmtId="167" fontId="2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77" fontId="12" fillId="0" borderId="1" xfId="0" applyFont="true" applyBorder="true" applyAlignment="tru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5" fillId="4" borderId="2" xfId="0" applyFont="true" applyBorder="true" applyAlignment="true" applyProtection="false">
      <alignment horizontal="general" vertical="center" textRotation="0" wrapText="true" indent="0" shrinkToFit="false"/>
      <protection locked="true" hidden="false"/>
    </xf>
    <xf numFmtId="178" fontId="12" fillId="0" borderId="1" xfId="0" applyFont="true" applyBorder="true" applyAlignment="true" applyProtection="false">
      <alignment horizontal="general" vertical="bottom" textRotation="0" wrapText="false" indent="0" shrinkToFit="false"/>
      <protection locked="true" hidden="false"/>
    </xf>
    <xf numFmtId="164" fontId="19" fillId="0" borderId="4" xfId="0" applyFont="true" applyBorder="true" applyAlignment="true" applyProtection="false">
      <alignment horizontal="general" vertical="bottom" textRotation="0" wrapText="false" indent="0" shrinkToFit="false"/>
      <protection locked="true" hidden="false"/>
    </xf>
    <xf numFmtId="164" fontId="19" fillId="0" borderId="4" xfId="0" applyFont="true" applyBorder="true" applyAlignment="true" applyProtection="false">
      <alignment horizontal="center" vertical="bottom" textRotation="0" wrapText="false" indent="0" shrinkToFit="false"/>
      <protection locked="true" hidden="false"/>
    </xf>
    <xf numFmtId="168" fontId="19" fillId="0" borderId="4" xfId="0" applyFont="true" applyBorder="true" applyAlignment="true" applyProtection="false">
      <alignment horizontal="general" vertical="bottom" textRotation="0" wrapText="false" indent="0" shrinkToFit="false"/>
      <protection locked="true" hidden="false"/>
    </xf>
    <xf numFmtId="178" fontId="19" fillId="0" borderId="4" xfId="0" applyFont="true" applyBorder="true" applyAlignment="true" applyProtection="false">
      <alignment horizontal="general" vertical="bottom" textRotation="0" wrapText="false" indent="0" shrinkToFit="false"/>
      <protection locked="true" hidden="false"/>
    </xf>
    <xf numFmtId="167" fontId="19" fillId="0" borderId="4"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8" fillId="0" borderId="4" xfId="0" applyFont="true" applyBorder="true" applyAlignment="true" applyProtection="false">
      <alignment horizontal="center" vertical="bottom" textRotation="0" wrapText="false" indent="0" shrinkToFit="false"/>
      <protection locked="true" hidden="false"/>
    </xf>
    <xf numFmtId="168" fontId="11" fillId="0" borderId="0"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9" fillId="0" borderId="4" xfId="0" applyFont="true" applyBorder="true" applyAlignment="true" applyProtection="false">
      <alignment horizontal="general" vertical="center" textRotation="0" wrapText="true" indent="0" shrinkToFit="false"/>
      <protection locked="true" hidden="false"/>
    </xf>
    <xf numFmtId="164" fontId="17" fillId="3" borderId="4" xfId="0" applyFont="true" applyBorder="true" applyAlignment="true" applyProtection="false">
      <alignment horizontal="center" vertical="center" textRotation="0" wrapText="true" indent="0" shrinkToFit="false"/>
      <protection locked="true" hidden="false"/>
    </xf>
    <xf numFmtId="168" fontId="18" fillId="0" borderId="4" xfId="0" applyFont="true" applyBorder="true" applyAlignment="true" applyProtection="false">
      <alignment horizontal="general" vertical="bottom" textRotation="0" wrapText="false" indent="0" shrinkToFit="false"/>
      <protection locked="true" hidden="false"/>
    </xf>
    <xf numFmtId="178" fontId="18" fillId="0" borderId="4" xfId="0" applyFont="true" applyBorder="true" applyAlignment="true" applyProtection="false">
      <alignment horizontal="general" vertical="bottom" textRotation="0" wrapText="false" indent="0" shrinkToFit="false"/>
      <protection locked="true" hidden="false"/>
    </xf>
    <xf numFmtId="167" fontId="18" fillId="0" borderId="4" xfId="0" applyFont="true" applyBorder="true" applyAlignment="true" applyProtection="false">
      <alignment horizontal="general" vertical="bottom" textRotation="0" wrapText="false" indent="0" shrinkToFit="false"/>
      <protection locked="true" hidden="false"/>
    </xf>
    <xf numFmtId="172" fontId="18" fillId="0" borderId="4" xfId="0" applyFont="true" applyBorder="true" applyAlignment="true" applyProtection="false">
      <alignment horizontal="general" vertical="bottom" textRotation="0" wrapText="false" indent="0" shrinkToFit="false"/>
      <protection locked="true" hidden="false"/>
    </xf>
    <xf numFmtId="164" fontId="19" fillId="0" borderId="4" xfId="0" applyFont="true" applyBorder="true" applyAlignment="true" applyProtection="false">
      <alignment horizontal="general" vertical="center" textRotation="0" wrapText="false" indent="1" shrinkToFit="false"/>
      <protection locked="true" hidden="false"/>
    </xf>
    <xf numFmtId="164" fontId="19" fillId="0" borderId="4" xfId="0" applyFont="true" applyBorder="true" applyAlignment="true" applyProtection="false">
      <alignment horizontal="center" vertical="center" textRotation="0" wrapText="true" indent="0" shrinkToFit="false"/>
      <protection locked="true" hidden="false"/>
    </xf>
    <xf numFmtId="175" fontId="18" fillId="0" borderId="4" xfId="0" applyFont="true" applyBorder="true" applyAlignment="true" applyProtection="false">
      <alignment horizontal="center" vertical="center" textRotation="0" wrapText="true" indent="0" shrinkToFit="false"/>
      <protection locked="true" hidden="false"/>
    </xf>
    <xf numFmtId="175" fontId="18" fillId="0" borderId="4"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center" textRotation="0" wrapText="true" indent="0" shrinkToFit="false"/>
      <protection locked="true" hidden="false"/>
    </xf>
    <xf numFmtId="164" fontId="16" fillId="0" borderId="0" xfId="0" applyFont="true" applyBorder="true" applyAlignment="true" applyProtection="false">
      <alignment horizontal="general" vertical="center" textRotation="0" wrapText="false" indent="1" shrinkToFit="false"/>
      <protection locked="true" hidden="false"/>
    </xf>
    <xf numFmtId="177" fontId="19" fillId="0" borderId="4" xfId="0" applyFont="true" applyBorder="true" applyAlignment="true" applyProtection="false">
      <alignment horizontal="general" vertical="bottom" textRotation="0" wrapText="false" indent="0" shrinkToFit="false"/>
      <protection locked="true" hidden="false"/>
    </xf>
    <xf numFmtId="170" fontId="19" fillId="0" borderId="4"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4" fontId="15" fillId="3" borderId="0" xfId="0" applyFont="true" applyBorder="true" applyAlignment="false" applyProtection="false">
      <alignment horizontal="general" vertical="bottom" textRotation="0" wrapText="false" indent="0" shrinkToFit="false"/>
      <protection locked="true" hidden="false"/>
    </xf>
    <xf numFmtId="164" fontId="11" fillId="3" borderId="0" xfId="0" applyFont="true" applyBorder="true" applyAlignment="false" applyProtection="false">
      <alignment horizontal="general" vertical="bottom" textRotation="0" wrapText="false" indent="0" shrinkToFit="false"/>
      <protection locked="true" hidden="false"/>
    </xf>
    <xf numFmtId="179" fontId="18" fillId="0" borderId="4" xfId="0" applyFont="true" applyBorder="true" applyAlignment="true" applyProtection="false">
      <alignment horizontal="general" vertical="bottom" textRotation="0" wrapText="false" indent="0" shrinkToFit="false"/>
      <protection locked="true" hidden="false"/>
    </xf>
    <xf numFmtId="178" fontId="18" fillId="0" borderId="4" xfId="0" applyFont="true" applyBorder="true" applyAlignment="false" applyProtection="false">
      <alignment horizontal="general" vertical="bottom" textRotation="0" wrapText="false" indent="0" shrinkToFit="false"/>
      <protection locked="true" hidden="false"/>
    </xf>
    <xf numFmtId="178" fontId="18" fillId="0" borderId="4" xfId="0" applyFont="true" applyBorder="true" applyAlignment="true" applyProtection="false">
      <alignment horizontal="center" vertical="center" textRotation="0" wrapText="true" indent="0" shrinkToFit="false"/>
      <protection locked="true" hidden="false"/>
    </xf>
    <xf numFmtId="179" fontId="19" fillId="0" borderId="4" xfId="0" applyFont="true" applyBorder="true" applyAlignment="true" applyProtection="false">
      <alignment horizontal="general" vertical="bottom" textRotation="0" wrapText="false" indent="0" shrinkToFit="false"/>
      <protection locked="true" hidden="false"/>
    </xf>
    <xf numFmtId="169" fontId="18" fillId="0" borderId="4" xfId="0" applyFont="true" applyBorder="true" applyAlignment="true" applyProtection="false">
      <alignment horizontal="general" vertical="bottom" textRotation="0" wrapText="false" indent="0" shrinkToFit="false"/>
      <protection locked="true" hidden="false"/>
    </xf>
    <xf numFmtId="174" fontId="19" fillId="0" borderId="4" xfId="0" applyFont="true" applyBorder="true" applyAlignment="true" applyProtection="false">
      <alignment horizontal="general" vertical="bottom" textRotation="0" wrapText="false" indent="0" shrinkToFit="false"/>
      <protection locked="true" hidden="false"/>
    </xf>
    <xf numFmtId="174" fontId="18" fillId="0" borderId="4" xfId="0" applyFont="true" applyBorder="true" applyAlignment="true" applyProtection="false">
      <alignment horizontal="general" vertical="bottom" textRotation="0" wrapText="false" indent="0" shrinkToFit="false"/>
      <protection locked="true" hidden="false"/>
    </xf>
    <xf numFmtId="164" fontId="19" fillId="0" borderId="4" xfId="0" applyFont="true" applyBorder="true" applyAlignment="true" applyProtection="false">
      <alignment horizontal="general" vertical="top" textRotation="0" wrapText="true" indent="0" shrinkToFit="false"/>
      <protection locked="true" hidden="false"/>
    </xf>
    <xf numFmtId="179" fontId="20" fillId="0" borderId="4"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true" applyAlignment="false" applyProtection="false">
      <alignment horizontal="general" vertical="bottom" textRotation="0" wrapText="false" indent="0" shrinkToFit="false"/>
      <protection locked="true" hidden="false"/>
    </xf>
    <xf numFmtId="164" fontId="15" fillId="3" borderId="0" xfId="0" applyFont="true" applyBorder="true" applyAlignment="true" applyProtection="false">
      <alignment horizontal="general" vertical="center" textRotation="0" wrapText="false" indent="1" shrinkToFit="false"/>
      <protection locked="true" hidden="false"/>
    </xf>
    <xf numFmtId="164" fontId="11" fillId="0" borderId="0" xfId="0" applyFont="true" applyBorder="true" applyAlignment="true" applyProtection="false">
      <alignment horizontal="center" vertical="center" textRotation="0" wrapText="true" indent="0" shrinkToFit="false"/>
      <protection locked="true" hidden="false"/>
    </xf>
    <xf numFmtId="175" fontId="20" fillId="0" borderId="4" xfId="0" applyFont="true" applyBorder="true" applyAlignment="true" applyProtection="false">
      <alignment horizontal="center" vertical="bottom" textRotation="0" wrapText="false" indent="0" shrinkToFit="false"/>
      <protection locked="true" hidden="false"/>
    </xf>
    <xf numFmtId="168" fontId="20" fillId="0" borderId="4" xfId="0" applyFont="true" applyBorder="true" applyAlignment="true" applyProtection="false">
      <alignment horizontal="center" vertical="bottom" textRotation="0" wrapText="false" indent="0" shrinkToFit="false"/>
      <protection locked="true" hidden="false"/>
    </xf>
    <xf numFmtId="169" fontId="20" fillId="0" borderId="4" xfId="0" applyFont="true" applyBorder="true" applyAlignment="true" applyProtection="false">
      <alignment horizontal="general" vertical="bottom" textRotation="0" wrapText="false" indent="0" shrinkToFit="false"/>
      <protection locked="true" hidden="false"/>
    </xf>
    <xf numFmtId="164" fontId="18" fillId="0" borderId="4" xfId="0" applyFont="true" applyBorder="true" applyAlignment="true" applyProtection="false">
      <alignment horizontal="general" vertical="center" textRotation="0" wrapText="true" indent="0" shrinkToFit="false"/>
      <protection locked="true" hidden="false"/>
    </xf>
    <xf numFmtId="172" fontId="20" fillId="0" borderId="4" xfId="0" applyFont="true" applyBorder="true" applyAlignment="false" applyProtection="false">
      <alignment horizontal="general" vertical="bottom" textRotation="0" wrapText="false" indent="0" shrinkToFit="false"/>
      <protection locked="true" hidden="false"/>
    </xf>
    <xf numFmtId="168" fontId="20" fillId="0" borderId="4" xfId="0" applyFont="true" applyBorder="true" applyAlignment="false" applyProtection="false">
      <alignment horizontal="general" vertical="bottom" textRotation="0" wrapText="false" indent="0" shrinkToFit="false"/>
      <protection locked="true" hidden="false"/>
    </xf>
    <xf numFmtId="172" fontId="20" fillId="0" borderId="4" xfId="0" applyFont="true" applyBorder="true" applyAlignment="true" applyProtection="false">
      <alignment horizontal="center" vertical="center" textRotation="0" wrapText="true" indent="0" shrinkToFit="false"/>
      <protection locked="true" hidden="false"/>
    </xf>
    <xf numFmtId="168" fontId="20" fillId="0" borderId="4" xfId="0" applyFont="true" applyBorder="true" applyAlignment="true" applyProtection="false">
      <alignment horizontal="center" vertical="center" textRotation="0" wrapText="true" indent="0" shrinkToFit="false"/>
      <protection locked="true" hidden="false"/>
    </xf>
    <xf numFmtId="175" fontId="20" fillId="0" borderId="4" xfId="0" applyFont="true" applyBorder="true" applyAlignment="true" applyProtection="false">
      <alignment horizontal="center" vertical="center" textRotation="0" wrapText="true" indent="0" shrinkToFit="false"/>
      <protection locked="true" hidden="false"/>
    </xf>
    <xf numFmtId="170" fontId="20" fillId="0" borderId="4" xfId="0" applyFont="true" applyBorder="true" applyAlignment="true" applyProtection="false">
      <alignment horizontal="general" vertical="bottom" textRotation="0" wrapText="false" indent="0" shrinkToFit="false"/>
      <protection locked="true" hidden="false"/>
    </xf>
    <xf numFmtId="164" fontId="21" fillId="0" borderId="0" xfId="0" applyFont="true" applyBorder="true" applyAlignment="true" applyProtection="false">
      <alignment horizontal="general" vertical="bottom" textRotation="0" wrapText="false" indent="0" shrinkToFit="false"/>
      <protection locked="true" hidden="false"/>
    </xf>
    <xf numFmtId="170" fontId="18" fillId="0" borderId="0" xfId="0" applyFont="true" applyBorder="true" applyAlignment="true" applyProtection="false">
      <alignment horizontal="general" vertical="bottom" textRotation="0" wrapText="false" indent="0" shrinkToFit="false"/>
      <protection locked="true" hidden="false"/>
    </xf>
    <xf numFmtId="168" fontId="18" fillId="0" borderId="0" xfId="0" applyFont="true" applyBorder="true" applyAlignment="true" applyProtection="false">
      <alignment horizontal="general" vertical="bottom" textRotation="0" wrapText="false" indent="0" shrinkToFit="false"/>
      <protection locked="true" hidden="false"/>
    </xf>
    <xf numFmtId="175" fontId="18" fillId="0" borderId="0" xfId="0" applyFont="true" applyBorder="true" applyAlignment="true" applyProtection="false">
      <alignment horizontal="general" vertical="center" textRotation="0" wrapText="tru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70" fontId="11" fillId="0" borderId="0"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center" vertical="bottom" textRotation="0" wrapText="false" indent="0" shrinkToFit="false"/>
      <protection locked="true" hidden="false"/>
    </xf>
    <xf numFmtId="164" fontId="18" fillId="0" borderId="0" xfId="0" applyFont="true" applyBorder="true" applyAlignment="true" applyProtection="false">
      <alignment horizontal="general" vertical="bottom"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8" fontId="20" fillId="0" borderId="4" xfId="0" applyFont="true" applyBorder="true" applyAlignment="true" applyProtection="false">
      <alignment horizontal="general" vertical="bottom" textRotation="0" wrapText="false" indent="0" shrinkToFit="false"/>
      <protection locked="true" hidden="false"/>
    </xf>
    <xf numFmtId="178" fontId="20" fillId="0" borderId="4" xfId="0" applyFont="true" applyBorder="true" applyAlignment="true" applyProtection="false">
      <alignment horizontal="general" vertical="bottom" textRotation="0" wrapText="false" indent="0" shrinkToFit="false"/>
      <protection locked="true" hidden="false"/>
    </xf>
    <xf numFmtId="167" fontId="20" fillId="0" borderId="4" xfId="0" applyFont="true" applyBorder="true" applyAlignment="true" applyProtection="false">
      <alignment horizontal="general" vertical="bottom" textRotation="0" wrapText="false" indent="0" shrinkToFit="false"/>
      <protection locked="true" hidden="false"/>
    </xf>
    <xf numFmtId="175" fontId="18" fillId="0" borderId="4"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15" fillId="3" borderId="0" xfId="0" applyFont="true" applyBorder="true" applyAlignment="true" applyProtection="false">
      <alignment horizontal="general" vertical="top" textRotation="0" wrapText="true" indent="0" shrinkToFit="false"/>
      <protection locked="true" hidden="false"/>
    </xf>
    <xf numFmtId="164" fontId="11" fillId="3" borderId="0" xfId="0" applyFont="true" applyBorder="true" applyAlignment="true" applyProtection="false">
      <alignment horizontal="general" vertical="top" textRotation="0" wrapText="true" indent="0" shrinkToFit="false"/>
      <protection locked="true" hidden="false"/>
    </xf>
    <xf numFmtId="164" fontId="17" fillId="3" borderId="4" xfId="0" applyFont="true" applyBorder="true" applyAlignment="true" applyProtection="false">
      <alignment horizontal="general" vertical="top" textRotation="0" wrapText="true" indent="0" shrinkToFit="false"/>
      <protection locked="true" hidden="false"/>
    </xf>
    <xf numFmtId="180" fontId="18" fillId="0" borderId="4"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true" applyAlignment="true" applyProtection="false">
      <alignment horizontal="general" vertical="top" textRotation="0" wrapText="true" indent="0" shrinkToFit="false"/>
      <protection locked="true" hidden="false"/>
    </xf>
    <xf numFmtId="164" fontId="21" fillId="0" borderId="0" xfId="0" applyFont="true" applyBorder="true" applyAlignment="true" applyProtection="false">
      <alignment horizontal="general" vertical="bottom" textRotation="0" wrapText="true" indent="0" shrinkToFit="false"/>
      <protection locked="true" hidden="false"/>
    </xf>
    <xf numFmtId="164" fontId="28" fillId="2" borderId="0" xfId="0" applyFont="true" applyBorder="true" applyAlignment="true" applyProtection="false">
      <alignment horizontal="general" vertical="center" textRotation="0" wrapText="false" indent="1" shrinkToFit="false"/>
      <protection locked="true" hidden="false"/>
    </xf>
    <xf numFmtId="164" fontId="29" fillId="0" borderId="0" xfId="0" applyFont="true" applyBorder="true" applyAlignment="true" applyProtection="false">
      <alignment horizontal="general" vertical="bottom" textRotation="0" wrapText="false" indent="0" shrinkToFit="false"/>
      <protection locked="true" hidden="false"/>
    </xf>
    <xf numFmtId="164" fontId="17" fillId="3"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3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1F77B4"/>
      <rgbColor rgb="FFBFBFBF"/>
      <rgbColor rgb="FF808080"/>
      <rgbColor rgb="FF7F9CBF"/>
      <rgbColor rgb="FF9467BD"/>
      <rgbColor rgb="FFFFF2CC"/>
      <rgbColor rgb="FFCCFFFF"/>
      <rgbColor rgb="FF660066"/>
      <rgbColor rgb="FFED7D31"/>
      <rgbColor rgb="FF1155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A6A6A6"/>
      <rgbColor rgb="FFFFCC99"/>
      <rgbColor rgb="FF4F81BD"/>
      <rgbColor rgb="FF33CCCC"/>
      <rgbColor rgb="FF99CC00"/>
      <rgbColor rgb="FFFFCC00"/>
      <rgbColor rgb="FFBF8F00"/>
      <rgbColor rgb="FFFF7F0E"/>
      <rgbColor rgb="FF595959"/>
      <rgbColor rgb="FF878787"/>
      <rgbColor rgb="FF1F3864"/>
      <rgbColor rgb="FF2CA02C"/>
      <rgbColor rgb="FF003300"/>
      <rgbColor rgb="FF333300"/>
      <rgbColor rgb="FFD62728"/>
      <rgbColor rgb="FF993366"/>
      <rgbColor rgb="FF2E5C8A"/>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ZA" sz="1800" spc="-1" strike="noStrike">
                <a:solidFill>
                  <a:srgbClr val="000000"/>
                </a:solidFill>
                <a:latin typeface="Calibri"/>
              </a:defRPr>
            </a:pPr>
            <a:r>
              <a:rPr b="1" lang="en-ZA" sz="1800" spc="-1" strike="noStrike">
                <a:solidFill>
                  <a:srgbClr val="000000"/>
                </a:solidFill>
                <a:latin typeface="Calibri"/>
              </a:rPr>
              <a:t>Titration curve — the static nonlinearity</a:t>
            </a:r>
          </a:p>
        </c:rich>
      </c:tx>
      <c:overlay val="0"/>
      <c:spPr>
        <a:noFill/>
        <a:ln w="0">
          <a:noFill/>
        </a:ln>
      </c:spPr>
    </c:title>
    <c:autoTitleDeleted val="0"/>
    <c:plotArea>
      <c:scatterChart>
        <c:scatterStyle val="line"/>
        <c:varyColors val="0"/>
        <c:ser>
          <c:idx val="0"/>
          <c:order val="0"/>
          <c:tx>
            <c:strRef>
              <c:f>"pH"</c:f>
              <c:strCache>
                <c:ptCount val="1"/>
                <c:pt idx="0">
                  <c:v>pH</c:v>
                </c:pt>
              </c:strCache>
            </c:strRef>
          </c:tx>
          <c:spPr>
            <a:solidFill>
              <a:srgbClr val="1f77b4"/>
            </a:solidFill>
            <a:ln w="20160">
              <a:solidFill>
                <a:srgbClr val="1f77b4"/>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xVal>
            <c:numRef>
              <c:f>04_Titration!$A$5:$A$1004</c:f>
              <c:numCache>
                <c:formatCode>0.000</c:formatCode>
                <c:ptCount val="1000"/>
                <c:pt idx="0">
                  <c:v>0</c:v>
                </c:pt>
                <c:pt idx="1">
                  <c:v>0.0150075037518759</c:v>
                </c:pt>
                <c:pt idx="2">
                  <c:v>0.0300150075037519</c:v>
                </c:pt>
                <c:pt idx="3">
                  <c:v>0.0450225112556278</c:v>
                </c:pt>
                <c:pt idx="4">
                  <c:v>0.0600300150075038</c:v>
                </c:pt>
                <c:pt idx="5">
                  <c:v>0.0750375187593797</c:v>
                </c:pt>
                <c:pt idx="6">
                  <c:v>0.0900450225112556</c:v>
                </c:pt>
                <c:pt idx="7">
                  <c:v>0.105052526263132</c:v>
                </c:pt>
                <c:pt idx="8">
                  <c:v>0.120060030015008</c:v>
                </c:pt>
                <c:pt idx="9">
                  <c:v>0.135067533766883</c:v>
                </c:pt>
                <c:pt idx="10">
                  <c:v>0.150075037518759</c:v>
                </c:pt>
                <c:pt idx="11">
                  <c:v>0.165082541270635</c:v>
                </c:pt>
                <c:pt idx="12">
                  <c:v>0.180090045022511</c:v>
                </c:pt>
                <c:pt idx="13">
                  <c:v>0.195097548774387</c:v>
                </c:pt>
                <c:pt idx="14">
                  <c:v>0.210105052526263</c:v>
                </c:pt>
                <c:pt idx="15">
                  <c:v>0.225112556278139</c:v>
                </c:pt>
                <c:pt idx="16">
                  <c:v>0.240120060030015</c:v>
                </c:pt>
                <c:pt idx="17">
                  <c:v>0.255127563781891</c:v>
                </c:pt>
                <c:pt idx="18">
                  <c:v>0.270135067533767</c:v>
                </c:pt>
                <c:pt idx="19">
                  <c:v>0.285142571285643</c:v>
                </c:pt>
                <c:pt idx="20">
                  <c:v>0.300150075037519</c:v>
                </c:pt>
                <c:pt idx="21">
                  <c:v>0.315157578789395</c:v>
                </c:pt>
                <c:pt idx="22">
                  <c:v>0.330165082541271</c:v>
                </c:pt>
                <c:pt idx="23">
                  <c:v>0.345172586293147</c:v>
                </c:pt>
                <c:pt idx="24">
                  <c:v>0.360180090045023</c:v>
                </c:pt>
                <c:pt idx="25">
                  <c:v>0.375187593796899</c:v>
                </c:pt>
                <c:pt idx="26">
                  <c:v>0.390195097548774</c:v>
                </c:pt>
                <c:pt idx="27">
                  <c:v>0.40520260130065</c:v>
                </c:pt>
                <c:pt idx="28">
                  <c:v>0.420210105052526</c:v>
                </c:pt>
                <c:pt idx="29">
                  <c:v>0.435217608804402</c:v>
                </c:pt>
                <c:pt idx="30">
                  <c:v>0.450225112556278</c:v>
                </c:pt>
                <c:pt idx="31">
                  <c:v>0.465232616308154</c:v>
                </c:pt>
                <c:pt idx="32">
                  <c:v>0.48024012006003</c:v>
                </c:pt>
                <c:pt idx="33">
                  <c:v>0.495247623811906</c:v>
                </c:pt>
                <c:pt idx="34">
                  <c:v>0.510255127563782</c:v>
                </c:pt>
                <c:pt idx="35">
                  <c:v>0.525262631315658</c:v>
                </c:pt>
                <c:pt idx="36">
                  <c:v>0.540270135067534</c:v>
                </c:pt>
                <c:pt idx="37">
                  <c:v>0.55527763881941</c:v>
                </c:pt>
                <c:pt idx="38">
                  <c:v>0.570285142571286</c:v>
                </c:pt>
                <c:pt idx="39">
                  <c:v>0.585292646323162</c:v>
                </c:pt>
                <c:pt idx="40">
                  <c:v>0.600300150075038</c:v>
                </c:pt>
                <c:pt idx="41">
                  <c:v>0.615307653826913</c:v>
                </c:pt>
                <c:pt idx="42">
                  <c:v>0.630315157578789</c:v>
                </c:pt>
                <c:pt idx="43">
                  <c:v>0.645322661330665</c:v>
                </c:pt>
                <c:pt idx="44">
                  <c:v>0.660330165082541</c:v>
                </c:pt>
                <c:pt idx="45">
                  <c:v>0.675337668834417</c:v>
                </c:pt>
                <c:pt idx="46">
                  <c:v>0.690345172586293</c:v>
                </c:pt>
                <c:pt idx="47">
                  <c:v>0.705352676338169</c:v>
                </c:pt>
                <c:pt idx="48">
                  <c:v>0.720360180090045</c:v>
                </c:pt>
                <c:pt idx="49">
                  <c:v>0.735367683841921</c:v>
                </c:pt>
                <c:pt idx="50">
                  <c:v>0.750375187593797</c:v>
                </c:pt>
                <c:pt idx="51">
                  <c:v>0.765382691345673</c:v>
                </c:pt>
                <c:pt idx="52">
                  <c:v>0.780390195097549</c:v>
                </c:pt>
                <c:pt idx="53">
                  <c:v>0.795397698849425</c:v>
                </c:pt>
                <c:pt idx="54">
                  <c:v>0.810405202601301</c:v>
                </c:pt>
                <c:pt idx="55">
                  <c:v>0.825412706353177</c:v>
                </c:pt>
                <c:pt idx="56">
                  <c:v>0.840420210105053</c:v>
                </c:pt>
                <c:pt idx="57">
                  <c:v>0.855427713856929</c:v>
                </c:pt>
                <c:pt idx="58">
                  <c:v>0.870435217608804</c:v>
                </c:pt>
                <c:pt idx="59">
                  <c:v>0.88544272136068</c:v>
                </c:pt>
                <c:pt idx="60">
                  <c:v>0.900450225112556</c:v>
                </c:pt>
                <c:pt idx="61">
                  <c:v>0.915457728864432</c:v>
                </c:pt>
                <c:pt idx="62">
                  <c:v>0.930465232616308</c:v>
                </c:pt>
                <c:pt idx="63">
                  <c:v>0.945472736368184</c:v>
                </c:pt>
                <c:pt idx="64">
                  <c:v>0.96048024012006</c:v>
                </c:pt>
                <c:pt idx="65">
                  <c:v>0.975487743871936</c:v>
                </c:pt>
                <c:pt idx="66">
                  <c:v>0.990495247623812</c:v>
                </c:pt>
                <c:pt idx="67">
                  <c:v>1.00550275137569</c:v>
                </c:pt>
                <c:pt idx="68">
                  <c:v>1.02051025512756</c:v>
                </c:pt>
                <c:pt idx="69">
                  <c:v>1.03551775887944</c:v>
                </c:pt>
                <c:pt idx="70">
                  <c:v>1.05052526263132</c:v>
                </c:pt>
                <c:pt idx="71">
                  <c:v>1.06553276638319</c:v>
                </c:pt>
                <c:pt idx="72">
                  <c:v>1.08054027013507</c:v>
                </c:pt>
                <c:pt idx="73">
                  <c:v>1.09554777388694</c:v>
                </c:pt>
                <c:pt idx="74">
                  <c:v>1.11055527763882</c:v>
                </c:pt>
                <c:pt idx="75">
                  <c:v>1.1255627813907</c:v>
                </c:pt>
                <c:pt idx="76">
                  <c:v>1.14057028514257</c:v>
                </c:pt>
                <c:pt idx="77">
                  <c:v>1.15557778889445</c:v>
                </c:pt>
                <c:pt idx="78">
                  <c:v>1.17058529264632</c:v>
                </c:pt>
                <c:pt idx="79">
                  <c:v>1.1855927963982</c:v>
                </c:pt>
                <c:pt idx="80">
                  <c:v>1.20060030015008</c:v>
                </c:pt>
                <c:pt idx="81">
                  <c:v>1.21560780390195</c:v>
                </c:pt>
                <c:pt idx="82">
                  <c:v>1.23061530765383</c:v>
                </c:pt>
                <c:pt idx="83">
                  <c:v>1.2456228114057</c:v>
                </c:pt>
                <c:pt idx="84">
                  <c:v>1.26063031515758</c:v>
                </c:pt>
                <c:pt idx="85">
                  <c:v>1.27563781890946</c:v>
                </c:pt>
                <c:pt idx="86">
                  <c:v>1.29064532266133</c:v>
                </c:pt>
                <c:pt idx="87">
                  <c:v>1.30565282641321</c:v>
                </c:pt>
                <c:pt idx="88">
                  <c:v>1.32066033016508</c:v>
                </c:pt>
                <c:pt idx="89">
                  <c:v>1.33566783391696</c:v>
                </c:pt>
                <c:pt idx="90">
                  <c:v>1.35067533766884</c:v>
                </c:pt>
                <c:pt idx="91">
                  <c:v>1.36568284142071</c:v>
                </c:pt>
                <c:pt idx="92">
                  <c:v>1.38069034517259</c:v>
                </c:pt>
                <c:pt idx="93">
                  <c:v>1.39569784892446</c:v>
                </c:pt>
                <c:pt idx="94">
                  <c:v>1.41070535267634</c:v>
                </c:pt>
                <c:pt idx="95">
                  <c:v>1.42571285642821</c:v>
                </c:pt>
                <c:pt idx="96">
                  <c:v>1.44072036018009</c:v>
                </c:pt>
                <c:pt idx="97">
                  <c:v>1.45572786393197</c:v>
                </c:pt>
                <c:pt idx="98">
                  <c:v>1.47073536768384</c:v>
                </c:pt>
                <c:pt idx="99">
                  <c:v>1.48574287143572</c:v>
                </c:pt>
                <c:pt idx="100">
                  <c:v>1.50075037518759</c:v>
                </c:pt>
                <c:pt idx="101">
                  <c:v>1.51575787893947</c:v>
                </c:pt>
                <c:pt idx="102">
                  <c:v>1.53076538269135</c:v>
                </c:pt>
                <c:pt idx="103">
                  <c:v>1.54577288644322</c:v>
                </c:pt>
                <c:pt idx="104">
                  <c:v>1.5607803901951</c:v>
                </c:pt>
                <c:pt idx="105">
                  <c:v>1.57578789394697</c:v>
                </c:pt>
                <c:pt idx="106">
                  <c:v>1.59079539769885</c:v>
                </c:pt>
                <c:pt idx="107">
                  <c:v>1.60580290145073</c:v>
                </c:pt>
                <c:pt idx="108">
                  <c:v>1.6208104052026</c:v>
                </c:pt>
                <c:pt idx="109">
                  <c:v>1.63581790895448</c:v>
                </c:pt>
                <c:pt idx="110">
                  <c:v>1.65082541270635</c:v>
                </c:pt>
                <c:pt idx="111">
                  <c:v>1.66583291645823</c:v>
                </c:pt>
                <c:pt idx="112">
                  <c:v>1.68084042021011</c:v>
                </c:pt>
                <c:pt idx="113">
                  <c:v>1.69584792396198</c:v>
                </c:pt>
                <c:pt idx="114">
                  <c:v>1.71085542771386</c:v>
                </c:pt>
                <c:pt idx="115">
                  <c:v>1.72586293146573</c:v>
                </c:pt>
                <c:pt idx="116">
                  <c:v>1.74087043521761</c:v>
                </c:pt>
                <c:pt idx="117">
                  <c:v>1.75587793896949</c:v>
                </c:pt>
                <c:pt idx="118">
                  <c:v>1.77088544272136</c:v>
                </c:pt>
                <c:pt idx="119">
                  <c:v>1.78589294647324</c:v>
                </c:pt>
                <c:pt idx="120">
                  <c:v>1.80090045022511</c:v>
                </c:pt>
                <c:pt idx="121">
                  <c:v>1.81590795397699</c:v>
                </c:pt>
                <c:pt idx="122">
                  <c:v>1.83091545772886</c:v>
                </c:pt>
                <c:pt idx="123">
                  <c:v>1.84592296148074</c:v>
                </c:pt>
                <c:pt idx="124">
                  <c:v>1.86093046523262</c:v>
                </c:pt>
                <c:pt idx="125">
                  <c:v>1.87593796898449</c:v>
                </c:pt>
                <c:pt idx="126">
                  <c:v>1.89094547273637</c:v>
                </c:pt>
                <c:pt idx="127">
                  <c:v>1.90595297648824</c:v>
                </c:pt>
                <c:pt idx="128">
                  <c:v>1.92096048024012</c:v>
                </c:pt>
                <c:pt idx="129">
                  <c:v>1.935967983992</c:v>
                </c:pt>
                <c:pt idx="130">
                  <c:v>1.95097548774387</c:v>
                </c:pt>
                <c:pt idx="131">
                  <c:v>1.96598299149575</c:v>
                </c:pt>
                <c:pt idx="132">
                  <c:v>1.98099049524762</c:v>
                </c:pt>
                <c:pt idx="133">
                  <c:v>1.9959979989995</c:v>
                </c:pt>
                <c:pt idx="134">
                  <c:v>2.01100550275138</c:v>
                </c:pt>
                <c:pt idx="135">
                  <c:v>2.02601300650325</c:v>
                </c:pt>
                <c:pt idx="136">
                  <c:v>2.04102051025513</c:v>
                </c:pt>
                <c:pt idx="137">
                  <c:v>2.056028014007</c:v>
                </c:pt>
                <c:pt idx="138">
                  <c:v>2.07103551775888</c:v>
                </c:pt>
                <c:pt idx="139">
                  <c:v>2.08604302151076</c:v>
                </c:pt>
                <c:pt idx="140">
                  <c:v>2.10105052526263</c:v>
                </c:pt>
                <c:pt idx="141">
                  <c:v>2.11605802901451</c:v>
                </c:pt>
                <c:pt idx="142">
                  <c:v>2.13106553276638</c:v>
                </c:pt>
                <c:pt idx="143">
                  <c:v>2.14607303651826</c:v>
                </c:pt>
                <c:pt idx="144">
                  <c:v>2.16108054027014</c:v>
                </c:pt>
                <c:pt idx="145">
                  <c:v>2.17608804402201</c:v>
                </c:pt>
                <c:pt idx="146">
                  <c:v>2.19109554777389</c:v>
                </c:pt>
                <c:pt idx="147">
                  <c:v>2.20610305152576</c:v>
                </c:pt>
                <c:pt idx="148">
                  <c:v>2.22111055527764</c:v>
                </c:pt>
                <c:pt idx="149">
                  <c:v>2.23611805902952</c:v>
                </c:pt>
                <c:pt idx="150">
                  <c:v>2.25112556278139</c:v>
                </c:pt>
                <c:pt idx="151">
                  <c:v>2.26613306653327</c:v>
                </c:pt>
                <c:pt idx="152">
                  <c:v>2.28114057028514</c:v>
                </c:pt>
                <c:pt idx="153">
                  <c:v>2.29614807403702</c:v>
                </c:pt>
                <c:pt idx="154">
                  <c:v>2.31115557778889</c:v>
                </c:pt>
                <c:pt idx="155">
                  <c:v>2.32616308154077</c:v>
                </c:pt>
                <c:pt idx="156">
                  <c:v>2.34117058529265</c:v>
                </c:pt>
                <c:pt idx="157">
                  <c:v>2.35617808904452</c:v>
                </c:pt>
                <c:pt idx="158">
                  <c:v>2.3711855927964</c:v>
                </c:pt>
                <c:pt idx="159">
                  <c:v>2.38619309654827</c:v>
                </c:pt>
                <c:pt idx="160">
                  <c:v>2.40120060030015</c:v>
                </c:pt>
                <c:pt idx="161">
                  <c:v>2.41620810405203</c:v>
                </c:pt>
                <c:pt idx="162">
                  <c:v>2.4312156078039</c:v>
                </c:pt>
                <c:pt idx="163">
                  <c:v>2.44622311155578</c:v>
                </c:pt>
                <c:pt idx="164">
                  <c:v>2.46123061530765</c:v>
                </c:pt>
                <c:pt idx="165">
                  <c:v>2.47623811905953</c:v>
                </c:pt>
                <c:pt idx="166">
                  <c:v>2.49124562281141</c:v>
                </c:pt>
                <c:pt idx="167">
                  <c:v>2.50625312656328</c:v>
                </c:pt>
                <c:pt idx="168">
                  <c:v>2.52126063031516</c:v>
                </c:pt>
                <c:pt idx="169">
                  <c:v>2.53626813406703</c:v>
                </c:pt>
                <c:pt idx="170">
                  <c:v>2.55127563781891</c:v>
                </c:pt>
                <c:pt idx="171">
                  <c:v>2.56628314157079</c:v>
                </c:pt>
                <c:pt idx="172">
                  <c:v>2.58129064532266</c:v>
                </c:pt>
                <c:pt idx="173">
                  <c:v>2.59629814907454</c:v>
                </c:pt>
                <c:pt idx="174">
                  <c:v>2.61130565282641</c:v>
                </c:pt>
                <c:pt idx="175">
                  <c:v>2.62631315657829</c:v>
                </c:pt>
                <c:pt idx="176">
                  <c:v>2.64132066033017</c:v>
                </c:pt>
                <c:pt idx="177">
                  <c:v>2.65632816408204</c:v>
                </c:pt>
                <c:pt idx="178">
                  <c:v>2.67133566783392</c:v>
                </c:pt>
                <c:pt idx="179">
                  <c:v>2.68634317158579</c:v>
                </c:pt>
                <c:pt idx="180">
                  <c:v>2.70135067533767</c:v>
                </c:pt>
                <c:pt idx="181">
                  <c:v>2.71635817908955</c:v>
                </c:pt>
                <c:pt idx="182">
                  <c:v>2.73136568284142</c:v>
                </c:pt>
                <c:pt idx="183">
                  <c:v>2.7463731865933</c:v>
                </c:pt>
                <c:pt idx="184">
                  <c:v>2.76138069034517</c:v>
                </c:pt>
                <c:pt idx="185">
                  <c:v>2.77638819409705</c:v>
                </c:pt>
                <c:pt idx="186">
                  <c:v>2.79139569784892</c:v>
                </c:pt>
                <c:pt idx="187">
                  <c:v>2.8064032016008</c:v>
                </c:pt>
                <c:pt idx="188">
                  <c:v>2.82141070535268</c:v>
                </c:pt>
                <c:pt idx="189">
                  <c:v>2.83641820910455</c:v>
                </c:pt>
                <c:pt idx="190">
                  <c:v>2.85142571285643</c:v>
                </c:pt>
                <c:pt idx="191">
                  <c:v>2.8664332166083</c:v>
                </c:pt>
                <c:pt idx="192">
                  <c:v>2.88144072036018</c:v>
                </c:pt>
                <c:pt idx="193">
                  <c:v>2.89644822411206</c:v>
                </c:pt>
                <c:pt idx="194">
                  <c:v>2.91145572786393</c:v>
                </c:pt>
                <c:pt idx="195">
                  <c:v>2.92646323161581</c:v>
                </c:pt>
                <c:pt idx="196">
                  <c:v>2.94147073536768</c:v>
                </c:pt>
                <c:pt idx="197">
                  <c:v>2.95647823911956</c:v>
                </c:pt>
                <c:pt idx="198">
                  <c:v>2.97148574287144</c:v>
                </c:pt>
                <c:pt idx="199">
                  <c:v>2.98649324662331</c:v>
                </c:pt>
                <c:pt idx="200">
                  <c:v>3.00150075037519</c:v>
                </c:pt>
                <c:pt idx="201">
                  <c:v>3.01650825412706</c:v>
                </c:pt>
                <c:pt idx="202">
                  <c:v>3.03151575787894</c:v>
                </c:pt>
                <c:pt idx="203">
                  <c:v>3.04652326163082</c:v>
                </c:pt>
                <c:pt idx="204">
                  <c:v>3.06153076538269</c:v>
                </c:pt>
                <c:pt idx="205">
                  <c:v>3.07653826913457</c:v>
                </c:pt>
                <c:pt idx="206">
                  <c:v>3.09154577288644</c:v>
                </c:pt>
                <c:pt idx="207">
                  <c:v>3.10655327663832</c:v>
                </c:pt>
                <c:pt idx="208">
                  <c:v>3.1215607803902</c:v>
                </c:pt>
                <c:pt idx="209">
                  <c:v>3.13656828414207</c:v>
                </c:pt>
                <c:pt idx="210">
                  <c:v>3.15157578789395</c:v>
                </c:pt>
                <c:pt idx="211">
                  <c:v>3.16658329164582</c:v>
                </c:pt>
                <c:pt idx="212">
                  <c:v>3.1815907953977</c:v>
                </c:pt>
                <c:pt idx="213">
                  <c:v>3.19659829914958</c:v>
                </c:pt>
                <c:pt idx="214">
                  <c:v>3.21160580290145</c:v>
                </c:pt>
                <c:pt idx="215">
                  <c:v>3.22661330665333</c:v>
                </c:pt>
                <c:pt idx="216">
                  <c:v>3.2416208104052</c:v>
                </c:pt>
                <c:pt idx="217">
                  <c:v>3.25662831415708</c:v>
                </c:pt>
                <c:pt idx="218">
                  <c:v>3.27163581790896</c:v>
                </c:pt>
                <c:pt idx="219">
                  <c:v>3.28664332166083</c:v>
                </c:pt>
                <c:pt idx="220">
                  <c:v>3.30165082541271</c:v>
                </c:pt>
                <c:pt idx="221">
                  <c:v>3.31665832916458</c:v>
                </c:pt>
                <c:pt idx="222">
                  <c:v>3.33166583291646</c:v>
                </c:pt>
                <c:pt idx="223">
                  <c:v>3.34667333666833</c:v>
                </c:pt>
                <c:pt idx="224">
                  <c:v>3.36168084042021</c:v>
                </c:pt>
                <c:pt idx="225">
                  <c:v>3.37668834417209</c:v>
                </c:pt>
                <c:pt idx="226">
                  <c:v>3.39169584792396</c:v>
                </c:pt>
                <c:pt idx="227">
                  <c:v>3.40670335167584</c:v>
                </c:pt>
                <c:pt idx="228">
                  <c:v>3.42171085542771</c:v>
                </c:pt>
                <c:pt idx="229">
                  <c:v>3.43671835917959</c:v>
                </c:pt>
                <c:pt idx="230">
                  <c:v>3.45172586293147</c:v>
                </c:pt>
                <c:pt idx="231">
                  <c:v>3.46673336668334</c:v>
                </c:pt>
                <c:pt idx="232">
                  <c:v>3.48174087043522</c:v>
                </c:pt>
                <c:pt idx="233">
                  <c:v>3.49674837418709</c:v>
                </c:pt>
                <c:pt idx="234">
                  <c:v>3.51175587793897</c:v>
                </c:pt>
                <c:pt idx="235">
                  <c:v>3.52676338169085</c:v>
                </c:pt>
                <c:pt idx="236">
                  <c:v>3.54177088544272</c:v>
                </c:pt>
                <c:pt idx="237">
                  <c:v>3.5567783891946</c:v>
                </c:pt>
                <c:pt idx="238">
                  <c:v>3.57178589294647</c:v>
                </c:pt>
                <c:pt idx="239">
                  <c:v>3.58679339669835</c:v>
                </c:pt>
                <c:pt idx="240">
                  <c:v>3.60180090045023</c:v>
                </c:pt>
                <c:pt idx="241">
                  <c:v>3.6168084042021</c:v>
                </c:pt>
                <c:pt idx="242">
                  <c:v>3.63181590795398</c:v>
                </c:pt>
                <c:pt idx="243">
                  <c:v>3.64682341170585</c:v>
                </c:pt>
                <c:pt idx="244">
                  <c:v>3.66183091545773</c:v>
                </c:pt>
                <c:pt idx="245">
                  <c:v>3.67683841920961</c:v>
                </c:pt>
                <c:pt idx="246">
                  <c:v>3.69184592296148</c:v>
                </c:pt>
                <c:pt idx="247">
                  <c:v>3.70685342671336</c:v>
                </c:pt>
                <c:pt idx="248">
                  <c:v>3.72186093046523</c:v>
                </c:pt>
                <c:pt idx="249">
                  <c:v>3.73686843421711</c:v>
                </c:pt>
                <c:pt idx="250">
                  <c:v>3.75187593796899</c:v>
                </c:pt>
                <c:pt idx="251">
                  <c:v>3.76688344172086</c:v>
                </c:pt>
                <c:pt idx="252">
                  <c:v>3.78189094547274</c:v>
                </c:pt>
                <c:pt idx="253">
                  <c:v>3.79689844922461</c:v>
                </c:pt>
                <c:pt idx="254">
                  <c:v>3.81190595297649</c:v>
                </c:pt>
                <c:pt idx="255">
                  <c:v>3.82691345672836</c:v>
                </c:pt>
                <c:pt idx="256">
                  <c:v>3.84192096048024</c:v>
                </c:pt>
                <c:pt idx="257">
                  <c:v>3.85692846423212</c:v>
                </c:pt>
                <c:pt idx="258">
                  <c:v>3.87193596798399</c:v>
                </c:pt>
                <c:pt idx="259">
                  <c:v>3.88694347173587</c:v>
                </c:pt>
                <c:pt idx="260">
                  <c:v>3.90195097548774</c:v>
                </c:pt>
                <c:pt idx="261">
                  <c:v>3.91695847923962</c:v>
                </c:pt>
                <c:pt idx="262">
                  <c:v>3.9319659829915</c:v>
                </c:pt>
                <c:pt idx="263">
                  <c:v>3.94697348674337</c:v>
                </c:pt>
                <c:pt idx="264">
                  <c:v>3.96198099049525</c:v>
                </c:pt>
                <c:pt idx="265">
                  <c:v>3.97698849424712</c:v>
                </c:pt>
                <c:pt idx="266">
                  <c:v>3.991995997999</c:v>
                </c:pt>
                <c:pt idx="267">
                  <c:v>4.00700350175088</c:v>
                </c:pt>
                <c:pt idx="268">
                  <c:v>4.02201100550275</c:v>
                </c:pt>
                <c:pt idx="269">
                  <c:v>4.03701850925463</c:v>
                </c:pt>
                <c:pt idx="270">
                  <c:v>4.0520260130065</c:v>
                </c:pt>
                <c:pt idx="271">
                  <c:v>4.06703351675838</c:v>
                </c:pt>
                <c:pt idx="272">
                  <c:v>4.08204102051026</c:v>
                </c:pt>
                <c:pt idx="273">
                  <c:v>4.09704852426213</c:v>
                </c:pt>
                <c:pt idx="274">
                  <c:v>4.11205602801401</c:v>
                </c:pt>
                <c:pt idx="275">
                  <c:v>4.12706353176588</c:v>
                </c:pt>
                <c:pt idx="276">
                  <c:v>4.14207103551776</c:v>
                </c:pt>
                <c:pt idx="277">
                  <c:v>4.15707853926964</c:v>
                </c:pt>
                <c:pt idx="278">
                  <c:v>4.17208604302151</c:v>
                </c:pt>
                <c:pt idx="279">
                  <c:v>4.18709354677339</c:v>
                </c:pt>
                <c:pt idx="280">
                  <c:v>4.20210105052526</c:v>
                </c:pt>
                <c:pt idx="281">
                  <c:v>4.21710855427714</c:v>
                </c:pt>
                <c:pt idx="282">
                  <c:v>4.23211605802902</c:v>
                </c:pt>
                <c:pt idx="283">
                  <c:v>4.24712356178089</c:v>
                </c:pt>
                <c:pt idx="284">
                  <c:v>4.26213106553277</c:v>
                </c:pt>
                <c:pt idx="285">
                  <c:v>4.27713856928464</c:v>
                </c:pt>
                <c:pt idx="286">
                  <c:v>4.29214607303652</c:v>
                </c:pt>
                <c:pt idx="287">
                  <c:v>4.30715357678839</c:v>
                </c:pt>
                <c:pt idx="288">
                  <c:v>4.32216108054027</c:v>
                </c:pt>
                <c:pt idx="289">
                  <c:v>4.33716858429215</c:v>
                </c:pt>
                <c:pt idx="290">
                  <c:v>4.35217608804402</c:v>
                </c:pt>
                <c:pt idx="291">
                  <c:v>4.3671835917959</c:v>
                </c:pt>
                <c:pt idx="292">
                  <c:v>4.38219109554777</c:v>
                </c:pt>
                <c:pt idx="293">
                  <c:v>4.39719859929965</c:v>
                </c:pt>
                <c:pt idx="294">
                  <c:v>4.41220610305153</c:v>
                </c:pt>
                <c:pt idx="295">
                  <c:v>4.4272136068034</c:v>
                </c:pt>
                <c:pt idx="296">
                  <c:v>4.44222111055528</c:v>
                </c:pt>
                <c:pt idx="297">
                  <c:v>4.45722861430715</c:v>
                </c:pt>
                <c:pt idx="298">
                  <c:v>4.47223611805903</c:v>
                </c:pt>
                <c:pt idx="299">
                  <c:v>4.48724362181091</c:v>
                </c:pt>
                <c:pt idx="300">
                  <c:v>4.50225112556278</c:v>
                </c:pt>
                <c:pt idx="301">
                  <c:v>4.51725862931466</c:v>
                </c:pt>
                <c:pt idx="302">
                  <c:v>4.53226613306653</c:v>
                </c:pt>
                <c:pt idx="303">
                  <c:v>4.54727363681841</c:v>
                </c:pt>
                <c:pt idx="304">
                  <c:v>4.56228114057029</c:v>
                </c:pt>
                <c:pt idx="305">
                  <c:v>4.57728864432216</c:v>
                </c:pt>
                <c:pt idx="306">
                  <c:v>4.59229614807404</c:v>
                </c:pt>
                <c:pt idx="307">
                  <c:v>4.60730365182591</c:v>
                </c:pt>
                <c:pt idx="308">
                  <c:v>4.62231115557779</c:v>
                </c:pt>
                <c:pt idx="309">
                  <c:v>4.63731865932967</c:v>
                </c:pt>
                <c:pt idx="310">
                  <c:v>4.65232616308154</c:v>
                </c:pt>
                <c:pt idx="311">
                  <c:v>4.66733366683342</c:v>
                </c:pt>
                <c:pt idx="312">
                  <c:v>4.68234117058529</c:v>
                </c:pt>
                <c:pt idx="313">
                  <c:v>4.69734867433717</c:v>
                </c:pt>
                <c:pt idx="314">
                  <c:v>4.71235617808905</c:v>
                </c:pt>
                <c:pt idx="315">
                  <c:v>4.72736368184092</c:v>
                </c:pt>
                <c:pt idx="316">
                  <c:v>4.7423711855928</c:v>
                </c:pt>
                <c:pt idx="317">
                  <c:v>4.75737868934467</c:v>
                </c:pt>
                <c:pt idx="318">
                  <c:v>4.77238619309655</c:v>
                </c:pt>
                <c:pt idx="319">
                  <c:v>4.78739369684842</c:v>
                </c:pt>
                <c:pt idx="320">
                  <c:v>4.8024012006003</c:v>
                </c:pt>
                <c:pt idx="321">
                  <c:v>4.81740870435218</c:v>
                </c:pt>
                <c:pt idx="322">
                  <c:v>4.83241620810405</c:v>
                </c:pt>
                <c:pt idx="323">
                  <c:v>4.84742371185593</c:v>
                </c:pt>
                <c:pt idx="324">
                  <c:v>4.8624312156078</c:v>
                </c:pt>
                <c:pt idx="325">
                  <c:v>4.87743871935968</c:v>
                </c:pt>
                <c:pt idx="326">
                  <c:v>4.89244622311156</c:v>
                </c:pt>
                <c:pt idx="327">
                  <c:v>4.90745372686343</c:v>
                </c:pt>
                <c:pt idx="328">
                  <c:v>4.92246123061531</c:v>
                </c:pt>
                <c:pt idx="329">
                  <c:v>4.93746873436718</c:v>
                </c:pt>
                <c:pt idx="330">
                  <c:v>4.95247623811906</c:v>
                </c:pt>
                <c:pt idx="331">
                  <c:v>4.96748374187094</c:v>
                </c:pt>
                <c:pt idx="332">
                  <c:v>4.98249124562281</c:v>
                </c:pt>
                <c:pt idx="333">
                  <c:v>4.99749874937469</c:v>
                </c:pt>
                <c:pt idx="334">
                  <c:v>5.01250625312656</c:v>
                </c:pt>
                <c:pt idx="335">
                  <c:v>5.02751375687844</c:v>
                </c:pt>
                <c:pt idx="336">
                  <c:v>5.04252126063032</c:v>
                </c:pt>
                <c:pt idx="337">
                  <c:v>5.05752876438219</c:v>
                </c:pt>
                <c:pt idx="338">
                  <c:v>5.07253626813407</c:v>
                </c:pt>
                <c:pt idx="339">
                  <c:v>5.08754377188594</c:v>
                </c:pt>
                <c:pt idx="340">
                  <c:v>5.10255127563782</c:v>
                </c:pt>
                <c:pt idx="341">
                  <c:v>5.1175587793897</c:v>
                </c:pt>
                <c:pt idx="342">
                  <c:v>5.13256628314157</c:v>
                </c:pt>
                <c:pt idx="343">
                  <c:v>5.14757378689345</c:v>
                </c:pt>
                <c:pt idx="344">
                  <c:v>5.16258129064532</c:v>
                </c:pt>
                <c:pt idx="345">
                  <c:v>5.1775887943972</c:v>
                </c:pt>
                <c:pt idx="346">
                  <c:v>5.19259629814907</c:v>
                </c:pt>
                <c:pt idx="347">
                  <c:v>5.20760380190095</c:v>
                </c:pt>
                <c:pt idx="348">
                  <c:v>5.22261130565283</c:v>
                </c:pt>
                <c:pt idx="349">
                  <c:v>5.2376188094047</c:v>
                </c:pt>
                <c:pt idx="350">
                  <c:v>5.25262631315658</c:v>
                </c:pt>
                <c:pt idx="351">
                  <c:v>5.26763381690846</c:v>
                </c:pt>
                <c:pt idx="352">
                  <c:v>5.28264132066033</c:v>
                </c:pt>
                <c:pt idx="353">
                  <c:v>5.29764882441221</c:v>
                </c:pt>
                <c:pt idx="354">
                  <c:v>5.31265632816408</c:v>
                </c:pt>
                <c:pt idx="355">
                  <c:v>5.32766383191596</c:v>
                </c:pt>
                <c:pt idx="356">
                  <c:v>5.34267133566783</c:v>
                </c:pt>
                <c:pt idx="357">
                  <c:v>5.35767883941971</c:v>
                </c:pt>
                <c:pt idx="358">
                  <c:v>5.37268634317159</c:v>
                </c:pt>
                <c:pt idx="359">
                  <c:v>5.38769384692346</c:v>
                </c:pt>
                <c:pt idx="360">
                  <c:v>5.40270135067534</c:v>
                </c:pt>
                <c:pt idx="361">
                  <c:v>5.41770885442721</c:v>
                </c:pt>
                <c:pt idx="362">
                  <c:v>5.43271635817909</c:v>
                </c:pt>
                <c:pt idx="363">
                  <c:v>5.44772386193097</c:v>
                </c:pt>
                <c:pt idx="364">
                  <c:v>5.46273136568284</c:v>
                </c:pt>
                <c:pt idx="365">
                  <c:v>5.47773886943472</c:v>
                </c:pt>
                <c:pt idx="366">
                  <c:v>5.49274637318659</c:v>
                </c:pt>
                <c:pt idx="367">
                  <c:v>5.50775387693847</c:v>
                </c:pt>
                <c:pt idx="368">
                  <c:v>5.52276138069035</c:v>
                </c:pt>
                <c:pt idx="369">
                  <c:v>5.53776888444222</c:v>
                </c:pt>
                <c:pt idx="370">
                  <c:v>5.5527763881941</c:v>
                </c:pt>
                <c:pt idx="371">
                  <c:v>5.56778389194597</c:v>
                </c:pt>
                <c:pt idx="372">
                  <c:v>5.58279139569785</c:v>
                </c:pt>
                <c:pt idx="373">
                  <c:v>5.59779889944973</c:v>
                </c:pt>
                <c:pt idx="374">
                  <c:v>5.6128064032016</c:v>
                </c:pt>
                <c:pt idx="375">
                  <c:v>5.62781390695348</c:v>
                </c:pt>
                <c:pt idx="376">
                  <c:v>5.64282141070535</c:v>
                </c:pt>
                <c:pt idx="377">
                  <c:v>5.65782891445723</c:v>
                </c:pt>
                <c:pt idx="378">
                  <c:v>5.67283641820911</c:v>
                </c:pt>
                <c:pt idx="379">
                  <c:v>5.68784392196098</c:v>
                </c:pt>
                <c:pt idx="380">
                  <c:v>5.70285142571286</c:v>
                </c:pt>
                <c:pt idx="381">
                  <c:v>5.71785892946473</c:v>
                </c:pt>
                <c:pt idx="382">
                  <c:v>5.73286643321661</c:v>
                </c:pt>
                <c:pt idx="383">
                  <c:v>5.74787393696848</c:v>
                </c:pt>
                <c:pt idx="384">
                  <c:v>5.76288144072036</c:v>
                </c:pt>
                <c:pt idx="385">
                  <c:v>5.77788894447224</c:v>
                </c:pt>
                <c:pt idx="386">
                  <c:v>5.79289644822411</c:v>
                </c:pt>
                <c:pt idx="387">
                  <c:v>5.80790395197599</c:v>
                </c:pt>
                <c:pt idx="388">
                  <c:v>5.82291145572786</c:v>
                </c:pt>
                <c:pt idx="389">
                  <c:v>5.83791895947974</c:v>
                </c:pt>
                <c:pt idx="390">
                  <c:v>5.85292646323162</c:v>
                </c:pt>
                <c:pt idx="391">
                  <c:v>5.86793396698349</c:v>
                </c:pt>
                <c:pt idx="392">
                  <c:v>5.88294147073537</c:v>
                </c:pt>
                <c:pt idx="393">
                  <c:v>5.89794897448724</c:v>
                </c:pt>
                <c:pt idx="394">
                  <c:v>5.91295647823912</c:v>
                </c:pt>
                <c:pt idx="395">
                  <c:v>5.927963981991</c:v>
                </c:pt>
                <c:pt idx="396">
                  <c:v>5.94297148574287</c:v>
                </c:pt>
                <c:pt idx="397">
                  <c:v>5.95797898949475</c:v>
                </c:pt>
                <c:pt idx="398">
                  <c:v>5.97298649324662</c:v>
                </c:pt>
                <c:pt idx="399">
                  <c:v>5.9879939969985</c:v>
                </c:pt>
                <c:pt idx="400">
                  <c:v>6.00300150075038</c:v>
                </c:pt>
                <c:pt idx="401">
                  <c:v>6.01800900450225</c:v>
                </c:pt>
                <c:pt idx="402">
                  <c:v>6.03301650825413</c:v>
                </c:pt>
                <c:pt idx="403">
                  <c:v>6.048024012006</c:v>
                </c:pt>
                <c:pt idx="404">
                  <c:v>6.06303151575788</c:v>
                </c:pt>
                <c:pt idx="405">
                  <c:v>6.07803901950976</c:v>
                </c:pt>
                <c:pt idx="406">
                  <c:v>6.09304652326163</c:v>
                </c:pt>
                <c:pt idx="407">
                  <c:v>6.10805402701351</c:v>
                </c:pt>
                <c:pt idx="408">
                  <c:v>6.12306153076538</c:v>
                </c:pt>
                <c:pt idx="409">
                  <c:v>6.13806903451726</c:v>
                </c:pt>
                <c:pt idx="410">
                  <c:v>6.15307653826914</c:v>
                </c:pt>
                <c:pt idx="411">
                  <c:v>6.16808404202101</c:v>
                </c:pt>
                <c:pt idx="412">
                  <c:v>6.18309154577289</c:v>
                </c:pt>
                <c:pt idx="413">
                  <c:v>6.19809904952476</c:v>
                </c:pt>
                <c:pt idx="414">
                  <c:v>6.21310655327664</c:v>
                </c:pt>
                <c:pt idx="415">
                  <c:v>6.22811405702851</c:v>
                </c:pt>
                <c:pt idx="416">
                  <c:v>6.24312156078039</c:v>
                </c:pt>
                <c:pt idx="417">
                  <c:v>6.25812906453227</c:v>
                </c:pt>
                <c:pt idx="418">
                  <c:v>6.27313656828414</c:v>
                </c:pt>
                <c:pt idx="419">
                  <c:v>6.28814407203602</c:v>
                </c:pt>
                <c:pt idx="420">
                  <c:v>6.30315157578789</c:v>
                </c:pt>
                <c:pt idx="421">
                  <c:v>6.31815907953977</c:v>
                </c:pt>
                <c:pt idx="422">
                  <c:v>6.33316658329165</c:v>
                </c:pt>
                <c:pt idx="423">
                  <c:v>6.34817408704352</c:v>
                </c:pt>
                <c:pt idx="424">
                  <c:v>6.3631815907954</c:v>
                </c:pt>
                <c:pt idx="425">
                  <c:v>6.37818909454727</c:v>
                </c:pt>
                <c:pt idx="426">
                  <c:v>6.39319659829915</c:v>
                </c:pt>
                <c:pt idx="427">
                  <c:v>6.40820410205103</c:v>
                </c:pt>
                <c:pt idx="428">
                  <c:v>6.4232116058029</c:v>
                </c:pt>
                <c:pt idx="429">
                  <c:v>6.43821910955478</c:v>
                </c:pt>
                <c:pt idx="430">
                  <c:v>6.45322661330665</c:v>
                </c:pt>
                <c:pt idx="431">
                  <c:v>6.46823411705853</c:v>
                </c:pt>
                <c:pt idx="432">
                  <c:v>6.48324162081041</c:v>
                </c:pt>
                <c:pt idx="433">
                  <c:v>6.49824912456228</c:v>
                </c:pt>
                <c:pt idx="434">
                  <c:v>6.51325662831416</c:v>
                </c:pt>
                <c:pt idx="435">
                  <c:v>6.52826413206603</c:v>
                </c:pt>
                <c:pt idx="436">
                  <c:v>6.54327163581791</c:v>
                </c:pt>
                <c:pt idx="437">
                  <c:v>6.55827913956979</c:v>
                </c:pt>
                <c:pt idx="438">
                  <c:v>6.57328664332166</c:v>
                </c:pt>
                <c:pt idx="439">
                  <c:v>6.58829414707354</c:v>
                </c:pt>
                <c:pt idx="440">
                  <c:v>6.60330165082541</c:v>
                </c:pt>
                <c:pt idx="441">
                  <c:v>6.61830915457729</c:v>
                </c:pt>
                <c:pt idx="442">
                  <c:v>6.63331665832917</c:v>
                </c:pt>
                <c:pt idx="443">
                  <c:v>6.64832416208104</c:v>
                </c:pt>
                <c:pt idx="444">
                  <c:v>6.66333166583292</c:v>
                </c:pt>
                <c:pt idx="445">
                  <c:v>6.67833916958479</c:v>
                </c:pt>
                <c:pt idx="446">
                  <c:v>6.69334667333667</c:v>
                </c:pt>
                <c:pt idx="447">
                  <c:v>6.70835417708855</c:v>
                </c:pt>
                <c:pt idx="448">
                  <c:v>6.72336168084042</c:v>
                </c:pt>
                <c:pt idx="449">
                  <c:v>6.7383691845923</c:v>
                </c:pt>
                <c:pt idx="450">
                  <c:v>6.75337668834417</c:v>
                </c:pt>
                <c:pt idx="451">
                  <c:v>6.76838419209605</c:v>
                </c:pt>
                <c:pt idx="452">
                  <c:v>6.78339169584792</c:v>
                </c:pt>
                <c:pt idx="453">
                  <c:v>6.7983991995998</c:v>
                </c:pt>
                <c:pt idx="454">
                  <c:v>6.81340670335168</c:v>
                </c:pt>
                <c:pt idx="455">
                  <c:v>6.82841420710355</c:v>
                </c:pt>
                <c:pt idx="456">
                  <c:v>6.84342171085543</c:v>
                </c:pt>
                <c:pt idx="457">
                  <c:v>6.8584292146073</c:v>
                </c:pt>
                <c:pt idx="458">
                  <c:v>6.87343671835918</c:v>
                </c:pt>
                <c:pt idx="459">
                  <c:v>6.88844422211106</c:v>
                </c:pt>
                <c:pt idx="460">
                  <c:v>6.90345172586293</c:v>
                </c:pt>
                <c:pt idx="461">
                  <c:v>6.91845922961481</c:v>
                </c:pt>
                <c:pt idx="462">
                  <c:v>6.93346673336668</c:v>
                </c:pt>
                <c:pt idx="463">
                  <c:v>6.94847423711856</c:v>
                </c:pt>
                <c:pt idx="464">
                  <c:v>6.96348174087044</c:v>
                </c:pt>
                <c:pt idx="465">
                  <c:v>6.97848924462231</c:v>
                </c:pt>
                <c:pt idx="466">
                  <c:v>6.99349674837419</c:v>
                </c:pt>
                <c:pt idx="467">
                  <c:v>7.00850425212606</c:v>
                </c:pt>
                <c:pt idx="468">
                  <c:v>7.02351175587794</c:v>
                </c:pt>
                <c:pt idx="469">
                  <c:v>7.03851925962982</c:v>
                </c:pt>
                <c:pt idx="470">
                  <c:v>7.05352676338169</c:v>
                </c:pt>
                <c:pt idx="471">
                  <c:v>7.06853426713357</c:v>
                </c:pt>
                <c:pt idx="472">
                  <c:v>7.08354177088544</c:v>
                </c:pt>
                <c:pt idx="473">
                  <c:v>7.09854927463732</c:v>
                </c:pt>
                <c:pt idx="474">
                  <c:v>7.1135567783892</c:v>
                </c:pt>
                <c:pt idx="475">
                  <c:v>7.12856428214107</c:v>
                </c:pt>
                <c:pt idx="476">
                  <c:v>7.14357178589295</c:v>
                </c:pt>
                <c:pt idx="477">
                  <c:v>7.15857928964482</c:v>
                </c:pt>
                <c:pt idx="478">
                  <c:v>7.1735867933967</c:v>
                </c:pt>
                <c:pt idx="479">
                  <c:v>7.18859429714857</c:v>
                </c:pt>
                <c:pt idx="480">
                  <c:v>7.20360180090045</c:v>
                </c:pt>
                <c:pt idx="481">
                  <c:v>7.21860930465233</c:v>
                </c:pt>
                <c:pt idx="482">
                  <c:v>7.2336168084042</c:v>
                </c:pt>
                <c:pt idx="483">
                  <c:v>7.24862431215608</c:v>
                </c:pt>
                <c:pt idx="484">
                  <c:v>7.26363181590795</c:v>
                </c:pt>
                <c:pt idx="485">
                  <c:v>7.27863931965983</c:v>
                </c:pt>
                <c:pt idx="486">
                  <c:v>7.29364682341171</c:v>
                </c:pt>
                <c:pt idx="487">
                  <c:v>7.30865432716358</c:v>
                </c:pt>
                <c:pt idx="488">
                  <c:v>7.32366183091546</c:v>
                </c:pt>
                <c:pt idx="489">
                  <c:v>7.33866933466733</c:v>
                </c:pt>
                <c:pt idx="490">
                  <c:v>7.35367683841921</c:v>
                </c:pt>
                <c:pt idx="491">
                  <c:v>7.36868434217109</c:v>
                </c:pt>
                <c:pt idx="492">
                  <c:v>7.38369184592296</c:v>
                </c:pt>
                <c:pt idx="493">
                  <c:v>7.39869934967484</c:v>
                </c:pt>
                <c:pt idx="494">
                  <c:v>7.41370685342671</c:v>
                </c:pt>
                <c:pt idx="495">
                  <c:v>7.42871435717859</c:v>
                </c:pt>
                <c:pt idx="496">
                  <c:v>7.44372186093047</c:v>
                </c:pt>
                <c:pt idx="497">
                  <c:v>7.45872936468234</c:v>
                </c:pt>
                <c:pt idx="498">
                  <c:v>7.47373686843422</c:v>
                </c:pt>
                <c:pt idx="499">
                  <c:v>7.48874437218609</c:v>
                </c:pt>
                <c:pt idx="500">
                  <c:v>7.50375187593797</c:v>
                </c:pt>
                <c:pt idx="501">
                  <c:v>7.51875937968985</c:v>
                </c:pt>
                <c:pt idx="502">
                  <c:v>7.53376688344172</c:v>
                </c:pt>
                <c:pt idx="503">
                  <c:v>7.5487743871936</c:v>
                </c:pt>
                <c:pt idx="504">
                  <c:v>7.56378189094547</c:v>
                </c:pt>
                <c:pt idx="505">
                  <c:v>7.57878939469735</c:v>
                </c:pt>
                <c:pt idx="506">
                  <c:v>7.59379689844923</c:v>
                </c:pt>
                <c:pt idx="507">
                  <c:v>7.6088044022011</c:v>
                </c:pt>
                <c:pt idx="508">
                  <c:v>7.62381190595298</c:v>
                </c:pt>
                <c:pt idx="509">
                  <c:v>7.63881940970485</c:v>
                </c:pt>
                <c:pt idx="510">
                  <c:v>7.65382691345673</c:v>
                </c:pt>
                <c:pt idx="511">
                  <c:v>7.66883441720861</c:v>
                </c:pt>
                <c:pt idx="512">
                  <c:v>7.68384192096048</c:v>
                </c:pt>
                <c:pt idx="513">
                  <c:v>7.69884942471236</c:v>
                </c:pt>
                <c:pt idx="514">
                  <c:v>7.71385692846423</c:v>
                </c:pt>
                <c:pt idx="515">
                  <c:v>7.72886443221611</c:v>
                </c:pt>
                <c:pt idx="516">
                  <c:v>7.74387193596798</c:v>
                </c:pt>
                <c:pt idx="517">
                  <c:v>7.75887943971986</c:v>
                </c:pt>
                <c:pt idx="518">
                  <c:v>7.77388694347174</c:v>
                </c:pt>
                <c:pt idx="519">
                  <c:v>7.78889444722361</c:v>
                </c:pt>
                <c:pt idx="520">
                  <c:v>7.80390195097549</c:v>
                </c:pt>
                <c:pt idx="521">
                  <c:v>7.81890945472736</c:v>
                </c:pt>
                <c:pt idx="522">
                  <c:v>7.83391695847924</c:v>
                </c:pt>
                <c:pt idx="523">
                  <c:v>7.84892446223112</c:v>
                </c:pt>
                <c:pt idx="524">
                  <c:v>7.86393196598299</c:v>
                </c:pt>
                <c:pt idx="525">
                  <c:v>7.87893946973487</c:v>
                </c:pt>
                <c:pt idx="526">
                  <c:v>7.89394697348674</c:v>
                </c:pt>
                <c:pt idx="527">
                  <c:v>7.90895447723862</c:v>
                </c:pt>
                <c:pt idx="528">
                  <c:v>7.9239619809905</c:v>
                </c:pt>
                <c:pt idx="529">
                  <c:v>7.93896948474237</c:v>
                </c:pt>
                <c:pt idx="530">
                  <c:v>7.95397698849425</c:v>
                </c:pt>
                <c:pt idx="531">
                  <c:v>7.96898449224612</c:v>
                </c:pt>
                <c:pt idx="532">
                  <c:v>7.983991995998</c:v>
                </c:pt>
                <c:pt idx="533">
                  <c:v>7.99899949974988</c:v>
                </c:pt>
                <c:pt idx="534">
                  <c:v>8.01400700350175</c:v>
                </c:pt>
                <c:pt idx="535">
                  <c:v>8.02901450725363</c:v>
                </c:pt>
                <c:pt idx="536">
                  <c:v>8.0440220110055</c:v>
                </c:pt>
                <c:pt idx="537">
                  <c:v>8.05902951475738</c:v>
                </c:pt>
                <c:pt idx="538">
                  <c:v>8.07403701850926</c:v>
                </c:pt>
                <c:pt idx="539">
                  <c:v>8.08904452226113</c:v>
                </c:pt>
                <c:pt idx="540">
                  <c:v>8.10405202601301</c:v>
                </c:pt>
                <c:pt idx="541">
                  <c:v>8.11905952976488</c:v>
                </c:pt>
                <c:pt idx="542">
                  <c:v>8.13406703351676</c:v>
                </c:pt>
                <c:pt idx="543">
                  <c:v>8.14907453726863</c:v>
                </c:pt>
                <c:pt idx="544">
                  <c:v>8.16408204102051</c:v>
                </c:pt>
                <c:pt idx="545">
                  <c:v>8.17908954477239</c:v>
                </c:pt>
                <c:pt idx="546">
                  <c:v>8.19409704852426</c:v>
                </c:pt>
                <c:pt idx="547">
                  <c:v>8.20910455227614</c:v>
                </c:pt>
                <c:pt idx="548">
                  <c:v>8.22411205602801</c:v>
                </c:pt>
                <c:pt idx="549">
                  <c:v>8.23911955977989</c:v>
                </c:pt>
                <c:pt idx="550">
                  <c:v>8.25412706353177</c:v>
                </c:pt>
                <c:pt idx="551">
                  <c:v>8.26913456728364</c:v>
                </c:pt>
                <c:pt idx="552">
                  <c:v>8.28414207103552</c:v>
                </c:pt>
                <c:pt idx="553">
                  <c:v>8.29914957478739</c:v>
                </c:pt>
                <c:pt idx="554">
                  <c:v>8.31415707853927</c:v>
                </c:pt>
                <c:pt idx="555">
                  <c:v>8.32916458229115</c:v>
                </c:pt>
                <c:pt idx="556">
                  <c:v>8.34417208604302</c:v>
                </c:pt>
                <c:pt idx="557">
                  <c:v>8.3591795897949</c:v>
                </c:pt>
                <c:pt idx="558">
                  <c:v>8.37418709354677</c:v>
                </c:pt>
                <c:pt idx="559">
                  <c:v>8.38919459729865</c:v>
                </c:pt>
                <c:pt idx="560">
                  <c:v>8.40420210105053</c:v>
                </c:pt>
                <c:pt idx="561">
                  <c:v>8.4192096048024</c:v>
                </c:pt>
                <c:pt idx="562">
                  <c:v>8.43421710855428</c:v>
                </c:pt>
                <c:pt idx="563">
                  <c:v>8.44922461230615</c:v>
                </c:pt>
                <c:pt idx="564">
                  <c:v>8.46423211605803</c:v>
                </c:pt>
                <c:pt idx="565">
                  <c:v>8.4792396198099</c:v>
                </c:pt>
                <c:pt idx="566">
                  <c:v>8.49424712356178</c:v>
                </c:pt>
                <c:pt idx="567">
                  <c:v>8.50925462731366</c:v>
                </c:pt>
                <c:pt idx="568">
                  <c:v>8.52426213106553</c:v>
                </c:pt>
                <c:pt idx="569">
                  <c:v>8.53926963481741</c:v>
                </c:pt>
                <c:pt idx="570">
                  <c:v>8.55427713856929</c:v>
                </c:pt>
                <c:pt idx="571">
                  <c:v>8.56928464232116</c:v>
                </c:pt>
                <c:pt idx="572">
                  <c:v>8.58429214607304</c:v>
                </c:pt>
                <c:pt idx="573">
                  <c:v>8.59929964982491</c:v>
                </c:pt>
                <c:pt idx="574">
                  <c:v>8.61430715357679</c:v>
                </c:pt>
                <c:pt idx="575">
                  <c:v>8.62931465732867</c:v>
                </c:pt>
                <c:pt idx="576">
                  <c:v>8.64432216108054</c:v>
                </c:pt>
                <c:pt idx="577">
                  <c:v>8.65932966483242</c:v>
                </c:pt>
                <c:pt idx="578">
                  <c:v>8.67433716858429</c:v>
                </c:pt>
                <c:pt idx="579">
                  <c:v>8.68934467233617</c:v>
                </c:pt>
                <c:pt idx="580">
                  <c:v>8.70435217608804</c:v>
                </c:pt>
                <c:pt idx="581">
                  <c:v>8.71935967983992</c:v>
                </c:pt>
                <c:pt idx="582">
                  <c:v>8.7343671835918</c:v>
                </c:pt>
                <c:pt idx="583">
                  <c:v>8.74937468734367</c:v>
                </c:pt>
                <c:pt idx="584">
                  <c:v>8.76438219109555</c:v>
                </c:pt>
                <c:pt idx="585">
                  <c:v>8.77938969484742</c:v>
                </c:pt>
                <c:pt idx="586">
                  <c:v>8.7943971985993</c:v>
                </c:pt>
                <c:pt idx="587">
                  <c:v>8.80940470235118</c:v>
                </c:pt>
                <c:pt idx="588">
                  <c:v>8.82441220610305</c:v>
                </c:pt>
                <c:pt idx="589">
                  <c:v>8.83941970985493</c:v>
                </c:pt>
                <c:pt idx="590">
                  <c:v>8.85442721360681</c:v>
                </c:pt>
                <c:pt idx="591">
                  <c:v>8.86943471735868</c:v>
                </c:pt>
                <c:pt idx="592">
                  <c:v>8.88444222111056</c:v>
                </c:pt>
                <c:pt idx="593">
                  <c:v>8.89944972486243</c:v>
                </c:pt>
                <c:pt idx="594">
                  <c:v>8.91445722861431</c:v>
                </c:pt>
                <c:pt idx="595">
                  <c:v>8.92946473236618</c:v>
                </c:pt>
                <c:pt idx="596">
                  <c:v>8.94447223611806</c:v>
                </c:pt>
                <c:pt idx="597">
                  <c:v>8.95947973986994</c:v>
                </c:pt>
                <c:pt idx="598">
                  <c:v>8.97448724362181</c:v>
                </c:pt>
                <c:pt idx="599">
                  <c:v>8.98949474737369</c:v>
                </c:pt>
                <c:pt idx="600">
                  <c:v>9.00450225112556</c:v>
                </c:pt>
                <c:pt idx="601">
                  <c:v>9.01950975487744</c:v>
                </c:pt>
                <c:pt idx="602">
                  <c:v>9.03451725862932</c:v>
                </c:pt>
                <c:pt idx="603">
                  <c:v>9.04952476238119</c:v>
                </c:pt>
                <c:pt idx="604">
                  <c:v>9.06453226613307</c:v>
                </c:pt>
                <c:pt idx="605">
                  <c:v>9.07953976988494</c:v>
                </c:pt>
                <c:pt idx="606">
                  <c:v>9.09454727363682</c:v>
                </c:pt>
                <c:pt idx="607">
                  <c:v>9.1095547773887</c:v>
                </c:pt>
                <c:pt idx="608">
                  <c:v>9.12456228114057</c:v>
                </c:pt>
                <c:pt idx="609">
                  <c:v>9.13956978489245</c:v>
                </c:pt>
                <c:pt idx="610">
                  <c:v>9.15457728864432</c:v>
                </c:pt>
                <c:pt idx="611">
                  <c:v>9.1695847923962</c:v>
                </c:pt>
                <c:pt idx="612">
                  <c:v>9.18459229614807</c:v>
                </c:pt>
                <c:pt idx="613">
                  <c:v>9.19959979989995</c:v>
                </c:pt>
                <c:pt idx="614">
                  <c:v>9.21460730365183</c:v>
                </c:pt>
                <c:pt idx="615">
                  <c:v>9.2296148074037</c:v>
                </c:pt>
                <c:pt idx="616">
                  <c:v>9.24462231115558</c:v>
                </c:pt>
                <c:pt idx="617">
                  <c:v>9.25962981490745</c:v>
                </c:pt>
                <c:pt idx="618">
                  <c:v>9.27463731865933</c:v>
                </c:pt>
                <c:pt idx="619">
                  <c:v>9.28964482241121</c:v>
                </c:pt>
                <c:pt idx="620">
                  <c:v>9.30465232616308</c:v>
                </c:pt>
                <c:pt idx="621">
                  <c:v>9.31965982991496</c:v>
                </c:pt>
                <c:pt idx="622">
                  <c:v>9.33466733366683</c:v>
                </c:pt>
                <c:pt idx="623">
                  <c:v>9.34967483741871</c:v>
                </c:pt>
                <c:pt idx="624">
                  <c:v>9.36468234117059</c:v>
                </c:pt>
                <c:pt idx="625">
                  <c:v>9.37968984492246</c:v>
                </c:pt>
                <c:pt idx="626">
                  <c:v>9.39469734867434</c:v>
                </c:pt>
                <c:pt idx="627">
                  <c:v>9.40970485242621</c:v>
                </c:pt>
                <c:pt idx="628">
                  <c:v>9.42471235617809</c:v>
                </c:pt>
                <c:pt idx="629">
                  <c:v>9.43971985992997</c:v>
                </c:pt>
                <c:pt idx="630">
                  <c:v>9.45472736368184</c:v>
                </c:pt>
                <c:pt idx="631">
                  <c:v>9.46973486743372</c:v>
                </c:pt>
                <c:pt idx="632">
                  <c:v>9.48474237118559</c:v>
                </c:pt>
                <c:pt idx="633">
                  <c:v>9.49974987493747</c:v>
                </c:pt>
                <c:pt idx="634">
                  <c:v>9.51475737868934</c:v>
                </c:pt>
                <c:pt idx="635">
                  <c:v>9.52976488244122</c:v>
                </c:pt>
                <c:pt idx="636">
                  <c:v>9.5447723861931</c:v>
                </c:pt>
                <c:pt idx="637">
                  <c:v>9.55977988994497</c:v>
                </c:pt>
                <c:pt idx="638">
                  <c:v>9.57478739369685</c:v>
                </c:pt>
                <c:pt idx="639">
                  <c:v>9.58979489744873</c:v>
                </c:pt>
                <c:pt idx="640">
                  <c:v>9.6048024012006</c:v>
                </c:pt>
                <c:pt idx="641">
                  <c:v>9.61980990495248</c:v>
                </c:pt>
                <c:pt idx="642">
                  <c:v>9.63481740870435</c:v>
                </c:pt>
                <c:pt idx="643">
                  <c:v>9.64982491245623</c:v>
                </c:pt>
                <c:pt idx="644">
                  <c:v>9.66483241620811</c:v>
                </c:pt>
                <c:pt idx="645">
                  <c:v>9.67983991995998</c:v>
                </c:pt>
                <c:pt idx="646">
                  <c:v>9.69484742371186</c:v>
                </c:pt>
                <c:pt idx="647">
                  <c:v>9.70985492746373</c:v>
                </c:pt>
                <c:pt idx="648">
                  <c:v>9.72486243121561</c:v>
                </c:pt>
                <c:pt idx="649">
                  <c:v>9.73986993496748</c:v>
                </c:pt>
                <c:pt idx="650">
                  <c:v>9.75487743871936</c:v>
                </c:pt>
                <c:pt idx="651">
                  <c:v>9.76988494247124</c:v>
                </c:pt>
                <c:pt idx="652">
                  <c:v>9.78489244622311</c:v>
                </c:pt>
                <c:pt idx="653">
                  <c:v>9.79989994997499</c:v>
                </c:pt>
                <c:pt idx="654">
                  <c:v>9.81490745372686</c:v>
                </c:pt>
                <c:pt idx="655">
                  <c:v>9.82991495747874</c:v>
                </c:pt>
                <c:pt idx="656">
                  <c:v>9.84492246123062</c:v>
                </c:pt>
                <c:pt idx="657">
                  <c:v>9.85992996498249</c:v>
                </c:pt>
                <c:pt idx="658">
                  <c:v>9.87493746873437</c:v>
                </c:pt>
                <c:pt idx="659">
                  <c:v>9.88994497248624</c:v>
                </c:pt>
                <c:pt idx="660">
                  <c:v>9.90495247623812</c:v>
                </c:pt>
                <c:pt idx="661">
                  <c:v>9.91995997999</c:v>
                </c:pt>
                <c:pt idx="662">
                  <c:v>9.93496748374187</c:v>
                </c:pt>
                <c:pt idx="663">
                  <c:v>9.94997498749375</c:v>
                </c:pt>
                <c:pt idx="664">
                  <c:v>9.96498249124562</c:v>
                </c:pt>
                <c:pt idx="665">
                  <c:v>9.9799899949975</c:v>
                </c:pt>
                <c:pt idx="666">
                  <c:v>9.99499749874938</c:v>
                </c:pt>
                <c:pt idx="667">
                  <c:v>10.0100050025013</c:v>
                </c:pt>
                <c:pt idx="668">
                  <c:v>10.0250125062531</c:v>
                </c:pt>
                <c:pt idx="669">
                  <c:v>10.040020010005</c:v>
                </c:pt>
                <c:pt idx="670">
                  <c:v>10.0550275137569</c:v>
                </c:pt>
                <c:pt idx="671">
                  <c:v>10.0700350175088</c:v>
                </c:pt>
                <c:pt idx="672">
                  <c:v>10.0850425212606</c:v>
                </c:pt>
                <c:pt idx="673">
                  <c:v>10.1000500250125</c:v>
                </c:pt>
                <c:pt idx="674">
                  <c:v>10.1150575287644</c:v>
                </c:pt>
                <c:pt idx="675">
                  <c:v>10.1300650325163</c:v>
                </c:pt>
                <c:pt idx="676">
                  <c:v>10.1450725362681</c:v>
                </c:pt>
                <c:pt idx="677">
                  <c:v>10.16008004002</c:v>
                </c:pt>
                <c:pt idx="678">
                  <c:v>10.1750875437719</c:v>
                </c:pt>
                <c:pt idx="679">
                  <c:v>10.1900950475238</c:v>
                </c:pt>
                <c:pt idx="680">
                  <c:v>10.2051025512756</c:v>
                </c:pt>
                <c:pt idx="681">
                  <c:v>10.2201100550275</c:v>
                </c:pt>
                <c:pt idx="682">
                  <c:v>10.2351175587794</c:v>
                </c:pt>
                <c:pt idx="683">
                  <c:v>10.2501250625313</c:v>
                </c:pt>
                <c:pt idx="684">
                  <c:v>10.2651325662831</c:v>
                </c:pt>
                <c:pt idx="685">
                  <c:v>10.280140070035</c:v>
                </c:pt>
                <c:pt idx="686">
                  <c:v>10.2951475737869</c:v>
                </c:pt>
                <c:pt idx="687">
                  <c:v>10.3101550775388</c:v>
                </c:pt>
                <c:pt idx="688">
                  <c:v>10.3251625812907</c:v>
                </c:pt>
                <c:pt idx="689">
                  <c:v>10.3401700850425</c:v>
                </c:pt>
                <c:pt idx="690">
                  <c:v>10.3551775887944</c:v>
                </c:pt>
                <c:pt idx="691">
                  <c:v>10.3701850925463</c:v>
                </c:pt>
                <c:pt idx="692">
                  <c:v>10.3851925962982</c:v>
                </c:pt>
                <c:pt idx="693">
                  <c:v>10.40020010005</c:v>
                </c:pt>
                <c:pt idx="694">
                  <c:v>10.4152076038019</c:v>
                </c:pt>
                <c:pt idx="695">
                  <c:v>10.4302151075538</c:v>
                </c:pt>
                <c:pt idx="696">
                  <c:v>10.4452226113057</c:v>
                </c:pt>
                <c:pt idx="697">
                  <c:v>10.4602301150575</c:v>
                </c:pt>
                <c:pt idx="698">
                  <c:v>10.4752376188094</c:v>
                </c:pt>
                <c:pt idx="699">
                  <c:v>10.4902451225613</c:v>
                </c:pt>
                <c:pt idx="700">
                  <c:v>10.5052526263132</c:v>
                </c:pt>
                <c:pt idx="701">
                  <c:v>10.520260130065</c:v>
                </c:pt>
                <c:pt idx="702">
                  <c:v>10.5352676338169</c:v>
                </c:pt>
                <c:pt idx="703">
                  <c:v>10.5502751375688</c:v>
                </c:pt>
                <c:pt idx="704">
                  <c:v>10.5652826413207</c:v>
                </c:pt>
                <c:pt idx="705">
                  <c:v>10.5802901450725</c:v>
                </c:pt>
                <c:pt idx="706">
                  <c:v>10.5952976488244</c:v>
                </c:pt>
                <c:pt idx="707">
                  <c:v>10.6103051525763</c:v>
                </c:pt>
                <c:pt idx="708">
                  <c:v>10.6253126563282</c:v>
                </c:pt>
                <c:pt idx="709">
                  <c:v>10.64032016008</c:v>
                </c:pt>
                <c:pt idx="710">
                  <c:v>10.6553276638319</c:v>
                </c:pt>
                <c:pt idx="711">
                  <c:v>10.6703351675838</c:v>
                </c:pt>
                <c:pt idx="712">
                  <c:v>10.6853426713357</c:v>
                </c:pt>
                <c:pt idx="713">
                  <c:v>10.7003501750875</c:v>
                </c:pt>
                <c:pt idx="714">
                  <c:v>10.7153576788394</c:v>
                </c:pt>
                <c:pt idx="715">
                  <c:v>10.7303651825913</c:v>
                </c:pt>
                <c:pt idx="716">
                  <c:v>10.7453726863432</c:v>
                </c:pt>
                <c:pt idx="717">
                  <c:v>10.7603801900951</c:v>
                </c:pt>
                <c:pt idx="718">
                  <c:v>10.7753876938469</c:v>
                </c:pt>
                <c:pt idx="719">
                  <c:v>10.7903951975988</c:v>
                </c:pt>
                <c:pt idx="720">
                  <c:v>10.8054027013507</c:v>
                </c:pt>
                <c:pt idx="721">
                  <c:v>10.8204102051026</c:v>
                </c:pt>
                <c:pt idx="722">
                  <c:v>10.8354177088544</c:v>
                </c:pt>
                <c:pt idx="723">
                  <c:v>10.8504252126063</c:v>
                </c:pt>
                <c:pt idx="724">
                  <c:v>10.8654327163582</c:v>
                </c:pt>
                <c:pt idx="725">
                  <c:v>10.8804402201101</c:v>
                </c:pt>
                <c:pt idx="726">
                  <c:v>10.8954477238619</c:v>
                </c:pt>
                <c:pt idx="727">
                  <c:v>10.9104552276138</c:v>
                </c:pt>
                <c:pt idx="728">
                  <c:v>10.9254627313657</c:v>
                </c:pt>
                <c:pt idx="729">
                  <c:v>10.9404702351176</c:v>
                </c:pt>
                <c:pt idx="730">
                  <c:v>10.9554777388694</c:v>
                </c:pt>
                <c:pt idx="731">
                  <c:v>10.9704852426213</c:v>
                </c:pt>
                <c:pt idx="732">
                  <c:v>10.9854927463732</c:v>
                </c:pt>
                <c:pt idx="733">
                  <c:v>11.0005002501251</c:v>
                </c:pt>
                <c:pt idx="734">
                  <c:v>11.0155077538769</c:v>
                </c:pt>
                <c:pt idx="735">
                  <c:v>11.0305152576288</c:v>
                </c:pt>
                <c:pt idx="736">
                  <c:v>11.0455227613807</c:v>
                </c:pt>
                <c:pt idx="737">
                  <c:v>11.0605302651326</c:v>
                </c:pt>
                <c:pt idx="738">
                  <c:v>11.0755377688844</c:v>
                </c:pt>
                <c:pt idx="739">
                  <c:v>11.0905452726363</c:v>
                </c:pt>
                <c:pt idx="740">
                  <c:v>11.1055527763882</c:v>
                </c:pt>
                <c:pt idx="741">
                  <c:v>11.1205602801401</c:v>
                </c:pt>
                <c:pt idx="742">
                  <c:v>11.135567783892</c:v>
                </c:pt>
                <c:pt idx="743">
                  <c:v>11.1505752876438</c:v>
                </c:pt>
                <c:pt idx="744">
                  <c:v>11.1655827913957</c:v>
                </c:pt>
                <c:pt idx="745">
                  <c:v>11.1805902951476</c:v>
                </c:pt>
                <c:pt idx="746">
                  <c:v>11.1955977988995</c:v>
                </c:pt>
                <c:pt idx="747">
                  <c:v>11.2106053026513</c:v>
                </c:pt>
                <c:pt idx="748">
                  <c:v>11.2256128064032</c:v>
                </c:pt>
                <c:pt idx="749">
                  <c:v>11.2406203101551</c:v>
                </c:pt>
                <c:pt idx="750">
                  <c:v>11.255627813907</c:v>
                </c:pt>
                <c:pt idx="751">
                  <c:v>11.2706353176588</c:v>
                </c:pt>
                <c:pt idx="752">
                  <c:v>11.2856428214107</c:v>
                </c:pt>
                <c:pt idx="753">
                  <c:v>11.3006503251626</c:v>
                </c:pt>
                <c:pt idx="754">
                  <c:v>11.3156578289145</c:v>
                </c:pt>
                <c:pt idx="755">
                  <c:v>11.3306653326663</c:v>
                </c:pt>
                <c:pt idx="756">
                  <c:v>11.3456728364182</c:v>
                </c:pt>
                <c:pt idx="757">
                  <c:v>11.3606803401701</c:v>
                </c:pt>
                <c:pt idx="758">
                  <c:v>11.375687843922</c:v>
                </c:pt>
                <c:pt idx="759">
                  <c:v>11.3906953476738</c:v>
                </c:pt>
                <c:pt idx="760">
                  <c:v>11.4057028514257</c:v>
                </c:pt>
                <c:pt idx="761">
                  <c:v>11.4207103551776</c:v>
                </c:pt>
                <c:pt idx="762">
                  <c:v>11.4357178589295</c:v>
                </c:pt>
                <c:pt idx="763">
                  <c:v>11.4507253626813</c:v>
                </c:pt>
                <c:pt idx="764">
                  <c:v>11.4657328664332</c:v>
                </c:pt>
                <c:pt idx="765">
                  <c:v>11.4807403701851</c:v>
                </c:pt>
                <c:pt idx="766">
                  <c:v>11.495747873937</c:v>
                </c:pt>
                <c:pt idx="767">
                  <c:v>11.5107553776889</c:v>
                </c:pt>
                <c:pt idx="768">
                  <c:v>11.5257628814407</c:v>
                </c:pt>
                <c:pt idx="769">
                  <c:v>11.5407703851926</c:v>
                </c:pt>
                <c:pt idx="770">
                  <c:v>11.5557778889445</c:v>
                </c:pt>
                <c:pt idx="771">
                  <c:v>11.5707853926964</c:v>
                </c:pt>
                <c:pt idx="772">
                  <c:v>11.5857928964482</c:v>
                </c:pt>
                <c:pt idx="773">
                  <c:v>11.6008004002001</c:v>
                </c:pt>
                <c:pt idx="774">
                  <c:v>11.615807903952</c:v>
                </c:pt>
                <c:pt idx="775">
                  <c:v>11.6308154077039</c:v>
                </c:pt>
                <c:pt idx="776">
                  <c:v>11.6458229114557</c:v>
                </c:pt>
                <c:pt idx="777">
                  <c:v>11.6608304152076</c:v>
                </c:pt>
                <c:pt idx="778">
                  <c:v>11.6758379189595</c:v>
                </c:pt>
                <c:pt idx="779">
                  <c:v>11.6908454227114</c:v>
                </c:pt>
                <c:pt idx="780">
                  <c:v>11.7058529264632</c:v>
                </c:pt>
                <c:pt idx="781">
                  <c:v>11.7208604302151</c:v>
                </c:pt>
                <c:pt idx="782">
                  <c:v>11.735867933967</c:v>
                </c:pt>
                <c:pt idx="783">
                  <c:v>11.7508754377189</c:v>
                </c:pt>
                <c:pt idx="784">
                  <c:v>11.7658829414707</c:v>
                </c:pt>
                <c:pt idx="785">
                  <c:v>11.7808904452226</c:v>
                </c:pt>
                <c:pt idx="786">
                  <c:v>11.7958979489745</c:v>
                </c:pt>
                <c:pt idx="787">
                  <c:v>11.8109054527264</c:v>
                </c:pt>
                <c:pt idx="788">
                  <c:v>11.8259129564782</c:v>
                </c:pt>
                <c:pt idx="789">
                  <c:v>11.8409204602301</c:v>
                </c:pt>
                <c:pt idx="790">
                  <c:v>11.855927963982</c:v>
                </c:pt>
                <c:pt idx="791">
                  <c:v>11.8709354677339</c:v>
                </c:pt>
                <c:pt idx="792">
                  <c:v>11.8859429714857</c:v>
                </c:pt>
                <c:pt idx="793">
                  <c:v>11.9009504752376</c:v>
                </c:pt>
                <c:pt idx="794">
                  <c:v>11.9159579789895</c:v>
                </c:pt>
                <c:pt idx="795">
                  <c:v>11.9309654827414</c:v>
                </c:pt>
                <c:pt idx="796">
                  <c:v>11.9459729864933</c:v>
                </c:pt>
                <c:pt idx="797">
                  <c:v>11.9609804902451</c:v>
                </c:pt>
                <c:pt idx="798">
                  <c:v>11.975987993997</c:v>
                </c:pt>
                <c:pt idx="799">
                  <c:v>11.9909954977489</c:v>
                </c:pt>
                <c:pt idx="800">
                  <c:v>12.0060030015008</c:v>
                </c:pt>
                <c:pt idx="801">
                  <c:v>12.0210105052526</c:v>
                </c:pt>
                <c:pt idx="802">
                  <c:v>12.0360180090045</c:v>
                </c:pt>
                <c:pt idx="803">
                  <c:v>12.0510255127564</c:v>
                </c:pt>
                <c:pt idx="804">
                  <c:v>12.0660330165083</c:v>
                </c:pt>
                <c:pt idx="805">
                  <c:v>12.0810405202601</c:v>
                </c:pt>
                <c:pt idx="806">
                  <c:v>12.096048024012</c:v>
                </c:pt>
                <c:pt idx="807">
                  <c:v>12.1110555277639</c:v>
                </c:pt>
                <c:pt idx="808">
                  <c:v>12.1260630315158</c:v>
                </c:pt>
                <c:pt idx="809">
                  <c:v>12.1410705352676</c:v>
                </c:pt>
                <c:pt idx="810">
                  <c:v>12.1560780390195</c:v>
                </c:pt>
                <c:pt idx="811">
                  <c:v>12.1710855427714</c:v>
                </c:pt>
                <c:pt idx="812">
                  <c:v>12.1860930465233</c:v>
                </c:pt>
                <c:pt idx="813">
                  <c:v>12.2011005502751</c:v>
                </c:pt>
                <c:pt idx="814">
                  <c:v>12.216108054027</c:v>
                </c:pt>
                <c:pt idx="815">
                  <c:v>12.2311155577789</c:v>
                </c:pt>
                <c:pt idx="816">
                  <c:v>12.2461230615308</c:v>
                </c:pt>
                <c:pt idx="817">
                  <c:v>12.2611305652826</c:v>
                </c:pt>
                <c:pt idx="818">
                  <c:v>12.2761380690345</c:v>
                </c:pt>
                <c:pt idx="819">
                  <c:v>12.2911455727864</c:v>
                </c:pt>
                <c:pt idx="820">
                  <c:v>12.3061530765383</c:v>
                </c:pt>
                <c:pt idx="821">
                  <c:v>12.3211605802902</c:v>
                </c:pt>
                <c:pt idx="822">
                  <c:v>12.336168084042</c:v>
                </c:pt>
                <c:pt idx="823">
                  <c:v>12.3511755877939</c:v>
                </c:pt>
                <c:pt idx="824">
                  <c:v>12.3661830915458</c:v>
                </c:pt>
                <c:pt idx="825">
                  <c:v>12.3811905952977</c:v>
                </c:pt>
                <c:pt idx="826">
                  <c:v>12.3961980990495</c:v>
                </c:pt>
                <c:pt idx="827">
                  <c:v>12.4112056028014</c:v>
                </c:pt>
                <c:pt idx="828">
                  <c:v>12.4262131065533</c:v>
                </c:pt>
                <c:pt idx="829">
                  <c:v>12.4412206103052</c:v>
                </c:pt>
                <c:pt idx="830">
                  <c:v>12.456228114057</c:v>
                </c:pt>
                <c:pt idx="831">
                  <c:v>12.4712356178089</c:v>
                </c:pt>
                <c:pt idx="832">
                  <c:v>12.4862431215608</c:v>
                </c:pt>
                <c:pt idx="833">
                  <c:v>12.5012506253127</c:v>
                </c:pt>
                <c:pt idx="834">
                  <c:v>12.5162581290645</c:v>
                </c:pt>
                <c:pt idx="835">
                  <c:v>12.5312656328164</c:v>
                </c:pt>
                <c:pt idx="836">
                  <c:v>12.5462731365683</c:v>
                </c:pt>
                <c:pt idx="837">
                  <c:v>12.5612806403202</c:v>
                </c:pt>
                <c:pt idx="838">
                  <c:v>12.576288144072</c:v>
                </c:pt>
                <c:pt idx="839">
                  <c:v>12.5912956478239</c:v>
                </c:pt>
                <c:pt idx="840">
                  <c:v>12.6063031515758</c:v>
                </c:pt>
                <c:pt idx="841">
                  <c:v>12.6213106553277</c:v>
                </c:pt>
                <c:pt idx="842">
                  <c:v>12.6363181590795</c:v>
                </c:pt>
                <c:pt idx="843">
                  <c:v>12.6513256628314</c:v>
                </c:pt>
                <c:pt idx="844">
                  <c:v>12.6663331665833</c:v>
                </c:pt>
                <c:pt idx="845">
                  <c:v>12.6813406703352</c:v>
                </c:pt>
                <c:pt idx="846">
                  <c:v>12.696348174087</c:v>
                </c:pt>
                <c:pt idx="847">
                  <c:v>12.7113556778389</c:v>
                </c:pt>
                <c:pt idx="848">
                  <c:v>12.7263631815908</c:v>
                </c:pt>
                <c:pt idx="849">
                  <c:v>12.7413706853427</c:v>
                </c:pt>
                <c:pt idx="850">
                  <c:v>12.7563781890946</c:v>
                </c:pt>
                <c:pt idx="851">
                  <c:v>12.7713856928464</c:v>
                </c:pt>
                <c:pt idx="852">
                  <c:v>12.7863931965983</c:v>
                </c:pt>
                <c:pt idx="853">
                  <c:v>12.8014007003502</c:v>
                </c:pt>
                <c:pt idx="854">
                  <c:v>12.8164082041021</c:v>
                </c:pt>
                <c:pt idx="855">
                  <c:v>12.8314157078539</c:v>
                </c:pt>
                <c:pt idx="856">
                  <c:v>12.8464232116058</c:v>
                </c:pt>
                <c:pt idx="857">
                  <c:v>12.8614307153577</c:v>
                </c:pt>
                <c:pt idx="858">
                  <c:v>12.8764382191096</c:v>
                </c:pt>
                <c:pt idx="859">
                  <c:v>12.8914457228614</c:v>
                </c:pt>
                <c:pt idx="860">
                  <c:v>12.9064532266133</c:v>
                </c:pt>
                <c:pt idx="861">
                  <c:v>12.9214607303652</c:v>
                </c:pt>
                <c:pt idx="862">
                  <c:v>12.9364682341171</c:v>
                </c:pt>
                <c:pt idx="863">
                  <c:v>12.9514757378689</c:v>
                </c:pt>
                <c:pt idx="864">
                  <c:v>12.9664832416208</c:v>
                </c:pt>
                <c:pt idx="865">
                  <c:v>12.9814907453727</c:v>
                </c:pt>
                <c:pt idx="866">
                  <c:v>12.9964982491246</c:v>
                </c:pt>
                <c:pt idx="867">
                  <c:v>13.0115057528764</c:v>
                </c:pt>
                <c:pt idx="868">
                  <c:v>13.0265132566283</c:v>
                </c:pt>
                <c:pt idx="869">
                  <c:v>13.0415207603802</c:v>
                </c:pt>
                <c:pt idx="870">
                  <c:v>13.0565282641321</c:v>
                </c:pt>
                <c:pt idx="871">
                  <c:v>13.0715357678839</c:v>
                </c:pt>
                <c:pt idx="872">
                  <c:v>13.0865432716358</c:v>
                </c:pt>
                <c:pt idx="873">
                  <c:v>13.1015507753877</c:v>
                </c:pt>
                <c:pt idx="874">
                  <c:v>13.1165582791396</c:v>
                </c:pt>
                <c:pt idx="875">
                  <c:v>13.1315657828915</c:v>
                </c:pt>
                <c:pt idx="876">
                  <c:v>13.1465732866433</c:v>
                </c:pt>
                <c:pt idx="877">
                  <c:v>13.1615807903952</c:v>
                </c:pt>
                <c:pt idx="878">
                  <c:v>13.1765882941471</c:v>
                </c:pt>
                <c:pt idx="879">
                  <c:v>13.191595797899</c:v>
                </c:pt>
                <c:pt idx="880">
                  <c:v>13.2066033016508</c:v>
                </c:pt>
                <c:pt idx="881">
                  <c:v>13.2216108054027</c:v>
                </c:pt>
                <c:pt idx="882">
                  <c:v>13.2366183091546</c:v>
                </c:pt>
                <c:pt idx="883">
                  <c:v>13.2516258129065</c:v>
                </c:pt>
                <c:pt idx="884">
                  <c:v>13.2666333166583</c:v>
                </c:pt>
                <c:pt idx="885">
                  <c:v>13.2816408204102</c:v>
                </c:pt>
                <c:pt idx="886">
                  <c:v>13.2966483241621</c:v>
                </c:pt>
                <c:pt idx="887">
                  <c:v>13.311655827914</c:v>
                </c:pt>
                <c:pt idx="888">
                  <c:v>13.3266633316658</c:v>
                </c:pt>
                <c:pt idx="889">
                  <c:v>13.3416708354177</c:v>
                </c:pt>
                <c:pt idx="890">
                  <c:v>13.3566783391696</c:v>
                </c:pt>
                <c:pt idx="891">
                  <c:v>13.3716858429215</c:v>
                </c:pt>
                <c:pt idx="892">
                  <c:v>13.3866933466733</c:v>
                </c:pt>
                <c:pt idx="893">
                  <c:v>13.4017008504252</c:v>
                </c:pt>
                <c:pt idx="894">
                  <c:v>13.4167083541771</c:v>
                </c:pt>
                <c:pt idx="895">
                  <c:v>13.431715857929</c:v>
                </c:pt>
                <c:pt idx="896">
                  <c:v>13.4467233616808</c:v>
                </c:pt>
                <c:pt idx="897">
                  <c:v>13.4617308654327</c:v>
                </c:pt>
                <c:pt idx="898">
                  <c:v>13.4767383691846</c:v>
                </c:pt>
                <c:pt idx="899">
                  <c:v>13.4917458729365</c:v>
                </c:pt>
                <c:pt idx="900">
                  <c:v>13.5067533766883</c:v>
                </c:pt>
                <c:pt idx="901">
                  <c:v>13.5217608804402</c:v>
                </c:pt>
                <c:pt idx="902">
                  <c:v>13.5367683841921</c:v>
                </c:pt>
                <c:pt idx="903">
                  <c:v>13.551775887944</c:v>
                </c:pt>
                <c:pt idx="904">
                  <c:v>13.5667833916959</c:v>
                </c:pt>
                <c:pt idx="905">
                  <c:v>13.5817908954477</c:v>
                </c:pt>
                <c:pt idx="906">
                  <c:v>13.5967983991996</c:v>
                </c:pt>
                <c:pt idx="907">
                  <c:v>13.6118059029515</c:v>
                </c:pt>
                <c:pt idx="908">
                  <c:v>13.6268134067034</c:v>
                </c:pt>
                <c:pt idx="909">
                  <c:v>13.6418209104552</c:v>
                </c:pt>
                <c:pt idx="910">
                  <c:v>13.6568284142071</c:v>
                </c:pt>
                <c:pt idx="911">
                  <c:v>13.671835917959</c:v>
                </c:pt>
                <c:pt idx="912">
                  <c:v>13.6868434217109</c:v>
                </c:pt>
                <c:pt idx="913">
                  <c:v>13.7018509254627</c:v>
                </c:pt>
                <c:pt idx="914">
                  <c:v>13.7168584292146</c:v>
                </c:pt>
                <c:pt idx="915">
                  <c:v>13.7318659329665</c:v>
                </c:pt>
                <c:pt idx="916">
                  <c:v>13.7468734367184</c:v>
                </c:pt>
                <c:pt idx="917">
                  <c:v>13.7618809404702</c:v>
                </c:pt>
                <c:pt idx="918">
                  <c:v>13.7768884442221</c:v>
                </c:pt>
                <c:pt idx="919">
                  <c:v>13.791895947974</c:v>
                </c:pt>
                <c:pt idx="920">
                  <c:v>13.8069034517259</c:v>
                </c:pt>
                <c:pt idx="921">
                  <c:v>13.8219109554777</c:v>
                </c:pt>
                <c:pt idx="922">
                  <c:v>13.8369184592296</c:v>
                </c:pt>
                <c:pt idx="923">
                  <c:v>13.8519259629815</c:v>
                </c:pt>
                <c:pt idx="924">
                  <c:v>13.8669334667334</c:v>
                </c:pt>
                <c:pt idx="925">
                  <c:v>13.8819409704852</c:v>
                </c:pt>
                <c:pt idx="926">
                  <c:v>13.8969484742371</c:v>
                </c:pt>
                <c:pt idx="927">
                  <c:v>13.911955977989</c:v>
                </c:pt>
                <c:pt idx="928">
                  <c:v>13.9269634817409</c:v>
                </c:pt>
                <c:pt idx="929">
                  <c:v>13.9419709854928</c:v>
                </c:pt>
                <c:pt idx="930">
                  <c:v>13.9569784892446</c:v>
                </c:pt>
                <c:pt idx="931">
                  <c:v>13.9719859929965</c:v>
                </c:pt>
                <c:pt idx="932">
                  <c:v>13.9869934967484</c:v>
                </c:pt>
                <c:pt idx="933">
                  <c:v>14.0020010005003</c:v>
                </c:pt>
                <c:pt idx="934">
                  <c:v>14.0170085042521</c:v>
                </c:pt>
                <c:pt idx="935">
                  <c:v>14.032016008004</c:v>
                </c:pt>
                <c:pt idx="936">
                  <c:v>14.0470235117559</c:v>
                </c:pt>
                <c:pt idx="937">
                  <c:v>14.0620310155078</c:v>
                </c:pt>
                <c:pt idx="938">
                  <c:v>14.0770385192596</c:v>
                </c:pt>
                <c:pt idx="939">
                  <c:v>14.0920460230115</c:v>
                </c:pt>
                <c:pt idx="940">
                  <c:v>14.1070535267634</c:v>
                </c:pt>
                <c:pt idx="941">
                  <c:v>14.1220610305153</c:v>
                </c:pt>
                <c:pt idx="942">
                  <c:v>14.1370685342671</c:v>
                </c:pt>
                <c:pt idx="943">
                  <c:v>14.152076038019</c:v>
                </c:pt>
                <c:pt idx="944">
                  <c:v>14.1670835417709</c:v>
                </c:pt>
                <c:pt idx="945">
                  <c:v>14.1820910455228</c:v>
                </c:pt>
                <c:pt idx="946">
                  <c:v>14.1970985492746</c:v>
                </c:pt>
                <c:pt idx="947">
                  <c:v>14.2121060530265</c:v>
                </c:pt>
                <c:pt idx="948">
                  <c:v>14.2271135567784</c:v>
                </c:pt>
                <c:pt idx="949">
                  <c:v>14.2421210605303</c:v>
                </c:pt>
                <c:pt idx="950">
                  <c:v>14.2571285642821</c:v>
                </c:pt>
                <c:pt idx="951">
                  <c:v>14.272136068034</c:v>
                </c:pt>
                <c:pt idx="952">
                  <c:v>14.2871435717859</c:v>
                </c:pt>
                <c:pt idx="953">
                  <c:v>14.3021510755378</c:v>
                </c:pt>
                <c:pt idx="954">
                  <c:v>14.3171585792896</c:v>
                </c:pt>
                <c:pt idx="955">
                  <c:v>14.3321660830415</c:v>
                </c:pt>
                <c:pt idx="956">
                  <c:v>14.3471735867934</c:v>
                </c:pt>
                <c:pt idx="957">
                  <c:v>14.3621810905453</c:v>
                </c:pt>
                <c:pt idx="958">
                  <c:v>14.3771885942972</c:v>
                </c:pt>
                <c:pt idx="959">
                  <c:v>14.392196098049</c:v>
                </c:pt>
                <c:pt idx="960">
                  <c:v>14.4072036018009</c:v>
                </c:pt>
                <c:pt idx="961">
                  <c:v>14.4222111055528</c:v>
                </c:pt>
                <c:pt idx="962">
                  <c:v>14.4372186093047</c:v>
                </c:pt>
                <c:pt idx="963">
                  <c:v>14.4522261130565</c:v>
                </c:pt>
                <c:pt idx="964">
                  <c:v>14.4672336168084</c:v>
                </c:pt>
                <c:pt idx="965">
                  <c:v>14.4822411205603</c:v>
                </c:pt>
                <c:pt idx="966">
                  <c:v>14.4972486243122</c:v>
                </c:pt>
                <c:pt idx="967">
                  <c:v>14.512256128064</c:v>
                </c:pt>
                <c:pt idx="968">
                  <c:v>14.5272636318159</c:v>
                </c:pt>
                <c:pt idx="969">
                  <c:v>14.5422711355678</c:v>
                </c:pt>
                <c:pt idx="970">
                  <c:v>14.5572786393197</c:v>
                </c:pt>
                <c:pt idx="971">
                  <c:v>14.5722861430715</c:v>
                </c:pt>
                <c:pt idx="972">
                  <c:v>14.5872936468234</c:v>
                </c:pt>
                <c:pt idx="973">
                  <c:v>14.6023011505753</c:v>
                </c:pt>
                <c:pt idx="974">
                  <c:v>14.6173086543272</c:v>
                </c:pt>
                <c:pt idx="975">
                  <c:v>14.632316158079</c:v>
                </c:pt>
                <c:pt idx="976">
                  <c:v>14.6473236618309</c:v>
                </c:pt>
                <c:pt idx="977">
                  <c:v>14.6623311655828</c:v>
                </c:pt>
                <c:pt idx="978">
                  <c:v>14.6773386693347</c:v>
                </c:pt>
                <c:pt idx="979">
                  <c:v>14.6923461730865</c:v>
                </c:pt>
                <c:pt idx="980">
                  <c:v>14.7073536768384</c:v>
                </c:pt>
                <c:pt idx="981">
                  <c:v>14.7223611805903</c:v>
                </c:pt>
                <c:pt idx="982">
                  <c:v>14.7373686843422</c:v>
                </c:pt>
                <c:pt idx="983">
                  <c:v>14.7523761880941</c:v>
                </c:pt>
                <c:pt idx="984">
                  <c:v>14.7673836918459</c:v>
                </c:pt>
                <c:pt idx="985">
                  <c:v>14.7823911955978</c:v>
                </c:pt>
                <c:pt idx="986">
                  <c:v>14.7973986993497</c:v>
                </c:pt>
                <c:pt idx="987">
                  <c:v>14.8124062031016</c:v>
                </c:pt>
                <c:pt idx="988">
                  <c:v>14.8274137068534</c:v>
                </c:pt>
                <c:pt idx="989">
                  <c:v>14.8424212106053</c:v>
                </c:pt>
                <c:pt idx="990">
                  <c:v>14.8574287143572</c:v>
                </c:pt>
                <c:pt idx="991">
                  <c:v>14.8724362181091</c:v>
                </c:pt>
                <c:pt idx="992">
                  <c:v>14.8874437218609</c:v>
                </c:pt>
                <c:pt idx="993">
                  <c:v>14.9024512256128</c:v>
                </c:pt>
                <c:pt idx="994">
                  <c:v>14.9174587293647</c:v>
                </c:pt>
                <c:pt idx="995">
                  <c:v>14.9324662331166</c:v>
                </c:pt>
                <c:pt idx="996">
                  <c:v>14.9474737368684</c:v>
                </c:pt>
                <c:pt idx="997">
                  <c:v>14.9624812406203</c:v>
                </c:pt>
                <c:pt idx="998">
                  <c:v>14.9774887443722</c:v>
                </c:pt>
                <c:pt idx="999">
                  <c:v>14.9924962481241</c:v>
                </c:pt>
              </c:numCache>
            </c:numRef>
          </c:xVal>
          <c:yVal>
            <c:numRef>
              <c:f>04_Titration!$B$5:$B$1004</c:f>
              <c:numCache>
                <c:formatCode>0.0000</c:formatCode>
                <c:ptCount val="1000"/>
                <c:pt idx="0">
                  <c:v>1.99999999995657</c:v>
                </c:pt>
                <c:pt idx="1">
                  <c:v>2.00260707821176</c:v>
                </c:pt>
                <c:pt idx="2">
                  <c:v>2.00521420344244</c:v>
                </c:pt>
                <c:pt idx="3">
                  <c:v>2.0078214226292</c:v>
                </c:pt>
                <c:pt idx="4">
                  <c:v>2.01042878276276</c:v>
                </c:pt>
                <c:pt idx="5">
                  <c:v>2.01303633084911</c:v>
                </c:pt>
                <c:pt idx="6">
                  <c:v>2.01564411391456</c:v>
                </c:pt>
                <c:pt idx="7">
                  <c:v>2.01825217901083</c:v>
                </c:pt>
                <c:pt idx="8">
                  <c:v>2.02086057322018</c:v>
                </c:pt>
                <c:pt idx="9">
                  <c:v>2.02346934366048</c:v>
                </c:pt>
                <c:pt idx="10">
                  <c:v>2.02607853749035</c:v>
                </c:pt>
                <c:pt idx="11">
                  <c:v>2.0286882019143</c:v>
                </c:pt>
                <c:pt idx="12">
                  <c:v>2.03129838418784</c:v>
                </c:pt>
                <c:pt idx="13">
                  <c:v>2.03390913162264</c:v>
                </c:pt>
                <c:pt idx="14">
                  <c:v>2.03652049159172</c:v>
                </c:pt>
                <c:pt idx="15">
                  <c:v>2.03913251153464</c:v>
                </c:pt>
                <c:pt idx="16">
                  <c:v>2.04174523896266</c:v>
                </c:pt>
                <c:pt idx="17">
                  <c:v>2.04435872146402</c:v>
                </c:pt>
                <c:pt idx="18">
                  <c:v>2.04697300670914</c:v>
                </c:pt>
                <c:pt idx="19">
                  <c:v>2.04958814245593</c:v>
                </c:pt>
                <c:pt idx="20">
                  <c:v>2.05220417655504</c:v>
                </c:pt>
                <c:pt idx="21">
                  <c:v>2.05482115695519</c:v>
                </c:pt>
                <c:pt idx="22">
                  <c:v>2.05743913170854</c:v>
                </c:pt>
                <c:pt idx="23">
                  <c:v>2.06005814897604</c:v>
                </c:pt>
                <c:pt idx="24">
                  <c:v>2.0626782570328</c:v>
                </c:pt>
                <c:pt idx="25">
                  <c:v>2.06529950427361</c:v>
                </c:pt>
                <c:pt idx="26">
                  <c:v>2.0679219392183</c:v>
                </c:pt>
                <c:pt idx="27">
                  <c:v>2.07054561051733</c:v>
                </c:pt>
                <c:pt idx="28">
                  <c:v>2.07317056695729</c:v>
                </c:pt>
                <c:pt idx="29">
                  <c:v>2.07579685746646</c:v>
                </c:pt>
                <c:pt idx="30">
                  <c:v>2.07842453112045</c:v>
                </c:pt>
                <c:pt idx="31">
                  <c:v>2.08105363714785</c:v>
                </c:pt>
                <c:pt idx="32">
                  <c:v>2.08368422493593</c:v>
                </c:pt>
                <c:pt idx="33">
                  <c:v>2.08631634403635</c:v>
                </c:pt>
                <c:pt idx="34">
                  <c:v>2.08895004417101</c:v>
                </c:pt>
                <c:pt idx="35">
                  <c:v>2.09158537523785</c:v>
                </c:pt>
                <c:pt idx="36">
                  <c:v>2.09422238731671</c:v>
                </c:pt>
                <c:pt idx="37">
                  <c:v>2.09686113067533</c:v>
                </c:pt>
                <c:pt idx="38">
                  <c:v>2.09950165577529</c:v>
                </c:pt>
                <c:pt idx="39">
                  <c:v>2.10214401327808</c:v>
                </c:pt>
                <c:pt idx="40">
                  <c:v>2.1047882540512</c:v>
                </c:pt>
                <c:pt idx="41">
                  <c:v>2.10743442917432</c:v>
                </c:pt>
                <c:pt idx="42">
                  <c:v>2.11008258994549</c:v>
                </c:pt>
                <c:pt idx="43">
                  <c:v>2.11273278788744</c:v>
                </c:pt>
                <c:pt idx="44">
                  <c:v>2.11538507475395</c:v>
                </c:pt>
                <c:pt idx="45">
                  <c:v>2.11803950253622</c:v>
                </c:pt>
                <c:pt idx="46">
                  <c:v>2.12069612346939</c:v>
                </c:pt>
                <c:pt idx="47">
                  <c:v>2.12335499003909</c:v>
                </c:pt>
                <c:pt idx="48">
                  <c:v>2.12601615498806</c:v>
                </c:pt>
                <c:pt idx="49">
                  <c:v>2.12867967132287</c:v>
                </c:pt>
                <c:pt idx="50">
                  <c:v>2.13134559232071</c:v>
                </c:pt>
                <c:pt idx="51">
                  <c:v>2.13401397153623</c:v>
                </c:pt>
                <c:pt idx="52">
                  <c:v>2.13668486280849</c:v>
                </c:pt>
                <c:pt idx="53">
                  <c:v>2.139358320268</c:v>
                </c:pt>
                <c:pt idx="54">
                  <c:v>2.14203439834384</c:v>
                </c:pt>
                <c:pt idx="55">
                  <c:v>2.14471315177087</c:v>
                </c:pt>
                <c:pt idx="56">
                  <c:v>2.14739463559699</c:v>
                </c:pt>
                <c:pt idx="57">
                  <c:v>2.1500789051906</c:v>
                </c:pt>
                <c:pt idx="58">
                  <c:v>2.15276601624804</c:v>
                </c:pt>
                <c:pt idx="59">
                  <c:v>2.15545602480117</c:v>
                </c:pt>
                <c:pt idx="60">
                  <c:v>2.15814898722513</c:v>
                </c:pt>
                <c:pt idx="61">
                  <c:v>2.16084496024607</c:v>
                </c:pt>
                <c:pt idx="62">
                  <c:v>2.1635440009491</c:v>
                </c:pt>
                <c:pt idx="63">
                  <c:v>2.16624616678628</c:v>
                </c:pt>
                <c:pt idx="64">
                  <c:v>2.16895151558478</c:v>
                </c:pt>
                <c:pt idx="65">
                  <c:v>2.17166010555511</c:v>
                </c:pt>
                <c:pt idx="66">
                  <c:v>2.17437199529949</c:v>
                </c:pt>
                <c:pt idx="67">
                  <c:v>2.17708724382038</c:v>
                </c:pt>
                <c:pt idx="68">
                  <c:v>2.17980591052905</c:v>
                </c:pt>
                <c:pt idx="69">
                  <c:v>2.18252805525436</c:v>
                </c:pt>
                <c:pt idx="70">
                  <c:v>2.18525373825166</c:v>
                </c:pt>
                <c:pt idx="71">
                  <c:v>2.18798302021178</c:v>
                </c:pt>
                <c:pt idx="72">
                  <c:v>2.19071596227022</c:v>
                </c:pt>
                <c:pt idx="73">
                  <c:v>2.19345262601646</c:v>
                </c:pt>
                <c:pt idx="74">
                  <c:v>2.19619307350339</c:v>
                </c:pt>
                <c:pt idx="75">
                  <c:v>2.19893736725695</c:v>
                </c:pt>
                <c:pt idx="76">
                  <c:v>2.2016855702859</c:v>
                </c:pt>
                <c:pt idx="77">
                  <c:v>2.20443774609172</c:v>
                </c:pt>
                <c:pt idx="78">
                  <c:v>2.20719395867871</c:v>
                </c:pt>
                <c:pt idx="79">
                  <c:v>2.20995427256429</c:v>
                </c:pt>
                <c:pt idx="80">
                  <c:v>2.21271875278937</c:v>
                </c:pt>
                <c:pt idx="81">
                  <c:v>2.21548746492901</c:v>
                </c:pt>
                <c:pt idx="82">
                  <c:v>2.21826047510321</c:v>
                </c:pt>
                <c:pt idx="83">
                  <c:v>2.22103784998789</c:v>
                </c:pt>
                <c:pt idx="84">
                  <c:v>2.22381965682604</c:v>
                </c:pt>
                <c:pt idx="85">
                  <c:v>2.22660596343913</c:v>
                </c:pt>
                <c:pt idx="86">
                  <c:v>2.22939683823866</c:v>
                </c:pt>
                <c:pt idx="87">
                  <c:v>2.23219235023797</c:v>
                </c:pt>
                <c:pt idx="88">
                  <c:v>2.23499256906422</c:v>
                </c:pt>
                <c:pt idx="89">
                  <c:v>2.23779756497059</c:v>
                </c:pt>
                <c:pt idx="90">
                  <c:v>2.24060740884875</c:v>
                </c:pt>
                <c:pt idx="91">
                  <c:v>2.24342217224152</c:v>
                </c:pt>
                <c:pt idx="92">
                  <c:v>2.24624192735577</c:v>
                </c:pt>
                <c:pt idx="93">
                  <c:v>2.2490667470756</c:v>
                </c:pt>
                <c:pt idx="94">
                  <c:v>2.25189670497569</c:v>
                </c:pt>
                <c:pt idx="95">
                  <c:v>2.25473187533501</c:v>
                </c:pt>
                <c:pt idx="96">
                  <c:v>2.25757233315072</c:v>
                </c:pt>
                <c:pt idx="97">
                  <c:v>2.26041815415232</c:v>
                </c:pt>
                <c:pt idx="98">
                  <c:v>2.26326941481621</c:v>
                </c:pt>
                <c:pt idx="99">
                  <c:v>2.26612619238033</c:v>
                </c:pt>
                <c:pt idx="100">
                  <c:v>2.2689885648593</c:v>
                </c:pt>
                <c:pt idx="101">
                  <c:v>2.2718566110597</c:v>
                </c:pt>
                <c:pt idx="102">
                  <c:v>2.27473041059576</c:v>
                </c:pt>
                <c:pt idx="103">
                  <c:v>2.27761004390529</c:v>
                </c:pt>
                <c:pt idx="104">
                  <c:v>2.28049559226603</c:v>
                </c:pt>
                <c:pt idx="105">
                  <c:v>2.28338713781221</c:v>
                </c:pt>
                <c:pt idx="106">
                  <c:v>2.28628476355158</c:v>
                </c:pt>
                <c:pt idx="107">
                  <c:v>2.28918855338269</c:v>
                </c:pt>
                <c:pt idx="108">
                  <c:v>2.2920985921126</c:v>
                </c:pt>
                <c:pt idx="109">
                  <c:v>2.29501496547493</c:v>
                </c:pt>
                <c:pt idx="110">
                  <c:v>2.2979377601483</c:v>
                </c:pt>
                <c:pt idx="111">
                  <c:v>2.30086706377514</c:v>
                </c:pt>
                <c:pt idx="112">
                  <c:v>2.30380296498099</c:v>
                </c:pt>
                <c:pt idx="113">
                  <c:v>2.30674555339405</c:v>
                </c:pt>
                <c:pt idx="114">
                  <c:v>2.30969491966537</c:v>
                </c:pt>
                <c:pt idx="115">
                  <c:v>2.31265115548928</c:v>
                </c:pt>
                <c:pt idx="116">
                  <c:v>2.31561435362439</c:v>
                </c:pt>
                <c:pt idx="117">
                  <c:v>2.31858460791503</c:v>
                </c:pt>
                <c:pt idx="118">
                  <c:v>2.32156201331314</c:v>
                </c:pt>
                <c:pt idx="119">
                  <c:v>2.3245466659007</c:v>
                </c:pt>
                <c:pt idx="120">
                  <c:v>2.32753866291257</c:v>
                </c:pt>
                <c:pt idx="121">
                  <c:v>2.33053810276</c:v>
                </c:pt>
                <c:pt idx="122">
                  <c:v>2.33354508505451</c:v>
                </c:pt>
                <c:pt idx="123">
                  <c:v>2.33655971063244</c:v>
                </c:pt>
                <c:pt idx="124">
                  <c:v>2.33958208158001</c:v>
                </c:pt>
                <c:pt idx="125">
                  <c:v>2.34261230125895</c:v>
                </c:pt>
                <c:pt idx="126">
                  <c:v>2.34565047433281</c:v>
                </c:pt>
                <c:pt idx="127">
                  <c:v>2.34869670679378</c:v>
                </c:pt>
                <c:pt idx="128">
                  <c:v>2.35175110599021</c:v>
                </c:pt>
                <c:pt idx="129">
                  <c:v>2.35481378065477</c:v>
                </c:pt>
                <c:pt idx="130">
                  <c:v>2.35788484093328</c:v>
                </c:pt>
                <c:pt idx="131">
                  <c:v>2.36096439841424</c:v>
                </c:pt>
                <c:pt idx="132">
                  <c:v>2.36405256615907</c:v>
                </c:pt>
                <c:pt idx="133">
                  <c:v>2.36714945873307</c:v>
                </c:pt>
                <c:pt idx="134">
                  <c:v>2.37025519223719</c:v>
                </c:pt>
                <c:pt idx="135">
                  <c:v>2.37336988434049</c:v>
                </c:pt>
                <c:pt idx="136">
                  <c:v>2.37649365431353</c:v>
                </c:pt>
                <c:pt idx="137">
                  <c:v>2.37962662306245</c:v>
                </c:pt>
                <c:pt idx="138">
                  <c:v>2.38276891316404</c:v>
                </c:pt>
                <c:pt idx="139">
                  <c:v>2.38592064890158</c:v>
                </c:pt>
                <c:pt idx="140">
                  <c:v>2.38908195630168</c:v>
                </c:pt>
                <c:pt idx="141">
                  <c:v>2.39225296317197</c:v>
                </c:pt>
                <c:pt idx="142">
                  <c:v>2.39543379913987</c:v>
                </c:pt>
                <c:pt idx="143">
                  <c:v>2.39862459569224</c:v>
                </c:pt>
                <c:pt idx="144">
                  <c:v>2.40182548621612</c:v>
                </c:pt>
                <c:pt idx="145">
                  <c:v>2.40503660604058</c:v>
                </c:pt>
                <c:pt idx="146">
                  <c:v>2.40825809247955</c:v>
                </c:pt>
                <c:pt idx="147">
                  <c:v>2.41149008487589</c:v>
                </c:pt>
                <c:pt idx="148">
                  <c:v>2.4147327246466</c:v>
                </c:pt>
                <c:pt idx="149">
                  <c:v>2.41798615532917</c:v>
                </c:pt>
                <c:pt idx="150">
                  <c:v>2.42125052262931</c:v>
                </c:pt>
                <c:pt idx="151">
                  <c:v>2.42452597446986</c:v>
                </c:pt>
                <c:pt idx="152">
                  <c:v>2.42781266104105</c:v>
                </c:pt>
                <c:pt idx="153">
                  <c:v>2.43111073485219</c:v>
                </c:pt>
                <c:pt idx="154">
                  <c:v>2.43442035078472</c:v>
                </c:pt>
                <c:pt idx="155">
                  <c:v>2.43774166614678</c:v>
                </c:pt>
                <c:pt idx="156">
                  <c:v>2.44107484072926</c:v>
                </c:pt>
                <c:pt idx="157">
                  <c:v>2.44442003686342</c:v>
                </c:pt>
                <c:pt idx="158">
                  <c:v>2.44777741948022</c:v>
                </c:pt>
                <c:pt idx="159">
                  <c:v>2.45114715617121</c:v>
                </c:pt>
                <c:pt idx="160">
                  <c:v>2.45452941725121</c:v>
                </c:pt>
                <c:pt idx="161">
                  <c:v>2.45792437582287</c:v>
                </c:pt>
                <c:pt idx="162">
                  <c:v>2.46133220784293</c:v>
                </c:pt>
                <c:pt idx="163">
                  <c:v>2.46475309219059</c:v>
                </c:pt>
                <c:pt idx="164">
                  <c:v>2.46818721073772</c:v>
                </c:pt>
                <c:pt idx="165">
                  <c:v>2.47163474842126</c:v>
                </c:pt>
                <c:pt idx="166">
                  <c:v>2.47509589331768</c:v>
                </c:pt>
                <c:pt idx="167">
                  <c:v>2.47857083671971</c:v>
                </c:pt>
                <c:pt idx="168">
                  <c:v>2.48205977321539</c:v>
                </c:pt>
                <c:pt idx="169">
                  <c:v>2.48556290076939</c:v>
                </c:pt>
                <c:pt idx="170">
                  <c:v>2.48908042080696</c:v>
                </c:pt>
                <c:pt idx="171">
                  <c:v>2.49261253830037</c:v>
                </c:pt>
                <c:pt idx="172">
                  <c:v>2.49615946185794</c:v>
                </c:pt>
                <c:pt idx="173">
                  <c:v>2.49972140381598</c:v>
                </c:pt>
                <c:pt idx="174">
                  <c:v>2.50329858033348</c:v>
                </c:pt>
                <c:pt idx="175">
                  <c:v>2.50689121148979</c:v>
                </c:pt>
                <c:pt idx="176">
                  <c:v>2.51049952138544</c:v>
                </c:pt>
                <c:pt idx="177">
                  <c:v>2.51412373824608</c:v>
                </c:pt>
                <c:pt idx="178">
                  <c:v>2.51776409452983</c:v>
                </c:pt>
                <c:pt idx="179">
                  <c:v>2.52142082703803</c:v>
                </c:pt>
                <c:pt idx="180">
                  <c:v>2.52509417702959</c:v>
                </c:pt>
                <c:pt idx="181">
                  <c:v>2.52878439033911</c:v>
                </c:pt>
                <c:pt idx="182">
                  <c:v>2.53249171749882</c:v>
                </c:pt>
                <c:pt idx="183">
                  <c:v>2.53621641386461</c:v>
                </c:pt>
                <c:pt idx="184">
                  <c:v>2.53995873974622</c:v>
                </c:pt>
                <c:pt idx="185">
                  <c:v>2.54371896054182</c:v>
                </c:pt>
                <c:pt idx="186">
                  <c:v>2.54749734687714</c:v>
                </c:pt>
                <c:pt idx="187">
                  <c:v>2.55129417474928</c:v>
                </c:pt>
                <c:pt idx="188">
                  <c:v>2.55510972567551</c:v>
                </c:pt>
                <c:pt idx="189">
                  <c:v>2.55894428684716</c:v>
                </c:pt>
                <c:pt idx="190">
                  <c:v>2.56279815128886</c:v>
                </c:pt>
                <c:pt idx="191">
                  <c:v>2.56667161802339</c:v>
                </c:pt>
                <c:pt idx="192">
                  <c:v>2.57056499224224</c:v>
                </c:pt>
                <c:pt idx="193">
                  <c:v>2.57447858548232</c:v>
                </c:pt>
                <c:pt idx="194">
                  <c:v>2.57841271580895</c:v>
                </c:pt>
                <c:pt idx="195">
                  <c:v>2.5823677080054</c:v>
                </c:pt>
                <c:pt idx="196">
                  <c:v>2.58634389376937</c:v>
                </c:pt>
                <c:pt idx="197">
                  <c:v>2.59034161191658</c:v>
                </c:pt>
                <c:pt idx="198">
                  <c:v>2.59436120859191</c:v>
                </c:pt>
                <c:pt idx="199">
                  <c:v>2.59840303748831</c:v>
                </c:pt>
                <c:pt idx="200">
                  <c:v>2.60246746007394</c:v>
                </c:pt>
                <c:pt idx="201">
                  <c:v>2.60655484582783</c:v>
                </c:pt>
                <c:pt idx="202">
                  <c:v>2.61066557248448</c:v>
                </c:pt>
                <c:pt idx="203">
                  <c:v>2.61480002628781</c:v>
                </c:pt>
                <c:pt idx="204">
                  <c:v>2.61895860225492</c:v>
                </c:pt>
                <c:pt idx="205">
                  <c:v>2.62314170445001</c:v>
                </c:pt>
                <c:pt idx="206">
                  <c:v>2.62734974626914</c:v>
                </c:pt>
                <c:pt idx="207">
                  <c:v>2.63158315073607</c:v>
                </c:pt>
                <c:pt idx="208">
                  <c:v>2.63584235081</c:v>
                </c:pt>
                <c:pt idx="209">
                  <c:v>2.64012778970554</c:v>
                </c:pt>
                <c:pt idx="210">
                  <c:v>2.64443992122569</c:v>
                </c:pt>
                <c:pt idx="211">
                  <c:v>2.64877921010829</c:v>
                </c:pt>
                <c:pt idx="212">
                  <c:v>2.65314613238677</c:v>
                </c:pt>
                <c:pt idx="213">
                  <c:v>2.65754117576579</c:v>
                </c:pt>
                <c:pt idx="214">
                  <c:v>2.66196484001264</c:v>
                </c:pt>
                <c:pt idx="215">
                  <c:v>2.666417637365</c:v>
                </c:pt>
                <c:pt idx="216">
                  <c:v>2.67090009295613</c:v>
                </c:pt>
                <c:pt idx="217">
                  <c:v>2.67541274525819</c:v>
                </c:pt>
                <c:pt idx="218">
                  <c:v>2.67995614654479</c:v>
                </c:pt>
                <c:pt idx="219">
                  <c:v>2.68453086337365</c:v>
                </c:pt>
                <c:pt idx="220">
                  <c:v>2.68913747709043</c:v>
                </c:pt>
                <c:pt idx="221">
                  <c:v>2.69377658435507</c:v>
                </c:pt>
                <c:pt idx="222">
                  <c:v>2.6984487976915</c:v>
                </c:pt>
                <c:pt idx="223">
                  <c:v>2.70315474606229</c:v>
                </c:pt>
                <c:pt idx="224">
                  <c:v>2.70789507546949</c:v>
                </c:pt>
                <c:pt idx="225">
                  <c:v>2.71267044958305</c:v>
                </c:pt>
                <c:pt idx="226">
                  <c:v>2.71748155039844</c:v>
                </c:pt>
                <c:pt idx="227">
                  <c:v>2.72232907892508</c:v>
                </c:pt>
                <c:pt idx="228">
                  <c:v>2.7272137559074</c:v>
                </c:pt>
                <c:pt idx="229">
                  <c:v>2.73213632258022</c:v>
                </c:pt>
                <c:pt idx="230">
                  <c:v>2.73709754146064</c:v>
                </c:pt>
                <c:pt idx="231">
                  <c:v>2.74209819717847</c:v>
                </c:pt>
                <c:pt idx="232">
                  <c:v>2.74713909734744</c:v>
                </c:pt>
                <c:pt idx="233">
                  <c:v>2.75222107347981</c:v>
                </c:pt>
                <c:pt idx="234">
                  <c:v>2.75734498194665</c:v>
                </c:pt>
                <c:pt idx="235">
                  <c:v>2.76251170498698</c:v>
                </c:pt>
                <c:pt idx="236">
                  <c:v>2.76772215176839</c:v>
                </c:pt>
                <c:pt idx="237">
                  <c:v>2.77297725950268</c:v>
                </c:pt>
                <c:pt idx="238">
                  <c:v>2.77827799461965</c:v>
                </c:pt>
                <c:pt idx="239">
                  <c:v>2.78362535400294</c:v>
                </c:pt>
                <c:pt idx="240">
                  <c:v>2.78902036629188</c:v>
                </c:pt>
                <c:pt idx="241">
                  <c:v>2.79446409325351</c:v>
                </c:pt>
                <c:pt idx="242">
                  <c:v>2.79995763122944</c:v>
                </c:pt>
                <c:pt idx="243">
                  <c:v>2.80550211266251</c:v>
                </c:pt>
                <c:pt idx="244">
                  <c:v>2.81109870770861</c:v>
                </c:pt>
                <c:pt idx="245">
                  <c:v>2.81674862593928</c:v>
                </c:pt>
                <c:pt idx="246">
                  <c:v>2.82245311814156</c:v>
                </c:pt>
                <c:pt idx="247">
                  <c:v>2.8282134782215</c:v>
                </c:pt>
                <c:pt idx="248">
                  <c:v>2.83403104521896</c:v>
                </c:pt>
                <c:pt idx="249">
                  <c:v>2.83990720544121</c:v>
                </c:pt>
                <c:pt idx="250">
                  <c:v>2.84584339472416</c:v>
                </c:pt>
                <c:pt idx="251">
                  <c:v>2.85184110083029</c:v>
                </c:pt>
                <c:pt idx="252">
                  <c:v>2.85790186599342</c:v>
                </c:pt>
                <c:pt idx="253">
                  <c:v>2.86402728962124</c:v>
                </c:pt>
                <c:pt idx="254">
                  <c:v>2.87021903116734</c:v>
                </c:pt>
                <c:pt idx="255">
                  <c:v>2.87647881318598</c:v>
                </c:pt>
                <c:pt idx="256">
                  <c:v>2.88280842458333</c:v>
                </c:pt>
                <c:pt idx="257">
                  <c:v>2.88920972408088</c:v>
                </c:pt>
                <c:pt idx="258">
                  <c:v>2.89568464390769</c:v>
                </c:pt>
                <c:pt idx="259">
                  <c:v>2.90223519373983</c:v>
                </c:pt>
                <c:pt idx="260">
                  <c:v>2.90886346490735</c:v>
                </c:pt>
                <c:pt idx="261">
                  <c:v>2.91557163489059</c:v>
                </c:pt>
                <c:pt idx="262">
                  <c:v>2.92236197213031</c:v>
                </c:pt>
                <c:pt idx="263">
                  <c:v>2.92923684117815</c:v>
                </c:pt>
                <c:pt idx="264">
                  <c:v>2.93619870821673</c:v>
                </c:pt>
                <c:pt idx="265">
                  <c:v>2.94325014698176</c:v>
                </c:pt>
                <c:pt idx="266">
                  <c:v>2.95039384512181</c:v>
                </c:pt>
                <c:pt idx="267">
                  <c:v>2.95763261103503</c:v>
                </c:pt>
                <c:pt idx="268">
                  <c:v>2.96496938122657</c:v>
                </c:pt>
                <c:pt idx="269">
                  <c:v>2.97240722823481</c:v>
                </c:pt>
                <c:pt idx="270">
                  <c:v>2.97994936918024</c:v>
                </c:pt>
                <c:pt idx="271">
                  <c:v>2.98759917499645</c:v>
                </c:pt>
                <c:pt idx="272">
                  <c:v>2.99536018040967</c:v>
                </c:pt>
                <c:pt idx="273">
                  <c:v>3.0032360947409</c:v>
                </c:pt>
                <c:pt idx="274">
                  <c:v>3.01123081361335</c:v>
                </c:pt>
                <c:pt idx="275">
                  <c:v>3.01934843165779</c:v>
                </c:pt>
                <c:pt idx="276">
                  <c:v>3.0275932563197</c:v>
                </c:pt>
                <c:pt idx="277">
                  <c:v>3.03596982288484</c:v>
                </c:pt>
                <c:pt idx="278">
                  <c:v>3.0444829108546</c:v>
                </c:pt>
                <c:pt idx="279">
                  <c:v>3.0531375618194</c:v>
                </c:pt>
                <c:pt idx="280">
                  <c:v>3.06193909899748</c:v>
                </c:pt>
                <c:pt idx="281">
                  <c:v>3.07089314862898</c:v>
                </c:pt>
                <c:pt idx="282">
                  <c:v>3.08000566344084</c:v>
                </c:pt>
                <c:pt idx="283">
                  <c:v>3.08928294842762</c:v>
                </c:pt>
                <c:pt idx="284">
                  <c:v>3.09873168922826</c:v>
                </c:pt>
                <c:pt idx="285">
                  <c:v>3.10835898341883</c:v>
                </c:pt>
                <c:pt idx="286">
                  <c:v>3.11817237508839</c:v>
                </c:pt>
                <c:pt idx="287">
                  <c:v>3.12817989312019</c:v>
                </c:pt>
                <c:pt idx="288">
                  <c:v>3.13839009366525</c:v>
                </c:pt>
                <c:pt idx="289">
                  <c:v>3.14881210737146</c:v>
                </c:pt>
                <c:pt idx="290">
                  <c:v>3.15945569202199</c:v>
                </c:pt>
                <c:pt idx="291">
                  <c:v>3.17033129134383</c:v>
                </c:pt>
                <c:pt idx="292">
                  <c:v>3.18145010087528</c:v>
                </c:pt>
                <c:pt idx="293">
                  <c:v>3.19282414193414</c:v>
                </c:pt>
                <c:pt idx="294">
                  <c:v>3.20446634491244</c:v>
                </c:pt>
                <c:pt idx="295">
                  <c:v>3.21639064334543</c:v>
                </c:pt>
                <c:pt idx="296">
                  <c:v>3.22861208047166</c:v>
                </c:pt>
                <c:pt idx="297">
                  <c:v>3.24114693032907</c:v>
                </c:pt>
                <c:pt idx="298">
                  <c:v>3.25401283583338</c:v>
                </c:pt>
                <c:pt idx="299">
                  <c:v>3.26722896677939</c:v>
                </c:pt>
                <c:pt idx="300">
                  <c:v>3.28081620131735</c:v>
                </c:pt>
                <c:pt idx="301">
                  <c:v>3.29479733521856</c:v>
                </c:pt>
                <c:pt idx="302">
                  <c:v>3.30919732419806</c:v>
                </c:pt>
                <c:pt idx="303">
                  <c:v>3.32404356576595</c:v>
                </c:pt>
                <c:pt idx="304">
                  <c:v>3.33936622860667</c:v>
                </c:pt>
                <c:pt idx="305">
                  <c:v>3.35519863944034</c:v>
                </c:pt>
                <c:pt idx="306">
                  <c:v>3.37157773984075</c:v>
                </c:pt>
                <c:pt idx="307">
                  <c:v>3.38854462876192</c:v>
                </c:pt>
                <c:pt idx="308">
                  <c:v>3.40614521082497</c:v>
                </c:pt>
                <c:pt idx="309">
                  <c:v>3.42443097611279</c:v>
                </c:pt>
                <c:pt idx="310">
                  <c:v>3.44345994484356</c:v>
                </c:pt>
                <c:pt idx="311">
                  <c:v>3.46329782061143</c:v>
                </c:pt>
                <c:pt idx="312">
                  <c:v>3.48401941001489</c:v>
                </c:pt>
                <c:pt idx="313">
                  <c:v>3.50571038610408</c:v>
                </c:pt>
                <c:pt idx="314">
                  <c:v>3.52846950067897</c:v>
                </c:pt>
                <c:pt idx="315">
                  <c:v>3.55241138992186</c:v>
                </c:pt>
                <c:pt idx="316">
                  <c:v>3.57767017519868</c:v>
                </c:pt>
                <c:pt idx="317">
                  <c:v>3.60440414580423</c:v>
                </c:pt>
                <c:pt idx="318">
                  <c:v>3.63280193884873</c:v>
                </c:pt>
                <c:pt idx="319">
                  <c:v>3.66309083014863</c:v>
                </c:pt>
                <c:pt idx="320">
                  <c:v>3.69554806531159</c:v>
                </c:pt>
                <c:pt idx="321">
                  <c:v>3.73051667541052</c:v>
                </c:pt>
                <c:pt idx="322">
                  <c:v>3.76842809161948</c:v>
                </c:pt>
                <c:pt idx="323">
                  <c:v>3.80983539887254</c:v>
                </c:pt>
                <c:pt idx="324">
                  <c:v>3.85546386436975</c:v>
                </c:pt>
                <c:pt idx="325">
                  <c:v>3.90629077163212</c:v>
                </c:pt>
                <c:pt idx="326">
                  <c:v>3.96367766485354</c:v>
                </c:pt>
                <c:pt idx="327">
                  <c:v>4.0296026206119</c:v>
                </c:pt>
                <c:pt idx="328">
                  <c:v>4.10709979545214</c:v>
                </c:pt>
                <c:pt idx="329">
                  <c:v>4.20117745955217</c:v>
                </c:pt>
                <c:pt idx="330">
                  <c:v>4.32101843351308</c:v>
                </c:pt>
                <c:pt idx="331">
                  <c:v>4.48648089259874</c:v>
                </c:pt>
                <c:pt idx="332">
                  <c:v>4.75596957115667</c:v>
                </c:pt>
                <c:pt idx="333">
                  <c:v>5.60104197582013</c:v>
                </c:pt>
                <c:pt idx="334">
                  <c:v>9.09661224810978</c:v>
                </c:pt>
                <c:pt idx="335">
                  <c:v>9.4383623974003</c:v>
                </c:pt>
                <c:pt idx="336">
                  <c:v>9.62676579420998</c:v>
                </c:pt>
                <c:pt idx="337">
                  <c:v>9.75739509029475</c:v>
                </c:pt>
                <c:pt idx="338">
                  <c:v>9.85741720571016</c:v>
                </c:pt>
                <c:pt idx="339">
                  <c:v>9.9384403990015</c:v>
                </c:pt>
                <c:pt idx="340">
                  <c:v>10.0065104250167</c:v>
                </c:pt>
                <c:pt idx="341">
                  <c:v>10.0651796536777</c:v>
                </c:pt>
                <c:pt idx="342">
                  <c:v>10.1167138801257</c:v>
                </c:pt>
                <c:pt idx="343">
                  <c:v>10.1626472093081</c:v>
                </c:pt>
                <c:pt idx="344">
                  <c:v>10.2040667040467</c:v>
                </c:pt>
                <c:pt idx="345">
                  <c:v>10.24177080151</c:v>
                </c:pt>
                <c:pt idx="346">
                  <c:v>10.2763632337792</c:v>
                </c:pt>
                <c:pt idx="347">
                  <c:v>10.3083116026387</c:v>
                </c:pt>
                <c:pt idx="348">
                  <c:v>10.3379854605137</c:v>
                </c:pt>
                <c:pt idx="349">
                  <c:v>10.3656819412151</c:v>
                </c:pt>
                <c:pt idx="350">
                  <c:v>10.3916435269608</c:v>
                </c:pt>
                <c:pt idx="351">
                  <c:v>10.4160706800003</c:v>
                </c:pt>
                <c:pt idx="352">
                  <c:v>10.4391310243842</c:v>
                </c:pt>
                <c:pt idx="353">
                  <c:v>10.4609661465134</c:v>
                </c:pt>
                <c:pt idx="354">
                  <c:v>10.4816967253353</c:v>
                </c:pt>
                <c:pt idx="355">
                  <c:v>10.5014264560462</c:v>
                </c:pt>
                <c:pt idx="356">
                  <c:v>10.5202450929598</c:v>
                </c:pt>
                <c:pt idx="357">
                  <c:v>10.5382308434471</c:v>
                </c:pt>
                <c:pt idx="358">
                  <c:v>10.5554522662719</c:v>
                </c:pt>
                <c:pt idx="359">
                  <c:v>10.5719697981864</c:v>
                </c:pt>
                <c:pt idx="360">
                  <c:v>10.5878369844325</c:v>
                </c:pt>
                <c:pt idx="361">
                  <c:v>10.6031014922038</c:v>
                </c:pt>
                <c:pt idx="362">
                  <c:v>10.6178059384373</c:v>
                </c:pt>
                <c:pt idx="363">
                  <c:v>10.6319885792883</c:v>
                </c:pt>
                <c:pt idx="364">
                  <c:v>10.6456838860278</c:v>
                </c:pt>
                <c:pt idx="365">
                  <c:v>10.6589230273541</c:v>
                </c:pt>
                <c:pt idx="366">
                  <c:v>10.6717342805061</c:v>
                </c:pt>
                <c:pt idx="367">
                  <c:v>10.6841433746905</c:v>
                </c:pt>
                <c:pt idx="368">
                  <c:v>10.6961737924277</c:v>
                </c:pt>
                <c:pt idx="369">
                  <c:v>10.7078470176514</c:v>
                </c:pt>
                <c:pt idx="370">
                  <c:v>10.7191827643408</c:v>
                </c:pt>
                <c:pt idx="371">
                  <c:v>10.7301991587099</c:v>
                </c:pt>
                <c:pt idx="372">
                  <c:v>10.7409129107569</c:v>
                </c:pt>
                <c:pt idx="373">
                  <c:v>10.7513394507625</c:v>
                </c:pt>
                <c:pt idx="374">
                  <c:v>10.7614930651366</c:v>
                </c:pt>
                <c:pt idx="375">
                  <c:v>10.7713870031532</c:v>
                </c:pt>
                <c:pt idx="376">
                  <c:v>10.7810335714576</c:v>
                </c:pt>
                <c:pt idx="377">
                  <c:v>10.7904442257381</c:v>
                </c:pt>
                <c:pt idx="378">
                  <c:v>10.7996296485396</c:v>
                </c:pt>
                <c:pt idx="379">
                  <c:v>10.8085998121811</c:v>
                </c:pt>
                <c:pt idx="380">
                  <c:v>10.8173640438937</c:v>
                </c:pt>
                <c:pt idx="381">
                  <c:v>10.8259310794846</c:v>
                </c:pt>
                <c:pt idx="382">
                  <c:v>10.8343091160007</c:v>
                </c:pt>
                <c:pt idx="383">
                  <c:v>10.8425058435095</c:v>
                </c:pt>
                <c:pt idx="384">
                  <c:v>10.8505285020412</c:v>
                </c:pt>
                <c:pt idx="385">
                  <c:v>10.8583839034324</c:v>
                </c:pt>
                <c:pt idx="386">
                  <c:v>10.8660784700618</c:v>
                </c:pt>
                <c:pt idx="387">
                  <c:v>10.8736182627352</c:v>
                </c:pt>
                <c:pt idx="388">
                  <c:v>10.8810090090244</c:v>
                </c:pt>
                <c:pt idx="389">
                  <c:v>10.8882561252637</c:v>
                </c:pt>
                <c:pt idx="390">
                  <c:v>10.8953647357696</c:v>
                </c:pt>
                <c:pt idx="391">
                  <c:v>10.9023396992039</c:v>
                </c:pt>
                <c:pt idx="392">
                  <c:v>10.9091856285921</c:v>
                </c:pt>
                <c:pt idx="393">
                  <c:v>10.9159068937011</c:v>
                </c:pt>
                <c:pt idx="394">
                  <c:v>10.9225076563186</c:v>
                </c:pt>
                <c:pt idx="395">
                  <c:v>10.9289918714368</c:v>
                </c:pt>
                <c:pt idx="396">
                  <c:v>10.935363298721</c:v>
                </c:pt>
                <c:pt idx="397">
                  <c:v>10.9416255249387</c:v>
                </c:pt>
                <c:pt idx="398">
                  <c:v>10.9477819729547</c:v>
                </c:pt>
                <c:pt idx="399">
                  <c:v>10.9538358975907</c:v>
                </c:pt>
                <c:pt idx="400">
                  <c:v>10.9597904161036</c:v>
                </c:pt>
                <c:pt idx="401">
                  <c:v>10.9656485002488</c:v>
                </c:pt>
                <c:pt idx="402">
                  <c:v>10.9714129986076</c:v>
                </c:pt>
                <c:pt idx="403">
                  <c:v>10.9770866293183</c:v>
                </c:pt>
                <c:pt idx="404">
                  <c:v>10.982671994476</c:v>
                </c:pt>
                <c:pt idx="405">
                  <c:v>10.9881715951356</c:v>
                </c:pt>
                <c:pt idx="406">
                  <c:v>10.9935878165659</c:v>
                </c:pt>
                <c:pt idx="407">
                  <c:v>10.9989229584533</c:v>
                </c:pt>
                <c:pt idx="408">
                  <c:v>11.0041792164239</c:v>
                </c:pt>
                <c:pt idx="409">
                  <c:v>11.0093587067084</c:v>
                </c:pt>
                <c:pt idx="410">
                  <c:v>11.0144634572358</c:v>
                </c:pt>
                <c:pt idx="411">
                  <c:v>11.0194954212704</c:v>
                </c:pt>
                <c:pt idx="412">
                  <c:v>11.0244564730475</c:v>
                </c:pt>
                <c:pt idx="413">
                  <c:v>11.029348424132</c:v>
                </c:pt>
                <c:pt idx="414">
                  <c:v>11.0341730060513</c:v>
                </c:pt>
                <c:pt idx="415">
                  <c:v>11.0389318937013</c:v>
                </c:pt>
                <c:pt idx="416">
                  <c:v>11.043626694588</c:v>
                </c:pt>
                <c:pt idx="417">
                  <c:v>11.0482589748257</c:v>
                </c:pt>
                <c:pt idx="418">
                  <c:v>11.052830228916</c:v>
                </c:pt>
                <c:pt idx="419">
                  <c:v>11.0573418964843</c:v>
                </c:pt>
                <c:pt idx="420">
                  <c:v>11.0617953860585</c:v>
                </c:pt>
                <c:pt idx="421">
                  <c:v>11.066192034978</c:v>
                </c:pt>
                <c:pt idx="422">
                  <c:v>11.0705331503494</c:v>
                </c:pt>
                <c:pt idx="423">
                  <c:v>11.0748199914026</c:v>
                </c:pt>
                <c:pt idx="424">
                  <c:v>11.0790537680887</c:v>
                </c:pt>
                <c:pt idx="425">
                  <c:v>11.0832356684876</c:v>
                </c:pt>
                <c:pt idx="426">
                  <c:v>11.0873668190527</c:v>
                </c:pt>
                <c:pt idx="427">
                  <c:v>11.0914483242322</c:v>
                </c:pt>
                <c:pt idx="428">
                  <c:v>11.0954812558739</c:v>
                </c:pt>
                <c:pt idx="429">
                  <c:v>11.0994666481951</c:v>
                </c:pt>
                <c:pt idx="430">
                  <c:v>11.1034054927266</c:v>
                </c:pt>
                <c:pt idx="431">
                  <c:v>11.1072987633774</c:v>
                </c:pt>
                <c:pt idx="432">
                  <c:v>11.1111474005183</c:v>
                </c:pt>
                <c:pt idx="433">
                  <c:v>11.1149523250758</c:v>
                </c:pt>
                <c:pt idx="434">
                  <c:v>11.1187144040615</c:v>
                </c:pt>
                <c:pt idx="435">
                  <c:v>11.1224345081135</c:v>
                </c:pt>
                <c:pt idx="436">
                  <c:v>11.126113465202</c:v>
                </c:pt>
                <c:pt idx="437">
                  <c:v>11.1297520819138</c:v>
                </c:pt>
                <c:pt idx="438">
                  <c:v>11.1333511467954</c:v>
                </c:pt>
                <c:pt idx="439">
                  <c:v>11.1369114275458</c:v>
                </c:pt>
                <c:pt idx="440">
                  <c:v>11.1404336551829</c:v>
                </c:pt>
                <c:pt idx="441">
                  <c:v>11.1439185600399</c:v>
                </c:pt>
                <c:pt idx="442">
                  <c:v>11.1473668435293</c:v>
                </c:pt>
                <c:pt idx="443">
                  <c:v>11.1507791752926</c:v>
                </c:pt>
                <c:pt idx="444">
                  <c:v>11.1541562306348</c:v>
                </c:pt>
                <c:pt idx="445">
                  <c:v>11.157498648619</c:v>
                </c:pt>
                <c:pt idx="446">
                  <c:v>11.160807056471</c:v>
                </c:pt>
                <c:pt idx="447">
                  <c:v>11.1640820677397</c:v>
                </c:pt>
                <c:pt idx="448">
                  <c:v>11.1673242666066</c:v>
                </c:pt>
                <c:pt idx="449">
                  <c:v>11.1705342543303</c:v>
                </c:pt>
                <c:pt idx="450">
                  <c:v>11.1737125714024</c:v>
                </c:pt>
                <c:pt idx="451">
                  <c:v>11.1768597861277</c:v>
                </c:pt>
                <c:pt idx="452">
                  <c:v>11.179976423281</c:v>
                </c:pt>
                <c:pt idx="453">
                  <c:v>11.1830630188872</c:v>
                </c:pt>
                <c:pt idx="454">
                  <c:v>11.1861200617925</c:v>
                </c:pt>
                <c:pt idx="455">
                  <c:v>11.1891480638115</c:v>
                </c:pt>
                <c:pt idx="456">
                  <c:v>11.1921475083136</c:v>
                </c:pt>
                <c:pt idx="457">
                  <c:v>11.1951188557176</c:v>
                </c:pt>
                <c:pt idx="458">
                  <c:v>11.1980625864369</c:v>
                </c:pt>
                <c:pt idx="459">
                  <c:v>11.2009791409124</c:v>
                </c:pt>
                <c:pt idx="460">
                  <c:v>11.203868955122</c:v>
                </c:pt>
                <c:pt idx="461">
                  <c:v>11.2067324596922</c:v>
                </c:pt>
                <c:pt idx="462">
                  <c:v>11.2095700790059</c:v>
                </c:pt>
                <c:pt idx="463">
                  <c:v>11.2123822149507</c:v>
                </c:pt>
                <c:pt idx="464">
                  <c:v>11.2151692764372</c:v>
                </c:pt>
                <c:pt idx="465">
                  <c:v>11.2179316478856</c:v>
                </c:pt>
                <c:pt idx="466">
                  <c:v>11.2206697113106</c:v>
                </c:pt>
                <c:pt idx="467">
                  <c:v>11.2233838377888</c:v>
                </c:pt>
                <c:pt idx="468">
                  <c:v>11.2260744024042</c:v>
                </c:pt>
                <c:pt idx="469">
                  <c:v>11.2287417519384</c:v>
                </c:pt>
                <c:pt idx="470">
                  <c:v>11.2313862275411</c:v>
                </c:pt>
                <c:pt idx="471">
                  <c:v>11.2340081963503</c:v>
                </c:pt>
                <c:pt idx="472">
                  <c:v>11.236607962488</c:v>
                </c:pt>
                <c:pt idx="473">
                  <c:v>11.2391858708729</c:v>
                </c:pt>
                <c:pt idx="474">
                  <c:v>11.2417422422802</c:v>
                </c:pt>
                <c:pt idx="475">
                  <c:v>11.2442773804525</c:v>
                </c:pt>
                <c:pt idx="476">
                  <c:v>11.2467915878143</c:v>
                </c:pt>
                <c:pt idx="477">
                  <c:v>11.2492851734023</c:v>
                </c:pt>
                <c:pt idx="478">
                  <c:v>11.2517584274515</c:v>
                </c:pt>
                <c:pt idx="479">
                  <c:v>11.25421164585</c:v>
                </c:pt>
                <c:pt idx="480">
                  <c:v>11.2566450874317</c:v>
                </c:pt>
                <c:pt idx="481">
                  <c:v>11.259059049541</c:v>
                </c:pt>
                <c:pt idx="482">
                  <c:v>11.2614538000072</c:v>
                </c:pt>
                <c:pt idx="483">
                  <c:v>11.2638295846427</c:v>
                </c:pt>
                <c:pt idx="484">
                  <c:v>11.2661866871758</c:v>
                </c:pt>
                <c:pt idx="485">
                  <c:v>11.2685253426087</c:v>
                </c:pt>
                <c:pt idx="486">
                  <c:v>11.270845814672</c:v>
                </c:pt>
                <c:pt idx="487">
                  <c:v>11.2731483345026</c:v>
                </c:pt>
                <c:pt idx="488">
                  <c:v>11.2754331527756</c:v>
                </c:pt>
                <c:pt idx="489">
                  <c:v>11.2777004953417</c:v>
                </c:pt>
                <c:pt idx="490">
                  <c:v>11.2799505982098</c:v>
                </c:pt>
                <c:pt idx="491">
                  <c:v>11.2821836805205</c:v>
                </c:pt>
                <c:pt idx="492">
                  <c:v>11.2843999710682</c:v>
                </c:pt>
                <c:pt idx="493">
                  <c:v>11.2865996901054</c:v>
                </c:pt>
                <c:pt idx="494">
                  <c:v>11.288783039749</c:v>
                </c:pt>
                <c:pt idx="495">
                  <c:v>11.2909502309179</c:v>
                </c:pt>
                <c:pt idx="496">
                  <c:v>11.2931014741068</c:v>
                </c:pt>
                <c:pt idx="497">
                  <c:v>11.2952369791775</c:v>
                </c:pt>
                <c:pt idx="498">
                  <c:v>11.2973569271347</c:v>
                </c:pt>
                <c:pt idx="499">
                  <c:v>11.2994615067692</c:v>
                </c:pt>
                <c:pt idx="500">
                  <c:v>11.3015509335327</c:v>
                </c:pt>
                <c:pt idx="501">
                  <c:v>11.3036253931643</c:v>
                </c:pt>
                <c:pt idx="502">
                  <c:v>11.3056850408013</c:v>
                </c:pt>
                <c:pt idx="503">
                  <c:v>11.3077300766051</c:v>
                </c:pt>
                <c:pt idx="504">
                  <c:v>11.3097606890238</c:v>
                </c:pt>
                <c:pt idx="505">
                  <c:v>11.3117770350495</c:v>
                </c:pt>
                <c:pt idx="506">
                  <c:v>11.3137792781287</c:v>
                </c:pt>
                <c:pt idx="507">
                  <c:v>11.3157676076611</c:v>
                </c:pt>
                <c:pt idx="508">
                  <c:v>11.3177421807357</c:v>
                </c:pt>
                <c:pt idx="509">
                  <c:v>11.3197031605776</c:v>
                </c:pt>
                <c:pt idx="510">
                  <c:v>11.321650696809</c:v>
                </c:pt>
                <c:pt idx="511">
                  <c:v>11.3235849646957</c:v>
                </c:pt>
                <c:pt idx="512">
                  <c:v>11.325506105818</c:v>
                </c:pt>
                <c:pt idx="513">
                  <c:v>11.3274142872428</c:v>
                </c:pt>
                <c:pt idx="514">
                  <c:v>11.3293096215651</c:v>
                </c:pt>
                <c:pt idx="515">
                  <c:v>11.3311922867388</c:v>
                </c:pt>
                <c:pt idx="516">
                  <c:v>11.3330624462908</c:v>
                </c:pt>
                <c:pt idx="517">
                  <c:v>11.3349201878013</c:v>
                </c:pt>
                <c:pt idx="518">
                  <c:v>11.3367656847736</c:v>
                </c:pt>
                <c:pt idx="519">
                  <c:v>11.338599075159</c:v>
                </c:pt>
                <c:pt idx="520">
                  <c:v>11.3404204811191</c:v>
                </c:pt>
                <c:pt idx="521">
                  <c:v>11.3422300500198</c:v>
                </c:pt>
                <c:pt idx="522">
                  <c:v>11.3440278924834</c:v>
                </c:pt>
                <c:pt idx="523">
                  <c:v>11.3458141650582</c:v>
                </c:pt>
                <c:pt idx="524">
                  <c:v>11.3475889662509</c:v>
                </c:pt>
                <c:pt idx="525">
                  <c:v>11.3493524405062</c:v>
                </c:pt>
                <c:pt idx="526">
                  <c:v>11.3511046945203</c:v>
                </c:pt>
                <c:pt idx="527">
                  <c:v>11.3528458600579</c:v>
                </c:pt>
                <c:pt idx="528">
                  <c:v>11.3545760517707</c:v>
                </c:pt>
                <c:pt idx="529">
                  <c:v>11.3562953881682</c:v>
                </c:pt>
                <c:pt idx="530">
                  <c:v>11.3580039916222</c:v>
                </c:pt>
                <c:pt idx="531">
                  <c:v>11.3597019452533</c:v>
                </c:pt>
                <c:pt idx="532">
                  <c:v>11.3613894003083</c:v>
                </c:pt>
                <c:pt idx="533">
                  <c:v>11.3630664687905</c:v>
                </c:pt>
                <c:pt idx="534">
                  <c:v>11.3647332226235</c:v>
                </c:pt>
                <c:pt idx="535">
                  <c:v>11.366389780395</c:v>
                </c:pt>
                <c:pt idx="536">
                  <c:v>11.3680362642414</c:v>
                </c:pt>
                <c:pt idx="537">
                  <c:v>11.3696727557306</c:v>
                </c:pt>
                <c:pt idx="538">
                  <c:v>11.3712993836052</c:v>
                </c:pt>
                <c:pt idx="539">
                  <c:v>11.3729162134879</c:v>
                </c:pt>
                <c:pt idx="540">
                  <c:v>11.37452338049</c:v>
                </c:pt>
                <c:pt idx="541">
                  <c:v>11.3761209561129</c:v>
                </c:pt>
                <c:pt idx="542">
                  <c:v>11.3777090593744</c:v>
                </c:pt>
                <c:pt idx="543">
                  <c:v>11.3792877448648</c:v>
                </c:pt>
                <c:pt idx="544">
                  <c:v>11.3808571599676</c:v>
                </c:pt>
                <c:pt idx="545">
                  <c:v>11.3824173647621</c:v>
                </c:pt>
                <c:pt idx="546">
                  <c:v>11.383968421586</c:v>
                </c:pt>
                <c:pt idx="547">
                  <c:v>11.385510486556</c:v>
                </c:pt>
                <c:pt idx="548">
                  <c:v>11.3870436045512</c:v>
                </c:pt>
                <c:pt idx="549">
                  <c:v>11.3885678684753</c:v>
                </c:pt>
                <c:pt idx="550">
                  <c:v>11.3900833738243</c:v>
                </c:pt>
                <c:pt idx="551">
                  <c:v>11.3915901954868</c:v>
                </c:pt>
                <c:pt idx="552">
                  <c:v>11.3930884106246</c:v>
                </c:pt>
                <c:pt idx="553">
                  <c:v>11.3945781453983</c:v>
                </c:pt>
                <c:pt idx="554">
                  <c:v>11.3960594116771</c:v>
                </c:pt>
                <c:pt idx="555">
                  <c:v>11.3975323402561</c:v>
                </c:pt>
                <c:pt idx="556">
                  <c:v>11.3989969940451</c:v>
                </c:pt>
                <c:pt idx="557">
                  <c:v>11.400453437916</c:v>
                </c:pt>
                <c:pt idx="558">
                  <c:v>11.4019017624636</c:v>
                </c:pt>
                <c:pt idx="559">
                  <c:v>11.4033420605642</c:v>
                </c:pt>
                <c:pt idx="560">
                  <c:v>11.404774355626</c:v>
                </c:pt>
                <c:pt idx="561">
                  <c:v>11.4061987923709</c:v>
                </c:pt>
                <c:pt idx="562">
                  <c:v>11.4076153980635</c:v>
                </c:pt>
                <c:pt idx="563">
                  <c:v>11.4090242254618</c:v>
                </c:pt>
                <c:pt idx="564">
                  <c:v>11.4104254016706</c:v>
                </c:pt>
                <c:pt idx="565">
                  <c:v>11.4118189348504</c:v>
                </c:pt>
                <c:pt idx="566">
                  <c:v>11.413204956125</c:v>
                </c:pt>
                <c:pt idx="567">
                  <c:v>11.4145835013585</c:v>
                </c:pt>
                <c:pt idx="568">
                  <c:v>11.4159546323055</c:v>
                </c:pt>
                <c:pt idx="569">
                  <c:v>11.4173184123821</c:v>
                </c:pt>
                <c:pt idx="570">
                  <c:v>11.4186749313614</c:v>
                </c:pt>
                <c:pt idx="571">
                  <c:v>11.4200242314441</c:v>
                </c:pt>
                <c:pt idx="572">
                  <c:v>11.4213663810343</c:v>
                </c:pt>
                <c:pt idx="573">
                  <c:v>11.4227014501994</c:v>
                </c:pt>
                <c:pt idx="574">
                  <c:v>11.4240295106699</c:v>
                </c:pt>
                <c:pt idx="575">
                  <c:v>11.4253506107624</c:v>
                </c:pt>
                <c:pt idx="576">
                  <c:v>11.426664800152</c:v>
                </c:pt>
                <c:pt idx="577">
                  <c:v>11.4279721551017</c:v>
                </c:pt>
                <c:pt idx="578">
                  <c:v>11.4292727282333</c:v>
                </c:pt>
                <c:pt idx="579">
                  <c:v>11.4305665735285</c:v>
                </c:pt>
                <c:pt idx="580">
                  <c:v>11.4318537463293</c:v>
                </c:pt>
                <c:pt idx="581">
                  <c:v>11.4331343288692</c:v>
                </c:pt>
                <c:pt idx="582">
                  <c:v>11.4344083538315</c:v>
                </c:pt>
                <c:pt idx="583">
                  <c:v>11.4356759063208</c:v>
                </c:pt>
                <c:pt idx="584">
                  <c:v>11.4369369958362</c:v>
                </c:pt>
                <c:pt idx="585">
                  <c:v>11.4381916842992</c:v>
                </c:pt>
                <c:pt idx="586">
                  <c:v>11.4394400608964</c:v>
                </c:pt>
                <c:pt idx="587">
                  <c:v>11.4406821645153</c:v>
                </c:pt>
                <c:pt idx="588">
                  <c:v>11.4419180351064</c:v>
                </c:pt>
                <c:pt idx="589">
                  <c:v>11.4431477136832</c:v>
                </c:pt>
                <c:pt idx="590">
                  <c:v>11.4443712685234</c:v>
                </c:pt>
                <c:pt idx="591">
                  <c:v>11.4455887692633</c:v>
                </c:pt>
                <c:pt idx="592">
                  <c:v>11.4468002342037</c:v>
                </c:pt>
                <c:pt idx="593">
                  <c:v>11.4480057352552</c:v>
                </c:pt>
                <c:pt idx="594">
                  <c:v>11.4492052926998</c:v>
                </c:pt>
                <c:pt idx="595">
                  <c:v>11.4503989807227</c:v>
                </c:pt>
                <c:pt idx="596">
                  <c:v>11.4515868215873</c:v>
                </c:pt>
                <c:pt idx="597">
                  <c:v>11.4527688917525</c:v>
                </c:pt>
                <c:pt idx="598">
                  <c:v>11.4539452154634</c:v>
                </c:pt>
                <c:pt idx="599">
                  <c:v>11.4551158714504</c:v>
                </c:pt>
                <c:pt idx="600">
                  <c:v>11.4562808590114</c:v>
                </c:pt>
                <c:pt idx="601">
                  <c:v>11.4574402859299</c:v>
                </c:pt>
                <c:pt idx="602">
                  <c:v>11.4585941262676</c:v>
                </c:pt>
                <c:pt idx="603">
                  <c:v>11.4597424357163</c:v>
                </c:pt>
                <c:pt idx="604">
                  <c:v>11.4608852982454</c:v>
                </c:pt>
                <c:pt idx="605">
                  <c:v>11.4620227173108</c:v>
                </c:pt>
                <c:pt idx="606">
                  <c:v>11.4631547515735</c:v>
                </c:pt>
                <c:pt idx="607">
                  <c:v>11.4642814607539</c:v>
                </c:pt>
                <c:pt idx="608">
                  <c:v>11.4654028781314</c:v>
                </c:pt>
                <c:pt idx="609">
                  <c:v>11.4665190101889</c:v>
                </c:pt>
                <c:pt idx="610">
                  <c:v>11.4676299468247</c:v>
                </c:pt>
                <c:pt idx="611">
                  <c:v>11.4687356961412</c:v>
                </c:pt>
                <c:pt idx="612">
                  <c:v>11.469836294515</c:v>
                </c:pt>
                <c:pt idx="613">
                  <c:v>11.4709318069491</c:v>
                </c:pt>
                <c:pt idx="614">
                  <c:v>11.4720222436565</c:v>
                </c:pt>
                <c:pt idx="615">
                  <c:v>11.4731076993195</c:v>
                </c:pt>
                <c:pt idx="616">
                  <c:v>11.4741881296439</c:v>
                </c:pt>
                <c:pt idx="617">
                  <c:v>11.4752636027967</c:v>
                </c:pt>
                <c:pt idx="618">
                  <c:v>11.4763341879963</c:v>
                </c:pt>
                <c:pt idx="619">
                  <c:v>11.4773998989711</c:v>
                </c:pt>
                <c:pt idx="620">
                  <c:v>11.4784607782826</c:v>
                </c:pt>
                <c:pt idx="621">
                  <c:v>11.4795168692638</c:v>
                </c:pt>
                <c:pt idx="622">
                  <c:v>11.4805681590643</c:v>
                </c:pt>
                <c:pt idx="623">
                  <c:v>11.4816147492364</c:v>
                </c:pt>
                <c:pt idx="624">
                  <c:v>11.4826566281951</c:v>
                </c:pt>
                <c:pt idx="625">
                  <c:v>11.4836938419412</c:v>
                </c:pt>
                <c:pt idx="626">
                  <c:v>11.4847264372448</c:v>
                </c:pt>
                <c:pt idx="627">
                  <c:v>11.4857544616443</c:v>
                </c:pt>
                <c:pt idx="628">
                  <c:v>11.486777876784</c:v>
                </c:pt>
                <c:pt idx="629">
                  <c:v>11.4877968179894</c:v>
                </c:pt>
                <c:pt idx="630">
                  <c:v>11.4888112190081</c:v>
                </c:pt>
                <c:pt idx="631">
                  <c:v>11.4898212169016</c:v>
                </c:pt>
                <c:pt idx="632">
                  <c:v>11.4908267462037</c:v>
                </c:pt>
                <c:pt idx="633">
                  <c:v>11.4918278580334</c:v>
                </c:pt>
                <c:pt idx="634">
                  <c:v>11.4928246335664</c:v>
                </c:pt>
                <c:pt idx="635">
                  <c:v>11.4938170669325</c:v>
                </c:pt>
                <c:pt idx="636">
                  <c:v>11.4948052113393</c:v>
                </c:pt>
                <c:pt idx="637">
                  <c:v>11.4957890617707</c:v>
                </c:pt>
                <c:pt idx="638">
                  <c:v>11.4967687021154</c:v>
                </c:pt>
                <c:pt idx="639">
                  <c:v>11.4977440987853</c:v>
                </c:pt>
                <c:pt idx="640">
                  <c:v>11.4987153072304</c:v>
                </c:pt>
                <c:pt idx="641">
                  <c:v>11.4996823836595</c:v>
                </c:pt>
                <c:pt idx="642">
                  <c:v>11.50064532539</c:v>
                </c:pt>
                <c:pt idx="643">
                  <c:v>11.501604159858</c:v>
                </c:pt>
                <c:pt idx="644">
                  <c:v>11.5025589449481</c:v>
                </c:pt>
                <c:pt idx="645">
                  <c:v>11.5035096792565</c:v>
                </c:pt>
                <c:pt idx="646">
                  <c:v>11.5044563916955</c:v>
                </c:pt>
                <c:pt idx="647">
                  <c:v>11.5053991418216</c:v>
                </c:pt>
                <c:pt idx="648">
                  <c:v>11.5063379295079</c:v>
                </c:pt>
                <c:pt idx="649">
                  <c:v>11.5072727851398</c:v>
                </c:pt>
                <c:pt idx="650">
                  <c:v>11.5082037395931</c:v>
                </c:pt>
                <c:pt idx="651">
                  <c:v>11.5091307938206</c:v>
                </c:pt>
                <c:pt idx="652">
                  <c:v>11.5100540099603</c:v>
                </c:pt>
                <c:pt idx="653">
                  <c:v>11.510973420356</c:v>
                </c:pt>
                <c:pt idx="654">
                  <c:v>11.5118889966268</c:v>
                </c:pt>
                <c:pt idx="655">
                  <c:v>11.512800833048</c:v>
                </c:pt>
                <c:pt idx="656">
                  <c:v>11.5137089019565</c:v>
                </c:pt>
                <c:pt idx="657">
                  <c:v>11.5146132680606</c:v>
                </c:pt>
                <c:pt idx="658">
                  <c:v>11.5155139042223</c:v>
                </c:pt>
                <c:pt idx="659">
                  <c:v>11.516410876059</c:v>
                </c:pt>
                <c:pt idx="660">
                  <c:v>11.5173042189389</c:v>
                </c:pt>
                <c:pt idx="661">
                  <c:v>11.5181939066071</c:v>
                </c:pt>
                <c:pt idx="662">
                  <c:v>11.5190800372552</c:v>
                </c:pt>
                <c:pt idx="663">
                  <c:v>11.5199625541623</c:v>
                </c:pt>
                <c:pt idx="664">
                  <c:v>11.5208415253075</c:v>
                </c:pt>
                <c:pt idx="665">
                  <c:v>11.5217169567923</c:v>
                </c:pt>
                <c:pt idx="666">
                  <c:v>11.5225888863186</c:v>
                </c:pt>
                <c:pt idx="667">
                  <c:v>11.5234573206378</c:v>
                </c:pt>
                <c:pt idx="668">
                  <c:v>11.5243222982274</c:v>
                </c:pt>
                <c:pt idx="669">
                  <c:v>11.5251838580458</c:v>
                </c:pt>
                <c:pt idx="670">
                  <c:v>11.5260419762911</c:v>
                </c:pt>
                <c:pt idx="671">
                  <c:v>11.5268966925073</c:v>
                </c:pt>
                <c:pt idx="672">
                  <c:v>11.5277480467183</c:v>
                </c:pt>
                <c:pt idx="673">
                  <c:v>11.5285960476198</c:v>
                </c:pt>
                <c:pt idx="674">
                  <c:v>11.5294407360062</c:v>
                </c:pt>
                <c:pt idx="675">
                  <c:v>11.5302820892882</c:v>
                </c:pt>
                <c:pt idx="676">
                  <c:v>11.5311201488438</c:v>
                </c:pt>
                <c:pt idx="677">
                  <c:v>11.5319549565281</c:v>
                </c:pt>
                <c:pt idx="678">
                  <c:v>11.5327864904411</c:v>
                </c:pt>
                <c:pt idx="679">
                  <c:v>11.5336148251965</c:v>
                </c:pt>
                <c:pt idx="680">
                  <c:v>11.5344399394146</c:v>
                </c:pt>
                <c:pt idx="681">
                  <c:v>11.5352618762978</c:v>
                </c:pt>
                <c:pt idx="682">
                  <c:v>11.5360806471622</c:v>
                </c:pt>
                <c:pt idx="683">
                  <c:v>11.5368962635527</c:v>
                </c:pt>
                <c:pt idx="684">
                  <c:v>11.5377087372431</c:v>
                </c:pt>
                <c:pt idx="685">
                  <c:v>11.5385181127783</c:v>
                </c:pt>
                <c:pt idx="686">
                  <c:v>11.5393244025713</c:v>
                </c:pt>
                <c:pt idx="687">
                  <c:v>11.5401276192638</c:v>
                </c:pt>
                <c:pt idx="688">
                  <c:v>11.5409277757254</c:v>
                </c:pt>
                <c:pt idx="689">
                  <c:v>11.5417249178369</c:v>
                </c:pt>
                <c:pt idx="690">
                  <c:v>11.5425190591044</c:v>
                </c:pt>
                <c:pt idx="691">
                  <c:v>11.5433101474553</c:v>
                </c:pt>
                <c:pt idx="692">
                  <c:v>11.5440983283424</c:v>
                </c:pt>
                <c:pt idx="693">
                  <c:v>11.5448835172447</c:v>
                </c:pt>
                <c:pt idx="694">
                  <c:v>11.5456657283986</c:v>
                </c:pt>
                <c:pt idx="695">
                  <c:v>11.5464450756916</c:v>
                </c:pt>
                <c:pt idx="696">
                  <c:v>11.5472214747467</c:v>
                </c:pt>
                <c:pt idx="697">
                  <c:v>11.5479950070012</c:v>
                </c:pt>
                <c:pt idx="698">
                  <c:v>11.5487656546351</c:v>
                </c:pt>
                <c:pt idx="699">
                  <c:v>11.5495334331961</c:v>
                </c:pt>
                <c:pt idx="700">
                  <c:v>11.5502984253315</c:v>
                </c:pt>
                <c:pt idx="701">
                  <c:v>11.5510605469071</c:v>
                </c:pt>
                <c:pt idx="702">
                  <c:v>11.55181988108</c:v>
                </c:pt>
                <c:pt idx="703">
                  <c:v>11.552576444476</c:v>
                </c:pt>
                <c:pt idx="704">
                  <c:v>11.5533302202748</c:v>
                </c:pt>
                <c:pt idx="705">
                  <c:v>11.5540812591057</c:v>
                </c:pt>
                <c:pt idx="706">
                  <c:v>11.5548295444806</c:v>
                </c:pt>
                <c:pt idx="707">
                  <c:v>11.5555750937484</c:v>
                </c:pt>
                <c:pt idx="708">
                  <c:v>11.5563179583855</c:v>
                </c:pt>
                <c:pt idx="709">
                  <c:v>11.5570581224012</c:v>
                </c:pt>
                <c:pt idx="710">
                  <c:v>11.5577956038158</c:v>
                </c:pt>
                <c:pt idx="711">
                  <c:v>11.5585304549494</c:v>
                </c:pt>
                <c:pt idx="712">
                  <c:v>11.559262626173</c:v>
                </c:pt>
                <c:pt idx="713">
                  <c:v>11.5599922043862</c:v>
                </c:pt>
                <c:pt idx="714">
                  <c:v>11.5607191744238</c:v>
                </c:pt>
                <c:pt idx="715">
                  <c:v>11.5614434868074</c:v>
                </c:pt>
                <c:pt idx="716">
                  <c:v>11.5621652636384</c:v>
                </c:pt>
                <c:pt idx="717">
                  <c:v>11.562884455825</c:v>
                </c:pt>
                <c:pt idx="718">
                  <c:v>11.5636011174708</c:v>
                </c:pt>
                <c:pt idx="719">
                  <c:v>11.5643151995277</c:v>
                </c:pt>
                <c:pt idx="720">
                  <c:v>11.5650267910747</c:v>
                </c:pt>
                <c:pt idx="721">
                  <c:v>11.565735843278</c:v>
                </c:pt>
                <c:pt idx="722">
                  <c:v>11.5664424458838</c:v>
                </c:pt>
                <c:pt idx="723">
                  <c:v>11.5671465155128</c:v>
                </c:pt>
                <c:pt idx="724">
                  <c:v>11.5678481424072</c:v>
                </c:pt>
                <c:pt idx="725">
                  <c:v>11.5685473128635</c:v>
                </c:pt>
                <c:pt idx="726">
                  <c:v>11.5692440481004</c:v>
                </c:pt>
                <c:pt idx="727">
                  <c:v>11.5699383345717</c:v>
                </c:pt>
                <c:pt idx="728">
                  <c:v>11.5706302288049</c:v>
                </c:pt>
                <c:pt idx="729">
                  <c:v>11.5713197175788</c:v>
                </c:pt>
                <c:pt idx="730">
                  <c:v>11.5720067876674</c:v>
                </c:pt>
                <c:pt idx="731">
                  <c:v>11.5726915314581</c:v>
                </c:pt>
                <c:pt idx="732">
                  <c:v>11.573373900954</c:v>
                </c:pt>
                <c:pt idx="733">
                  <c:v>11.5740538832485</c:v>
                </c:pt>
                <c:pt idx="734">
                  <c:v>11.5747315715465</c:v>
                </c:pt>
                <c:pt idx="735">
                  <c:v>11.5754069534299</c:v>
                </c:pt>
                <c:pt idx="736">
                  <c:v>11.5760799809945</c:v>
                </c:pt>
                <c:pt idx="737">
                  <c:v>11.576750748259</c:v>
                </c:pt>
                <c:pt idx="738">
                  <c:v>11.5774192431221</c:v>
                </c:pt>
                <c:pt idx="739">
                  <c:v>11.5780854178326</c:v>
                </c:pt>
                <c:pt idx="740">
                  <c:v>11.5787493672196</c:v>
                </c:pt>
                <c:pt idx="741">
                  <c:v>11.579411043743</c:v>
                </c:pt>
                <c:pt idx="742">
                  <c:v>11.5800705070696</c:v>
                </c:pt>
                <c:pt idx="743">
                  <c:v>11.5807277455704</c:v>
                </c:pt>
                <c:pt idx="744">
                  <c:v>11.5813827835307</c:v>
                </c:pt>
                <c:pt idx="745">
                  <c:v>11.5820356094772</c:v>
                </c:pt>
                <c:pt idx="746">
                  <c:v>11.5826862479594</c:v>
                </c:pt>
                <c:pt idx="747">
                  <c:v>11.5833346876602</c:v>
                </c:pt>
                <c:pt idx="748">
                  <c:v>11.583981025659</c:v>
                </c:pt>
                <c:pt idx="749">
                  <c:v>11.5846251425564</c:v>
                </c:pt>
                <c:pt idx="750">
                  <c:v>11.5852671719889</c:v>
                </c:pt>
                <c:pt idx="751">
                  <c:v>11.5859070306845</c:v>
                </c:pt>
                <c:pt idx="752">
                  <c:v>11.5865448166765</c:v>
                </c:pt>
                <c:pt idx="753">
                  <c:v>11.5871804466339</c:v>
                </c:pt>
                <c:pt idx="754">
                  <c:v>11.5878140190651</c:v>
                </c:pt>
                <c:pt idx="755">
                  <c:v>11.5884454870876</c:v>
                </c:pt>
                <c:pt idx="756">
                  <c:v>11.5890748767235</c:v>
                </c:pt>
                <c:pt idx="757">
                  <c:v>11.5897022142044</c:v>
                </c:pt>
                <c:pt idx="758">
                  <c:v>11.5903274893064</c:v>
                </c:pt>
                <c:pt idx="759">
                  <c:v>11.5909507285208</c:v>
                </c:pt>
                <c:pt idx="760">
                  <c:v>11.5915719585482</c:v>
                </c:pt>
                <c:pt idx="761">
                  <c:v>11.5921911694739</c:v>
                </c:pt>
                <c:pt idx="762">
                  <c:v>11.5928083145066</c:v>
                </c:pt>
                <c:pt idx="763">
                  <c:v>11.593423531281</c:v>
                </c:pt>
                <c:pt idx="764">
                  <c:v>11.5940366624296</c:v>
                </c:pt>
                <c:pt idx="765">
                  <c:v>11.5946479200654</c:v>
                </c:pt>
                <c:pt idx="766">
                  <c:v>11.595257146713</c:v>
                </c:pt>
                <c:pt idx="767">
                  <c:v>11.5958644068767</c:v>
                </c:pt>
                <c:pt idx="768">
                  <c:v>11.5964697654752</c:v>
                </c:pt>
                <c:pt idx="769">
                  <c:v>11.5970732133613</c:v>
                </c:pt>
                <c:pt idx="770">
                  <c:v>11.5976746668051</c:v>
                </c:pt>
                <c:pt idx="771">
                  <c:v>11.5982741910313</c:v>
                </c:pt>
                <c:pt idx="772">
                  <c:v>11.5988718516759</c:v>
                </c:pt>
                <c:pt idx="773">
                  <c:v>11.5994675650054</c:v>
                </c:pt>
                <c:pt idx="774">
                  <c:v>11.6000613968589</c:v>
                </c:pt>
                <c:pt idx="775">
                  <c:v>11.6006534134848</c:v>
                </c:pt>
                <c:pt idx="776">
                  <c:v>11.6012435311456</c:v>
                </c:pt>
                <c:pt idx="777">
                  <c:v>11.6018317409926</c:v>
                </c:pt>
                <c:pt idx="778">
                  <c:v>11.6024181095774</c:v>
                </c:pt>
                <c:pt idx="779">
                  <c:v>11.6030027038576</c:v>
                </c:pt>
                <c:pt idx="780">
                  <c:v>11.6035853643858</c:v>
                </c:pt>
                <c:pt idx="781">
                  <c:v>11.6041663094255</c:v>
                </c:pt>
                <c:pt idx="782">
                  <c:v>11.6047453036208</c:v>
                </c:pt>
                <c:pt idx="783">
                  <c:v>11.605322565841</c:v>
                </c:pt>
                <c:pt idx="784">
                  <c:v>11.6058980881439</c:v>
                </c:pt>
                <c:pt idx="785">
                  <c:v>11.6064717103713</c:v>
                </c:pt>
                <c:pt idx="786">
                  <c:v>11.6070436525994</c:v>
                </c:pt>
                <c:pt idx="787">
                  <c:v>11.6076137545683</c:v>
                </c:pt>
                <c:pt idx="788">
                  <c:v>11.6081820844399</c:v>
                </c:pt>
                <c:pt idx="789">
                  <c:v>11.6087487107757</c:v>
                </c:pt>
                <c:pt idx="790">
                  <c:v>11.6093136259283</c:v>
                </c:pt>
                <c:pt idx="791">
                  <c:v>11.6098767455431</c:v>
                </c:pt>
                <c:pt idx="792">
                  <c:v>11.610438138479</c:v>
                </c:pt>
                <c:pt idx="793">
                  <c:v>11.6109977970872</c:v>
                </c:pt>
                <c:pt idx="794">
                  <c:v>11.6115557907222</c:v>
                </c:pt>
                <c:pt idx="795">
                  <c:v>11.6121120349288</c:v>
                </c:pt>
                <c:pt idx="796">
                  <c:v>11.6126665992586</c:v>
                </c:pt>
                <c:pt idx="797">
                  <c:v>11.613219476358</c:v>
                </c:pt>
                <c:pt idx="798">
                  <c:v>11.6137706588732</c:v>
                </c:pt>
                <c:pt idx="799">
                  <c:v>11.6143202169456</c:v>
                </c:pt>
                <c:pt idx="800">
                  <c:v>11.6148680659221</c:v>
                </c:pt>
                <c:pt idx="801">
                  <c:v>11.6154142761397</c:v>
                </c:pt>
                <c:pt idx="802">
                  <c:v>11.615958840538</c:v>
                </c:pt>
                <c:pt idx="803">
                  <c:v>11.6165018299419</c:v>
                </c:pt>
                <c:pt idx="804">
                  <c:v>11.6170430816172</c:v>
                </c:pt>
                <c:pt idx="805">
                  <c:v>11.6175827443713</c:v>
                </c:pt>
                <c:pt idx="806">
                  <c:v>11.6181208114353</c:v>
                </c:pt>
                <c:pt idx="807">
                  <c:v>11.6186572760396</c:v>
                </c:pt>
                <c:pt idx="808">
                  <c:v>11.6191921314148</c:v>
                </c:pt>
                <c:pt idx="809">
                  <c:v>11.6197253707918</c:v>
                </c:pt>
                <c:pt idx="810">
                  <c:v>11.6202570659635</c:v>
                </c:pt>
                <c:pt idx="811">
                  <c:v>11.6207871317916</c:v>
                </c:pt>
                <c:pt idx="812">
                  <c:v>11.6213157190155</c:v>
                </c:pt>
                <c:pt idx="813">
                  <c:v>11.6218426637434</c:v>
                </c:pt>
                <c:pt idx="814">
                  <c:v>11.6223680381532</c:v>
                </c:pt>
                <c:pt idx="815">
                  <c:v>11.6228919148054</c:v>
                </c:pt>
                <c:pt idx="816">
                  <c:v>11.6234142083712</c:v>
                </c:pt>
                <c:pt idx="817">
                  <c:v>11.6239349916022</c:v>
                </c:pt>
                <c:pt idx="818">
                  <c:v>11.6244542583048</c:v>
                </c:pt>
                <c:pt idx="819">
                  <c:v>11.624972002286</c:v>
                </c:pt>
                <c:pt idx="820">
                  <c:v>11.6254882173529</c:v>
                </c:pt>
                <c:pt idx="821">
                  <c:v>11.6260029769215</c:v>
                </c:pt>
                <c:pt idx="822">
                  <c:v>11.6265161953801</c:v>
                </c:pt>
                <c:pt idx="823">
                  <c:v>11.6270278665377</c:v>
                </c:pt>
                <c:pt idx="824">
                  <c:v>11.6275381439843</c:v>
                </c:pt>
                <c:pt idx="825">
                  <c:v>11.628046942109</c:v>
                </c:pt>
                <c:pt idx="826">
                  <c:v>11.6285541749268</c:v>
                </c:pt>
                <c:pt idx="827">
                  <c:v>11.6290599965913</c:v>
                </c:pt>
                <c:pt idx="828">
                  <c:v>11.6295644014757</c:v>
                </c:pt>
                <c:pt idx="829">
                  <c:v>11.6300673035968</c:v>
                </c:pt>
                <c:pt idx="830">
                  <c:v>11.630568777499</c:v>
                </c:pt>
                <c:pt idx="831">
                  <c:v>11.6310688175564</c:v>
                </c:pt>
                <c:pt idx="832">
                  <c:v>11.6315674181438</c:v>
                </c:pt>
                <c:pt idx="833">
                  <c:v>11.6320645736365</c:v>
                </c:pt>
                <c:pt idx="834">
                  <c:v>11.6325603592298</c:v>
                </c:pt>
                <c:pt idx="835">
                  <c:v>11.6330546886656</c:v>
                </c:pt>
                <c:pt idx="836">
                  <c:v>11.6335476373246</c:v>
                </c:pt>
                <c:pt idx="837">
                  <c:v>11.6340391998609</c:v>
                </c:pt>
                <c:pt idx="838">
                  <c:v>11.6345292897426</c:v>
                </c:pt>
                <c:pt idx="839">
                  <c:v>11.6350180639061</c:v>
                </c:pt>
                <c:pt idx="840">
                  <c:v>11.6355054359125</c:v>
                </c:pt>
                <c:pt idx="841">
                  <c:v>11.6359914818787</c:v>
                </c:pt>
                <c:pt idx="842">
                  <c:v>11.6364761151839</c:v>
                </c:pt>
                <c:pt idx="843">
                  <c:v>11.6369594121287</c:v>
                </c:pt>
                <c:pt idx="844">
                  <c:v>11.6374412859119</c:v>
                </c:pt>
                <c:pt idx="845">
                  <c:v>11.6379218130173</c:v>
                </c:pt>
                <c:pt idx="846">
                  <c:v>11.6384010702917</c:v>
                </c:pt>
                <c:pt idx="847">
                  <c:v>11.6388788889321</c:v>
                </c:pt>
                <c:pt idx="848">
                  <c:v>11.6393555098842</c:v>
                </c:pt>
                <c:pt idx="849">
                  <c:v>11.6398306820723</c:v>
                </c:pt>
                <c:pt idx="850">
                  <c:v>11.6403045647101</c:v>
                </c:pt>
                <c:pt idx="851">
                  <c:v>11.6407771530043</c:v>
                </c:pt>
                <c:pt idx="852">
                  <c:v>11.6412484421619</c:v>
                </c:pt>
                <c:pt idx="853">
                  <c:v>11.6417184273909</c:v>
                </c:pt>
                <c:pt idx="854">
                  <c:v>11.6421871038998</c:v>
                </c:pt>
                <c:pt idx="855">
                  <c:v>11.642654466898</c:v>
                </c:pt>
                <c:pt idx="856">
                  <c:v>11.643120511596</c:v>
                </c:pt>
                <c:pt idx="857">
                  <c:v>11.6435853989998</c:v>
                </c:pt>
                <c:pt idx="858">
                  <c:v>11.6440488758961</c:v>
                </c:pt>
                <c:pt idx="859">
                  <c:v>11.6445111864556</c:v>
                </c:pt>
                <c:pt idx="860">
                  <c:v>11.6449721600979</c:v>
                </c:pt>
                <c:pt idx="861">
                  <c:v>11.6454318752895</c:v>
                </c:pt>
                <c:pt idx="862">
                  <c:v>11.6458903275118</c:v>
                </c:pt>
                <c:pt idx="863">
                  <c:v>11.6463475956732</c:v>
                </c:pt>
                <c:pt idx="864">
                  <c:v>11.6468035920063</c:v>
                </c:pt>
                <c:pt idx="865">
                  <c:v>11.6472583119949</c:v>
                </c:pt>
                <c:pt idx="866">
                  <c:v>11.6477118348131</c:v>
                </c:pt>
                <c:pt idx="867">
                  <c:v>11.6481641562091</c:v>
                </c:pt>
                <c:pt idx="868">
                  <c:v>11.6486151880689</c:v>
                </c:pt>
                <c:pt idx="869">
                  <c:v>11.6490650937809</c:v>
                </c:pt>
                <c:pt idx="870">
                  <c:v>11.6495137012829</c:v>
                </c:pt>
                <c:pt idx="871">
                  <c:v>11.6499610901896</c:v>
                </c:pt>
                <c:pt idx="872">
                  <c:v>11.6504073404632</c:v>
                </c:pt>
                <c:pt idx="873">
                  <c:v>11.6508523638205</c:v>
                </c:pt>
                <c:pt idx="874">
                  <c:v>11.6512962403983</c:v>
                </c:pt>
                <c:pt idx="875">
                  <c:v>11.6517388817422</c:v>
                </c:pt>
                <c:pt idx="876">
                  <c:v>11.6521803681632</c:v>
                </c:pt>
                <c:pt idx="877">
                  <c:v>11.6526206110369</c:v>
                </c:pt>
                <c:pt idx="878">
                  <c:v>11.6530597755738</c:v>
                </c:pt>
                <c:pt idx="879">
                  <c:v>11.6534976884259</c:v>
                </c:pt>
                <c:pt idx="880">
                  <c:v>11.6539345151478</c:v>
                </c:pt>
                <c:pt idx="881">
                  <c:v>11.654370167033</c:v>
                </c:pt>
                <c:pt idx="882">
                  <c:v>11.6548046401017</c:v>
                </c:pt>
                <c:pt idx="883">
                  <c:v>11.6552380155268</c:v>
                </c:pt>
                <c:pt idx="884">
                  <c:v>11.6556701191123</c:v>
                </c:pt>
                <c:pt idx="885">
                  <c:v>11.656101202591</c:v>
                </c:pt>
                <c:pt idx="886">
                  <c:v>11.6565311770896</c:v>
                </c:pt>
                <c:pt idx="887">
                  <c:v>11.6569599533975</c:v>
                </c:pt>
                <c:pt idx="888">
                  <c:v>11.6573876131161</c:v>
                </c:pt>
                <c:pt idx="889">
                  <c:v>11.6578141525266</c:v>
                </c:pt>
                <c:pt idx="890">
                  <c:v>11.6582395679111</c:v>
                </c:pt>
                <c:pt idx="891">
                  <c:v>11.6586639413788</c:v>
                </c:pt>
                <c:pt idx="892">
                  <c:v>11.6590871835555</c:v>
                </c:pt>
                <c:pt idx="893">
                  <c:v>11.6595092907262</c:v>
                </c:pt>
                <c:pt idx="894">
                  <c:v>11.6599302591774</c:v>
                </c:pt>
                <c:pt idx="895">
                  <c:v>11.6603501713565</c:v>
                </c:pt>
                <c:pt idx="896">
                  <c:v>11.6607690238022</c:v>
                </c:pt>
                <c:pt idx="897">
                  <c:v>11.6611868130536</c:v>
                </c:pt>
                <c:pt idx="898">
                  <c:v>11.6616035356508</c:v>
                </c:pt>
                <c:pt idx="899">
                  <c:v>11.6620191016431</c:v>
                </c:pt>
                <c:pt idx="900">
                  <c:v>11.6624335938987</c:v>
                </c:pt>
                <c:pt idx="901">
                  <c:v>11.6628470956172</c:v>
                </c:pt>
                <c:pt idx="902">
                  <c:v>11.663259430112</c:v>
                </c:pt>
                <c:pt idx="903">
                  <c:v>11.663670854145</c:v>
                </c:pt>
                <c:pt idx="904">
                  <c:v>11.6640811040454</c:v>
                </c:pt>
                <c:pt idx="905">
                  <c:v>11.6644903500848</c:v>
                </c:pt>
                <c:pt idx="906">
                  <c:v>11.6648985890574</c:v>
                </c:pt>
                <c:pt idx="907">
                  <c:v>11.6653057306094</c:v>
                </c:pt>
                <c:pt idx="908">
                  <c:v>11.6657118585218</c:v>
                </c:pt>
                <c:pt idx="909">
                  <c:v>11.6661169695912</c:v>
                </c:pt>
                <c:pt idx="910">
                  <c:v>11.6665209732225</c:v>
                </c:pt>
                <c:pt idx="911">
                  <c:v>11.6669240409183</c:v>
                </c:pt>
                <c:pt idx="912">
                  <c:v>11.6673259946116</c:v>
                </c:pt>
                <c:pt idx="913">
                  <c:v>11.6677270061317</c:v>
                </c:pt>
                <c:pt idx="914">
                  <c:v>11.6681270725228</c:v>
                </c:pt>
                <c:pt idx="915">
                  <c:v>11.6685260152349</c:v>
                </c:pt>
                <c:pt idx="916">
                  <c:v>11.6689240065854</c:v>
                </c:pt>
                <c:pt idx="917">
                  <c:v>11.6693209556624</c:v>
                </c:pt>
                <c:pt idx="918">
                  <c:v>11.6697169473103</c:v>
                </c:pt>
                <c:pt idx="919">
                  <c:v>11.6701119785768</c:v>
                </c:pt>
                <c:pt idx="920">
                  <c:v>11.670505958312</c:v>
                </c:pt>
                <c:pt idx="921">
                  <c:v>11.6708989716039</c:v>
                </c:pt>
                <c:pt idx="922">
                  <c:v>11.6712910155028</c:v>
                </c:pt>
                <c:pt idx="923">
                  <c:v>11.67168208706</c:v>
                </c:pt>
                <c:pt idx="924">
                  <c:v>11.6720721833278</c:v>
                </c:pt>
                <c:pt idx="925">
                  <c:v>11.6724612127629</c:v>
                </c:pt>
                <c:pt idx="926">
                  <c:v>11.6728493495331</c:v>
                </c:pt>
                <c:pt idx="927">
                  <c:v>11.6732365909314</c:v>
                </c:pt>
                <c:pt idx="928">
                  <c:v>11.6736228454176</c:v>
                </c:pt>
                <c:pt idx="929">
                  <c:v>11.674008110049</c:v>
                </c:pt>
                <c:pt idx="930">
                  <c:v>11.6743924708753</c:v>
                </c:pt>
                <c:pt idx="931">
                  <c:v>11.6747758361225</c:v>
                </c:pt>
                <c:pt idx="932">
                  <c:v>11.6751582028515</c:v>
                </c:pt>
                <c:pt idx="933">
                  <c:v>11.6755397465777</c:v>
                </c:pt>
                <c:pt idx="934">
                  <c:v>11.6759202862247</c:v>
                </c:pt>
                <c:pt idx="935">
                  <c:v>11.6762999082399</c:v>
                </c:pt>
                <c:pt idx="936">
                  <c:v>11.6766786099234</c:v>
                </c:pt>
                <c:pt idx="937">
                  <c:v>11.6770563885762</c:v>
                </c:pt>
                <c:pt idx="938">
                  <c:v>11.6774332415001</c:v>
                </c:pt>
                <c:pt idx="939">
                  <c:v>11.6778091659981</c:v>
                </c:pt>
                <c:pt idx="940">
                  <c:v>11.678184159374</c:v>
                </c:pt>
                <c:pt idx="941">
                  <c:v>11.6785583087817</c:v>
                </c:pt>
                <c:pt idx="942">
                  <c:v>11.6789314319067</c:v>
                </c:pt>
                <c:pt idx="943">
                  <c:v>11.6793037958346</c:v>
                </c:pt>
                <c:pt idx="944">
                  <c:v>11.6796751280949</c:v>
                </c:pt>
                <c:pt idx="945">
                  <c:v>11.6800456962375</c:v>
                </c:pt>
                <c:pt idx="946">
                  <c:v>11.6804152273321</c:v>
                </c:pt>
                <c:pt idx="947">
                  <c:v>11.6807839893918</c:v>
                </c:pt>
                <c:pt idx="948">
                  <c:v>11.6811517994146</c:v>
                </c:pt>
                <c:pt idx="949">
                  <c:v>11.681518745178</c:v>
                </c:pt>
                <c:pt idx="950">
                  <c:v>11.6818847336864</c:v>
                </c:pt>
                <c:pt idx="951">
                  <c:v>11.6822499434883</c:v>
                </c:pt>
                <c:pt idx="952">
                  <c:v>11.682614281666</c:v>
                </c:pt>
                <c:pt idx="953">
                  <c:v>11.6829776549985</c:v>
                </c:pt>
                <c:pt idx="954">
                  <c:v>11.6833402424937</c:v>
                </c:pt>
                <c:pt idx="955">
                  <c:v>11.6837019510082</c:v>
                </c:pt>
                <c:pt idx="956">
                  <c:v>11.6840627780919</c:v>
                </c:pt>
                <c:pt idx="957">
                  <c:v>11.6844227212958</c:v>
                </c:pt>
                <c:pt idx="958">
                  <c:v>11.6847818693176</c:v>
                </c:pt>
                <c:pt idx="959">
                  <c:v>11.6851401287152</c:v>
                </c:pt>
                <c:pt idx="960">
                  <c:v>11.6854975883388</c:v>
                </c:pt>
                <c:pt idx="961">
                  <c:v>11.6858541545974</c:v>
                </c:pt>
                <c:pt idx="962">
                  <c:v>11.6862099164932</c:v>
                </c:pt>
                <c:pt idx="963">
                  <c:v>11.6865647802874</c:v>
                </c:pt>
                <c:pt idx="964">
                  <c:v>11.6869188351338</c:v>
                </c:pt>
                <c:pt idx="965">
                  <c:v>11.687272078816</c:v>
                </c:pt>
                <c:pt idx="966">
                  <c:v>11.6876245091183</c:v>
                </c:pt>
                <c:pt idx="967">
                  <c:v>11.687976032007</c:v>
                </c:pt>
                <c:pt idx="968">
                  <c:v>11.688326828831</c:v>
                </c:pt>
                <c:pt idx="969">
                  <c:v>11.6886767136659</c:v>
                </c:pt>
                <c:pt idx="970">
                  <c:v>11.6890258681591</c:v>
                </c:pt>
                <c:pt idx="971">
                  <c:v>11.6893741060917</c:v>
                </c:pt>
                <c:pt idx="972">
                  <c:v>11.6897216094086</c:v>
                </c:pt>
                <c:pt idx="973">
                  <c:v>11.6900682838598</c:v>
                </c:pt>
                <c:pt idx="974">
                  <c:v>11.6904141272365</c:v>
                </c:pt>
                <c:pt idx="975">
                  <c:v>11.6907592297405</c:v>
                </c:pt>
                <c:pt idx="976">
                  <c:v>11.6911034044208</c:v>
                </c:pt>
                <c:pt idx="977">
                  <c:v>11.6914469265186</c:v>
                </c:pt>
                <c:pt idx="978">
                  <c:v>11.6917896090114</c:v>
                </c:pt>
                <c:pt idx="979">
                  <c:v>11.6921314496956</c:v>
                </c:pt>
                <c:pt idx="980">
                  <c:v>11.6924725391434</c:v>
                </c:pt>
                <c:pt idx="981">
                  <c:v>11.692812875372</c:v>
                </c:pt>
                <c:pt idx="982">
                  <c:v>11.6931523634797</c:v>
                </c:pt>
                <c:pt idx="983">
                  <c:v>11.6934910942595</c:v>
                </c:pt>
                <c:pt idx="984">
                  <c:v>11.6938290657311</c:v>
                </c:pt>
                <c:pt idx="985">
                  <c:v>11.6941662759147</c:v>
                </c:pt>
                <c:pt idx="986">
                  <c:v>11.6945026296226</c:v>
                </c:pt>
                <c:pt idx="987">
                  <c:v>11.6948383112223</c:v>
                </c:pt>
                <c:pt idx="988">
                  <c:v>11.695173132247</c:v>
                </c:pt>
                <c:pt idx="989">
                  <c:v>11.6955072773541</c:v>
                </c:pt>
                <c:pt idx="990">
                  <c:v>11.6958406512871</c:v>
                </c:pt>
                <c:pt idx="991">
                  <c:v>11.6961732520716</c:v>
                </c:pt>
                <c:pt idx="992">
                  <c:v>11.6965050777337</c:v>
                </c:pt>
                <c:pt idx="993">
                  <c:v>11.6968361263008</c:v>
                </c:pt>
                <c:pt idx="994">
                  <c:v>11.6971664895836</c:v>
                </c:pt>
                <c:pt idx="995">
                  <c:v>11.6974960719715</c:v>
                </c:pt>
                <c:pt idx="996">
                  <c:v>11.6978249654192</c:v>
                </c:pt>
                <c:pt idx="997">
                  <c:v>11.6981529801796</c:v>
                </c:pt>
                <c:pt idx="998">
                  <c:v>11.6984803022051</c:v>
                </c:pt>
                <c:pt idx="999">
                  <c:v>11.6988070238788</c:v>
                </c:pt>
              </c:numCache>
            </c:numRef>
          </c:yVal>
          <c:smooth val="0"/>
        </c:ser>
        <c:axId val="80167801"/>
        <c:axId val="90373975"/>
      </c:scatterChart>
      <c:valAx>
        <c:axId val="80167801"/>
        <c:scaling>
          <c:orientation val="minMax"/>
          <c:max val="16"/>
          <c:min val="0"/>
        </c:scaling>
        <c:delete val="0"/>
        <c:axPos val="b"/>
        <c:majorGridlines>
          <c:spPr>
            <a:ln w="9360">
              <a:solidFill>
                <a:srgbClr val="878787"/>
              </a:solidFill>
              <a:round/>
            </a:ln>
          </c:spPr>
        </c:majorGridlines>
        <c:title>
          <c:tx>
            <c:rich>
              <a:bodyPr rot="0"/>
              <a:lstStyle/>
              <a:p>
                <a:pPr>
                  <a:defRPr b="1" lang="en-ZA" sz="1000" spc="-1" strike="noStrike">
                    <a:solidFill>
                      <a:srgbClr val="000000"/>
                    </a:solidFill>
                    <a:latin typeface="Calibri"/>
                  </a:defRPr>
                </a:pPr>
                <a:r>
                  <a:rPr b="1" lang="en-ZA" sz="1000" spc="-1" strike="noStrike">
                    <a:solidFill>
                      <a:srgbClr val="000000"/>
                    </a:solidFill>
                    <a:latin typeface="Calibri"/>
                  </a:rPr>
                  <a:t>Base flow Qb (mL/s)</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373975"/>
        <c:crosses val="min"/>
        <c:crossBetween val="midCat"/>
      </c:valAx>
      <c:valAx>
        <c:axId val="90373975"/>
        <c:scaling>
          <c:orientation val="minMax"/>
          <c:max val="13"/>
          <c:min val="1"/>
        </c:scaling>
        <c:delete val="0"/>
        <c:axPos val="l"/>
        <c:majorGridlines>
          <c:spPr>
            <a:ln w="9360">
              <a:solidFill>
                <a:srgbClr val="878787"/>
              </a:solidFill>
              <a:round/>
            </a:ln>
          </c:spPr>
        </c:majorGridlines>
        <c:title>
          <c:tx>
            <c:rich>
              <a:bodyPr rot="-5400000"/>
              <a:lstStyle/>
              <a:p>
                <a:pPr>
                  <a:defRPr b="1" lang="en-ZA" sz="1000" spc="-1" strike="noStrike">
                    <a:solidFill>
                      <a:srgbClr val="000000"/>
                    </a:solidFill>
                    <a:latin typeface="Calibri"/>
                  </a:defRPr>
                </a:pPr>
                <a:r>
                  <a:rPr b="1" lang="en-ZA" sz="1000" spc="-1" strike="noStrike">
                    <a:solidFill>
                      <a:srgbClr val="000000"/>
                    </a:solidFill>
                    <a:latin typeface="Calibri"/>
                  </a:rPr>
                  <a:t>Steady-state pH</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167801"/>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ZA" sz="1800" spc="-1" strike="noStrike">
                <a:solidFill>
                  <a:srgbClr val="000000"/>
                </a:solidFill>
                <a:latin typeface="Calibri"/>
              </a:defRPr>
            </a:pPr>
            <a:r>
              <a:rPr b="1" lang="en-ZA" sz="1800" spc="-1" strike="noStrike">
                <a:solidFill>
                  <a:srgbClr val="000000"/>
                </a:solidFill>
                <a:latin typeface="Calibri"/>
              </a:rPr>
              <a:t>Process gain from the titration slope</a:t>
            </a:r>
          </a:p>
        </c:rich>
      </c:tx>
      <c:overlay val="0"/>
      <c:spPr>
        <a:noFill/>
        <a:ln w="0">
          <a:noFill/>
        </a:ln>
      </c:spPr>
    </c:title>
    <c:autoTitleDeleted val="0"/>
    <c:plotArea>
      <c:scatterChart>
        <c:scatterStyle val="line"/>
        <c:varyColors val="0"/>
        <c:ser>
          <c:idx val="0"/>
          <c:order val="0"/>
          <c:tx>
            <c:strRef>
              <c:f>"Raw slope"</c:f>
              <c:strCache>
                <c:ptCount val="1"/>
                <c:pt idx="0">
                  <c:v>Raw slope</c:v>
                </c:pt>
              </c:strCache>
            </c:strRef>
          </c:tx>
          <c:spPr>
            <a:solidFill>
              <a:srgbClr val="a6a6a6"/>
            </a:solidFill>
            <a:ln w="14040">
              <a:solidFill>
                <a:srgbClr val="a6a6a6"/>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xVal>
            <c:numRef>
              <c:f>04_Titration!$B$5:$B$1004</c:f>
              <c:numCache>
                <c:formatCode>0.0000</c:formatCode>
                <c:ptCount val="1000"/>
                <c:pt idx="0">
                  <c:v>1.99999999995657</c:v>
                </c:pt>
                <c:pt idx="1">
                  <c:v>2.00260707821176</c:v>
                </c:pt>
                <c:pt idx="2">
                  <c:v>2.00521420344244</c:v>
                </c:pt>
                <c:pt idx="3">
                  <c:v>2.0078214226292</c:v>
                </c:pt>
                <c:pt idx="4">
                  <c:v>2.01042878276276</c:v>
                </c:pt>
                <c:pt idx="5">
                  <c:v>2.01303633084911</c:v>
                </c:pt>
                <c:pt idx="6">
                  <c:v>2.01564411391456</c:v>
                </c:pt>
                <c:pt idx="7">
                  <c:v>2.01825217901083</c:v>
                </c:pt>
                <c:pt idx="8">
                  <c:v>2.02086057322018</c:v>
                </c:pt>
                <c:pt idx="9">
                  <c:v>2.02346934366048</c:v>
                </c:pt>
                <c:pt idx="10">
                  <c:v>2.02607853749035</c:v>
                </c:pt>
                <c:pt idx="11">
                  <c:v>2.0286882019143</c:v>
                </c:pt>
                <c:pt idx="12">
                  <c:v>2.03129838418784</c:v>
                </c:pt>
                <c:pt idx="13">
                  <c:v>2.03390913162264</c:v>
                </c:pt>
                <c:pt idx="14">
                  <c:v>2.03652049159172</c:v>
                </c:pt>
                <c:pt idx="15">
                  <c:v>2.03913251153464</c:v>
                </c:pt>
                <c:pt idx="16">
                  <c:v>2.04174523896266</c:v>
                </c:pt>
                <c:pt idx="17">
                  <c:v>2.04435872146402</c:v>
                </c:pt>
                <c:pt idx="18">
                  <c:v>2.04697300670914</c:v>
                </c:pt>
                <c:pt idx="19">
                  <c:v>2.04958814245593</c:v>
                </c:pt>
                <c:pt idx="20">
                  <c:v>2.05220417655504</c:v>
                </c:pt>
                <c:pt idx="21">
                  <c:v>2.05482115695519</c:v>
                </c:pt>
                <c:pt idx="22">
                  <c:v>2.05743913170854</c:v>
                </c:pt>
                <c:pt idx="23">
                  <c:v>2.06005814897604</c:v>
                </c:pt>
                <c:pt idx="24">
                  <c:v>2.0626782570328</c:v>
                </c:pt>
                <c:pt idx="25">
                  <c:v>2.06529950427361</c:v>
                </c:pt>
                <c:pt idx="26">
                  <c:v>2.0679219392183</c:v>
                </c:pt>
                <c:pt idx="27">
                  <c:v>2.07054561051733</c:v>
                </c:pt>
                <c:pt idx="28">
                  <c:v>2.07317056695729</c:v>
                </c:pt>
                <c:pt idx="29">
                  <c:v>2.07579685746646</c:v>
                </c:pt>
                <c:pt idx="30">
                  <c:v>2.07842453112045</c:v>
                </c:pt>
                <c:pt idx="31">
                  <c:v>2.08105363714785</c:v>
                </c:pt>
                <c:pt idx="32">
                  <c:v>2.08368422493593</c:v>
                </c:pt>
                <c:pt idx="33">
                  <c:v>2.08631634403635</c:v>
                </c:pt>
                <c:pt idx="34">
                  <c:v>2.08895004417101</c:v>
                </c:pt>
                <c:pt idx="35">
                  <c:v>2.09158537523785</c:v>
                </c:pt>
                <c:pt idx="36">
                  <c:v>2.09422238731671</c:v>
                </c:pt>
                <c:pt idx="37">
                  <c:v>2.09686113067533</c:v>
                </c:pt>
                <c:pt idx="38">
                  <c:v>2.09950165577529</c:v>
                </c:pt>
                <c:pt idx="39">
                  <c:v>2.10214401327808</c:v>
                </c:pt>
                <c:pt idx="40">
                  <c:v>2.1047882540512</c:v>
                </c:pt>
                <c:pt idx="41">
                  <c:v>2.10743442917432</c:v>
                </c:pt>
                <c:pt idx="42">
                  <c:v>2.11008258994549</c:v>
                </c:pt>
                <c:pt idx="43">
                  <c:v>2.11273278788744</c:v>
                </c:pt>
                <c:pt idx="44">
                  <c:v>2.11538507475395</c:v>
                </c:pt>
                <c:pt idx="45">
                  <c:v>2.11803950253622</c:v>
                </c:pt>
                <c:pt idx="46">
                  <c:v>2.12069612346939</c:v>
                </c:pt>
                <c:pt idx="47">
                  <c:v>2.12335499003909</c:v>
                </c:pt>
                <c:pt idx="48">
                  <c:v>2.12601615498806</c:v>
                </c:pt>
                <c:pt idx="49">
                  <c:v>2.12867967132287</c:v>
                </c:pt>
                <c:pt idx="50">
                  <c:v>2.13134559232071</c:v>
                </c:pt>
                <c:pt idx="51">
                  <c:v>2.13401397153623</c:v>
                </c:pt>
                <c:pt idx="52">
                  <c:v>2.13668486280849</c:v>
                </c:pt>
                <c:pt idx="53">
                  <c:v>2.139358320268</c:v>
                </c:pt>
                <c:pt idx="54">
                  <c:v>2.14203439834384</c:v>
                </c:pt>
                <c:pt idx="55">
                  <c:v>2.14471315177087</c:v>
                </c:pt>
                <c:pt idx="56">
                  <c:v>2.14739463559699</c:v>
                </c:pt>
                <c:pt idx="57">
                  <c:v>2.1500789051906</c:v>
                </c:pt>
                <c:pt idx="58">
                  <c:v>2.15276601624804</c:v>
                </c:pt>
                <c:pt idx="59">
                  <c:v>2.15545602480117</c:v>
                </c:pt>
                <c:pt idx="60">
                  <c:v>2.15814898722513</c:v>
                </c:pt>
                <c:pt idx="61">
                  <c:v>2.16084496024607</c:v>
                </c:pt>
                <c:pt idx="62">
                  <c:v>2.1635440009491</c:v>
                </c:pt>
                <c:pt idx="63">
                  <c:v>2.16624616678628</c:v>
                </c:pt>
                <c:pt idx="64">
                  <c:v>2.16895151558478</c:v>
                </c:pt>
                <c:pt idx="65">
                  <c:v>2.17166010555511</c:v>
                </c:pt>
                <c:pt idx="66">
                  <c:v>2.17437199529949</c:v>
                </c:pt>
                <c:pt idx="67">
                  <c:v>2.17708724382038</c:v>
                </c:pt>
                <c:pt idx="68">
                  <c:v>2.17980591052905</c:v>
                </c:pt>
                <c:pt idx="69">
                  <c:v>2.18252805525436</c:v>
                </c:pt>
                <c:pt idx="70">
                  <c:v>2.18525373825166</c:v>
                </c:pt>
                <c:pt idx="71">
                  <c:v>2.18798302021178</c:v>
                </c:pt>
                <c:pt idx="72">
                  <c:v>2.19071596227022</c:v>
                </c:pt>
                <c:pt idx="73">
                  <c:v>2.19345262601646</c:v>
                </c:pt>
                <c:pt idx="74">
                  <c:v>2.19619307350339</c:v>
                </c:pt>
                <c:pt idx="75">
                  <c:v>2.19893736725695</c:v>
                </c:pt>
                <c:pt idx="76">
                  <c:v>2.2016855702859</c:v>
                </c:pt>
                <c:pt idx="77">
                  <c:v>2.20443774609172</c:v>
                </c:pt>
                <c:pt idx="78">
                  <c:v>2.20719395867871</c:v>
                </c:pt>
                <c:pt idx="79">
                  <c:v>2.20995427256429</c:v>
                </c:pt>
                <c:pt idx="80">
                  <c:v>2.21271875278937</c:v>
                </c:pt>
                <c:pt idx="81">
                  <c:v>2.21548746492901</c:v>
                </c:pt>
                <c:pt idx="82">
                  <c:v>2.21826047510321</c:v>
                </c:pt>
                <c:pt idx="83">
                  <c:v>2.22103784998789</c:v>
                </c:pt>
                <c:pt idx="84">
                  <c:v>2.22381965682604</c:v>
                </c:pt>
                <c:pt idx="85">
                  <c:v>2.22660596343913</c:v>
                </c:pt>
                <c:pt idx="86">
                  <c:v>2.22939683823866</c:v>
                </c:pt>
                <c:pt idx="87">
                  <c:v>2.23219235023797</c:v>
                </c:pt>
                <c:pt idx="88">
                  <c:v>2.23499256906422</c:v>
                </c:pt>
                <c:pt idx="89">
                  <c:v>2.23779756497059</c:v>
                </c:pt>
                <c:pt idx="90">
                  <c:v>2.24060740884875</c:v>
                </c:pt>
                <c:pt idx="91">
                  <c:v>2.24342217224152</c:v>
                </c:pt>
                <c:pt idx="92">
                  <c:v>2.24624192735577</c:v>
                </c:pt>
                <c:pt idx="93">
                  <c:v>2.2490667470756</c:v>
                </c:pt>
                <c:pt idx="94">
                  <c:v>2.25189670497569</c:v>
                </c:pt>
                <c:pt idx="95">
                  <c:v>2.25473187533501</c:v>
                </c:pt>
                <c:pt idx="96">
                  <c:v>2.25757233315072</c:v>
                </c:pt>
                <c:pt idx="97">
                  <c:v>2.26041815415232</c:v>
                </c:pt>
                <c:pt idx="98">
                  <c:v>2.26326941481621</c:v>
                </c:pt>
                <c:pt idx="99">
                  <c:v>2.26612619238033</c:v>
                </c:pt>
                <c:pt idx="100">
                  <c:v>2.2689885648593</c:v>
                </c:pt>
                <c:pt idx="101">
                  <c:v>2.2718566110597</c:v>
                </c:pt>
                <c:pt idx="102">
                  <c:v>2.27473041059576</c:v>
                </c:pt>
                <c:pt idx="103">
                  <c:v>2.27761004390529</c:v>
                </c:pt>
                <c:pt idx="104">
                  <c:v>2.28049559226603</c:v>
                </c:pt>
                <c:pt idx="105">
                  <c:v>2.28338713781221</c:v>
                </c:pt>
                <c:pt idx="106">
                  <c:v>2.28628476355158</c:v>
                </c:pt>
                <c:pt idx="107">
                  <c:v>2.28918855338269</c:v>
                </c:pt>
                <c:pt idx="108">
                  <c:v>2.2920985921126</c:v>
                </c:pt>
                <c:pt idx="109">
                  <c:v>2.29501496547493</c:v>
                </c:pt>
                <c:pt idx="110">
                  <c:v>2.2979377601483</c:v>
                </c:pt>
                <c:pt idx="111">
                  <c:v>2.30086706377514</c:v>
                </c:pt>
                <c:pt idx="112">
                  <c:v>2.30380296498099</c:v>
                </c:pt>
                <c:pt idx="113">
                  <c:v>2.30674555339405</c:v>
                </c:pt>
                <c:pt idx="114">
                  <c:v>2.30969491966537</c:v>
                </c:pt>
                <c:pt idx="115">
                  <c:v>2.31265115548928</c:v>
                </c:pt>
                <c:pt idx="116">
                  <c:v>2.31561435362439</c:v>
                </c:pt>
                <c:pt idx="117">
                  <c:v>2.31858460791503</c:v>
                </c:pt>
                <c:pt idx="118">
                  <c:v>2.32156201331314</c:v>
                </c:pt>
                <c:pt idx="119">
                  <c:v>2.3245466659007</c:v>
                </c:pt>
                <c:pt idx="120">
                  <c:v>2.32753866291257</c:v>
                </c:pt>
                <c:pt idx="121">
                  <c:v>2.33053810276</c:v>
                </c:pt>
                <c:pt idx="122">
                  <c:v>2.33354508505451</c:v>
                </c:pt>
                <c:pt idx="123">
                  <c:v>2.33655971063244</c:v>
                </c:pt>
                <c:pt idx="124">
                  <c:v>2.33958208158001</c:v>
                </c:pt>
                <c:pt idx="125">
                  <c:v>2.34261230125895</c:v>
                </c:pt>
                <c:pt idx="126">
                  <c:v>2.34565047433281</c:v>
                </c:pt>
                <c:pt idx="127">
                  <c:v>2.34869670679378</c:v>
                </c:pt>
                <c:pt idx="128">
                  <c:v>2.35175110599021</c:v>
                </c:pt>
                <c:pt idx="129">
                  <c:v>2.35481378065477</c:v>
                </c:pt>
                <c:pt idx="130">
                  <c:v>2.35788484093328</c:v>
                </c:pt>
                <c:pt idx="131">
                  <c:v>2.36096439841424</c:v>
                </c:pt>
                <c:pt idx="132">
                  <c:v>2.36405256615907</c:v>
                </c:pt>
                <c:pt idx="133">
                  <c:v>2.36714945873307</c:v>
                </c:pt>
                <c:pt idx="134">
                  <c:v>2.37025519223719</c:v>
                </c:pt>
                <c:pt idx="135">
                  <c:v>2.37336988434049</c:v>
                </c:pt>
                <c:pt idx="136">
                  <c:v>2.37649365431353</c:v>
                </c:pt>
                <c:pt idx="137">
                  <c:v>2.37962662306245</c:v>
                </c:pt>
                <c:pt idx="138">
                  <c:v>2.38276891316404</c:v>
                </c:pt>
                <c:pt idx="139">
                  <c:v>2.38592064890158</c:v>
                </c:pt>
                <c:pt idx="140">
                  <c:v>2.38908195630168</c:v>
                </c:pt>
                <c:pt idx="141">
                  <c:v>2.39225296317197</c:v>
                </c:pt>
                <c:pt idx="142">
                  <c:v>2.39543379913987</c:v>
                </c:pt>
                <c:pt idx="143">
                  <c:v>2.39862459569224</c:v>
                </c:pt>
                <c:pt idx="144">
                  <c:v>2.40182548621612</c:v>
                </c:pt>
                <c:pt idx="145">
                  <c:v>2.40503660604058</c:v>
                </c:pt>
                <c:pt idx="146">
                  <c:v>2.40825809247955</c:v>
                </c:pt>
                <c:pt idx="147">
                  <c:v>2.41149008487589</c:v>
                </c:pt>
                <c:pt idx="148">
                  <c:v>2.4147327246466</c:v>
                </c:pt>
                <c:pt idx="149">
                  <c:v>2.41798615532917</c:v>
                </c:pt>
                <c:pt idx="150">
                  <c:v>2.42125052262931</c:v>
                </c:pt>
                <c:pt idx="151">
                  <c:v>2.42452597446986</c:v>
                </c:pt>
                <c:pt idx="152">
                  <c:v>2.42781266104105</c:v>
                </c:pt>
                <c:pt idx="153">
                  <c:v>2.43111073485219</c:v>
                </c:pt>
                <c:pt idx="154">
                  <c:v>2.43442035078472</c:v>
                </c:pt>
                <c:pt idx="155">
                  <c:v>2.43774166614678</c:v>
                </c:pt>
                <c:pt idx="156">
                  <c:v>2.44107484072926</c:v>
                </c:pt>
                <c:pt idx="157">
                  <c:v>2.44442003686342</c:v>
                </c:pt>
                <c:pt idx="158">
                  <c:v>2.44777741948022</c:v>
                </c:pt>
                <c:pt idx="159">
                  <c:v>2.45114715617121</c:v>
                </c:pt>
                <c:pt idx="160">
                  <c:v>2.45452941725121</c:v>
                </c:pt>
                <c:pt idx="161">
                  <c:v>2.45792437582287</c:v>
                </c:pt>
                <c:pt idx="162">
                  <c:v>2.46133220784293</c:v>
                </c:pt>
                <c:pt idx="163">
                  <c:v>2.46475309219059</c:v>
                </c:pt>
                <c:pt idx="164">
                  <c:v>2.46818721073772</c:v>
                </c:pt>
                <c:pt idx="165">
                  <c:v>2.47163474842126</c:v>
                </c:pt>
                <c:pt idx="166">
                  <c:v>2.47509589331768</c:v>
                </c:pt>
                <c:pt idx="167">
                  <c:v>2.47857083671971</c:v>
                </c:pt>
                <c:pt idx="168">
                  <c:v>2.48205977321539</c:v>
                </c:pt>
                <c:pt idx="169">
                  <c:v>2.48556290076939</c:v>
                </c:pt>
                <c:pt idx="170">
                  <c:v>2.48908042080696</c:v>
                </c:pt>
                <c:pt idx="171">
                  <c:v>2.49261253830037</c:v>
                </c:pt>
                <c:pt idx="172">
                  <c:v>2.49615946185794</c:v>
                </c:pt>
                <c:pt idx="173">
                  <c:v>2.49972140381598</c:v>
                </c:pt>
                <c:pt idx="174">
                  <c:v>2.50329858033348</c:v>
                </c:pt>
                <c:pt idx="175">
                  <c:v>2.50689121148979</c:v>
                </c:pt>
                <c:pt idx="176">
                  <c:v>2.51049952138544</c:v>
                </c:pt>
                <c:pt idx="177">
                  <c:v>2.51412373824608</c:v>
                </c:pt>
                <c:pt idx="178">
                  <c:v>2.51776409452983</c:v>
                </c:pt>
                <c:pt idx="179">
                  <c:v>2.52142082703803</c:v>
                </c:pt>
                <c:pt idx="180">
                  <c:v>2.52509417702959</c:v>
                </c:pt>
                <c:pt idx="181">
                  <c:v>2.52878439033911</c:v>
                </c:pt>
                <c:pt idx="182">
                  <c:v>2.53249171749882</c:v>
                </c:pt>
                <c:pt idx="183">
                  <c:v>2.53621641386461</c:v>
                </c:pt>
                <c:pt idx="184">
                  <c:v>2.53995873974622</c:v>
                </c:pt>
                <c:pt idx="185">
                  <c:v>2.54371896054182</c:v>
                </c:pt>
                <c:pt idx="186">
                  <c:v>2.54749734687714</c:v>
                </c:pt>
                <c:pt idx="187">
                  <c:v>2.55129417474928</c:v>
                </c:pt>
                <c:pt idx="188">
                  <c:v>2.55510972567551</c:v>
                </c:pt>
                <c:pt idx="189">
                  <c:v>2.55894428684716</c:v>
                </c:pt>
                <c:pt idx="190">
                  <c:v>2.56279815128886</c:v>
                </c:pt>
                <c:pt idx="191">
                  <c:v>2.56667161802339</c:v>
                </c:pt>
                <c:pt idx="192">
                  <c:v>2.57056499224224</c:v>
                </c:pt>
                <c:pt idx="193">
                  <c:v>2.57447858548232</c:v>
                </c:pt>
                <c:pt idx="194">
                  <c:v>2.57841271580895</c:v>
                </c:pt>
                <c:pt idx="195">
                  <c:v>2.5823677080054</c:v>
                </c:pt>
                <c:pt idx="196">
                  <c:v>2.58634389376937</c:v>
                </c:pt>
                <c:pt idx="197">
                  <c:v>2.59034161191658</c:v>
                </c:pt>
                <c:pt idx="198">
                  <c:v>2.59436120859191</c:v>
                </c:pt>
                <c:pt idx="199">
                  <c:v>2.59840303748831</c:v>
                </c:pt>
                <c:pt idx="200">
                  <c:v>2.60246746007394</c:v>
                </c:pt>
                <c:pt idx="201">
                  <c:v>2.60655484582783</c:v>
                </c:pt>
                <c:pt idx="202">
                  <c:v>2.61066557248448</c:v>
                </c:pt>
                <c:pt idx="203">
                  <c:v>2.61480002628781</c:v>
                </c:pt>
                <c:pt idx="204">
                  <c:v>2.61895860225492</c:v>
                </c:pt>
                <c:pt idx="205">
                  <c:v>2.62314170445001</c:v>
                </c:pt>
                <c:pt idx="206">
                  <c:v>2.62734974626914</c:v>
                </c:pt>
                <c:pt idx="207">
                  <c:v>2.63158315073607</c:v>
                </c:pt>
                <c:pt idx="208">
                  <c:v>2.63584235081</c:v>
                </c:pt>
                <c:pt idx="209">
                  <c:v>2.64012778970554</c:v>
                </c:pt>
                <c:pt idx="210">
                  <c:v>2.64443992122569</c:v>
                </c:pt>
                <c:pt idx="211">
                  <c:v>2.64877921010829</c:v>
                </c:pt>
                <c:pt idx="212">
                  <c:v>2.65314613238677</c:v>
                </c:pt>
                <c:pt idx="213">
                  <c:v>2.65754117576579</c:v>
                </c:pt>
                <c:pt idx="214">
                  <c:v>2.66196484001264</c:v>
                </c:pt>
                <c:pt idx="215">
                  <c:v>2.666417637365</c:v>
                </c:pt>
                <c:pt idx="216">
                  <c:v>2.67090009295613</c:v>
                </c:pt>
                <c:pt idx="217">
                  <c:v>2.67541274525819</c:v>
                </c:pt>
                <c:pt idx="218">
                  <c:v>2.67995614654479</c:v>
                </c:pt>
                <c:pt idx="219">
                  <c:v>2.68453086337365</c:v>
                </c:pt>
                <c:pt idx="220">
                  <c:v>2.68913747709043</c:v>
                </c:pt>
                <c:pt idx="221">
                  <c:v>2.69377658435507</c:v>
                </c:pt>
                <c:pt idx="222">
                  <c:v>2.6984487976915</c:v>
                </c:pt>
                <c:pt idx="223">
                  <c:v>2.70315474606229</c:v>
                </c:pt>
                <c:pt idx="224">
                  <c:v>2.70789507546949</c:v>
                </c:pt>
                <c:pt idx="225">
                  <c:v>2.71267044958305</c:v>
                </c:pt>
                <c:pt idx="226">
                  <c:v>2.71748155039844</c:v>
                </c:pt>
                <c:pt idx="227">
                  <c:v>2.72232907892508</c:v>
                </c:pt>
                <c:pt idx="228">
                  <c:v>2.7272137559074</c:v>
                </c:pt>
                <c:pt idx="229">
                  <c:v>2.73213632258022</c:v>
                </c:pt>
                <c:pt idx="230">
                  <c:v>2.73709754146064</c:v>
                </c:pt>
                <c:pt idx="231">
                  <c:v>2.74209819717847</c:v>
                </c:pt>
                <c:pt idx="232">
                  <c:v>2.74713909734744</c:v>
                </c:pt>
                <c:pt idx="233">
                  <c:v>2.75222107347981</c:v>
                </c:pt>
                <c:pt idx="234">
                  <c:v>2.75734498194665</c:v>
                </c:pt>
                <c:pt idx="235">
                  <c:v>2.76251170498698</c:v>
                </c:pt>
                <c:pt idx="236">
                  <c:v>2.76772215176839</c:v>
                </c:pt>
                <c:pt idx="237">
                  <c:v>2.77297725950268</c:v>
                </c:pt>
                <c:pt idx="238">
                  <c:v>2.77827799461965</c:v>
                </c:pt>
                <c:pt idx="239">
                  <c:v>2.78362535400294</c:v>
                </c:pt>
                <c:pt idx="240">
                  <c:v>2.78902036629188</c:v>
                </c:pt>
                <c:pt idx="241">
                  <c:v>2.79446409325351</c:v>
                </c:pt>
                <c:pt idx="242">
                  <c:v>2.79995763122944</c:v>
                </c:pt>
                <c:pt idx="243">
                  <c:v>2.80550211266251</c:v>
                </c:pt>
                <c:pt idx="244">
                  <c:v>2.81109870770861</c:v>
                </c:pt>
                <c:pt idx="245">
                  <c:v>2.81674862593928</c:v>
                </c:pt>
                <c:pt idx="246">
                  <c:v>2.82245311814156</c:v>
                </c:pt>
                <c:pt idx="247">
                  <c:v>2.8282134782215</c:v>
                </c:pt>
                <c:pt idx="248">
                  <c:v>2.83403104521896</c:v>
                </c:pt>
                <c:pt idx="249">
                  <c:v>2.83990720544121</c:v>
                </c:pt>
                <c:pt idx="250">
                  <c:v>2.84584339472416</c:v>
                </c:pt>
                <c:pt idx="251">
                  <c:v>2.85184110083029</c:v>
                </c:pt>
                <c:pt idx="252">
                  <c:v>2.85790186599342</c:v>
                </c:pt>
                <c:pt idx="253">
                  <c:v>2.86402728962124</c:v>
                </c:pt>
                <c:pt idx="254">
                  <c:v>2.87021903116734</c:v>
                </c:pt>
                <c:pt idx="255">
                  <c:v>2.87647881318598</c:v>
                </c:pt>
                <c:pt idx="256">
                  <c:v>2.88280842458333</c:v>
                </c:pt>
                <c:pt idx="257">
                  <c:v>2.88920972408088</c:v>
                </c:pt>
                <c:pt idx="258">
                  <c:v>2.89568464390769</c:v>
                </c:pt>
                <c:pt idx="259">
                  <c:v>2.90223519373983</c:v>
                </c:pt>
                <c:pt idx="260">
                  <c:v>2.90886346490735</c:v>
                </c:pt>
                <c:pt idx="261">
                  <c:v>2.91557163489059</c:v>
                </c:pt>
                <c:pt idx="262">
                  <c:v>2.92236197213031</c:v>
                </c:pt>
                <c:pt idx="263">
                  <c:v>2.92923684117815</c:v>
                </c:pt>
                <c:pt idx="264">
                  <c:v>2.93619870821673</c:v>
                </c:pt>
                <c:pt idx="265">
                  <c:v>2.94325014698176</c:v>
                </c:pt>
                <c:pt idx="266">
                  <c:v>2.95039384512181</c:v>
                </c:pt>
                <c:pt idx="267">
                  <c:v>2.95763261103503</c:v>
                </c:pt>
                <c:pt idx="268">
                  <c:v>2.96496938122657</c:v>
                </c:pt>
                <c:pt idx="269">
                  <c:v>2.97240722823481</c:v>
                </c:pt>
                <c:pt idx="270">
                  <c:v>2.97994936918024</c:v>
                </c:pt>
                <c:pt idx="271">
                  <c:v>2.98759917499645</c:v>
                </c:pt>
                <c:pt idx="272">
                  <c:v>2.99536018040967</c:v>
                </c:pt>
                <c:pt idx="273">
                  <c:v>3.0032360947409</c:v>
                </c:pt>
                <c:pt idx="274">
                  <c:v>3.01123081361335</c:v>
                </c:pt>
                <c:pt idx="275">
                  <c:v>3.01934843165779</c:v>
                </c:pt>
                <c:pt idx="276">
                  <c:v>3.0275932563197</c:v>
                </c:pt>
                <c:pt idx="277">
                  <c:v>3.03596982288484</c:v>
                </c:pt>
                <c:pt idx="278">
                  <c:v>3.0444829108546</c:v>
                </c:pt>
                <c:pt idx="279">
                  <c:v>3.0531375618194</c:v>
                </c:pt>
                <c:pt idx="280">
                  <c:v>3.06193909899748</c:v>
                </c:pt>
                <c:pt idx="281">
                  <c:v>3.07089314862898</c:v>
                </c:pt>
                <c:pt idx="282">
                  <c:v>3.08000566344084</c:v>
                </c:pt>
                <c:pt idx="283">
                  <c:v>3.08928294842762</c:v>
                </c:pt>
                <c:pt idx="284">
                  <c:v>3.09873168922826</c:v>
                </c:pt>
                <c:pt idx="285">
                  <c:v>3.10835898341883</c:v>
                </c:pt>
                <c:pt idx="286">
                  <c:v>3.11817237508839</c:v>
                </c:pt>
                <c:pt idx="287">
                  <c:v>3.12817989312019</c:v>
                </c:pt>
                <c:pt idx="288">
                  <c:v>3.13839009366525</c:v>
                </c:pt>
                <c:pt idx="289">
                  <c:v>3.14881210737146</c:v>
                </c:pt>
                <c:pt idx="290">
                  <c:v>3.15945569202199</c:v>
                </c:pt>
                <c:pt idx="291">
                  <c:v>3.17033129134383</c:v>
                </c:pt>
                <c:pt idx="292">
                  <c:v>3.18145010087528</c:v>
                </c:pt>
                <c:pt idx="293">
                  <c:v>3.19282414193414</c:v>
                </c:pt>
                <c:pt idx="294">
                  <c:v>3.20446634491244</c:v>
                </c:pt>
                <c:pt idx="295">
                  <c:v>3.21639064334543</c:v>
                </c:pt>
                <c:pt idx="296">
                  <c:v>3.22861208047166</c:v>
                </c:pt>
                <c:pt idx="297">
                  <c:v>3.24114693032907</c:v>
                </c:pt>
                <c:pt idx="298">
                  <c:v>3.25401283583338</c:v>
                </c:pt>
                <c:pt idx="299">
                  <c:v>3.26722896677939</c:v>
                </c:pt>
                <c:pt idx="300">
                  <c:v>3.28081620131735</c:v>
                </c:pt>
                <c:pt idx="301">
                  <c:v>3.29479733521856</c:v>
                </c:pt>
                <c:pt idx="302">
                  <c:v>3.30919732419806</c:v>
                </c:pt>
                <c:pt idx="303">
                  <c:v>3.32404356576595</c:v>
                </c:pt>
                <c:pt idx="304">
                  <c:v>3.33936622860667</c:v>
                </c:pt>
                <c:pt idx="305">
                  <c:v>3.35519863944034</c:v>
                </c:pt>
                <c:pt idx="306">
                  <c:v>3.37157773984075</c:v>
                </c:pt>
                <c:pt idx="307">
                  <c:v>3.38854462876192</c:v>
                </c:pt>
                <c:pt idx="308">
                  <c:v>3.40614521082497</c:v>
                </c:pt>
                <c:pt idx="309">
                  <c:v>3.42443097611279</c:v>
                </c:pt>
                <c:pt idx="310">
                  <c:v>3.44345994484356</c:v>
                </c:pt>
                <c:pt idx="311">
                  <c:v>3.46329782061143</c:v>
                </c:pt>
                <c:pt idx="312">
                  <c:v>3.48401941001489</c:v>
                </c:pt>
                <c:pt idx="313">
                  <c:v>3.50571038610408</c:v>
                </c:pt>
                <c:pt idx="314">
                  <c:v>3.52846950067897</c:v>
                </c:pt>
                <c:pt idx="315">
                  <c:v>3.55241138992186</c:v>
                </c:pt>
                <c:pt idx="316">
                  <c:v>3.57767017519868</c:v>
                </c:pt>
                <c:pt idx="317">
                  <c:v>3.60440414580423</c:v>
                </c:pt>
                <c:pt idx="318">
                  <c:v>3.63280193884873</c:v>
                </c:pt>
                <c:pt idx="319">
                  <c:v>3.66309083014863</c:v>
                </c:pt>
                <c:pt idx="320">
                  <c:v>3.69554806531159</c:v>
                </c:pt>
                <c:pt idx="321">
                  <c:v>3.73051667541052</c:v>
                </c:pt>
                <c:pt idx="322">
                  <c:v>3.76842809161948</c:v>
                </c:pt>
                <c:pt idx="323">
                  <c:v>3.80983539887254</c:v>
                </c:pt>
                <c:pt idx="324">
                  <c:v>3.85546386436975</c:v>
                </c:pt>
                <c:pt idx="325">
                  <c:v>3.90629077163212</c:v>
                </c:pt>
                <c:pt idx="326">
                  <c:v>3.96367766485354</c:v>
                </c:pt>
                <c:pt idx="327">
                  <c:v>4.0296026206119</c:v>
                </c:pt>
                <c:pt idx="328">
                  <c:v>4.10709979545214</c:v>
                </c:pt>
                <c:pt idx="329">
                  <c:v>4.20117745955217</c:v>
                </c:pt>
                <c:pt idx="330">
                  <c:v>4.32101843351308</c:v>
                </c:pt>
                <c:pt idx="331">
                  <c:v>4.48648089259874</c:v>
                </c:pt>
                <c:pt idx="332">
                  <c:v>4.75596957115667</c:v>
                </c:pt>
                <c:pt idx="333">
                  <c:v>5.60104197582013</c:v>
                </c:pt>
                <c:pt idx="334">
                  <c:v>9.09661224810978</c:v>
                </c:pt>
                <c:pt idx="335">
                  <c:v>9.4383623974003</c:v>
                </c:pt>
                <c:pt idx="336">
                  <c:v>9.62676579420998</c:v>
                </c:pt>
                <c:pt idx="337">
                  <c:v>9.75739509029475</c:v>
                </c:pt>
                <c:pt idx="338">
                  <c:v>9.85741720571016</c:v>
                </c:pt>
                <c:pt idx="339">
                  <c:v>9.9384403990015</c:v>
                </c:pt>
                <c:pt idx="340">
                  <c:v>10.0065104250167</c:v>
                </c:pt>
                <c:pt idx="341">
                  <c:v>10.0651796536777</c:v>
                </c:pt>
                <c:pt idx="342">
                  <c:v>10.1167138801257</c:v>
                </c:pt>
                <c:pt idx="343">
                  <c:v>10.1626472093081</c:v>
                </c:pt>
                <c:pt idx="344">
                  <c:v>10.2040667040467</c:v>
                </c:pt>
                <c:pt idx="345">
                  <c:v>10.24177080151</c:v>
                </c:pt>
                <c:pt idx="346">
                  <c:v>10.2763632337792</c:v>
                </c:pt>
                <c:pt idx="347">
                  <c:v>10.3083116026387</c:v>
                </c:pt>
                <c:pt idx="348">
                  <c:v>10.3379854605137</c:v>
                </c:pt>
                <c:pt idx="349">
                  <c:v>10.3656819412151</c:v>
                </c:pt>
                <c:pt idx="350">
                  <c:v>10.3916435269608</c:v>
                </c:pt>
                <c:pt idx="351">
                  <c:v>10.4160706800003</c:v>
                </c:pt>
                <c:pt idx="352">
                  <c:v>10.4391310243842</c:v>
                </c:pt>
                <c:pt idx="353">
                  <c:v>10.4609661465134</c:v>
                </c:pt>
                <c:pt idx="354">
                  <c:v>10.4816967253353</c:v>
                </c:pt>
                <c:pt idx="355">
                  <c:v>10.5014264560462</c:v>
                </c:pt>
                <c:pt idx="356">
                  <c:v>10.5202450929598</c:v>
                </c:pt>
                <c:pt idx="357">
                  <c:v>10.5382308434471</c:v>
                </c:pt>
                <c:pt idx="358">
                  <c:v>10.5554522662719</c:v>
                </c:pt>
                <c:pt idx="359">
                  <c:v>10.5719697981864</c:v>
                </c:pt>
                <c:pt idx="360">
                  <c:v>10.5878369844325</c:v>
                </c:pt>
                <c:pt idx="361">
                  <c:v>10.6031014922038</c:v>
                </c:pt>
                <c:pt idx="362">
                  <c:v>10.6178059384373</c:v>
                </c:pt>
                <c:pt idx="363">
                  <c:v>10.6319885792883</c:v>
                </c:pt>
                <c:pt idx="364">
                  <c:v>10.6456838860278</c:v>
                </c:pt>
                <c:pt idx="365">
                  <c:v>10.6589230273541</c:v>
                </c:pt>
                <c:pt idx="366">
                  <c:v>10.6717342805061</c:v>
                </c:pt>
                <c:pt idx="367">
                  <c:v>10.6841433746905</c:v>
                </c:pt>
                <c:pt idx="368">
                  <c:v>10.6961737924277</c:v>
                </c:pt>
                <c:pt idx="369">
                  <c:v>10.7078470176514</c:v>
                </c:pt>
                <c:pt idx="370">
                  <c:v>10.7191827643408</c:v>
                </c:pt>
                <c:pt idx="371">
                  <c:v>10.7301991587099</c:v>
                </c:pt>
                <c:pt idx="372">
                  <c:v>10.7409129107569</c:v>
                </c:pt>
                <c:pt idx="373">
                  <c:v>10.7513394507625</c:v>
                </c:pt>
                <c:pt idx="374">
                  <c:v>10.7614930651366</c:v>
                </c:pt>
                <c:pt idx="375">
                  <c:v>10.7713870031532</c:v>
                </c:pt>
                <c:pt idx="376">
                  <c:v>10.7810335714576</c:v>
                </c:pt>
                <c:pt idx="377">
                  <c:v>10.7904442257381</c:v>
                </c:pt>
                <c:pt idx="378">
                  <c:v>10.7996296485396</c:v>
                </c:pt>
                <c:pt idx="379">
                  <c:v>10.8085998121811</c:v>
                </c:pt>
                <c:pt idx="380">
                  <c:v>10.8173640438937</c:v>
                </c:pt>
                <c:pt idx="381">
                  <c:v>10.8259310794846</c:v>
                </c:pt>
                <c:pt idx="382">
                  <c:v>10.8343091160007</c:v>
                </c:pt>
                <c:pt idx="383">
                  <c:v>10.8425058435095</c:v>
                </c:pt>
                <c:pt idx="384">
                  <c:v>10.8505285020412</c:v>
                </c:pt>
                <c:pt idx="385">
                  <c:v>10.8583839034324</c:v>
                </c:pt>
                <c:pt idx="386">
                  <c:v>10.8660784700618</c:v>
                </c:pt>
                <c:pt idx="387">
                  <c:v>10.8736182627352</c:v>
                </c:pt>
                <c:pt idx="388">
                  <c:v>10.8810090090244</c:v>
                </c:pt>
                <c:pt idx="389">
                  <c:v>10.8882561252637</c:v>
                </c:pt>
                <c:pt idx="390">
                  <c:v>10.8953647357696</c:v>
                </c:pt>
                <c:pt idx="391">
                  <c:v>10.9023396992039</c:v>
                </c:pt>
                <c:pt idx="392">
                  <c:v>10.9091856285921</c:v>
                </c:pt>
                <c:pt idx="393">
                  <c:v>10.9159068937011</c:v>
                </c:pt>
                <c:pt idx="394">
                  <c:v>10.9225076563186</c:v>
                </c:pt>
                <c:pt idx="395">
                  <c:v>10.9289918714368</c:v>
                </c:pt>
                <c:pt idx="396">
                  <c:v>10.935363298721</c:v>
                </c:pt>
                <c:pt idx="397">
                  <c:v>10.9416255249387</c:v>
                </c:pt>
                <c:pt idx="398">
                  <c:v>10.9477819729547</c:v>
                </c:pt>
                <c:pt idx="399">
                  <c:v>10.9538358975907</c:v>
                </c:pt>
                <c:pt idx="400">
                  <c:v>10.9597904161036</c:v>
                </c:pt>
                <c:pt idx="401">
                  <c:v>10.9656485002488</c:v>
                </c:pt>
                <c:pt idx="402">
                  <c:v>10.9714129986076</c:v>
                </c:pt>
                <c:pt idx="403">
                  <c:v>10.9770866293183</c:v>
                </c:pt>
                <c:pt idx="404">
                  <c:v>10.982671994476</c:v>
                </c:pt>
                <c:pt idx="405">
                  <c:v>10.9881715951356</c:v>
                </c:pt>
                <c:pt idx="406">
                  <c:v>10.9935878165659</c:v>
                </c:pt>
                <c:pt idx="407">
                  <c:v>10.9989229584533</c:v>
                </c:pt>
                <c:pt idx="408">
                  <c:v>11.0041792164239</c:v>
                </c:pt>
                <c:pt idx="409">
                  <c:v>11.0093587067084</c:v>
                </c:pt>
                <c:pt idx="410">
                  <c:v>11.0144634572358</c:v>
                </c:pt>
                <c:pt idx="411">
                  <c:v>11.0194954212704</c:v>
                </c:pt>
                <c:pt idx="412">
                  <c:v>11.0244564730475</c:v>
                </c:pt>
                <c:pt idx="413">
                  <c:v>11.029348424132</c:v>
                </c:pt>
                <c:pt idx="414">
                  <c:v>11.0341730060513</c:v>
                </c:pt>
                <c:pt idx="415">
                  <c:v>11.0389318937013</c:v>
                </c:pt>
                <c:pt idx="416">
                  <c:v>11.043626694588</c:v>
                </c:pt>
                <c:pt idx="417">
                  <c:v>11.0482589748257</c:v>
                </c:pt>
                <c:pt idx="418">
                  <c:v>11.052830228916</c:v>
                </c:pt>
                <c:pt idx="419">
                  <c:v>11.0573418964843</c:v>
                </c:pt>
                <c:pt idx="420">
                  <c:v>11.0617953860585</c:v>
                </c:pt>
                <c:pt idx="421">
                  <c:v>11.066192034978</c:v>
                </c:pt>
                <c:pt idx="422">
                  <c:v>11.0705331503494</c:v>
                </c:pt>
                <c:pt idx="423">
                  <c:v>11.0748199914026</c:v>
                </c:pt>
                <c:pt idx="424">
                  <c:v>11.0790537680887</c:v>
                </c:pt>
                <c:pt idx="425">
                  <c:v>11.0832356684876</c:v>
                </c:pt>
                <c:pt idx="426">
                  <c:v>11.0873668190527</c:v>
                </c:pt>
                <c:pt idx="427">
                  <c:v>11.0914483242322</c:v>
                </c:pt>
                <c:pt idx="428">
                  <c:v>11.0954812558739</c:v>
                </c:pt>
                <c:pt idx="429">
                  <c:v>11.0994666481951</c:v>
                </c:pt>
                <c:pt idx="430">
                  <c:v>11.1034054927266</c:v>
                </c:pt>
                <c:pt idx="431">
                  <c:v>11.1072987633774</c:v>
                </c:pt>
                <c:pt idx="432">
                  <c:v>11.1111474005183</c:v>
                </c:pt>
                <c:pt idx="433">
                  <c:v>11.1149523250758</c:v>
                </c:pt>
                <c:pt idx="434">
                  <c:v>11.1187144040615</c:v>
                </c:pt>
                <c:pt idx="435">
                  <c:v>11.1224345081135</c:v>
                </c:pt>
                <c:pt idx="436">
                  <c:v>11.126113465202</c:v>
                </c:pt>
                <c:pt idx="437">
                  <c:v>11.1297520819138</c:v>
                </c:pt>
                <c:pt idx="438">
                  <c:v>11.1333511467954</c:v>
                </c:pt>
                <c:pt idx="439">
                  <c:v>11.1369114275458</c:v>
                </c:pt>
                <c:pt idx="440">
                  <c:v>11.1404336551829</c:v>
                </c:pt>
                <c:pt idx="441">
                  <c:v>11.1439185600399</c:v>
                </c:pt>
                <c:pt idx="442">
                  <c:v>11.1473668435293</c:v>
                </c:pt>
                <c:pt idx="443">
                  <c:v>11.1507791752926</c:v>
                </c:pt>
                <c:pt idx="444">
                  <c:v>11.1541562306348</c:v>
                </c:pt>
                <c:pt idx="445">
                  <c:v>11.157498648619</c:v>
                </c:pt>
                <c:pt idx="446">
                  <c:v>11.160807056471</c:v>
                </c:pt>
                <c:pt idx="447">
                  <c:v>11.1640820677397</c:v>
                </c:pt>
                <c:pt idx="448">
                  <c:v>11.1673242666066</c:v>
                </c:pt>
                <c:pt idx="449">
                  <c:v>11.1705342543303</c:v>
                </c:pt>
                <c:pt idx="450">
                  <c:v>11.1737125714024</c:v>
                </c:pt>
                <c:pt idx="451">
                  <c:v>11.1768597861277</c:v>
                </c:pt>
                <c:pt idx="452">
                  <c:v>11.179976423281</c:v>
                </c:pt>
                <c:pt idx="453">
                  <c:v>11.1830630188872</c:v>
                </c:pt>
                <c:pt idx="454">
                  <c:v>11.1861200617925</c:v>
                </c:pt>
                <c:pt idx="455">
                  <c:v>11.1891480638115</c:v>
                </c:pt>
                <c:pt idx="456">
                  <c:v>11.1921475083136</c:v>
                </c:pt>
                <c:pt idx="457">
                  <c:v>11.1951188557176</c:v>
                </c:pt>
                <c:pt idx="458">
                  <c:v>11.1980625864369</c:v>
                </c:pt>
                <c:pt idx="459">
                  <c:v>11.2009791409124</c:v>
                </c:pt>
                <c:pt idx="460">
                  <c:v>11.203868955122</c:v>
                </c:pt>
                <c:pt idx="461">
                  <c:v>11.2067324596922</c:v>
                </c:pt>
                <c:pt idx="462">
                  <c:v>11.2095700790059</c:v>
                </c:pt>
                <c:pt idx="463">
                  <c:v>11.2123822149507</c:v>
                </c:pt>
                <c:pt idx="464">
                  <c:v>11.2151692764372</c:v>
                </c:pt>
                <c:pt idx="465">
                  <c:v>11.2179316478856</c:v>
                </c:pt>
                <c:pt idx="466">
                  <c:v>11.2206697113106</c:v>
                </c:pt>
                <c:pt idx="467">
                  <c:v>11.2233838377888</c:v>
                </c:pt>
                <c:pt idx="468">
                  <c:v>11.2260744024042</c:v>
                </c:pt>
                <c:pt idx="469">
                  <c:v>11.2287417519384</c:v>
                </c:pt>
                <c:pt idx="470">
                  <c:v>11.2313862275411</c:v>
                </c:pt>
                <c:pt idx="471">
                  <c:v>11.2340081963503</c:v>
                </c:pt>
                <c:pt idx="472">
                  <c:v>11.236607962488</c:v>
                </c:pt>
                <c:pt idx="473">
                  <c:v>11.2391858708729</c:v>
                </c:pt>
                <c:pt idx="474">
                  <c:v>11.2417422422802</c:v>
                </c:pt>
                <c:pt idx="475">
                  <c:v>11.2442773804525</c:v>
                </c:pt>
                <c:pt idx="476">
                  <c:v>11.2467915878143</c:v>
                </c:pt>
                <c:pt idx="477">
                  <c:v>11.2492851734023</c:v>
                </c:pt>
                <c:pt idx="478">
                  <c:v>11.2517584274515</c:v>
                </c:pt>
                <c:pt idx="479">
                  <c:v>11.25421164585</c:v>
                </c:pt>
                <c:pt idx="480">
                  <c:v>11.2566450874317</c:v>
                </c:pt>
                <c:pt idx="481">
                  <c:v>11.259059049541</c:v>
                </c:pt>
                <c:pt idx="482">
                  <c:v>11.2614538000072</c:v>
                </c:pt>
                <c:pt idx="483">
                  <c:v>11.2638295846427</c:v>
                </c:pt>
                <c:pt idx="484">
                  <c:v>11.2661866871758</c:v>
                </c:pt>
                <c:pt idx="485">
                  <c:v>11.2685253426087</c:v>
                </c:pt>
                <c:pt idx="486">
                  <c:v>11.270845814672</c:v>
                </c:pt>
                <c:pt idx="487">
                  <c:v>11.2731483345026</c:v>
                </c:pt>
                <c:pt idx="488">
                  <c:v>11.2754331527756</c:v>
                </c:pt>
                <c:pt idx="489">
                  <c:v>11.2777004953417</c:v>
                </c:pt>
                <c:pt idx="490">
                  <c:v>11.2799505982098</c:v>
                </c:pt>
                <c:pt idx="491">
                  <c:v>11.2821836805205</c:v>
                </c:pt>
                <c:pt idx="492">
                  <c:v>11.2843999710682</c:v>
                </c:pt>
                <c:pt idx="493">
                  <c:v>11.2865996901054</c:v>
                </c:pt>
                <c:pt idx="494">
                  <c:v>11.288783039749</c:v>
                </c:pt>
                <c:pt idx="495">
                  <c:v>11.2909502309179</c:v>
                </c:pt>
                <c:pt idx="496">
                  <c:v>11.2931014741068</c:v>
                </c:pt>
                <c:pt idx="497">
                  <c:v>11.2952369791775</c:v>
                </c:pt>
                <c:pt idx="498">
                  <c:v>11.2973569271347</c:v>
                </c:pt>
                <c:pt idx="499">
                  <c:v>11.2994615067692</c:v>
                </c:pt>
                <c:pt idx="500">
                  <c:v>11.3015509335327</c:v>
                </c:pt>
                <c:pt idx="501">
                  <c:v>11.3036253931643</c:v>
                </c:pt>
                <c:pt idx="502">
                  <c:v>11.3056850408013</c:v>
                </c:pt>
                <c:pt idx="503">
                  <c:v>11.3077300766051</c:v>
                </c:pt>
                <c:pt idx="504">
                  <c:v>11.3097606890238</c:v>
                </c:pt>
                <c:pt idx="505">
                  <c:v>11.3117770350495</c:v>
                </c:pt>
                <c:pt idx="506">
                  <c:v>11.3137792781287</c:v>
                </c:pt>
                <c:pt idx="507">
                  <c:v>11.3157676076611</c:v>
                </c:pt>
                <c:pt idx="508">
                  <c:v>11.3177421807357</c:v>
                </c:pt>
                <c:pt idx="509">
                  <c:v>11.3197031605776</c:v>
                </c:pt>
                <c:pt idx="510">
                  <c:v>11.321650696809</c:v>
                </c:pt>
                <c:pt idx="511">
                  <c:v>11.3235849646957</c:v>
                </c:pt>
                <c:pt idx="512">
                  <c:v>11.325506105818</c:v>
                </c:pt>
                <c:pt idx="513">
                  <c:v>11.3274142872428</c:v>
                </c:pt>
                <c:pt idx="514">
                  <c:v>11.3293096215651</c:v>
                </c:pt>
                <c:pt idx="515">
                  <c:v>11.3311922867388</c:v>
                </c:pt>
                <c:pt idx="516">
                  <c:v>11.3330624462908</c:v>
                </c:pt>
                <c:pt idx="517">
                  <c:v>11.3349201878013</c:v>
                </c:pt>
                <c:pt idx="518">
                  <c:v>11.3367656847736</c:v>
                </c:pt>
                <c:pt idx="519">
                  <c:v>11.338599075159</c:v>
                </c:pt>
                <c:pt idx="520">
                  <c:v>11.3404204811191</c:v>
                </c:pt>
                <c:pt idx="521">
                  <c:v>11.3422300500198</c:v>
                </c:pt>
                <c:pt idx="522">
                  <c:v>11.3440278924834</c:v>
                </c:pt>
                <c:pt idx="523">
                  <c:v>11.3458141650582</c:v>
                </c:pt>
                <c:pt idx="524">
                  <c:v>11.3475889662509</c:v>
                </c:pt>
                <c:pt idx="525">
                  <c:v>11.3493524405062</c:v>
                </c:pt>
                <c:pt idx="526">
                  <c:v>11.3511046945203</c:v>
                </c:pt>
                <c:pt idx="527">
                  <c:v>11.3528458600579</c:v>
                </c:pt>
                <c:pt idx="528">
                  <c:v>11.3545760517707</c:v>
                </c:pt>
                <c:pt idx="529">
                  <c:v>11.3562953881682</c:v>
                </c:pt>
                <c:pt idx="530">
                  <c:v>11.3580039916222</c:v>
                </c:pt>
                <c:pt idx="531">
                  <c:v>11.3597019452533</c:v>
                </c:pt>
                <c:pt idx="532">
                  <c:v>11.3613894003083</c:v>
                </c:pt>
                <c:pt idx="533">
                  <c:v>11.3630664687905</c:v>
                </c:pt>
                <c:pt idx="534">
                  <c:v>11.3647332226235</c:v>
                </c:pt>
                <c:pt idx="535">
                  <c:v>11.366389780395</c:v>
                </c:pt>
                <c:pt idx="536">
                  <c:v>11.3680362642414</c:v>
                </c:pt>
                <c:pt idx="537">
                  <c:v>11.3696727557306</c:v>
                </c:pt>
                <c:pt idx="538">
                  <c:v>11.3712993836052</c:v>
                </c:pt>
                <c:pt idx="539">
                  <c:v>11.3729162134879</c:v>
                </c:pt>
                <c:pt idx="540">
                  <c:v>11.37452338049</c:v>
                </c:pt>
                <c:pt idx="541">
                  <c:v>11.3761209561129</c:v>
                </c:pt>
                <c:pt idx="542">
                  <c:v>11.3777090593744</c:v>
                </c:pt>
                <c:pt idx="543">
                  <c:v>11.3792877448648</c:v>
                </c:pt>
                <c:pt idx="544">
                  <c:v>11.3808571599676</c:v>
                </c:pt>
                <c:pt idx="545">
                  <c:v>11.3824173647621</c:v>
                </c:pt>
                <c:pt idx="546">
                  <c:v>11.383968421586</c:v>
                </c:pt>
                <c:pt idx="547">
                  <c:v>11.385510486556</c:v>
                </c:pt>
                <c:pt idx="548">
                  <c:v>11.3870436045512</c:v>
                </c:pt>
                <c:pt idx="549">
                  <c:v>11.3885678684753</c:v>
                </c:pt>
                <c:pt idx="550">
                  <c:v>11.3900833738243</c:v>
                </c:pt>
                <c:pt idx="551">
                  <c:v>11.3915901954868</c:v>
                </c:pt>
                <c:pt idx="552">
                  <c:v>11.3930884106246</c:v>
                </c:pt>
                <c:pt idx="553">
                  <c:v>11.3945781453983</c:v>
                </c:pt>
                <c:pt idx="554">
                  <c:v>11.3960594116771</c:v>
                </c:pt>
                <c:pt idx="555">
                  <c:v>11.3975323402561</c:v>
                </c:pt>
                <c:pt idx="556">
                  <c:v>11.3989969940451</c:v>
                </c:pt>
                <c:pt idx="557">
                  <c:v>11.400453437916</c:v>
                </c:pt>
                <c:pt idx="558">
                  <c:v>11.4019017624636</c:v>
                </c:pt>
                <c:pt idx="559">
                  <c:v>11.4033420605642</c:v>
                </c:pt>
                <c:pt idx="560">
                  <c:v>11.404774355626</c:v>
                </c:pt>
                <c:pt idx="561">
                  <c:v>11.4061987923709</c:v>
                </c:pt>
                <c:pt idx="562">
                  <c:v>11.4076153980635</c:v>
                </c:pt>
                <c:pt idx="563">
                  <c:v>11.4090242254618</c:v>
                </c:pt>
                <c:pt idx="564">
                  <c:v>11.4104254016706</c:v>
                </c:pt>
                <c:pt idx="565">
                  <c:v>11.4118189348504</c:v>
                </c:pt>
                <c:pt idx="566">
                  <c:v>11.413204956125</c:v>
                </c:pt>
                <c:pt idx="567">
                  <c:v>11.4145835013585</c:v>
                </c:pt>
                <c:pt idx="568">
                  <c:v>11.4159546323055</c:v>
                </c:pt>
                <c:pt idx="569">
                  <c:v>11.4173184123821</c:v>
                </c:pt>
                <c:pt idx="570">
                  <c:v>11.4186749313614</c:v>
                </c:pt>
                <c:pt idx="571">
                  <c:v>11.4200242314441</c:v>
                </c:pt>
                <c:pt idx="572">
                  <c:v>11.4213663810343</c:v>
                </c:pt>
                <c:pt idx="573">
                  <c:v>11.4227014501994</c:v>
                </c:pt>
                <c:pt idx="574">
                  <c:v>11.4240295106699</c:v>
                </c:pt>
                <c:pt idx="575">
                  <c:v>11.4253506107624</c:v>
                </c:pt>
                <c:pt idx="576">
                  <c:v>11.426664800152</c:v>
                </c:pt>
                <c:pt idx="577">
                  <c:v>11.4279721551017</c:v>
                </c:pt>
                <c:pt idx="578">
                  <c:v>11.4292727282333</c:v>
                </c:pt>
                <c:pt idx="579">
                  <c:v>11.4305665735285</c:v>
                </c:pt>
                <c:pt idx="580">
                  <c:v>11.4318537463293</c:v>
                </c:pt>
                <c:pt idx="581">
                  <c:v>11.4331343288692</c:v>
                </c:pt>
                <c:pt idx="582">
                  <c:v>11.4344083538315</c:v>
                </c:pt>
                <c:pt idx="583">
                  <c:v>11.4356759063208</c:v>
                </c:pt>
                <c:pt idx="584">
                  <c:v>11.4369369958362</c:v>
                </c:pt>
                <c:pt idx="585">
                  <c:v>11.4381916842992</c:v>
                </c:pt>
                <c:pt idx="586">
                  <c:v>11.4394400608964</c:v>
                </c:pt>
                <c:pt idx="587">
                  <c:v>11.4406821645153</c:v>
                </c:pt>
                <c:pt idx="588">
                  <c:v>11.4419180351064</c:v>
                </c:pt>
                <c:pt idx="589">
                  <c:v>11.4431477136832</c:v>
                </c:pt>
                <c:pt idx="590">
                  <c:v>11.4443712685234</c:v>
                </c:pt>
                <c:pt idx="591">
                  <c:v>11.4455887692633</c:v>
                </c:pt>
                <c:pt idx="592">
                  <c:v>11.4468002342037</c:v>
                </c:pt>
                <c:pt idx="593">
                  <c:v>11.4480057352552</c:v>
                </c:pt>
                <c:pt idx="594">
                  <c:v>11.4492052926998</c:v>
                </c:pt>
                <c:pt idx="595">
                  <c:v>11.4503989807227</c:v>
                </c:pt>
                <c:pt idx="596">
                  <c:v>11.4515868215873</c:v>
                </c:pt>
                <c:pt idx="597">
                  <c:v>11.4527688917525</c:v>
                </c:pt>
                <c:pt idx="598">
                  <c:v>11.4539452154634</c:v>
                </c:pt>
                <c:pt idx="599">
                  <c:v>11.4551158714504</c:v>
                </c:pt>
                <c:pt idx="600">
                  <c:v>11.4562808590114</c:v>
                </c:pt>
                <c:pt idx="601">
                  <c:v>11.4574402859299</c:v>
                </c:pt>
                <c:pt idx="602">
                  <c:v>11.4585941262676</c:v>
                </c:pt>
                <c:pt idx="603">
                  <c:v>11.4597424357163</c:v>
                </c:pt>
                <c:pt idx="604">
                  <c:v>11.4608852982454</c:v>
                </c:pt>
                <c:pt idx="605">
                  <c:v>11.4620227173108</c:v>
                </c:pt>
                <c:pt idx="606">
                  <c:v>11.4631547515735</c:v>
                </c:pt>
                <c:pt idx="607">
                  <c:v>11.4642814607539</c:v>
                </c:pt>
                <c:pt idx="608">
                  <c:v>11.4654028781314</c:v>
                </c:pt>
                <c:pt idx="609">
                  <c:v>11.4665190101889</c:v>
                </c:pt>
                <c:pt idx="610">
                  <c:v>11.4676299468247</c:v>
                </c:pt>
                <c:pt idx="611">
                  <c:v>11.4687356961412</c:v>
                </c:pt>
                <c:pt idx="612">
                  <c:v>11.469836294515</c:v>
                </c:pt>
                <c:pt idx="613">
                  <c:v>11.4709318069491</c:v>
                </c:pt>
                <c:pt idx="614">
                  <c:v>11.4720222436565</c:v>
                </c:pt>
                <c:pt idx="615">
                  <c:v>11.4731076993195</c:v>
                </c:pt>
                <c:pt idx="616">
                  <c:v>11.4741881296439</c:v>
                </c:pt>
                <c:pt idx="617">
                  <c:v>11.4752636027967</c:v>
                </c:pt>
                <c:pt idx="618">
                  <c:v>11.4763341879963</c:v>
                </c:pt>
                <c:pt idx="619">
                  <c:v>11.4773998989711</c:v>
                </c:pt>
                <c:pt idx="620">
                  <c:v>11.4784607782826</c:v>
                </c:pt>
                <c:pt idx="621">
                  <c:v>11.4795168692638</c:v>
                </c:pt>
                <c:pt idx="622">
                  <c:v>11.4805681590643</c:v>
                </c:pt>
                <c:pt idx="623">
                  <c:v>11.4816147492364</c:v>
                </c:pt>
                <c:pt idx="624">
                  <c:v>11.4826566281951</c:v>
                </c:pt>
                <c:pt idx="625">
                  <c:v>11.4836938419412</c:v>
                </c:pt>
                <c:pt idx="626">
                  <c:v>11.4847264372448</c:v>
                </c:pt>
                <c:pt idx="627">
                  <c:v>11.4857544616443</c:v>
                </c:pt>
                <c:pt idx="628">
                  <c:v>11.486777876784</c:v>
                </c:pt>
                <c:pt idx="629">
                  <c:v>11.4877968179894</c:v>
                </c:pt>
                <c:pt idx="630">
                  <c:v>11.4888112190081</c:v>
                </c:pt>
                <c:pt idx="631">
                  <c:v>11.4898212169016</c:v>
                </c:pt>
                <c:pt idx="632">
                  <c:v>11.4908267462037</c:v>
                </c:pt>
                <c:pt idx="633">
                  <c:v>11.4918278580334</c:v>
                </c:pt>
                <c:pt idx="634">
                  <c:v>11.4928246335664</c:v>
                </c:pt>
                <c:pt idx="635">
                  <c:v>11.4938170669325</c:v>
                </c:pt>
                <c:pt idx="636">
                  <c:v>11.4948052113393</c:v>
                </c:pt>
                <c:pt idx="637">
                  <c:v>11.4957890617707</c:v>
                </c:pt>
                <c:pt idx="638">
                  <c:v>11.4967687021154</c:v>
                </c:pt>
                <c:pt idx="639">
                  <c:v>11.4977440987853</c:v>
                </c:pt>
                <c:pt idx="640">
                  <c:v>11.4987153072304</c:v>
                </c:pt>
                <c:pt idx="641">
                  <c:v>11.4996823836595</c:v>
                </c:pt>
                <c:pt idx="642">
                  <c:v>11.50064532539</c:v>
                </c:pt>
                <c:pt idx="643">
                  <c:v>11.501604159858</c:v>
                </c:pt>
                <c:pt idx="644">
                  <c:v>11.5025589449481</c:v>
                </c:pt>
                <c:pt idx="645">
                  <c:v>11.5035096792565</c:v>
                </c:pt>
                <c:pt idx="646">
                  <c:v>11.5044563916955</c:v>
                </c:pt>
                <c:pt idx="647">
                  <c:v>11.5053991418216</c:v>
                </c:pt>
                <c:pt idx="648">
                  <c:v>11.5063379295079</c:v>
                </c:pt>
                <c:pt idx="649">
                  <c:v>11.5072727851398</c:v>
                </c:pt>
                <c:pt idx="650">
                  <c:v>11.5082037395931</c:v>
                </c:pt>
                <c:pt idx="651">
                  <c:v>11.5091307938206</c:v>
                </c:pt>
                <c:pt idx="652">
                  <c:v>11.5100540099603</c:v>
                </c:pt>
                <c:pt idx="653">
                  <c:v>11.510973420356</c:v>
                </c:pt>
                <c:pt idx="654">
                  <c:v>11.5118889966268</c:v>
                </c:pt>
                <c:pt idx="655">
                  <c:v>11.512800833048</c:v>
                </c:pt>
                <c:pt idx="656">
                  <c:v>11.5137089019565</c:v>
                </c:pt>
                <c:pt idx="657">
                  <c:v>11.5146132680606</c:v>
                </c:pt>
                <c:pt idx="658">
                  <c:v>11.5155139042223</c:v>
                </c:pt>
                <c:pt idx="659">
                  <c:v>11.516410876059</c:v>
                </c:pt>
                <c:pt idx="660">
                  <c:v>11.5173042189389</c:v>
                </c:pt>
                <c:pt idx="661">
                  <c:v>11.5181939066071</c:v>
                </c:pt>
                <c:pt idx="662">
                  <c:v>11.5190800372552</c:v>
                </c:pt>
                <c:pt idx="663">
                  <c:v>11.5199625541623</c:v>
                </c:pt>
                <c:pt idx="664">
                  <c:v>11.5208415253075</c:v>
                </c:pt>
                <c:pt idx="665">
                  <c:v>11.5217169567923</c:v>
                </c:pt>
                <c:pt idx="666">
                  <c:v>11.5225888863186</c:v>
                </c:pt>
                <c:pt idx="667">
                  <c:v>11.5234573206378</c:v>
                </c:pt>
                <c:pt idx="668">
                  <c:v>11.5243222982274</c:v>
                </c:pt>
                <c:pt idx="669">
                  <c:v>11.5251838580458</c:v>
                </c:pt>
                <c:pt idx="670">
                  <c:v>11.5260419762911</c:v>
                </c:pt>
                <c:pt idx="671">
                  <c:v>11.5268966925073</c:v>
                </c:pt>
                <c:pt idx="672">
                  <c:v>11.5277480467183</c:v>
                </c:pt>
                <c:pt idx="673">
                  <c:v>11.5285960476198</c:v>
                </c:pt>
                <c:pt idx="674">
                  <c:v>11.5294407360062</c:v>
                </c:pt>
                <c:pt idx="675">
                  <c:v>11.5302820892882</c:v>
                </c:pt>
                <c:pt idx="676">
                  <c:v>11.5311201488438</c:v>
                </c:pt>
                <c:pt idx="677">
                  <c:v>11.5319549565281</c:v>
                </c:pt>
                <c:pt idx="678">
                  <c:v>11.5327864904411</c:v>
                </c:pt>
                <c:pt idx="679">
                  <c:v>11.5336148251965</c:v>
                </c:pt>
                <c:pt idx="680">
                  <c:v>11.5344399394146</c:v>
                </c:pt>
                <c:pt idx="681">
                  <c:v>11.5352618762978</c:v>
                </c:pt>
                <c:pt idx="682">
                  <c:v>11.5360806471622</c:v>
                </c:pt>
                <c:pt idx="683">
                  <c:v>11.5368962635527</c:v>
                </c:pt>
                <c:pt idx="684">
                  <c:v>11.5377087372431</c:v>
                </c:pt>
                <c:pt idx="685">
                  <c:v>11.5385181127783</c:v>
                </c:pt>
                <c:pt idx="686">
                  <c:v>11.5393244025713</c:v>
                </c:pt>
                <c:pt idx="687">
                  <c:v>11.5401276192638</c:v>
                </c:pt>
                <c:pt idx="688">
                  <c:v>11.5409277757254</c:v>
                </c:pt>
                <c:pt idx="689">
                  <c:v>11.5417249178369</c:v>
                </c:pt>
                <c:pt idx="690">
                  <c:v>11.5425190591044</c:v>
                </c:pt>
                <c:pt idx="691">
                  <c:v>11.5433101474553</c:v>
                </c:pt>
                <c:pt idx="692">
                  <c:v>11.5440983283424</c:v>
                </c:pt>
                <c:pt idx="693">
                  <c:v>11.5448835172447</c:v>
                </c:pt>
                <c:pt idx="694">
                  <c:v>11.5456657283986</c:v>
                </c:pt>
                <c:pt idx="695">
                  <c:v>11.5464450756916</c:v>
                </c:pt>
                <c:pt idx="696">
                  <c:v>11.5472214747467</c:v>
                </c:pt>
                <c:pt idx="697">
                  <c:v>11.5479950070012</c:v>
                </c:pt>
                <c:pt idx="698">
                  <c:v>11.5487656546351</c:v>
                </c:pt>
                <c:pt idx="699">
                  <c:v>11.5495334331961</c:v>
                </c:pt>
                <c:pt idx="700">
                  <c:v>11.5502984253315</c:v>
                </c:pt>
                <c:pt idx="701">
                  <c:v>11.5510605469071</c:v>
                </c:pt>
                <c:pt idx="702">
                  <c:v>11.55181988108</c:v>
                </c:pt>
                <c:pt idx="703">
                  <c:v>11.552576444476</c:v>
                </c:pt>
                <c:pt idx="704">
                  <c:v>11.5533302202748</c:v>
                </c:pt>
                <c:pt idx="705">
                  <c:v>11.5540812591057</c:v>
                </c:pt>
                <c:pt idx="706">
                  <c:v>11.5548295444806</c:v>
                </c:pt>
                <c:pt idx="707">
                  <c:v>11.5555750937484</c:v>
                </c:pt>
                <c:pt idx="708">
                  <c:v>11.5563179583855</c:v>
                </c:pt>
                <c:pt idx="709">
                  <c:v>11.5570581224012</c:v>
                </c:pt>
                <c:pt idx="710">
                  <c:v>11.5577956038158</c:v>
                </c:pt>
                <c:pt idx="711">
                  <c:v>11.5585304549494</c:v>
                </c:pt>
                <c:pt idx="712">
                  <c:v>11.559262626173</c:v>
                </c:pt>
                <c:pt idx="713">
                  <c:v>11.5599922043862</c:v>
                </c:pt>
                <c:pt idx="714">
                  <c:v>11.5607191744238</c:v>
                </c:pt>
                <c:pt idx="715">
                  <c:v>11.5614434868074</c:v>
                </c:pt>
                <c:pt idx="716">
                  <c:v>11.5621652636384</c:v>
                </c:pt>
                <c:pt idx="717">
                  <c:v>11.562884455825</c:v>
                </c:pt>
                <c:pt idx="718">
                  <c:v>11.5636011174708</c:v>
                </c:pt>
                <c:pt idx="719">
                  <c:v>11.5643151995277</c:v>
                </c:pt>
                <c:pt idx="720">
                  <c:v>11.5650267910747</c:v>
                </c:pt>
                <c:pt idx="721">
                  <c:v>11.565735843278</c:v>
                </c:pt>
                <c:pt idx="722">
                  <c:v>11.5664424458838</c:v>
                </c:pt>
                <c:pt idx="723">
                  <c:v>11.5671465155128</c:v>
                </c:pt>
                <c:pt idx="724">
                  <c:v>11.5678481424072</c:v>
                </c:pt>
                <c:pt idx="725">
                  <c:v>11.5685473128635</c:v>
                </c:pt>
                <c:pt idx="726">
                  <c:v>11.5692440481004</c:v>
                </c:pt>
                <c:pt idx="727">
                  <c:v>11.5699383345717</c:v>
                </c:pt>
                <c:pt idx="728">
                  <c:v>11.5706302288049</c:v>
                </c:pt>
                <c:pt idx="729">
                  <c:v>11.5713197175788</c:v>
                </c:pt>
                <c:pt idx="730">
                  <c:v>11.5720067876674</c:v>
                </c:pt>
                <c:pt idx="731">
                  <c:v>11.5726915314581</c:v>
                </c:pt>
                <c:pt idx="732">
                  <c:v>11.573373900954</c:v>
                </c:pt>
                <c:pt idx="733">
                  <c:v>11.5740538832485</c:v>
                </c:pt>
                <c:pt idx="734">
                  <c:v>11.5747315715465</c:v>
                </c:pt>
                <c:pt idx="735">
                  <c:v>11.5754069534299</c:v>
                </c:pt>
                <c:pt idx="736">
                  <c:v>11.5760799809945</c:v>
                </c:pt>
                <c:pt idx="737">
                  <c:v>11.576750748259</c:v>
                </c:pt>
                <c:pt idx="738">
                  <c:v>11.5774192431221</c:v>
                </c:pt>
                <c:pt idx="739">
                  <c:v>11.5780854178326</c:v>
                </c:pt>
                <c:pt idx="740">
                  <c:v>11.5787493672196</c:v>
                </c:pt>
                <c:pt idx="741">
                  <c:v>11.579411043743</c:v>
                </c:pt>
                <c:pt idx="742">
                  <c:v>11.5800705070696</c:v>
                </c:pt>
                <c:pt idx="743">
                  <c:v>11.5807277455704</c:v>
                </c:pt>
                <c:pt idx="744">
                  <c:v>11.5813827835307</c:v>
                </c:pt>
                <c:pt idx="745">
                  <c:v>11.5820356094772</c:v>
                </c:pt>
                <c:pt idx="746">
                  <c:v>11.5826862479594</c:v>
                </c:pt>
                <c:pt idx="747">
                  <c:v>11.5833346876602</c:v>
                </c:pt>
                <c:pt idx="748">
                  <c:v>11.583981025659</c:v>
                </c:pt>
                <c:pt idx="749">
                  <c:v>11.5846251425564</c:v>
                </c:pt>
                <c:pt idx="750">
                  <c:v>11.5852671719889</c:v>
                </c:pt>
                <c:pt idx="751">
                  <c:v>11.5859070306845</c:v>
                </c:pt>
                <c:pt idx="752">
                  <c:v>11.5865448166765</c:v>
                </c:pt>
                <c:pt idx="753">
                  <c:v>11.5871804466339</c:v>
                </c:pt>
                <c:pt idx="754">
                  <c:v>11.5878140190651</c:v>
                </c:pt>
                <c:pt idx="755">
                  <c:v>11.5884454870876</c:v>
                </c:pt>
                <c:pt idx="756">
                  <c:v>11.5890748767235</c:v>
                </c:pt>
                <c:pt idx="757">
                  <c:v>11.5897022142044</c:v>
                </c:pt>
                <c:pt idx="758">
                  <c:v>11.5903274893064</c:v>
                </c:pt>
                <c:pt idx="759">
                  <c:v>11.5909507285208</c:v>
                </c:pt>
                <c:pt idx="760">
                  <c:v>11.5915719585482</c:v>
                </c:pt>
                <c:pt idx="761">
                  <c:v>11.5921911694739</c:v>
                </c:pt>
                <c:pt idx="762">
                  <c:v>11.5928083145066</c:v>
                </c:pt>
                <c:pt idx="763">
                  <c:v>11.593423531281</c:v>
                </c:pt>
                <c:pt idx="764">
                  <c:v>11.5940366624296</c:v>
                </c:pt>
                <c:pt idx="765">
                  <c:v>11.5946479200654</c:v>
                </c:pt>
                <c:pt idx="766">
                  <c:v>11.595257146713</c:v>
                </c:pt>
                <c:pt idx="767">
                  <c:v>11.5958644068767</c:v>
                </c:pt>
                <c:pt idx="768">
                  <c:v>11.5964697654752</c:v>
                </c:pt>
                <c:pt idx="769">
                  <c:v>11.5970732133613</c:v>
                </c:pt>
                <c:pt idx="770">
                  <c:v>11.5976746668051</c:v>
                </c:pt>
                <c:pt idx="771">
                  <c:v>11.5982741910313</c:v>
                </c:pt>
                <c:pt idx="772">
                  <c:v>11.5988718516759</c:v>
                </c:pt>
                <c:pt idx="773">
                  <c:v>11.5994675650054</c:v>
                </c:pt>
                <c:pt idx="774">
                  <c:v>11.6000613968589</c:v>
                </c:pt>
                <c:pt idx="775">
                  <c:v>11.6006534134848</c:v>
                </c:pt>
                <c:pt idx="776">
                  <c:v>11.6012435311456</c:v>
                </c:pt>
                <c:pt idx="777">
                  <c:v>11.6018317409926</c:v>
                </c:pt>
                <c:pt idx="778">
                  <c:v>11.6024181095774</c:v>
                </c:pt>
                <c:pt idx="779">
                  <c:v>11.6030027038576</c:v>
                </c:pt>
                <c:pt idx="780">
                  <c:v>11.6035853643858</c:v>
                </c:pt>
                <c:pt idx="781">
                  <c:v>11.6041663094255</c:v>
                </c:pt>
                <c:pt idx="782">
                  <c:v>11.6047453036208</c:v>
                </c:pt>
                <c:pt idx="783">
                  <c:v>11.605322565841</c:v>
                </c:pt>
                <c:pt idx="784">
                  <c:v>11.6058980881439</c:v>
                </c:pt>
                <c:pt idx="785">
                  <c:v>11.6064717103713</c:v>
                </c:pt>
                <c:pt idx="786">
                  <c:v>11.6070436525994</c:v>
                </c:pt>
                <c:pt idx="787">
                  <c:v>11.6076137545683</c:v>
                </c:pt>
                <c:pt idx="788">
                  <c:v>11.6081820844399</c:v>
                </c:pt>
                <c:pt idx="789">
                  <c:v>11.6087487107757</c:v>
                </c:pt>
                <c:pt idx="790">
                  <c:v>11.6093136259283</c:v>
                </c:pt>
                <c:pt idx="791">
                  <c:v>11.6098767455431</c:v>
                </c:pt>
                <c:pt idx="792">
                  <c:v>11.610438138479</c:v>
                </c:pt>
                <c:pt idx="793">
                  <c:v>11.6109977970872</c:v>
                </c:pt>
                <c:pt idx="794">
                  <c:v>11.6115557907222</c:v>
                </c:pt>
                <c:pt idx="795">
                  <c:v>11.6121120349288</c:v>
                </c:pt>
                <c:pt idx="796">
                  <c:v>11.6126665992586</c:v>
                </c:pt>
                <c:pt idx="797">
                  <c:v>11.613219476358</c:v>
                </c:pt>
                <c:pt idx="798">
                  <c:v>11.6137706588732</c:v>
                </c:pt>
                <c:pt idx="799">
                  <c:v>11.6143202169456</c:v>
                </c:pt>
                <c:pt idx="800">
                  <c:v>11.6148680659221</c:v>
                </c:pt>
                <c:pt idx="801">
                  <c:v>11.6154142761397</c:v>
                </c:pt>
                <c:pt idx="802">
                  <c:v>11.615958840538</c:v>
                </c:pt>
                <c:pt idx="803">
                  <c:v>11.6165018299419</c:v>
                </c:pt>
                <c:pt idx="804">
                  <c:v>11.6170430816172</c:v>
                </c:pt>
                <c:pt idx="805">
                  <c:v>11.6175827443713</c:v>
                </c:pt>
                <c:pt idx="806">
                  <c:v>11.6181208114353</c:v>
                </c:pt>
                <c:pt idx="807">
                  <c:v>11.6186572760396</c:v>
                </c:pt>
                <c:pt idx="808">
                  <c:v>11.6191921314148</c:v>
                </c:pt>
                <c:pt idx="809">
                  <c:v>11.6197253707918</c:v>
                </c:pt>
                <c:pt idx="810">
                  <c:v>11.6202570659635</c:v>
                </c:pt>
                <c:pt idx="811">
                  <c:v>11.6207871317916</c:v>
                </c:pt>
                <c:pt idx="812">
                  <c:v>11.6213157190155</c:v>
                </c:pt>
                <c:pt idx="813">
                  <c:v>11.6218426637434</c:v>
                </c:pt>
                <c:pt idx="814">
                  <c:v>11.6223680381532</c:v>
                </c:pt>
                <c:pt idx="815">
                  <c:v>11.6228919148054</c:v>
                </c:pt>
                <c:pt idx="816">
                  <c:v>11.6234142083712</c:v>
                </c:pt>
                <c:pt idx="817">
                  <c:v>11.6239349916022</c:v>
                </c:pt>
                <c:pt idx="818">
                  <c:v>11.6244542583048</c:v>
                </c:pt>
                <c:pt idx="819">
                  <c:v>11.624972002286</c:v>
                </c:pt>
                <c:pt idx="820">
                  <c:v>11.6254882173529</c:v>
                </c:pt>
                <c:pt idx="821">
                  <c:v>11.6260029769215</c:v>
                </c:pt>
                <c:pt idx="822">
                  <c:v>11.6265161953801</c:v>
                </c:pt>
                <c:pt idx="823">
                  <c:v>11.6270278665377</c:v>
                </c:pt>
                <c:pt idx="824">
                  <c:v>11.6275381439843</c:v>
                </c:pt>
                <c:pt idx="825">
                  <c:v>11.628046942109</c:v>
                </c:pt>
                <c:pt idx="826">
                  <c:v>11.6285541749268</c:v>
                </c:pt>
                <c:pt idx="827">
                  <c:v>11.6290599965913</c:v>
                </c:pt>
                <c:pt idx="828">
                  <c:v>11.6295644014757</c:v>
                </c:pt>
                <c:pt idx="829">
                  <c:v>11.6300673035968</c:v>
                </c:pt>
                <c:pt idx="830">
                  <c:v>11.630568777499</c:v>
                </c:pt>
                <c:pt idx="831">
                  <c:v>11.6310688175564</c:v>
                </c:pt>
                <c:pt idx="832">
                  <c:v>11.6315674181438</c:v>
                </c:pt>
                <c:pt idx="833">
                  <c:v>11.6320645736365</c:v>
                </c:pt>
                <c:pt idx="834">
                  <c:v>11.6325603592298</c:v>
                </c:pt>
                <c:pt idx="835">
                  <c:v>11.6330546886656</c:v>
                </c:pt>
                <c:pt idx="836">
                  <c:v>11.6335476373246</c:v>
                </c:pt>
                <c:pt idx="837">
                  <c:v>11.6340391998609</c:v>
                </c:pt>
                <c:pt idx="838">
                  <c:v>11.6345292897426</c:v>
                </c:pt>
                <c:pt idx="839">
                  <c:v>11.6350180639061</c:v>
                </c:pt>
                <c:pt idx="840">
                  <c:v>11.6355054359125</c:v>
                </c:pt>
                <c:pt idx="841">
                  <c:v>11.6359914818787</c:v>
                </c:pt>
                <c:pt idx="842">
                  <c:v>11.6364761151839</c:v>
                </c:pt>
                <c:pt idx="843">
                  <c:v>11.6369594121287</c:v>
                </c:pt>
                <c:pt idx="844">
                  <c:v>11.6374412859119</c:v>
                </c:pt>
                <c:pt idx="845">
                  <c:v>11.6379218130173</c:v>
                </c:pt>
                <c:pt idx="846">
                  <c:v>11.6384010702917</c:v>
                </c:pt>
                <c:pt idx="847">
                  <c:v>11.6388788889321</c:v>
                </c:pt>
                <c:pt idx="848">
                  <c:v>11.6393555098842</c:v>
                </c:pt>
                <c:pt idx="849">
                  <c:v>11.6398306820723</c:v>
                </c:pt>
                <c:pt idx="850">
                  <c:v>11.6403045647101</c:v>
                </c:pt>
                <c:pt idx="851">
                  <c:v>11.6407771530043</c:v>
                </c:pt>
                <c:pt idx="852">
                  <c:v>11.6412484421619</c:v>
                </c:pt>
                <c:pt idx="853">
                  <c:v>11.6417184273909</c:v>
                </c:pt>
                <c:pt idx="854">
                  <c:v>11.6421871038998</c:v>
                </c:pt>
                <c:pt idx="855">
                  <c:v>11.642654466898</c:v>
                </c:pt>
                <c:pt idx="856">
                  <c:v>11.643120511596</c:v>
                </c:pt>
                <c:pt idx="857">
                  <c:v>11.6435853989998</c:v>
                </c:pt>
                <c:pt idx="858">
                  <c:v>11.6440488758961</c:v>
                </c:pt>
                <c:pt idx="859">
                  <c:v>11.6445111864556</c:v>
                </c:pt>
                <c:pt idx="860">
                  <c:v>11.6449721600979</c:v>
                </c:pt>
                <c:pt idx="861">
                  <c:v>11.6454318752895</c:v>
                </c:pt>
                <c:pt idx="862">
                  <c:v>11.6458903275118</c:v>
                </c:pt>
                <c:pt idx="863">
                  <c:v>11.6463475956732</c:v>
                </c:pt>
                <c:pt idx="864">
                  <c:v>11.6468035920063</c:v>
                </c:pt>
                <c:pt idx="865">
                  <c:v>11.6472583119949</c:v>
                </c:pt>
                <c:pt idx="866">
                  <c:v>11.6477118348131</c:v>
                </c:pt>
                <c:pt idx="867">
                  <c:v>11.6481641562091</c:v>
                </c:pt>
                <c:pt idx="868">
                  <c:v>11.6486151880689</c:v>
                </c:pt>
                <c:pt idx="869">
                  <c:v>11.6490650937809</c:v>
                </c:pt>
                <c:pt idx="870">
                  <c:v>11.6495137012829</c:v>
                </c:pt>
                <c:pt idx="871">
                  <c:v>11.6499610901896</c:v>
                </c:pt>
                <c:pt idx="872">
                  <c:v>11.6504073404632</c:v>
                </c:pt>
                <c:pt idx="873">
                  <c:v>11.6508523638205</c:v>
                </c:pt>
                <c:pt idx="874">
                  <c:v>11.6512962403983</c:v>
                </c:pt>
                <c:pt idx="875">
                  <c:v>11.6517388817422</c:v>
                </c:pt>
                <c:pt idx="876">
                  <c:v>11.6521803681632</c:v>
                </c:pt>
                <c:pt idx="877">
                  <c:v>11.6526206110369</c:v>
                </c:pt>
                <c:pt idx="878">
                  <c:v>11.6530597755738</c:v>
                </c:pt>
                <c:pt idx="879">
                  <c:v>11.6534976884259</c:v>
                </c:pt>
                <c:pt idx="880">
                  <c:v>11.6539345151478</c:v>
                </c:pt>
                <c:pt idx="881">
                  <c:v>11.654370167033</c:v>
                </c:pt>
                <c:pt idx="882">
                  <c:v>11.6548046401017</c:v>
                </c:pt>
                <c:pt idx="883">
                  <c:v>11.6552380155268</c:v>
                </c:pt>
                <c:pt idx="884">
                  <c:v>11.6556701191123</c:v>
                </c:pt>
                <c:pt idx="885">
                  <c:v>11.656101202591</c:v>
                </c:pt>
                <c:pt idx="886">
                  <c:v>11.6565311770896</c:v>
                </c:pt>
                <c:pt idx="887">
                  <c:v>11.6569599533975</c:v>
                </c:pt>
                <c:pt idx="888">
                  <c:v>11.6573876131161</c:v>
                </c:pt>
                <c:pt idx="889">
                  <c:v>11.6578141525266</c:v>
                </c:pt>
                <c:pt idx="890">
                  <c:v>11.6582395679111</c:v>
                </c:pt>
                <c:pt idx="891">
                  <c:v>11.6586639413788</c:v>
                </c:pt>
                <c:pt idx="892">
                  <c:v>11.6590871835555</c:v>
                </c:pt>
                <c:pt idx="893">
                  <c:v>11.6595092907262</c:v>
                </c:pt>
                <c:pt idx="894">
                  <c:v>11.6599302591774</c:v>
                </c:pt>
                <c:pt idx="895">
                  <c:v>11.6603501713565</c:v>
                </c:pt>
                <c:pt idx="896">
                  <c:v>11.6607690238022</c:v>
                </c:pt>
                <c:pt idx="897">
                  <c:v>11.6611868130536</c:v>
                </c:pt>
                <c:pt idx="898">
                  <c:v>11.6616035356508</c:v>
                </c:pt>
                <c:pt idx="899">
                  <c:v>11.6620191016431</c:v>
                </c:pt>
                <c:pt idx="900">
                  <c:v>11.6624335938987</c:v>
                </c:pt>
                <c:pt idx="901">
                  <c:v>11.6628470956172</c:v>
                </c:pt>
                <c:pt idx="902">
                  <c:v>11.663259430112</c:v>
                </c:pt>
                <c:pt idx="903">
                  <c:v>11.663670854145</c:v>
                </c:pt>
                <c:pt idx="904">
                  <c:v>11.6640811040454</c:v>
                </c:pt>
                <c:pt idx="905">
                  <c:v>11.6644903500848</c:v>
                </c:pt>
                <c:pt idx="906">
                  <c:v>11.6648985890574</c:v>
                </c:pt>
                <c:pt idx="907">
                  <c:v>11.6653057306094</c:v>
                </c:pt>
                <c:pt idx="908">
                  <c:v>11.6657118585218</c:v>
                </c:pt>
                <c:pt idx="909">
                  <c:v>11.6661169695912</c:v>
                </c:pt>
                <c:pt idx="910">
                  <c:v>11.6665209732225</c:v>
                </c:pt>
                <c:pt idx="911">
                  <c:v>11.6669240409183</c:v>
                </c:pt>
                <c:pt idx="912">
                  <c:v>11.6673259946116</c:v>
                </c:pt>
                <c:pt idx="913">
                  <c:v>11.6677270061317</c:v>
                </c:pt>
                <c:pt idx="914">
                  <c:v>11.6681270725228</c:v>
                </c:pt>
                <c:pt idx="915">
                  <c:v>11.6685260152349</c:v>
                </c:pt>
                <c:pt idx="916">
                  <c:v>11.6689240065854</c:v>
                </c:pt>
                <c:pt idx="917">
                  <c:v>11.6693209556624</c:v>
                </c:pt>
                <c:pt idx="918">
                  <c:v>11.6697169473103</c:v>
                </c:pt>
                <c:pt idx="919">
                  <c:v>11.6701119785768</c:v>
                </c:pt>
                <c:pt idx="920">
                  <c:v>11.670505958312</c:v>
                </c:pt>
                <c:pt idx="921">
                  <c:v>11.6708989716039</c:v>
                </c:pt>
                <c:pt idx="922">
                  <c:v>11.6712910155028</c:v>
                </c:pt>
                <c:pt idx="923">
                  <c:v>11.67168208706</c:v>
                </c:pt>
                <c:pt idx="924">
                  <c:v>11.6720721833278</c:v>
                </c:pt>
                <c:pt idx="925">
                  <c:v>11.6724612127629</c:v>
                </c:pt>
                <c:pt idx="926">
                  <c:v>11.6728493495331</c:v>
                </c:pt>
                <c:pt idx="927">
                  <c:v>11.6732365909314</c:v>
                </c:pt>
                <c:pt idx="928">
                  <c:v>11.6736228454176</c:v>
                </c:pt>
                <c:pt idx="929">
                  <c:v>11.674008110049</c:v>
                </c:pt>
                <c:pt idx="930">
                  <c:v>11.6743924708753</c:v>
                </c:pt>
                <c:pt idx="931">
                  <c:v>11.6747758361225</c:v>
                </c:pt>
                <c:pt idx="932">
                  <c:v>11.6751582028515</c:v>
                </c:pt>
                <c:pt idx="933">
                  <c:v>11.6755397465777</c:v>
                </c:pt>
                <c:pt idx="934">
                  <c:v>11.6759202862247</c:v>
                </c:pt>
                <c:pt idx="935">
                  <c:v>11.6762999082399</c:v>
                </c:pt>
                <c:pt idx="936">
                  <c:v>11.6766786099234</c:v>
                </c:pt>
                <c:pt idx="937">
                  <c:v>11.6770563885762</c:v>
                </c:pt>
                <c:pt idx="938">
                  <c:v>11.6774332415001</c:v>
                </c:pt>
                <c:pt idx="939">
                  <c:v>11.6778091659981</c:v>
                </c:pt>
                <c:pt idx="940">
                  <c:v>11.678184159374</c:v>
                </c:pt>
                <c:pt idx="941">
                  <c:v>11.6785583087817</c:v>
                </c:pt>
                <c:pt idx="942">
                  <c:v>11.6789314319067</c:v>
                </c:pt>
                <c:pt idx="943">
                  <c:v>11.6793037958346</c:v>
                </c:pt>
                <c:pt idx="944">
                  <c:v>11.6796751280949</c:v>
                </c:pt>
                <c:pt idx="945">
                  <c:v>11.6800456962375</c:v>
                </c:pt>
                <c:pt idx="946">
                  <c:v>11.6804152273321</c:v>
                </c:pt>
                <c:pt idx="947">
                  <c:v>11.6807839893918</c:v>
                </c:pt>
                <c:pt idx="948">
                  <c:v>11.6811517994146</c:v>
                </c:pt>
                <c:pt idx="949">
                  <c:v>11.681518745178</c:v>
                </c:pt>
                <c:pt idx="950">
                  <c:v>11.6818847336864</c:v>
                </c:pt>
                <c:pt idx="951">
                  <c:v>11.6822499434883</c:v>
                </c:pt>
                <c:pt idx="952">
                  <c:v>11.682614281666</c:v>
                </c:pt>
                <c:pt idx="953">
                  <c:v>11.6829776549985</c:v>
                </c:pt>
                <c:pt idx="954">
                  <c:v>11.6833402424937</c:v>
                </c:pt>
                <c:pt idx="955">
                  <c:v>11.6837019510082</c:v>
                </c:pt>
                <c:pt idx="956">
                  <c:v>11.6840627780919</c:v>
                </c:pt>
                <c:pt idx="957">
                  <c:v>11.6844227212958</c:v>
                </c:pt>
                <c:pt idx="958">
                  <c:v>11.6847818693176</c:v>
                </c:pt>
                <c:pt idx="959">
                  <c:v>11.6851401287152</c:v>
                </c:pt>
                <c:pt idx="960">
                  <c:v>11.6854975883388</c:v>
                </c:pt>
                <c:pt idx="961">
                  <c:v>11.6858541545974</c:v>
                </c:pt>
                <c:pt idx="962">
                  <c:v>11.6862099164932</c:v>
                </c:pt>
                <c:pt idx="963">
                  <c:v>11.6865647802874</c:v>
                </c:pt>
                <c:pt idx="964">
                  <c:v>11.6869188351338</c:v>
                </c:pt>
                <c:pt idx="965">
                  <c:v>11.687272078816</c:v>
                </c:pt>
                <c:pt idx="966">
                  <c:v>11.6876245091183</c:v>
                </c:pt>
                <c:pt idx="967">
                  <c:v>11.687976032007</c:v>
                </c:pt>
                <c:pt idx="968">
                  <c:v>11.688326828831</c:v>
                </c:pt>
                <c:pt idx="969">
                  <c:v>11.6886767136659</c:v>
                </c:pt>
                <c:pt idx="970">
                  <c:v>11.6890258681591</c:v>
                </c:pt>
                <c:pt idx="971">
                  <c:v>11.6893741060917</c:v>
                </c:pt>
                <c:pt idx="972">
                  <c:v>11.6897216094086</c:v>
                </c:pt>
                <c:pt idx="973">
                  <c:v>11.6900682838598</c:v>
                </c:pt>
                <c:pt idx="974">
                  <c:v>11.6904141272365</c:v>
                </c:pt>
                <c:pt idx="975">
                  <c:v>11.6907592297405</c:v>
                </c:pt>
                <c:pt idx="976">
                  <c:v>11.6911034044208</c:v>
                </c:pt>
                <c:pt idx="977">
                  <c:v>11.6914469265186</c:v>
                </c:pt>
                <c:pt idx="978">
                  <c:v>11.6917896090114</c:v>
                </c:pt>
                <c:pt idx="979">
                  <c:v>11.6921314496956</c:v>
                </c:pt>
                <c:pt idx="980">
                  <c:v>11.6924725391434</c:v>
                </c:pt>
                <c:pt idx="981">
                  <c:v>11.692812875372</c:v>
                </c:pt>
                <c:pt idx="982">
                  <c:v>11.6931523634797</c:v>
                </c:pt>
                <c:pt idx="983">
                  <c:v>11.6934910942595</c:v>
                </c:pt>
                <c:pt idx="984">
                  <c:v>11.6938290657311</c:v>
                </c:pt>
                <c:pt idx="985">
                  <c:v>11.6941662759147</c:v>
                </c:pt>
                <c:pt idx="986">
                  <c:v>11.6945026296226</c:v>
                </c:pt>
                <c:pt idx="987">
                  <c:v>11.6948383112223</c:v>
                </c:pt>
                <c:pt idx="988">
                  <c:v>11.695173132247</c:v>
                </c:pt>
                <c:pt idx="989">
                  <c:v>11.6955072773541</c:v>
                </c:pt>
                <c:pt idx="990">
                  <c:v>11.6958406512871</c:v>
                </c:pt>
                <c:pt idx="991">
                  <c:v>11.6961732520716</c:v>
                </c:pt>
                <c:pt idx="992">
                  <c:v>11.6965050777337</c:v>
                </c:pt>
                <c:pt idx="993">
                  <c:v>11.6968361263008</c:v>
                </c:pt>
                <c:pt idx="994">
                  <c:v>11.6971664895836</c:v>
                </c:pt>
                <c:pt idx="995">
                  <c:v>11.6974960719715</c:v>
                </c:pt>
                <c:pt idx="996">
                  <c:v>11.6978249654192</c:v>
                </c:pt>
                <c:pt idx="997">
                  <c:v>11.6981529801796</c:v>
                </c:pt>
                <c:pt idx="998">
                  <c:v>11.6984803022051</c:v>
                </c:pt>
                <c:pt idx="999">
                  <c:v>11.6988070238788</c:v>
                </c:pt>
              </c:numCache>
            </c:numRef>
          </c:xVal>
          <c:yVal>
            <c:numRef>
              <c:f>04_Titration!$C$5:$C$1004</c:f>
              <c:numCache>
                <c:formatCode>0.000</c:formatCode>
                <c:ptCount val="1000"/>
                <c:pt idx="0">
                  <c:v>0.173717923145354</c:v>
                </c:pt>
                <c:pt idx="1">
                  <c:v>0.173719488190983</c:v>
                </c:pt>
                <c:pt idx="2">
                  <c:v>0.173724183497484</c:v>
                </c:pt>
                <c:pt idx="3">
                  <c:v>0.173732009572689</c:v>
                </c:pt>
                <c:pt idx="4">
                  <c:v>0.173742967262825</c:v>
                </c:pt>
                <c:pt idx="5">
                  <c:v>0.173757057752908</c:v>
                </c:pt>
                <c:pt idx="6">
                  <c:v>0.173774282567166</c:v>
                </c:pt>
                <c:pt idx="7">
                  <c:v>0.173794643569323</c:v>
                </c:pt>
                <c:pt idx="8">
                  <c:v>0.173818142963057</c:v>
                </c:pt>
                <c:pt idx="9">
                  <c:v>0.173844783292964</c:v>
                </c:pt>
                <c:pt idx="10">
                  <c:v>0.173874567444699</c:v>
                </c:pt>
                <c:pt idx="11">
                  <c:v>0.173907498646258</c:v>
                </c:pt>
                <c:pt idx="12">
                  <c:v>0.173943580468318</c:v>
                </c:pt>
                <c:pt idx="13">
                  <c:v>0.173982816826026</c:v>
                </c:pt>
                <c:pt idx="14">
                  <c:v>0.174025211979</c:v>
                </c:pt>
                <c:pt idx="15">
                  <c:v>0.174070770533461</c:v>
                </c:pt>
                <c:pt idx="16">
                  <c:v>0.174119497442803</c:v>
                </c:pt>
                <c:pt idx="17">
                  <c:v>0.174171398009406</c:v>
                </c:pt>
                <c:pt idx="18">
                  <c:v>0.174226477885753</c:v>
                </c:pt>
                <c:pt idx="19">
                  <c:v>0.174284743076157</c:v>
                </c:pt>
                <c:pt idx="20">
                  <c:v>0.174346199938384</c:v>
                </c:pt>
                <c:pt idx="21">
                  <c:v>0.174410855185357</c:v>
                </c:pt>
                <c:pt idx="22">
                  <c:v>0.174478715886863</c:v>
                </c:pt>
                <c:pt idx="23">
                  <c:v>0.174549789471882</c:v>
                </c:pt>
                <c:pt idx="24">
                  <c:v>0.174624083730237</c:v>
                </c:pt>
                <c:pt idx="25">
                  <c:v>0.174701606814892</c:v>
                </c:pt>
                <c:pt idx="26">
                  <c:v>0.174782367244234</c:v>
                </c:pt>
                <c:pt idx="27">
                  <c:v>0.17486637390445</c:v>
                </c:pt>
                <c:pt idx="28">
                  <c:v>0.174953636051811</c:v>
                </c:pt>
                <c:pt idx="29">
                  <c:v>0.175044163315477</c:v>
                </c:pt>
                <c:pt idx="30">
                  <c:v>0.17513796570006</c:v>
                </c:pt>
                <c:pt idx="31">
                  <c:v>0.175235053588381</c:v>
                </c:pt>
                <c:pt idx="32">
                  <c:v>0.175335437744508</c:v>
                </c:pt>
                <c:pt idx="33">
                  <c:v>0.175439129316487</c:v>
                </c:pt>
                <c:pt idx="34">
                  <c:v>0.175546139839952</c:v>
                </c:pt>
                <c:pt idx="35">
                  <c:v>0.175656481240878</c:v>
                </c:pt>
                <c:pt idx="36">
                  <c:v>0.175770165839197</c:v>
                </c:pt>
                <c:pt idx="37">
                  <c:v>0.1758872063524</c:v>
                </c:pt>
                <c:pt idx="38">
                  <c:v>0.176007615898698</c:v>
                </c:pt>
                <c:pt idx="39">
                  <c:v>0.176131408001368</c:v>
                </c:pt>
                <c:pt idx="40">
                  <c:v>0.176258596592163</c:v>
                </c:pt>
                <c:pt idx="41">
                  <c:v>0.176389196015265</c:v>
                </c:pt>
                <c:pt idx="42">
                  <c:v>0.176523221031971</c:v>
                </c:pt>
                <c:pt idx="43">
                  <c:v>0.176660686824192</c:v>
                </c:pt>
                <c:pt idx="44">
                  <c:v>0.176801608999284</c:v>
                </c:pt>
                <c:pt idx="45">
                  <c:v>0.176946003594566</c:v>
                </c:pt>
                <c:pt idx="46">
                  <c:v>0.177093887081867</c:v>
                </c:pt>
                <c:pt idx="47">
                  <c:v>0.177245276372304</c:v>
                </c:pt>
                <c:pt idx="48">
                  <c:v>0.177400188821338</c:v>
                </c:pt>
                <c:pt idx="49">
                  <c:v>0.177558642233748</c:v>
                </c:pt>
                <c:pt idx="50">
                  <c:v>0.177720654869148</c:v>
                </c:pt>
                <c:pt idx="51">
                  <c:v>0.177886245446985</c:v>
                </c:pt>
                <c:pt idx="52">
                  <c:v>0.178055433152423</c:v>
                </c:pt>
                <c:pt idx="53">
                  <c:v>0.178228237641889</c:v>
                </c:pt>
                <c:pt idx="54">
                  <c:v>0.178404679049265</c:v>
                </c:pt>
                <c:pt idx="55">
                  <c:v>0.178584777991233</c:v>
                </c:pt>
                <c:pt idx="56">
                  <c:v>0.178768555574465</c:v>
                </c:pt>
                <c:pt idx="57">
                  <c:v>0.178956033401022</c:v>
                </c:pt>
                <c:pt idx="58">
                  <c:v>0.179147233575833</c:v>
                </c:pt>
                <c:pt idx="59">
                  <c:v>0.179342178712744</c:v>
                </c:pt>
                <c:pt idx="60">
                  <c:v>0.17954089194194</c:v>
                </c:pt>
                <c:pt idx="61">
                  <c:v>0.179743396916592</c:v>
                </c:pt>
                <c:pt idx="62">
                  <c:v>0.17994971782079</c:v>
                </c:pt>
                <c:pt idx="63">
                  <c:v>0.180159879376447</c:v>
                </c:pt>
                <c:pt idx="64">
                  <c:v>0.180373906851486</c:v>
                </c:pt>
                <c:pt idx="65">
                  <c:v>0.180591826067428</c:v>
                </c:pt>
                <c:pt idx="66">
                  <c:v>0.180813663407747</c:v>
                </c:pt>
                <c:pt idx="67">
                  <c:v>0.181039445826258</c:v>
                </c:pt>
                <c:pt idx="68">
                  <c:v>0.181269200855411</c:v>
                </c:pt>
                <c:pt idx="69">
                  <c:v>0.181502956615447</c:v>
                </c:pt>
                <c:pt idx="70">
                  <c:v>0.181740741823177</c:v>
                </c:pt>
                <c:pt idx="71">
                  <c:v>0.181982585801393</c:v>
                </c:pt>
                <c:pt idx="72">
                  <c:v>0.182228518488472</c:v>
                </c:pt>
                <c:pt idx="73">
                  <c:v>0.182478570447785</c:v>
                </c:pt>
                <c:pt idx="74">
                  <c:v>0.182732772878126</c:v>
                </c:pt>
                <c:pt idx="75">
                  <c:v>0.182991157623945</c:v>
                </c:pt>
                <c:pt idx="76">
                  <c:v>0.183253757185611</c:v>
                </c:pt>
                <c:pt idx="77">
                  <c:v>0.183520604730632</c:v>
                </c:pt>
                <c:pt idx="78">
                  <c:v>0.18379173410446</c:v>
                </c:pt>
                <c:pt idx="79">
                  <c:v>0.184067179842174</c:v>
                </c:pt>
                <c:pt idx="80">
                  <c:v>0.18434697718007</c:v>
                </c:pt>
                <c:pt idx="81">
                  <c:v>0.184631162067433</c:v>
                </c:pt>
                <c:pt idx="82">
                  <c:v>0.184919771179523</c:v>
                </c:pt>
                <c:pt idx="83">
                  <c:v>0.185212841929399</c:v>
                </c:pt>
                <c:pt idx="84">
                  <c:v>0.185510412481619</c:v>
                </c:pt>
                <c:pt idx="85">
                  <c:v>0.185812521765257</c:v>
                </c:pt>
                <c:pt idx="86">
                  <c:v>0.186119209487345</c:v>
                </c:pt>
                <c:pt idx="87">
                  <c:v>0.186430516147482</c:v>
                </c:pt>
                <c:pt idx="88">
                  <c:v>0.186746483051707</c:v>
                </c:pt>
                <c:pt idx="89">
                  <c:v>0.187067152327558</c:v>
                </c:pt>
                <c:pt idx="90">
                  <c:v>0.187392566939252</c:v>
                </c:pt>
                <c:pt idx="91">
                  <c:v>0.187722770703033</c:v>
                </c:pt>
                <c:pt idx="92">
                  <c:v>0.188057808303455</c:v>
                </c:pt>
                <c:pt idx="93">
                  <c:v>0.188397725309613</c:v>
                </c:pt>
                <c:pt idx="94">
                  <c:v>0.188742568191969</c:v>
                </c:pt>
                <c:pt idx="95">
                  <c:v>0.189092384339801</c:v>
                </c:pt>
                <c:pt idx="96">
                  <c:v>0.189447222078684</c:v>
                </c:pt>
                <c:pt idx="97">
                  <c:v>0.189807130689019</c:v>
                </c:pt>
                <c:pt idx="98">
                  <c:v>0.190172160424538</c:v>
                </c:pt>
                <c:pt idx="99">
                  <c:v>0.190542362531687</c:v>
                </c:pt>
                <c:pt idx="100">
                  <c:v>0.190917789269093</c:v>
                </c:pt>
                <c:pt idx="101">
                  <c:v>0.191298493928088</c:v>
                </c:pt>
                <c:pt idx="102">
                  <c:v>0.191684530853479</c:v>
                </c:pt>
                <c:pt idx="103">
                  <c:v>0.192075955464702</c:v>
                </c:pt>
                <c:pt idx="104">
                  <c:v>0.192472824278042</c:v>
                </c:pt>
                <c:pt idx="105">
                  <c:v>0.192875194929059</c:v>
                </c:pt>
                <c:pt idx="106">
                  <c:v>0.193283126195723</c:v>
                </c:pt>
                <c:pt idx="107">
                  <c:v>0.193696678022349</c:v>
                </c:pt>
                <c:pt idx="108">
                  <c:v>0.194115911543833</c:v>
                </c:pt>
                <c:pt idx="109">
                  <c:v>0.194540889111067</c:v>
                </c:pt>
                <c:pt idx="110">
                  <c:v>0.194971674316548</c:v>
                </c:pt>
                <c:pt idx="111">
                  <c:v>0.195408332020918</c:v>
                </c:pt>
                <c:pt idx="112">
                  <c:v>0.195850928380423</c:v>
                </c:pt>
                <c:pt idx="113">
                  <c:v>0.196299530874711</c:v>
                </c:pt>
                <c:pt idx="114">
                  <c:v>0.196754208335904</c:v>
                </c:pt>
                <c:pt idx="115">
                  <c:v>0.197215030978185</c:v>
                </c:pt>
                <c:pt idx="116">
                  <c:v>0.197682070427987</c:v>
                </c:pt>
                <c:pt idx="117">
                  <c:v>0.198155399755734</c:v>
                </c:pt>
                <c:pt idx="118">
                  <c:v>0.198635093507932</c:v>
                </c:pt>
                <c:pt idx="119">
                  <c:v>0.199121227740164</c:v>
                </c:pt>
                <c:pt idx="120">
                  <c:v>0.199613880051487</c:v>
                </c:pt>
                <c:pt idx="121">
                  <c:v>0.200113129619183</c:v>
                </c:pt>
                <c:pt idx="122">
                  <c:v>0.200619057235201</c:v>
                </c:pt>
                <c:pt idx="123">
                  <c:v>0.20113174534302</c:v>
                </c:pt>
                <c:pt idx="124">
                  <c:v>0.201651278075985</c:v>
                </c:pt>
                <c:pt idx="125">
                  <c:v>0.202177741296822</c:v>
                </c:pt>
                <c:pt idx="126">
                  <c:v>0.202711222637788</c:v>
                </c:pt>
                <c:pt idx="127">
                  <c:v>0.203251811542714</c:v>
                </c:pt>
                <c:pt idx="128">
                  <c:v>0.20379959930969</c:v>
                </c:pt>
                <c:pt idx="129">
                  <c:v>0.204354679135491</c:v>
                </c:pt>
                <c:pt idx="130">
                  <c:v>0.204917146160881</c:v>
                </c:pt>
                <c:pt idx="131">
                  <c:v>0.205487097517676</c:v>
                </c:pt>
                <c:pt idx="132">
                  <c:v>0.206064632377149</c:v>
                </c:pt>
                <c:pt idx="133">
                  <c:v>0.206649851999345</c:v>
                </c:pt>
                <c:pt idx="134">
                  <c:v>0.207242859785112</c:v>
                </c:pt>
                <c:pt idx="135">
                  <c:v>0.207843761328178</c:v>
                </c:pt>
                <c:pt idx="136">
                  <c:v>0.208452664470343</c:v>
                </c:pt>
                <c:pt idx="137">
                  <c:v>0.209069679356958</c:v>
                </c:pt>
                <c:pt idx="138">
                  <c:v>0.209694918495472</c:v>
                </c:pt>
                <c:pt idx="139">
                  <c:v>0.21032849681481</c:v>
                </c:pt>
                <c:pt idx="140">
                  <c:v>0.21097053172673</c:v>
                </c:pt>
                <c:pt idx="141">
                  <c:v>0.211621143189916</c:v>
                </c:pt>
                <c:pt idx="142">
                  <c:v>0.212280453775037</c:v>
                </c:pt>
                <c:pt idx="143">
                  <c:v>0.212948588732559</c:v>
                </c:pt>
                <c:pt idx="144">
                  <c:v>0.21362567606235</c:v>
                </c:pt>
                <c:pt idx="145">
                  <c:v>0.214311846585815</c:v>
                </c:pt>
                <c:pt idx="146">
                  <c:v>0.215007234020277</c:v>
                </c:pt>
                <c:pt idx="147">
                  <c:v>0.215711975055456</c:v>
                </c:pt>
                <c:pt idx="148">
                  <c:v>0.216426209432939</c:v>
                </c:pt>
                <c:pt idx="149">
                  <c:v>0.217150080027864</c:v>
                </c:pt>
                <c:pt idx="150">
                  <c:v>0.217883732933558</c:v>
                </c:pt>
                <c:pt idx="151">
                  <c:v>0.21862731754868</c:v>
                </c:pt>
                <c:pt idx="152">
                  <c:v>0.219380986667574</c:v>
                </c:pt>
                <c:pt idx="153">
                  <c:v>0.220144896573544</c:v>
                </c:pt>
                <c:pt idx="154">
                  <c:v>0.22091920713504</c:v>
                </c:pt>
                <c:pt idx="155">
                  <c:v>0.221704081905301</c:v>
                </c:pt>
                <c:pt idx="156">
                  <c:v>0.222499688225753</c:v>
                </c:pt>
                <c:pt idx="157">
                  <c:v>0.223306197331965</c:v>
                </c:pt>
                <c:pt idx="158">
                  <c:v>0.224123784464325</c:v>
                </c:pt>
                <c:pt idx="159">
                  <c:v>0.224952628981612</c:v>
                </c:pt>
                <c:pt idx="160">
                  <c:v>0.225792914479371</c:v>
                </c:pt>
                <c:pt idx="161">
                  <c:v>0.226644828911816</c:v>
                </c:pt>
                <c:pt idx="162">
                  <c:v>0.227508564718136</c:v>
                </c:pt>
                <c:pt idx="163">
                  <c:v>0.228384318953459</c:v>
                </c:pt>
                <c:pt idx="164">
                  <c:v>0.229272293424344</c:v>
                </c:pt>
                <c:pt idx="165">
                  <c:v>0.230172694829065</c:v>
                </c:pt>
                <c:pt idx="166">
                  <c:v>0.231085734902933</c:v>
                </c:pt>
                <c:pt idx="167">
                  <c:v>0.232011630569303</c:v>
                </c:pt>
                <c:pt idx="168">
                  <c:v>0.232950604095151</c:v>
                </c:pt>
                <c:pt idx="169">
                  <c:v>0.233902883253563</c:v>
                </c:pt>
                <c:pt idx="170">
                  <c:v>0.234868701490939</c:v>
                </c:pt>
                <c:pt idx="171">
                  <c:v>0.235848298101558</c:v>
                </c:pt>
                <c:pt idx="172">
                  <c:v>0.236841918407805</c:v>
                </c:pt>
                <c:pt idx="173">
                  <c:v>0.237849813947378</c:v>
                </c:pt>
                <c:pt idx="174">
                  <c:v>0.238872242668123</c:v>
                </c:pt>
                <c:pt idx="175">
                  <c:v>0.239909469129202</c:v>
                </c:pt>
                <c:pt idx="176">
                  <c:v>0.240961764711187</c:v>
                </c:pt>
                <c:pt idx="177">
                  <c:v>0.242029407832945</c:v>
                </c:pt>
                <c:pt idx="178">
                  <c:v>0.243112684178158</c:v>
                </c:pt>
                <c:pt idx="179">
                  <c:v>0.244211886929634</c:v>
                </c:pt>
                <c:pt idx="180">
                  <c:v>0.245327317013704</c:v>
                </c:pt>
                <c:pt idx="181">
                  <c:v>0.246459283353261</c:v>
                </c:pt>
                <c:pt idx="182">
                  <c:v>0.247608103131967</c:v>
                </c:pt>
                <c:pt idx="183">
                  <c:v>0.248774102068381</c:v>
                </c:pt>
                <c:pt idx="184">
                  <c:v>0.249957614700662</c:v>
                </c:pt>
                <c:pt idx="185">
                  <c:v>0.251158984684082</c:v>
                </c:pt>
                <c:pt idx="186">
                  <c:v>0.252378565099662</c:v>
                </c:pt>
                <c:pt idx="187">
                  <c:v>0.253616718775675</c:v>
                </c:pt>
                <c:pt idx="188">
                  <c:v>0.254873818622798</c:v>
                </c:pt>
                <c:pt idx="189">
                  <c:v>0.256150247982788</c:v>
                </c:pt>
                <c:pt idx="190">
                  <c:v>0.257446400991995</c:v>
                </c:pt>
                <c:pt idx="191">
                  <c:v>0.25876268296048</c:v>
                </c:pt>
                <c:pt idx="192">
                  <c:v>0.260099510766537</c:v>
                </c:pt>
                <c:pt idx="193">
                  <c:v>0.261457313268977</c:v>
                </c:pt>
                <c:pt idx="194">
                  <c:v>0.262836531736497</c:v>
                </c:pt>
                <c:pt idx="195">
                  <c:v>0.264237620296171</c:v>
                </c:pt>
                <c:pt idx="196">
                  <c:v>0.265661046401135</c:v>
                </c:pt>
                <c:pt idx="197">
                  <c:v>0.267107291319576</c:v>
                </c:pt>
                <c:pt idx="198">
                  <c:v>0.268576850644593</c:v>
                </c:pt>
                <c:pt idx="199">
                  <c:v>0.270070234827358</c:v>
                </c:pt>
                <c:pt idx="200">
                  <c:v>0.271587969734469</c:v>
                </c:pt>
                <c:pt idx="201">
                  <c:v>0.273130597229994</c:v>
                </c:pt>
                <c:pt idx="202">
                  <c:v>0.274698675784862</c:v>
                </c:pt>
                <c:pt idx="203">
                  <c:v>0.276292781113938</c:v>
                </c:pt>
                <c:pt idx="204">
                  <c:v>0.277913506842651</c:v>
                </c:pt>
                <c:pt idx="205">
                  <c:v>0.279561465204921</c:v>
                </c:pt>
                <c:pt idx="206">
                  <c:v>0.281237287774559</c:v>
                </c:pt>
                <c:pt idx="207">
                  <c:v>0.282941626230297</c:v>
                </c:pt>
                <c:pt idx="208">
                  <c:v>0.28467515315873</c:v>
                </c:pt>
                <c:pt idx="209">
                  <c:v>0.286438562895171</c:v>
                </c:pt>
                <c:pt idx="210">
                  <c:v>0.288232572405974</c:v>
                </c:pt>
                <c:pt idx="211">
                  <c:v>0.290057922214118</c:v>
                </c:pt>
                <c:pt idx="212">
                  <c:v>0.291915377370316</c:v>
                </c:pt>
                <c:pt idx="213">
                  <c:v>0.293805728473274</c:v>
                </c:pt>
                <c:pt idx="214">
                  <c:v>0.295729792740417</c:v>
                </c:pt>
                <c:pt idx="215">
                  <c:v>0.297688415133933</c:v>
                </c:pt>
                <c:pt idx="216">
                  <c:v>0.299682469544024</c:v>
                </c:pt>
                <c:pt idx="217">
                  <c:v>0.30171286003295</c:v>
                </c:pt>
                <c:pt idx="218">
                  <c:v>0.303780522144649</c:v>
                </c:pt>
                <c:pt idx="219">
                  <c:v>0.305886424282818</c:v>
                </c:pt>
                <c:pt idx="220">
                  <c:v>0.308031569161756</c:v>
                </c:pt>
                <c:pt idx="221">
                  <c:v>0.310216995335367</c:v>
                </c:pt>
                <c:pt idx="222">
                  <c:v>0.312443778808557</c:v>
                </c:pt>
                <c:pt idx="223">
                  <c:v>0.314713034735945</c:v>
                </c:pt>
                <c:pt idx="224">
                  <c:v>0.317025919214842</c:v>
                </c:pt>
                <c:pt idx="225">
                  <c:v>0.319383631176692</c:v>
                </c:pt>
                <c:pt idx="226">
                  <c:v>0.32178741438517</c:v>
                </c:pt>
                <c:pt idx="227">
                  <c:v>0.324238559547041</c:v>
                </c:pt>
                <c:pt idx="228">
                  <c:v>0.326738406543029</c:v>
                </c:pt>
                <c:pt idx="229">
                  <c:v>0.329288346787905</c:v>
                </c:pt>
                <c:pt idx="230">
                  <c:v>0.331889825727387</c:v>
                </c:pt>
                <c:pt idx="231">
                  <c:v>0.334544345481618</c:v>
                </c:pt>
                <c:pt idx="232">
                  <c:v>0.337253467645951</c:v>
                </c:pt>
                <c:pt idx="233">
                  <c:v>0.340018816258805</c:v>
                </c:pt>
                <c:pt idx="234">
                  <c:v>0.342842080949879</c:v>
                </c:pt>
                <c:pt idx="235">
                  <c:v>0.345725020280014</c:v>
                </c:pt>
                <c:pt idx="236">
                  <c:v>0.348669465288083</c:v>
                </c:pt>
                <c:pt idx="237">
                  <c:v>0.351677323258656</c:v>
                </c:pt>
                <c:pt idx="238">
                  <c:v>0.354750581727302</c:v>
                </c:pt>
                <c:pt idx="239">
                  <c:v>0.357891312741486</c:v>
                </c:pt>
                <c:pt idx="240">
                  <c:v>0.361101677395197</c:v>
                </c:pt>
                <c:pt idx="241">
                  <c:v>0.364383930659784</c:v>
                </c:pt>
                <c:pt idx="242">
                  <c:v>0.36774042653181</c:v>
                </c:pt>
                <c:pt idx="243">
                  <c:v>0.371173623524072</c:v>
                </c:pt>
                <c:pt idx="244">
                  <c:v>0.374686090525671</c:v>
                </c:pt>
                <c:pt idx="245">
                  <c:v>0.37828051306181</c:v>
                </c:pt>
                <c:pt idx="246">
                  <c:v>0.381959699983213</c:v>
                </c:pt>
                <c:pt idx="247">
                  <c:v>0.385726590622539</c:v>
                </c:pt>
                <c:pt idx="248">
                  <c:v>0.389584262454434</c:v>
                </c:pt>
                <c:pt idx="249">
                  <c:v>0.393535939301842</c:v>
                </c:pt>
                <c:pt idx="250">
                  <c:v>0.397585000134257</c:v>
                </c:pt>
                <c:pt idx="251">
                  <c:v>0.401734988508906</c:v>
                </c:pt>
                <c:pt idx="252">
                  <c:v>0.405989622709342</c:v>
                </c:pt>
                <c:pt idx="253">
                  <c:v>0.410352806643459</c:v>
                </c:pt>
                <c:pt idx="254">
                  <c:v>0.414828641567169</c:v>
                </c:pt>
                <c:pt idx="255">
                  <c:v>0.419421438708383</c:v>
                </c:pt>
                <c:pt idx="256">
                  <c:v>0.424135732872202</c:v>
                </c:pt>
                <c:pt idx="257">
                  <c:v>0.428976297118453</c:v>
                </c:pt>
                <c:pt idx="258">
                  <c:v>0.433948158610662</c:v>
                </c:pt>
                <c:pt idx="259">
                  <c:v>0.439056615747603</c:v>
                </c:pt>
                <c:pt idx="260">
                  <c:v>0.444307256699119</c:v>
                </c:pt>
                <c:pt idx="261">
                  <c:v>0.449705979484463</c:v>
                </c:pt>
                <c:pt idx="262">
                  <c:v>0.455259013742477</c:v>
                </c:pt>
                <c:pt idx="263">
                  <c:v>0.460972944363931</c:v>
                </c:pt>
                <c:pt idx="264">
                  <c:v>0.4668547371746</c:v>
                </c:pt>
                <c:pt idx="265">
                  <c:v>0.472911766878326</c:v>
                </c:pt>
                <c:pt idx="266">
                  <c:v>0.479151847497718</c:v>
                </c:pt>
                <c:pt idx="267">
                  <c:v>0.485583265574348</c:v>
                </c:pt>
                <c:pt idx="268">
                  <c:v>0.492214816427094</c:v>
                </c:pt>
                <c:pt idx="269">
                  <c:v>0.499055843800733</c:v>
                </c:pt>
                <c:pt idx="270">
                  <c:v>0.506116283281585</c:v>
                </c:pt>
                <c:pt idx="271">
                  <c:v>0.513406709903933</c:v>
                </c:pt>
                <c:pt idx="272">
                  <c:v>0.520938390426693</c:v>
                </c:pt>
                <c:pt idx="273">
                  <c:v>0.528723340824143</c:v>
                </c:pt>
                <c:pt idx="274">
                  <c:v>0.536774389608382</c:v>
                </c:pt>
                <c:pt idx="275">
                  <c:v>0.54510524768321</c:v>
                </c:pt>
                <c:pt idx="276">
                  <c:v>0.553730585532662</c:v>
                </c:pt>
                <c:pt idx="277">
                  <c:v>0.562666118654931</c:v>
                </c:pt>
                <c:pt idx="278">
                  <c:v>0.57192870229116</c:v>
                </c:pt>
                <c:pt idx="279">
                  <c:v>0.581536436648634</c:v>
                </c:pt>
                <c:pt idx="280">
                  <c:v>0.591508784001377</c:v>
                </c:pt>
                <c:pt idx="281">
                  <c:v>0.601866699261166</c:v>
                </c:pt>
                <c:pt idx="282">
                  <c:v>0.612632775864455</c:v>
                </c:pt>
                <c:pt idx="283">
                  <c:v>0.623831409109641</c:v>
                </c:pt>
                <c:pt idx="284">
                  <c:v>0.635488979433291</c:v>
                </c:pt>
                <c:pt idx="285">
                  <c:v>0.647634058520254</c:v>
                </c:pt>
                <c:pt idx="286">
                  <c:v>0.660297641641307</c:v>
                </c:pt>
                <c:pt idx="287">
                  <c:v>0.673513410191646</c:v>
                </c:pt>
                <c:pt idx="288">
                  <c:v>0.687318029117108</c:v>
                </c:pt>
                <c:pt idx="289">
                  <c:v>0.701751484755079</c:v>
                </c:pt>
                <c:pt idx="290">
                  <c:v>0.716857469648346</c:v>
                </c:pt>
                <c:pt idx="291">
                  <c:v>0.73268382213206</c:v>
                </c:pt>
                <c:pt idx="292">
                  <c:v>0.749283030010446</c:v>
                </c:pt>
                <c:pt idx="293">
                  <c:v>0.766712809496653</c:v>
                </c:pt>
                <c:pt idx="294">
                  <c:v>0.785036772873042</c:v>
                </c:pt>
                <c:pt idx="295">
                  <c:v>0.804325201149993</c:v>
                </c:pt>
                <c:pt idx="296">
                  <c:v>0.824655941507842</c:v>
                </c:pt>
                <c:pt idx="297">
                  <c:v>0.846115453684206</c:v>
                </c:pt>
                <c:pt idx="298">
                  <c:v>0.868800034969951</c:v>
                </c:pt>
                <c:pt idx="299">
                  <c:v>0.892817260425744</c:v>
                </c:pt>
                <c:pt idx="300">
                  <c:v>0.918287683766124</c:v>
                </c:pt>
                <c:pt idx="301">
                  <c:v>0.945346855672341</c:v>
                </c:pt>
                <c:pt idx="302">
                  <c:v>0.974147730869959</c:v>
                </c:pt>
                <c:pt idx="303">
                  <c:v>1.00486355424175</c:v>
                </c:pt>
                <c:pt idx="304">
                  <c:v>1.03769134102663</c:v>
                </c:pt>
                <c:pt idx="305">
                  <c:v>1.07285609885625</c:v>
                </c:pt>
                <c:pt idx="306">
                  <c:v>1.11061598293151</c:v>
                </c:pt>
                <c:pt idx="307">
                  <c:v>1.15126863418578</c:v>
                </c:pt>
                <c:pt idx="308">
                  <c:v>1.19515902978148</c:v>
                </c:pt>
                <c:pt idx="309">
                  <c:v>1.24268928443522</c:v>
                </c:pt>
                <c:pt idx="310">
                  <c:v>1.29433099267047</c:v>
                </c:pt>
                <c:pt idx="311">
                  <c:v>1.35064091534352</c:v>
                </c:pt>
                <c:pt idx="312">
                  <c:v>1.412281117845</c:v>
                </c:pt>
                <c:pt idx="313">
                  <c:v>1.48004510736359</c:v>
                </c:pt>
                <c:pt idx="314">
                  <c:v>1.55489216356781</c:v>
                </c:pt>
                <c:pt idx="315">
                  <c:v>1.63799302520644</c:v>
                </c:pt>
                <c:pt idx="316">
                  <c:v>1.73079157199544</c:v>
                </c:pt>
                <c:pt idx="317">
                  <c:v>1.83508944230104</c:v>
                </c:pt>
                <c:pt idx="318">
                  <c:v>1.9531641976574</c:v>
                </c:pt>
                <c:pt idx="319">
                  <c:v>2.08793765508534</c:v>
                </c:pt>
                <c:pt idx="320">
                  <c:v>2.24322114125337</c:v>
                </c:pt>
                <c:pt idx="321">
                  <c:v>2.42408208300736</c:v>
                </c:pt>
                <c:pt idx="322">
                  <c:v>2.63740831321996</c:v>
                </c:pt>
                <c:pt idx="323">
                  <c:v>2.89280689610555</c:v>
                </c:pt>
                <c:pt idx="324">
                  <c:v>3.20409444082617</c:v>
                </c:pt>
                <c:pt idx="325">
                  <c:v>3.59188958913012</c:v>
                </c:pt>
                <c:pt idx="326">
                  <c:v>4.08839408977627</c:v>
                </c:pt>
                <c:pt idx="327">
                  <c:v>4.74687638268239</c:v>
                </c:pt>
                <c:pt idx="328">
                  <c:v>5.66233167850123</c:v>
                </c:pt>
                <c:pt idx="329">
                  <c:v>7.02253191414349</c:v>
                </c:pt>
                <c:pt idx="330">
                  <c:v>9.25912190255912</c:v>
                </c:pt>
                <c:pt idx="331">
                  <c:v>13.6444849865704</c:v>
                </c:pt>
                <c:pt idx="332">
                  <c:v>26.5571503622592</c:v>
                </c:pt>
                <c:pt idx="333">
                  <c:v>246.532594809803</c:v>
                </c:pt>
                <c:pt idx="334">
                  <c:v>40.0630460290846</c:v>
                </c:pt>
                <c:pt idx="335">
                  <c:v>16.1506370595013</c:v>
                </c:pt>
                <c:pt idx="336">
                  <c:v>10.2782675114464</c:v>
                </c:pt>
                <c:pt idx="337">
                  <c:v>7.54919685387506</c:v>
                </c:pt>
                <c:pt idx="338">
                  <c:v>5.96562934511644</c:v>
                </c:pt>
                <c:pt idx="339">
                  <c:v>4.93002095529539</c:v>
                </c:pt>
                <c:pt idx="340">
                  <c:v>4.1994861962404</c:v>
                </c:pt>
                <c:pt idx="341">
                  <c:v>3.65637432349479</c:v>
                </c:pt>
                <c:pt idx="342">
                  <c:v>3.23669584963022</c:v>
                </c:pt>
                <c:pt idx="343">
                  <c:v>2.90263674525443</c:v>
                </c:pt>
                <c:pt idx="344">
                  <c:v>2.63040757408703</c:v>
                </c:pt>
                <c:pt idx="345">
                  <c:v>2.404289805193</c:v>
                </c:pt>
                <c:pt idx="346">
                  <c:v>2.21347913912848</c:v>
                </c:pt>
                <c:pt idx="347">
                  <c:v>2.05030348877187</c:v>
                </c:pt>
                <c:pt idx="348">
                  <c:v>1.90916423107831</c:v>
                </c:pt>
                <c:pt idx="349">
                  <c:v>1.78587984714795</c:v>
                </c:pt>
                <c:pt idx="350">
                  <c:v>1.6772640966268</c:v>
                </c:pt>
                <c:pt idx="351">
                  <c:v>1.58084652337584</c:v>
                </c:pt>
                <c:pt idx="352">
                  <c:v>1.49468199699209</c:v>
                </c:pt>
                <c:pt idx="353">
                  <c:v>1.4172182054898</c:v>
                </c:pt>
                <c:pt idx="354">
                  <c:v>1.34720120432951</c:v>
                </c:pt>
                <c:pt idx="355">
                  <c:v>1.28360689859255</c:v>
                </c:pt>
                <c:pt idx="356">
                  <c:v>1.22559092543236</c:v>
                </c:pt>
                <c:pt idx="357">
                  <c:v>1.17245060600578</c:v>
                </c:pt>
                <c:pt idx="358">
                  <c:v>1.12359655096202</c:v>
                </c:pt>
                <c:pt idx="359">
                  <c:v>1.07853078059941</c:v>
                </c:pt>
                <c:pt idx="360">
                  <c:v>1.03682944853335</c:v>
                </c:pt>
                <c:pt idx="361">
                  <c:v>0.998129828303149</c:v>
                </c:pt>
                <c:pt idx="362">
                  <c:v>0.962119385511187</c:v>
                </c:pt>
                <c:pt idx="363">
                  <c:v>0.928527614766381</c:v>
                </c:pt>
                <c:pt idx="364">
                  <c:v>0.897119045814407</c:v>
                </c:pt>
                <c:pt idx="365">
                  <c:v>0.867687920109574</c:v>
                </c:pt>
                <c:pt idx="366">
                  <c:v>0.840053389791251</c:v>
                </c:pt>
                <c:pt idx="367">
                  <c:v>0.814056142873255</c:v>
                </c:pt>
                <c:pt idx="368">
                  <c:v>0.78955514788197</c:v>
                </c:pt>
                <c:pt idx="369">
                  <c:v>0.766424890438202</c:v>
                </c:pt>
                <c:pt idx="370">
                  <c:v>0.744554008981595</c:v>
                </c:pt>
                <c:pt idx="371">
                  <c:v>0.723842359122159</c:v>
                </c:pt>
                <c:pt idx="372">
                  <c:v>0.70420053459452</c:v>
                </c:pt>
                <c:pt idx="373">
                  <c:v>0.685547698751748</c:v>
                </c:pt>
                <c:pt idx="374">
                  <c:v>0.667811285417884</c:v>
                </c:pt>
                <c:pt idx="375">
                  <c:v>0.650925670812626</c:v>
                </c:pt>
                <c:pt idx="376">
                  <c:v>0.6348310139864</c:v>
                </c:pt>
                <c:pt idx="377">
                  <c:v>0.619473417111522</c:v>
                </c:pt>
                <c:pt idx="378">
                  <c:v>0.604803347378834</c:v>
                </c:pt>
                <c:pt idx="379">
                  <c:v>0.590775769494371</c:v>
                </c:pt>
                <c:pt idx="380">
                  <c:v>0.577349657859713</c:v>
                </c:pt>
                <c:pt idx="381">
                  <c:v>0.564487257945871</c:v>
                </c:pt>
                <c:pt idx="382">
                  <c:v>0.552153650271521</c:v>
                </c:pt>
                <c:pt idx="383">
                  <c:v>0.54031748353043</c:v>
                </c:pt>
                <c:pt idx="384">
                  <c:v>0.528948934010487</c:v>
                </c:pt>
                <c:pt idx="385">
                  <c:v>0.518021124281404</c:v>
                </c:pt>
                <c:pt idx="386">
                  <c:v>0.507509157562936</c:v>
                </c:pt>
                <c:pt idx="387">
                  <c:v>0.497389382114989</c:v>
                </c:pt>
                <c:pt idx="388">
                  <c:v>0.487640874406111</c:v>
                </c:pt>
                <c:pt idx="389">
                  <c:v>0.478243469333961</c:v>
                </c:pt>
                <c:pt idx="390">
                  <c:v>0.46917833360817</c:v>
                </c:pt>
                <c:pt idx="391">
                  <c:v>0.46042867262031</c:v>
                </c:pt>
                <c:pt idx="392">
                  <c:v>0.451978148020316</c:v>
                </c:pt>
                <c:pt idx="393">
                  <c:v>0.44381179877098</c:v>
                </c:pt>
                <c:pt idx="394">
                  <c:v>0.435915700168266</c:v>
                </c:pt>
                <c:pt idx="395">
                  <c:v>0.428276543446032</c:v>
                </c:pt>
                <c:pt idx="396">
                  <c:v>0.42088208912503</c:v>
                </c:pt>
                <c:pt idx="397">
                  <c:v>0.413721084643498</c:v>
                </c:pt>
                <c:pt idx="398">
                  <c:v>0.406782302694523</c:v>
                </c:pt>
                <c:pt idx="399">
                  <c:v>0.400055873222527</c:v>
                </c:pt>
                <c:pt idx="400">
                  <c:v>0.393532423177362</c:v>
                </c:pt>
                <c:pt idx="401">
                  <c:v>0.387202546508206</c:v>
                </c:pt>
                <c:pt idx="402">
                  <c:v>0.381058130071665</c:v>
                </c:pt>
                <c:pt idx="403">
                  <c:v>0.375090943547434</c:v>
                </c:pt>
                <c:pt idx="404">
                  <c:v>0.369293812411456</c:v>
                </c:pt>
                <c:pt idx="405">
                  <c:v>0.363659428478286</c:v>
                </c:pt>
                <c:pt idx="406">
                  <c:v>0.358180906759571</c:v>
                </c:pt>
                <c:pt idx="407">
                  <c:v>0.352852068723564</c:v>
                </c:pt>
                <c:pt idx="408">
                  <c:v>0.347667102179116</c:v>
                </c:pt>
                <c:pt idx="409">
                  <c:v>0.342620020461141</c:v>
                </c:pt>
                <c:pt idx="410">
                  <c:v>0.337705700515699</c:v>
                </c:pt>
                <c:pt idx="411">
                  <c:v>0.332918690801535</c:v>
                </c:pt>
                <c:pt idx="412">
                  <c:v>0.328254250495093</c:v>
                </c:pt>
                <c:pt idx="413">
                  <c:v>0.323708455663223</c:v>
                </c:pt>
                <c:pt idx="414">
                  <c:v>0.319275233723147</c:v>
                </c:pt>
                <c:pt idx="415">
                  <c:v>0.3149524787367</c:v>
                </c:pt>
                <c:pt idx="416">
                  <c:v>0.310734687097693</c:v>
                </c:pt>
                <c:pt idx="417">
                  <c:v>0.306618765874191</c:v>
                </c:pt>
                <c:pt idx="418">
                  <c:v>0.30260066742926</c:v>
                </c:pt>
                <c:pt idx="419">
                  <c:v>0.298677882243283</c:v>
                </c:pt>
                <c:pt idx="420">
                  <c:v>0.294845932514249</c:v>
                </c:pt>
                <c:pt idx="421">
                  <c:v>0.291102687215243</c:v>
                </c:pt>
                <c:pt idx="422">
                  <c:v>0.287444455525133</c:v>
                </c:pt>
                <c:pt idx="423">
                  <c:v>0.283868539808282</c:v>
                </c:pt>
                <c:pt idx="424">
                  <c:v>0.280372564438608</c:v>
                </c:pt>
                <c:pt idx="425">
                  <c:v>0.276953753332691</c:v>
                </c:pt>
                <c:pt idx="426">
                  <c:v>0.273609313127736</c:v>
                </c:pt>
                <c:pt idx="427">
                  <c:v>0.270337620253145</c:v>
                </c:pt>
                <c:pt idx="428">
                  <c:v>0.26713516416703</c:v>
                </c:pt>
                <c:pt idx="429">
                  <c:v>0.264000818342311</c:v>
                </c:pt>
                <c:pt idx="430">
                  <c:v>0.260931990976587</c:v>
                </c:pt>
                <c:pt idx="431">
                  <c:v>0.257926979554895</c:v>
                </c:pt>
                <c:pt idx="432">
                  <c:v>0.254983812830119</c:v>
                </c:pt>
                <c:pt idx="433">
                  <c:v>0.252099838872482</c:v>
                </c:pt>
                <c:pt idx="434">
                  <c:v>0.249274187573747</c:v>
                </c:pt>
                <c:pt idx="435">
                  <c:v>0.246505369943748</c:v>
                </c:pt>
                <c:pt idx="436">
                  <c:v>0.243790413147167</c:v>
                </c:pt>
                <c:pt idx="437">
                  <c:v>0.241129468431723</c:v>
                </c:pt>
                <c:pt idx="438">
                  <c:v>0.238519127075278</c:v>
                </c:pt>
                <c:pt idx="439">
                  <c:v>0.235959591008168</c:v>
                </c:pt>
                <c:pt idx="440">
                  <c:v>0.233448332382523</c:v>
                </c:pt>
                <c:pt idx="441">
                  <c:v>0.23098479321925</c:v>
                </c:pt>
                <c:pt idx="442">
                  <c:v>0.228567393799608</c:v>
                </c:pt>
                <c:pt idx="443">
                  <c:v>0.226194381626215</c:v>
                </c:pt>
                <c:pt idx="444">
                  <c:v>0.223864729328511</c:v>
                </c:pt>
                <c:pt idx="445">
                  <c:v>0.221578175743048</c:v>
                </c:pt>
                <c:pt idx="446">
                  <c:v>0.219332530274073</c:v>
                </c:pt>
                <c:pt idx="447">
                  <c:v>0.217126806319129</c:v>
                </c:pt>
                <c:pt idx="448">
                  <c:v>0.214960819917565</c:v>
                </c:pt>
                <c:pt idx="449">
                  <c:v>0.212832432244113</c:v>
                </c:pt>
                <c:pt idx="450">
                  <c:v>0.210741225292395</c:v>
                </c:pt>
                <c:pt idx="451">
                  <c:v>0.208686217670675</c:v>
                </c:pt>
                <c:pt idx="452">
                  <c:v>0.206666796899071</c:v>
                </c:pt>
                <c:pt idx="453">
                  <c:v>0.204680819701366</c:v>
                </c:pt>
                <c:pt idx="454">
                  <c:v>0.202729867320159</c:v>
                </c:pt>
                <c:pt idx="455">
                  <c:v>0.200810160365791</c:v>
                </c:pt>
                <c:pt idx="456">
                  <c:v>0.198923117047116</c:v>
                </c:pt>
                <c:pt idx="457">
                  <c:v>0.197067187309244</c:v>
                </c:pt>
                <c:pt idx="458">
                  <c:v>0.195240712127657</c:v>
                </c:pt>
                <c:pt idx="459">
                  <c:v>0.193445423882281</c:v>
                </c:pt>
                <c:pt idx="460">
                  <c:v>0.191678028649676</c:v>
                </c:pt>
                <c:pt idx="461">
                  <c:v>0.189939126919626</c:v>
                </c:pt>
                <c:pt idx="462">
                  <c:v>0.188227762877318</c:v>
                </c:pt>
                <c:pt idx="463">
                  <c:v>0.186542904457042</c:v>
                </c:pt>
                <c:pt idx="464">
                  <c:v>0.184885509619903</c:v>
                </c:pt>
                <c:pt idx="465">
                  <c:v>0.183252886587184</c:v>
                </c:pt>
                <c:pt idx="466">
                  <c:v>0.181645879793337</c:v>
                </c:pt>
                <c:pt idx="467">
                  <c:v>0.180063216997155</c:v>
                </c:pt>
                <c:pt idx="468">
                  <c:v>0.178505138297169</c:v>
                </c:pt>
                <c:pt idx="469">
                  <c:v>0.176969191422359</c:v>
                </c:pt>
                <c:pt idx="470">
                  <c:v>0.175457640339005</c:v>
                </c:pt>
                <c:pt idx="471">
                  <c:v>0.173967931301945</c:v>
                </c:pt>
                <c:pt idx="472">
                  <c:v>0.172500657122441</c:v>
                </c:pt>
                <c:pt idx="473">
                  <c:v>0.171054215132813</c:v>
                </c:pt>
                <c:pt idx="474">
                  <c:v>0.169629122137735</c:v>
                </c:pt>
                <c:pt idx="475">
                  <c:v>0.168225330258792</c:v>
                </c:pt>
                <c:pt idx="476">
                  <c:v>0.166840541230044</c:v>
                </c:pt>
                <c:pt idx="477">
                  <c:v>0.165476274557477</c:v>
                </c:pt>
                <c:pt idx="478">
                  <c:v>0.164130698057079</c:v>
                </c:pt>
                <c:pt idx="479">
                  <c:v>0.16280529280732</c:v>
                </c:pt>
                <c:pt idx="480">
                  <c:v>0.16149701354243</c:v>
                </c:pt>
                <c:pt idx="481">
                  <c:v>0.160207848507184</c:v>
                </c:pt>
                <c:pt idx="482">
                  <c:v>0.158936373557026</c:v>
                </c:pt>
                <c:pt idx="483">
                  <c:v>0.157681681571717</c:v>
                </c:pt>
                <c:pt idx="484">
                  <c:v>0.156445143501287</c:v>
                </c:pt>
                <c:pt idx="485">
                  <c:v>0.155224645272142</c:v>
                </c:pt>
                <c:pt idx="486">
                  <c:v>0.154020344552464</c:v>
                </c:pt>
                <c:pt idx="487">
                  <c:v>0.152832975563342</c:v>
                </c:pt>
                <c:pt idx="488">
                  <c:v>0.151660901878813</c:v>
                </c:pt>
                <c:pt idx="489">
                  <c:v>0.150504215587034</c:v>
                </c:pt>
                <c:pt idx="490">
                  <c:v>0.149362995120555</c:v>
                </c:pt>
                <c:pt idx="491">
                  <c:v>0.148236702771555</c:v>
                </c:pt>
                <c:pt idx="492">
                  <c:v>0.147124771650169</c:v>
                </c:pt>
                <c:pt idx="493">
                  <c:v>0.14602721424717</c:v>
                </c:pt>
                <c:pt idx="494">
                  <c:v>0.144944029226622</c:v>
                </c:pt>
                <c:pt idx="495">
                  <c:v>0.143873972103847</c:v>
                </c:pt>
                <c:pt idx="496">
                  <c:v>0.142818224725829</c:v>
                </c:pt>
                <c:pt idx="497">
                  <c:v>0.141776123312525</c:v>
                </c:pt>
                <c:pt idx="498">
                  <c:v>0.140745103722338</c:v>
                </c:pt>
                <c:pt idx="499">
                  <c:v>0.139729421678339</c:v>
                </c:pt>
                <c:pt idx="500">
                  <c:v>0.13872586742832</c:v>
                </c:pt>
                <c:pt idx="501">
                  <c:v>0.137732407355884</c:v>
                </c:pt>
                <c:pt idx="502">
                  <c:v>0.136753306574747</c:v>
                </c:pt>
                <c:pt idx="503">
                  <c:v>0.135785256061467</c:v>
                </c:pt>
                <c:pt idx="504">
                  <c:v>0.134828708370037</c:v>
                </c:pt>
                <c:pt idx="505">
                  <c:v>0.133885406439504</c:v>
                </c:pt>
                <c:pt idx="506">
                  <c:v>0.132951942292834</c:v>
                </c:pt>
                <c:pt idx="507">
                  <c:v>0.132028723553844</c:v>
                </c:pt>
                <c:pt idx="508">
                  <c:v>0.131118773150661</c:v>
                </c:pt>
                <c:pt idx="509">
                  <c:v>0.130217295232455</c:v>
                </c:pt>
                <c:pt idx="510">
                  <c:v>0.129327290585934</c:v>
                </c:pt>
                <c:pt idx="511">
                  <c:v>0.128447845052278</c:v>
                </c:pt>
                <c:pt idx="512">
                  <c:v>0.127579346424909</c:v>
                </c:pt>
                <c:pt idx="513">
                  <c:v>0.126718173478253</c:v>
                </c:pt>
                <c:pt idx="514">
                  <c:v>0.125870014603152</c:v>
                </c:pt>
                <c:pt idx="515">
                  <c:v>0.12502988989263</c:v>
                </c:pt>
                <c:pt idx="516">
                  <c:v>0.124199473513386</c:v>
                </c:pt>
                <c:pt idx="517">
                  <c:v>0.123379109471784</c:v>
                </c:pt>
                <c:pt idx="518">
                  <c:v>0.122567776706205</c:v>
                </c:pt>
                <c:pt idx="519">
                  <c:v>0.121764425753895</c:v>
                </c:pt>
                <c:pt idx="520">
                  <c:v>0.120970732941601</c:v>
                </c:pt>
                <c:pt idx="521">
                  <c:v>0.120185638254498</c:v>
                </c:pt>
                <c:pt idx="522">
                  <c:v>0.119409441891435</c:v>
                </c:pt>
                <c:pt idx="523">
                  <c:v>0.118642444447346</c:v>
                </c:pt>
                <c:pt idx="524">
                  <c:v>0.117882147110436</c:v>
                </c:pt>
                <c:pt idx="525">
                  <c:v>0.117131616768916</c:v>
                </c:pt>
                <c:pt idx="526">
                  <c:v>0.11638833258769</c:v>
                </c:pt>
                <c:pt idx="527">
                  <c:v>0.115652551119183</c:v>
                </c:pt>
                <c:pt idx="528">
                  <c:v>0.114925951798682</c:v>
                </c:pt>
                <c:pt idx="529">
                  <c:v>0.114207386260887</c:v>
                </c:pt>
                <c:pt idx="530">
                  <c:v>0.113494244489971</c:v>
                </c:pt>
                <c:pt idx="531">
                  <c:v>0.112789618069996</c:v>
                </c:pt>
                <c:pt idx="532">
                  <c:v>0.112093765041891</c:v>
                </c:pt>
                <c:pt idx="533">
                  <c:v>0.111402592095033</c:v>
                </c:pt>
                <c:pt idx="534">
                  <c:v>0.110722115025851</c:v>
                </c:pt>
                <c:pt idx="535">
                  <c:v>0.11004530656885</c:v>
                </c:pt>
                <c:pt idx="536">
                  <c:v>0.109376738110768</c:v>
                </c:pt>
                <c:pt idx="537">
                  <c:v>0.108715173707196</c:v>
                </c:pt>
                <c:pt idx="538">
                  <c:v>0.108060828111434</c:v>
                </c:pt>
                <c:pt idx="539">
                  <c:v>0.107412432569277</c:v>
                </c:pt>
                <c:pt idx="540">
                  <c:v>0.106770180185436</c:v>
                </c:pt>
                <c:pt idx="541">
                  <c:v>0.1061342642829</c:v>
                </c:pt>
                <c:pt idx="542">
                  <c:v>0.105506378454152</c:v>
                </c:pt>
                <c:pt idx="543">
                  <c:v>0.104883727082893</c:v>
                </c:pt>
                <c:pt idx="544">
                  <c:v>0.10426799310369</c:v>
                </c:pt>
                <c:pt idx="545">
                  <c:v>0.103656337612733</c:v>
                </c:pt>
                <c:pt idx="546">
                  <c:v>0.103051954860234</c:v>
                </c:pt>
                <c:pt idx="547">
                  <c:v>0.10245351176502</c:v>
                </c:pt>
                <c:pt idx="548">
                  <c:v>0.101861180906894</c:v>
                </c:pt>
                <c:pt idx="549">
                  <c:v>0.10127513496559</c:v>
                </c:pt>
                <c:pt idx="550">
                  <c:v>0.100692460071514</c:v>
                </c:pt>
                <c:pt idx="551">
                  <c:v>0.100116383565819</c:v>
                </c:pt>
                <c:pt idx="552">
                  <c:v>0.0995486324239892</c:v>
                </c:pt>
                <c:pt idx="553">
                  <c:v>0.0989831636343297</c:v>
                </c:pt>
                <c:pt idx="554">
                  <c:v>0.0984232156043845</c:v>
                </c:pt>
                <c:pt idx="555">
                  <c:v>0.0978689401936208</c:v>
                </c:pt>
                <c:pt idx="556">
                  <c:v>0.0973204893164166</c:v>
                </c:pt>
                <c:pt idx="557">
                  <c:v>0.0967764344210309</c:v>
                </c:pt>
                <c:pt idx="558">
                  <c:v>0.0962400779419568</c:v>
                </c:pt>
                <c:pt idx="559">
                  <c:v>0.0957036378258636</c:v>
                </c:pt>
                <c:pt idx="560">
                  <c:v>0.0951767597048274</c:v>
                </c:pt>
                <c:pt idx="561">
                  <c:v>0.0946532316282855</c:v>
                </c:pt>
                <c:pt idx="562">
                  <c:v>0.0941331638215388</c:v>
                </c:pt>
                <c:pt idx="563">
                  <c:v>0.0936198904933008</c:v>
                </c:pt>
                <c:pt idx="564">
                  <c:v>0.0931103295002913</c:v>
                </c:pt>
                <c:pt idx="565">
                  <c:v>0.0926045913400913</c:v>
                </c:pt>
                <c:pt idx="566">
                  <c:v>0.0921044140770846</c:v>
                </c:pt>
                <c:pt idx="567">
                  <c:v>0.091609929039123</c:v>
                </c:pt>
                <c:pt idx="568">
                  <c:v>0.0911179919662573</c:v>
                </c:pt>
                <c:pt idx="569">
                  <c:v>0.0906303358968899</c:v>
                </c:pt>
                <c:pt idx="570">
                  <c:v>0.090148719654394</c:v>
                </c:pt>
                <c:pt idx="571">
                  <c:v>0.0896699682120925</c:v>
                </c:pt>
                <c:pt idx="572">
                  <c:v>0.0891958301707518</c:v>
                </c:pt>
                <c:pt idx="573">
                  <c:v>0.0887247530142759</c:v>
                </c:pt>
                <c:pt idx="574">
                  <c:v>0.0882618325138083</c:v>
                </c:pt>
                <c:pt idx="575">
                  <c:v>0.0877971791085201</c:v>
                </c:pt>
                <c:pt idx="576">
                  <c:v>0.0873408938756484</c:v>
                </c:pt>
                <c:pt idx="577">
                  <c:v>0.0868863936907474</c:v>
                </c:pt>
                <c:pt idx="578">
                  <c:v>0.0864371262493933</c:v>
                </c:pt>
                <c:pt idx="579">
                  <c:v>0.0859915086588217</c:v>
                </c:pt>
                <c:pt idx="580">
                  <c:v>0.0855496315491564</c:v>
                </c:pt>
                <c:pt idx="581">
                  <c:v>0.0851098818861829</c:v>
                </c:pt>
                <c:pt idx="582">
                  <c:v>0.0846757477000892</c:v>
                </c:pt>
                <c:pt idx="583">
                  <c:v>0.0842439123204031</c:v>
                </c:pt>
                <c:pt idx="584">
                  <c:v>0.0838178837497026</c:v>
                </c:pt>
                <c:pt idx="585">
                  <c:v>0.0833943253311418</c:v>
                </c:pt>
                <c:pt idx="586">
                  <c:v>0.0829733078455774</c:v>
                </c:pt>
                <c:pt idx="587">
                  <c:v>0.0825583690834719</c:v>
                </c:pt>
                <c:pt idx="588">
                  <c:v>0.0821426657668098</c:v>
                </c:pt>
                <c:pt idx="589">
                  <c:v>0.0817332026487065</c:v>
                </c:pt>
                <c:pt idx="590">
                  <c:v>0.0813283417420507</c:v>
                </c:pt>
                <c:pt idx="591">
                  <c:v>0.080924667280101</c:v>
                </c:pt>
                <c:pt idx="592">
                  <c:v>0.0805239885736455</c:v>
                </c:pt>
                <c:pt idx="593">
                  <c:v>0.0801281394243461</c:v>
                </c:pt>
                <c:pt idx="594">
                  <c:v>0.0797336747335748</c:v>
                </c:pt>
                <c:pt idx="595">
                  <c:v>0.0793441911432637</c:v>
                </c:pt>
                <c:pt idx="596">
                  <c:v>0.0789597789450909</c:v>
                </c:pt>
                <c:pt idx="597">
                  <c:v>0.0785733992225914</c:v>
                </c:pt>
                <c:pt idx="598">
                  <c:v>0.0781922132385944</c:v>
                </c:pt>
                <c:pt idx="599">
                  <c:v>0.0778145192471129</c:v>
                </c:pt>
                <c:pt idx="600">
                  <c:v>0.0774421847678468</c:v>
                </c:pt>
                <c:pt idx="601">
                  <c:v>0.0770680937414454</c:v>
                </c:pt>
                <c:pt idx="602">
                  <c:v>0.0767012908539755</c:v>
                </c:pt>
                <c:pt idx="603">
                  <c:v>0.0763328298072565</c:v>
                </c:pt>
                <c:pt idx="604">
                  <c:v>0.0759718031365537</c:v>
                </c:pt>
                <c:pt idx="605">
                  <c:v>0.0756110373201864</c:v>
                </c:pt>
                <c:pt idx="606">
                  <c:v>0.0752542155682932</c:v>
                </c:pt>
                <c:pt idx="607">
                  <c:v>0.0748977483867748</c:v>
                </c:pt>
                <c:pt idx="608">
                  <c:v>0.0745490075172484</c:v>
                </c:pt>
                <c:pt idx="609">
                  <c:v>0.0741970643816785</c:v>
                </c:pt>
                <c:pt idx="610">
                  <c:v>0.0738511349054534</c:v>
                </c:pt>
                <c:pt idx="611">
                  <c:v>0.0735094594473367</c:v>
                </c:pt>
                <c:pt idx="612">
                  <c:v>0.0731665476918124</c:v>
                </c:pt>
                <c:pt idx="613">
                  <c:v>0.0728279883923051</c:v>
                </c:pt>
                <c:pt idx="614">
                  <c:v>0.0724919889325975</c:v>
                </c:pt>
                <c:pt idx="615">
                  <c:v>0.0721586008436361</c:v>
                </c:pt>
                <c:pt idx="616">
                  <c:v>0.071829747793231</c:v>
                </c:pt>
                <c:pt idx="617">
                  <c:v>0.0714998694212454</c:v>
                </c:pt>
                <c:pt idx="618">
                  <c:v>0.0711727429722942</c:v>
                </c:pt>
                <c:pt idx="619">
                  <c:v>0.0708503059478289</c:v>
                </c:pt>
                <c:pt idx="620">
                  <c:v>0.070530737570607</c:v>
                </c:pt>
                <c:pt idx="621">
                  <c:v>0.0702102987427224</c:v>
                </c:pt>
                <c:pt idx="622">
                  <c:v>0.0698928036964617</c:v>
                </c:pt>
                <c:pt idx="623">
                  <c:v>0.0695821125391376</c:v>
                </c:pt>
                <c:pt idx="624">
                  <c:v>0.0692668594566612</c:v>
                </c:pt>
                <c:pt idx="625">
                  <c:v>0.0689604171633391</c:v>
                </c:pt>
                <c:pt idx="626">
                  <c:v>0.0686513832728224</c:v>
                </c:pt>
                <c:pt idx="627">
                  <c:v>0.0683474447207573</c:v>
                </c:pt>
                <c:pt idx="628">
                  <c:v>0.0680448165840062</c:v>
                </c:pt>
                <c:pt idx="629">
                  <c:v>0.0677435318402786</c:v>
                </c:pt>
                <c:pt idx="630">
                  <c:v>0.0674455596121106</c:v>
                </c:pt>
                <c:pt idx="631">
                  <c:v>0.06715095090658</c:v>
                </c:pt>
                <c:pt idx="632">
                  <c:v>0.0668539213251052</c:v>
                </c:pt>
                <c:pt idx="633">
                  <c:v>0.0665642159059416</c:v>
                </c:pt>
                <c:pt idx="634">
                  <c:v>0.0662741051042985</c:v>
                </c:pt>
                <c:pt idx="635">
                  <c:v>0.0659855624845704</c:v>
                </c:pt>
                <c:pt idx="636">
                  <c:v>0.0657005839626663</c:v>
                </c:pt>
                <c:pt idx="637">
                  <c:v>0.0654152854265249</c:v>
                </c:pt>
                <c:pt idx="638">
                  <c:v>0.0651355975687693</c:v>
                </c:pt>
                <c:pt idx="639">
                  <c:v>0.064853683635647</c:v>
                </c:pt>
                <c:pt idx="640">
                  <c:v>0.0645774638651346</c:v>
                </c:pt>
                <c:pt idx="641">
                  <c:v>0.0643010511462308</c:v>
                </c:pt>
                <c:pt idx="642">
                  <c:v>0.0640284396592961</c:v>
                </c:pt>
                <c:pt idx="643">
                  <c:v>0.0637536981578251</c:v>
                </c:pt>
                <c:pt idx="644">
                  <c:v>0.0634848173879163</c:v>
                </c:pt>
                <c:pt idx="645">
                  <c:v>0.0632158572786921</c:v>
                </c:pt>
                <c:pt idx="646">
                  <c:v>0.0629528540574711</c:v>
                </c:pt>
                <c:pt idx="647">
                  <c:v>0.0626838072532792</c:v>
                </c:pt>
                <c:pt idx="648">
                  <c:v>0.0624248054338068</c:v>
                </c:pt>
                <c:pt idx="649">
                  <c:v>0.0621597906118723</c:v>
                </c:pt>
                <c:pt idx="650">
                  <c:v>0.0619049208578417</c:v>
                </c:pt>
                <c:pt idx="651">
                  <c:v>0.0616440686958413</c:v>
                </c:pt>
                <c:pt idx="652">
                  <c:v>0.0613893954757714</c:v>
                </c:pt>
                <c:pt idx="653">
                  <c:v>0.0611368937094312</c:v>
                </c:pt>
                <c:pt idx="654">
                  <c:v>0.060882512789135</c:v>
                </c:pt>
                <c:pt idx="655">
                  <c:v>0.0606323884405811</c:v>
                </c:pt>
                <c:pt idx="656">
                  <c:v>0.0603845201706008</c:v>
                </c:pt>
                <c:pt idx="657">
                  <c:v>0.0601368860311595</c:v>
                </c:pt>
                <c:pt idx="658">
                  <c:v>0.0598895013800984</c:v>
                </c:pt>
                <c:pt idx="659">
                  <c:v>0.0596485702565133</c:v>
                </c:pt>
                <c:pt idx="660">
                  <c:v>0.0594038233602987</c:v>
                </c:pt>
                <c:pt idx="661">
                  <c:v>0.0591635275617364</c:v>
                </c:pt>
                <c:pt idx="662">
                  <c:v>0.0589235809384263</c:v>
                </c:pt>
                <c:pt idx="663">
                  <c:v>0.0586860786515899</c:v>
                </c:pt>
                <c:pt idx="664">
                  <c:v>0.0584510529257614</c:v>
                </c:pt>
                <c:pt idx="665">
                  <c:v>0.0582185359285177</c:v>
                </c:pt>
                <c:pt idx="666">
                  <c:v>0.0579822826413192</c:v>
                </c:pt>
                <c:pt idx="667">
                  <c:v>0.0577506611774652</c:v>
                </c:pt>
                <c:pt idx="668">
                  <c:v>0.0575237203620418</c:v>
                </c:pt>
                <c:pt idx="669">
                  <c:v>0.0572930893124521</c:v>
                </c:pt>
                <c:pt idx="670">
                  <c:v>0.0570650772183399</c:v>
                </c:pt>
                <c:pt idx="671">
                  <c:v>0.0568418292690467</c:v>
                </c:pt>
                <c:pt idx="672">
                  <c:v>0.0566170419577929</c:v>
                </c:pt>
                <c:pt idx="673">
                  <c:v>0.0563928355186363</c:v>
                </c:pt>
                <c:pt idx="674">
                  <c:v>0.056173476473532</c:v>
                </c:pt>
                <c:pt idx="675">
                  <c:v>0.055952624013571</c:v>
                </c:pt>
                <c:pt idx="676">
                  <c:v>0.0557345446022737</c:v>
                </c:pt>
                <c:pt idx="677">
                  <c:v>0.0555149941729951</c:v>
                </c:pt>
                <c:pt idx="678">
                  <c:v>0.0553025396238809</c:v>
                </c:pt>
                <c:pt idx="679">
                  <c:v>0.0550865149384663</c:v>
                </c:pt>
                <c:pt idx="680">
                  <c:v>0.0548755033217958</c:v>
                </c:pt>
                <c:pt idx="681">
                  <c:v>0.0546609357814987</c:v>
                </c:pt>
                <c:pt idx="682">
                  <c:v>0.0544514281510828</c:v>
                </c:pt>
                <c:pt idx="683">
                  <c:v>0.0542427035205719</c:v>
                </c:pt>
                <c:pt idx="684">
                  <c:v>0.0540347771225243</c:v>
                </c:pt>
                <c:pt idx="685">
                  <c:v>0.0538298345798012</c:v>
                </c:pt>
                <c:pt idx="686">
                  <c:v>0.0536213839809534</c:v>
                </c:pt>
                <c:pt idx="687">
                  <c:v>0.0534203005340714</c:v>
                </c:pt>
                <c:pt idx="688">
                  <c:v>0.0532157354181209</c:v>
                </c:pt>
                <c:pt idx="689">
                  <c:v>0.0530164175280561</c:v>
                </c:pt>
                <c:pt idx="690">
                  <c:v>0.0528136322822093</c:v>
                </c:pt>
                <c:pt idx="691">
                  <c:v>0.0526161406116898</c:v>
                </c:pt>
                <c:pt idx="692">
                  <c:v>0.0524173943437063</c:v>
                </c:pt>
                <c:pt idx="693">
                  <c:v>0.0522217974520345</c:v>
                </c:pt>
                <c:pt idx="694">
                  <c:v>0.0520271745989476</c:v>
                </c:pt>
                <c:pt idx="695">
                  <c:v>0.0518313305836955</c:v>
                </c:pt>
                <c:pt idx="696">
                  <c:v>0.0516386931782336</c:v>
                </c:pt>
                <c:pt idx="697">
                  <c:v>0.0514470750808869</c:v>
                </c:pt>
                <c:pt idx="698">
                  <c:v>0.0512564913515234</c:v>
                </c:pt>
                <c:pt idx="699">
                  <c:v>0.0510647310018157</c:v>
                </c:pt>
                <c:pt idx="700">
                  <c:v>0.0508784832618403</c:v>
                </c:pt>
                <c:pt idx="701">
                  <c:v>0.0506910928838806</c:v>
                </c:pt>
                <c:pt idx="702">
                  <c:v>0.0505025592220818</c:v>
                </c:pt>
                <c:pt idx="703">
                  <c:v>0.0503196066722467</c:v>
                </c:pt>
                <c:pt idx="704">
                  <c:v>0.0501355447098604</c:v>
                </c:pt>
                <c:pt idx="705">
                  <c:v>0.0499503727327237</c:v>
                </c:pt>
                <c:pt idx="706">
                  <c:v>0.0497708500915906</c:v>
                </c:pt>
                <c:pt idx="707">
                  <c:v>0.0495902511836448</c:v>
                </c:pt>
                <c:pt idx="708">
                  <c:v>0.0494085754421576</c:v>
                </c:pt>
                <c:pt idx="709">
                  <c:v>0.0492303520964015</c:v>
                </c:pt>
                <c:pt idx="710">
                  <c:v>0.0490533427158653</c:v>
                </c:pt>
                <c:pt idx="711">
                  <c:v>0.04887756214805</c:v>
                </c:pt>
                <c:pt idx="712">
                  <c:v>0.0486984724693684</c:v>
                </c:pt>
                <c:pt idx="713">
                  <c:v>0.048527458900935</c:v>
                </c:pt>
                <c:pt idx="714">
                  <c:v>0.0483508780176862</c:v>
                </c:pt>
                <c:pt idx="715">
                  <c:v>0.0481801379407898</c:v>
                </c:pt>
                <c:pt idx="716">
                  <c:v>0.0480084090436321</c:v>
                </c:pt>
                <c:pt idx="717">
                  <c:v>0.0478379862800011</c:v>
                </c:pt>
                <c:pt idx="718">
                  <c:v>0.0476665851949747</c:v>
                </c:pt>
                <c:pt idx="719">
                  <c:v>0.0474988113204518</c:v>
                </c:pt>
                <c:pt idx="720">
                  <c:v>0.0473323877274652</c:v>
                </c:pt>
                <c:pt idx="721">
                  <c:v>0.047162708077849</c:v>
                </c:pt>
                <c:pt idx="722">
                  <c:v>0.046999013973732</c:v>
                </c:pt>
                <c:pt idx="723">
                  <c:v>0.0468320780856857</c:v>
                </c:pt>
                <c:pt idx="724">
                  <c:v>0.0466711720343938</c:v>
                </c:pt>
                <c:pt idx="725">
                  <c:v>0.0465047129433742</c:v>
                </c:pt>
                <c:pt idx="726">
                  <c:v>0.0463466458368202</c:v>
                </c:pt>
                <c:pt idx="727">
                  <c:v>0.046180699506067</c:v>
                </c:pt>
                <c:pt idx="728">
                  <c:v>0.0460231854718813</c:v>
                </c:pt>
                <c:pt idx="729">
                  <c:v>0.0458648014387109</c:v>
                </c:pt>
                <c:pt idx="730">
                  <c:v>0.0457032030168421</c:v>
                </c:pt>
                <c:pt idx="731">
                  <c:v>0.0455454183370421</c:v>
                </c:pt>
                <c:pt idx="732">
                  <c:v>0.0453914766557091</c:v>
                </c:pt>
                <c:pt idx="733">
                  <c:v>0.0452343418327246</c:v>
                </c:pt>
                <c:pt idx="734">
                  <c:v>0.0450763576375266</c:v>
                </c:pt>
                <c:pt idx="735">
                  <c:v>0.0449246111390949</c:v>
                </c:pt>
                <c:pt idx="736">
                  <c:v>0.0447720477520761</c:v>
                </c:pt>
                <c:pt idx="737">
                  <c:v>0.0446186671906617</c:v>
                </c:pt>
                <c:pt idx="738">
                  <c:v>0.0444668425919872</c:v>
                </c:pt>
                <c:pt idx="739">
                  <c:v>0.0443165882903713</c:v>
                </c:pt>
                <c:pt idx="740">
                  <c:v>0.0441631572753067</c:v>
                </c:pt>
                <c:pt idx="741">
                  <c:v>0.0440184562228296</c:v>
                </c:pt>
                <c:pt idx="742">
                  <c:v>0.0438682154724575</c:v>
                </c:pt>
                <c:pt idx="743">
                  <c:v>0.0437195803820032</c:v>
                </c:pt>
                <c:pt idx="744">
                  <c:v>0.0435725651981329</c:v>
                </c:pt>
                <c:pt idx="745">
                  <c:v>0.0434271841339751</c:v>
                </c:pt>
                <c:pt idx="746">
                  <c:v>0.0432810490692646</c:v>
                </c:pt>
                <c:pt idx="747">
                  <c:v>0.0431365656941125</c:v>
                </c:pt>
                <c:pt idx="748">
                  <c:v>0.0429937481561638</c:v>
                </c:pt>
                <c:pt idx="749">
                  <c:v>0.0428501975386553</c:v>
                </c:pt>
                <c:pt idx="750">
                  <c:v>0.0427083302557776</c:v>
                </c:pt>
                <c:pt idx="751">
                  <c:v>0.0425657402373645</c:v>
                </c:pt>
                <c:pt idx="752">
                  <c:v>0.0424272747263785</c:v>
                </c:pt>
                <c:pt idx="753">
                  <c:v>0.0422856802116485</c:v>
                </c:pt>
                <c:pt idx="754">
                  <c:v>0.0421458039282925</c:v>
                </c:pt>
                <c:pt idx="755">
                  <c:v>0.0420076598888954</c:v>
                </c:pt>
                <c:pt idx="756">
                  <c:v>0.0418712620689803</c:v>
                </c:pt>
                <c:pt idx="757">
                  <c:v>0.0417317416935248</c:v>
                </c:pt>
                <c:pt idx="758">
                  <c:v>0.0415988640430669</c:v>
                </c:pt>
                <c:pt idx="759">
                  <c:v>0.0414579808585813</c:v>
                </c:pt>
                <c:pt idx="760">
                  <c:v>0.0413286649642259</c:v>
                </c:pt>
                <c:pt idx="761">
                  <c:v>0.041191343260607</c:v>
                </c:pt>
                <c:pt idx="762">
                  <c:v>0.0410582679761546</c:v>
                </c:pt>
                <c:pt idx="763">
                  <c:v>0.0409245422322329</c:v>
                </c:pt>
                <c:pt idx="764">
                  <c:v>0.0407901659235677</c:v>
                </c:pt>
                <c:pt idx="765">
                  <c:v>0.0406650160557547</c:v>
                </c:pt>
                <c:pt idx="766">
                  <c:v>0.0405293660846837</c:v>
                </c:pt>
                <c:pt idx="767">
                  <c:v>0.0404029700508772</c:v>
                </c:pt>
                <c:pt idx="768">
                  <c:v>0.0402660460340485</c:v>
                </c:pt>
                <c:pt idx="769">
                  <c:v>0.0401433696000595</c:v>
                </c:pt>
                <c:pt idx="770">
                  <c:v>0.0400151311383752</c:v>
                </c:pt>
                <c:pt idx="771">
                  <c:v>0.0398862829329119</c:v>
                </c:pt>
                <c:pt idx="772">
                  <c:v>0.0397568249162532</c:v>
                </c:pt>
                <c:pt idx="773">
                  <c:v>0.0396367441753682</c:v>
                </c:pt>
                <c:pt idx="774">
                  <c:v>0.0395060937080416</c:v>
                </c:pt>
                <c:pt idx="775">
                  <c:v>0.0393848476803669</c:v>
                </c:pt>
                <c:pt idx="776">
                  <c:v>0.0392580185024372</c:v>
                </c:pt>
                <c:pt idx="777">
                  <c:v>0.0391356204886506</c:v>
                </c:pt>
                <c:pt idx="778">
                  <c:v>0.0390076256090879</c:v>
                </c:pt>
                <c:pt idx="779">
                  <c:v>0.0388891096994257</c:v>
                </c:pt>
                <c:pt idx="780">
                  <c:v>0.0387700446491408</c:v>
                </c:pt>
                <c:pt idx="781">
                  <c:v>0.0386453825594799</c:v>
                </c:pt>
                <c:pt idx="782">
                  <c:v>0.038525205502765</c:v>
                </c:pt>
                <c:pt idx="783">
                  <c:v>0.038399417868618</c:v>
                </c:pt>
                <c:pt idx="784">
                  <c:v>0.0382882645637892</c:v>
                </c:pt>
                <c:pt idx="785">
                  <c:v>0.0381664527728844</c:v>
                </c:pt>
                <c:pt idx="786">
                  <c:v>0.0380491728442394</c:v>
                </c:pt>
                <c:pt idx="787">
                  <c:v>0.037931363485427</c:v>
                </c:pt>
                <c:pt idx="788">
                  <c:v>0.0378130246593855</c:v>
                </c:pt>
                <c:pt idx="789">
                  <c:v>0.0376992576078692</c:v>
                </c:pt>
                <c:pt idx="790">
                  <c:v>0.0375747651762595</c:v>
                </c:pt>
                <c:pt idx="791">
                  <c:v>0.0374701814126865</c:v>
                </c:pt>
                <c:pt idx="792">
                  <c:v>0.0373497643234941</c:v>
                </c:pt>
                <c:pt idx="793">
                  <c:v>0.0372339454465873</c:v>
                </c:pt>
                <c:pt idx="794">
                  <c:v>0.0371227511766392</c:v>
                </c:pt>
                <c:pt idx="795">
                  <c:v>0.0370110669504129</c:v>
                </c:pt>
                <c:pt idx="796">
                  <c:v>0.0368937453107492</c:v>
                </c:pt>
                <c:pt idx="797">
                  <c:v>0.0367862219380868</c:v>
                </c:pt>
                <c:pt idx="798">
                  <c:v>0.0366730676790894</c:v>
                </c:pt>
                <c:pt idx="799">
                  <c:v>0.0365594234007176</c:v>
                </c:pt>
                <c:pt idx="800">
                  <c:v>0.0364556361995483</c:v>
                </c:pt>
                <c:pt idx="801">
                  <c:v>0.036335857935228</c:v>
                </c:pt>
                <c:pt idx="802">
                  <c:v>0.0362363163395685</c:v>
                </c:pt>
                <c:pt idx="803">
                  <c:v>0.0361207641640249</c:v>
                </c:pt>
                <c:pt idx="804">
                  <c:v>0.0360151210466029</c:v>
                </c:pt>
                <c:pt idx="805">
                  <c:v>0.0359038209466007</c:v>
                </c:pt>
                <c:pt idx="806">
                  <c:v>0.0358024751784569</c:v>
                </c:pt>
                <c:pt idx="807">
                  <c:v>0.0356902600466356</c:v>
                </c:pt>
                <c:pt idx="808">
                  <c:v>0.0355880250198197</c:v>
                </c:pt>
                <c:pt idx="809">
                  <c:v>0.0354748949224586</c:v>
                </c:pt>
                <c:pt idx="810">
                  <c:v>0.0353770087036764</c:v>
                </c:pt>
                <c:pt idx="811">
                  <c:v>0.0352734654403548</c:v>
                </c:pt>
                <c:pt idx="812">
                  <c:v>0.0351642395502267</c:v>
                </c:pt>
                <c:pt idx="813">
                  <c:v>0.0350598199095202</c:v>
                </c:pt>
                <c:pt idx="814">
                  <c:v>0.034954968502575</c:v>
                </c:pt>
                <c:pt idx="815">
                  <c:v>0.0348602250880958</c:v>
                </c:pt>
                <c:pt idx="816">
                  <c:v>0.0347492593916741</c:v>
                </c:pt>
                <c:pt idx="817">
                  <c:v>0.0346536905873336</c:v>
                </c:pt>
                <c:pt idx="818">
                  <c:v>0.0345471503959516</c:v>
                </c:pt>
                <c:pt idx="819">
                  <c:v>0.0344454737565911</c:v>
                </c:pt>
                <c:pt idx="820">
                  <c:v>0.0343486859169389</c:v>
                </c:pt>
                <c:pt idx="821">
                  <c:v>0.0342515043366802</c:v>
                </c:pt>
                <c:pt idx="822">
                  <c:v>0.034143301081258</c:v>
                </c:pt>
                <c:pt idx="823">
                  <c:v>0.0340506271869572</c:v>
                </c:pt>
                <c:pt idx="824">
                  <c:v>0.0339522518895592</c:v>
                </c:pt>
                <c:pt idx="825">
                  <c:v>0.0338481502093373</c:v>
                </c:pt>
                <c:pt idx="826">
                  <c:v>0.0337543140469734</c:v>
                </c:pt>
                <c:pt idx="827">
                  <c:v>0.0336547578170894</c:v>
                </c:pt>
                <c:pt idx="828">
                  <c:v>0.0335601593733372</c:v>
                </c:pt>
                <c:pt idx="829">
                  <c:v>0.0334651860234771</c:v>
                </c:pt>
                <c:pt idx="830">
                  <c:v>0.0333644740742329</c:v>
                </c:pt>
                <c:pt idx="831">
                  <c:v>0.0332741085038606</c:v>
                </c:pt>
                <c:pt idx="832">
                  <c:v>0.0331726345386869</c:v>
                </c:pt>
                <c:pt idx="833">
                  <c:v>0.0330815317162205</c:v>
                </c:pt>
                <c:pt idx="834">
                  <c:v>0.0329900726144388</c:v>
                </c:pt>
                <c:pt idx="835">
                  <c:v>0.0328928627837968</c:v>
                </c:pt>
                <c:pt idx="836">
                  <c:v>0.0327952783389947</c:v>
                </c:pt>
                <c:pt idx="837">
                  <c:v>0.0327081327236556</c:v>
                </c:pt>
                <c:pt idx="838">
                  <c:v>0.0326152364833661</c:v>
                </c:pt>
                <c:pt idx="839">
                  <c:v>0.0325219841153057</c:v>
                </c:pt>
                <c:pt idx="840">
                  <c:v>0.0324283756729074</c:v>
                </c:pt>
                <c:pt idx="841">
                  <c:v>0.0323398422227683</c:v>
                </c:pt>
                <c:pt idx="842">
                  <c:v>0.0322455339410226</c:v>
                </c:pt>
                <c:pt idx="843">
                  <c:v>0.0321563128749176</c:v>
                </c:pt>
                <c:pt idx="844">
                  <c:v>0.0320667541154762</c:v>
                </c:pt>
                <c:pt idx="845">
                  <c:v>0.0319768577011246</c:v>
                </c:pt>
                <c:pt idx="846">
                  <c:v>0.031886623678929</c:v>
                </c:pt>
                <c:pt idx="847">
                  <c:v>0.0318015192866596</c:v>
                </c:pt>
                <c:pt idx="848">
                  <c:v>0.0317051490382028</c:v>
                </c:pt>
                <c:pt idx="849">
                  <c:v>0.0316193817134263</c:v>
                </c:pt>
                <c:pt idx="850">
                  <c:v>0.031538780111191</c:v>
                </c:pt>
                <c:pt idx="851">
                  <c:v>0.0314414037295592</c:v>
                </c:pt>
                <c:pt idx="852">
                  <c:v>0.0313601634046563</c:v>
                </c:pt>
                <c:pt idx="853">
                  <c:v>0.0312731186515975</c:v>
                </c:pt>
                <c:pt idx="854">
                  <c:v>0.0311857546575993</c:v>
                </c:pt>
                <c:pt idx="855">
                  <c:v>0.0310980714858715</c:v>
                </c:pt>
                <c:pt idx="856">
                  <c:v>0.0310155899720712</c:v>
                </c:pt>
                <c:pt idx="857">
                  <c:v>0.0309272804729517</c:v>
                </c:pt>
                <c:pt idx="858">
                  <c:v>0.0308441845645575</c:v>
                </c:pt>
                <c:pt idx="859">
                  <c:v>0.030760787430836</c:v>
                </c:pt>
                <c:pt idx="860">
                  <c:v>0.0306770891144197</c:v>
                </c:pt>
                <c:pt idx="861">
                  <c:v>0.0305930896654445</c:v>
                </c:pt>
                <c:pt idx="862">
                  <c:v>0.0305087891415496</c:v>
                </c:pt>
                <c:pt idx="863">
                  <c:v>0.0304241876081051</c:v>
                </c:pt>
                <c:pt idx="864">
                  <c:v>0.0303448528551371</c:v>
                </c:pt>
                <c:pt idx="865">
                  <c:v>0.0302596611765011</c:v>
                </c:pt>
                <c:pt idx="866">
                  <c:v>0.0301741686980677</c:v>
                </c:pt>
                <c:pt idx="867">
                  <c:v>0.0300995458406987</c:v>
                </c:pt>
                <c:pt idx="868">
                  <c:v>0.030013475234</c:v>
                </c:pt>
                <c:pt idx="869">
                  <c:v>0.0299382975633762</c:v>
                </c:pt>
                <c:pt idx="870">
                  <c:v>0.0298516490648808</c:v>
                </c:pt>
                <c:pt idx="871">
                  <c:v>0.0297759167680169</c:v>
                </c:pt>
                <c:pt idx="872">
                  <c:v>0.0296943047171681</c:v>
                </c:pt>
                <c:pt idx="873">
                  <c:v>0.0296124097346819</c:v>
                </c:pt>
                <c:pt idx="874">
                  <c:v>0.0295358574393276</c:v>
                </c:pt>
                <c:pt idx="875">
                  <c:v>0.0294534083084272</c:v>
                </c:pt>
                <c:pt idx="876">
                  <c:v>0.02937631346947</c:v>
                </c:pt>
                <c:pt idx="877">
                  <c:v>0.0293045958645735</c:v>
                </c:pt>
                <c:pt idx="878">
                  <c:v>0.0292213331657649</c:v>
                </c:pt>
                <c:pt idx="879">
                  <c:v>0.0291434421006898</c:v>
                </c:pt>
                <c:pt idx="880">
                  <c:v>0.0290652857494251</c:v>
                </c:pt>
                <c:pt idx="881">
                  <c:v>0.0289868641822295</c:v>
                </c:pt>
                <c:pt idx="882">
                  <c:v>0.0289138485783269</c:v>
                </c:pt>
                <c:pt idx="883">
                  <c:v>0.0288349081205297</c:v>
                </c:pt>
                <c:pt idx="884">
                  <c:v>0.0287613850661046</c:v>
                </c:pt>
                <c:pt idx="885">
                  <c:v>0.0286876140127106</c:v>
                </c:pt>
                <c:pt idx="886">
                  <c:v>0.0286079013401377</c:v>
                </c:pt>
                <c:pt idx="887">
                  <c:v>0.0285336231910378</c:v>
                </c:pt>
                <c:pt idx="888">
                  <c:v>0.0284590972183878</c:v>
                </c:pt>
                <c:pt idx="889">
                  <c:v>0.028390033969572</c:v>
                </c:pt>
                <c:pt idx="890">
                  <c:v>0.028309307639006</c:v>
                </c:pt>
                <c:pt idx="891">
                  <c:v>0.0282397602280753</c:v>
                </c:pt>
                <c:pt idx="892">
                  <c:v>0.0281585275255338</c:v>
                </c:pt>
                <c:pt idx="893">
                  <c:v>0.028088496223404</c:v>
                </c:pt>
                <c:pt idx="894">
                  <c:v>0.0280182341997488</c:v>
                </c:pt>
                <c:pt idx="895">
                  <c:v>0.0279477414943585</c:v>
                </c:pt>
                <c:pt idx="896">
                  <c:v>0.0278712687281768</c:v>
                </c:pt>
                <c:pt idx="897">
                  <c:v>0.0278003037416283</c:v>
                </c:pt>
                <c:pt idx="898">
                  <c:v>0.0277291082451256</c:v>
                </c:pt>
                <c:pt idx="899">
                  <c:v>0.0276576822976722</c:v>
                </c:pt>
                <c:pt idx="900">
                  <c:v>0.0275860259628189</c:v>
                </c:pt>
                <c:pt idx="901">
                  <c:v>0.0275141393092326</c:v>
                </c:pt>
                <c:pt idx="902">
                  <c:v>0.0274478048532956</c:v>
                </c:pt>
                <c:pt idx="903">
                  <c:v>0.0273754687316341</c:v>
                </c:pt>
                <c:pt idx="904">
                  <c:v>0.0273029024983771</c:v>
                </c:pt>
                <c:pt idx="905">
                  <c:v>0.0272359050760542</c:v>
                </c:pt>
                <c:pt idx="906">
                  <c:v>0.0271628897792198</c:v>
                </c:pt>
                <c:pt idx="907">
                  <c:v>0.0270954543387916</c:v>
                </c:pt>
                <c:pt idx="908">
                  <c:v>0.0270278054230175</c:v>
                </c:pt>
                <c:pt idx="909">
                  <c:v>0.0269599430851031</c:v>
                </c:pt>
                <c:pt idx="910">
                  <c:v>0.0268860414050778</c:v>
                </c:pt>
                <c:pt idx="911">
                  <c:v>0.0268235729739672</c:v>
                </c:pt>
                <c:pt idx="912">
                  <c:v>0.0267550707402506</c:v>
                </c:pt>
                <c:pt idx="913">
                  <c:v>0.026686355339848</c:v>
                </c:pt>
                <c:pt idx="914">
                  <c:v>0.0266174268481336</c:v>
                </c:pt>
                <c:pt idx="915">
                  <c:v>0.026554138246297</c:v>
                </c:pt>
                <c:pt idx="916">
                  <c:v>0.0264789362696547</c:v>
                </c:pt>
                <c:pt idx="917">
                  <c:v>0.0264210962085372</c:v>
                </c:pt>
                <c:pt idx="918">
                  <c:v>0.0263513375412003</c:v>
                </c:pt>
                <c:pt idx="919">
                  <c:v>0.026287240453712</c:v>
                </c:pt>
                <c:pt idx="920">
                  <c:v>0.0262229467334691</c:v>
                </c:pt>
                <c:pt idx="921">
                  <c:v>0.0261525715033031</c:v>
                </c:pt>
                <c:pt idx="922">
                  <c:v>0.0260937642976842</c:v>
                </c:pt>
                <c:pt idx="923">
                  <c:v>0.0260229854779936</c:v>
                </c:pt>
                <c:pt idx="924">
                  <c:v>0.0259637960396049</c:v>
                </c:pt>
                <c:pt idx="925">
                  <c:v>0.0258926139190407</c:v>
                </c:pt>
                <c:pt idx="926">
                  <c:v>0.025833042483896</c:v>
                </c:pt>
                <c:pt idx="927">
                  <c:v>0.0257673740333075</c:v>
                </c:pt>
                <c:pt idx="928">
                  <c:v>0.0257015094742883</c:v>
                </c:pt>
                <c:pt idx="929">
                  <c:v>0.0256413760472469</c:v>
                </c:pt>
                <c:pt idx="930">
                  <c:v>0.0255751300040856</c:v>
                </c:pt>
                <c:pt idx="931">
                  <c:v>0.0255146257169372</c:v>
                </c:pt>
                <c:pt idx="932">
                  <c:v>0.0254539413202792</c:v>
                </c:pt>
                <c:pt idx="933">
                  <c:v>0.0253871287890206</c:v>
                </c:pt>
                <c:pt idx="934">
                  <c:v>0.0253260739019652</c:v>
                </c:pt>
                <c:pt idx="935">
                  <c:v>0.0252648390810464</c:v>
                </c:pt>
                <c:pt idx="936">
                  <c:v>0.0252034243835624</c:v>
                </c:pt>
                <c:pt idx="937">
                  <c:v>0.025141829870563</c:v>
                </c:pt>
                <c:pt idx="938">
                  <c:v>0.0250800556057129</c:v>
                </c:pt>
                <c:pt idx="939">
                  <c:v>0.025018101656201</c:v>
                </c:pt>
                <c:pt idx="940">
                  <c:v>0.0249559680929679</c:v>
                </c:pt>
                <c:pt idx="941">
                  <c:v>0.0248996444960312</c:v>
                </c:pt>
                <c:pt idx="942">
                  <c:v>0.024837162214908</c:v>
                </c:pt>
                <c:pt idx="943">
                  <c:v>0.0247805003111807</c:v>
                </c:pt>
                <c:pt idx="944">
                  <c:v>0.0247176695517055</c:v>
                </c:pt>
                <c:pt idx="945">
                  <c:v>0.0246546595300288</c:v>
                </c:pt>
                <c:pt idx="946">
                  <c:v>0.0245974854769884</c:v>
                </c:pt>
                <c:pt idx="947">
                  <c:v>0.0245401476514644</c:v>
                </c:pt>
                <c:pt idx="948">
                  <c:v>0.0244766207628118</c:v>
                </c:pt>
                <c:pt idx="949">
                  <c:v>0.0244249757897705</c:v>
                </c:pt>
                <c:pt idx="950">
                  <c:v>0.0243611114476607</c:v>
                </c:pt>
                <c:pt idx="951">
                  <c:v>0.0243031089033821</c:v>
                </c:pt>
                <c:pt idx="952">
                  <c:v>0.0242449428775444</c:v>
                </c:pt>
                <c:pt idx="953">
                  <c:v>0.0241866134322208</c:v>
                </c:pt>
                <c:pt idx="954">
                  <c:v>0.0241341763741048</c:v>
                </c:pt>
                <c:pt idx="955">
                  <c:v>0.024069469585811</c:v>
                </c:pt>
                <c:pt idx="956">
                  <c:v>0.0240167160886813</c:v>
                </c:pt>
                <c:pt idx="957">
                  <c:v>0.0239577436835816</c:v>
                </c:pt>
                <c:pt idx="958">
                  <c:v>0.0239046840421224</c:v>
                </c:pt>
                <c:pt idx="959">
                  <c:v>0.0238393146911449</c:v>
                </c:pt>
                <c:pt idx="960">
                  <c:v>0.0237920249717263</c:v>
                </c:pt>
                <c:pt idx="961">
                  <c:v>0.0237324206540279</c:v>
                </c:pt>
                <c:pt idx="962">
                  <c:v>0.0236726535304115</c:v>
                </c:pt>
                <c:pt idx="963">
                  <c:v>0.0236188245083895</c:v>
                </c:pt>
                <c:pt idx="964">
                  <c:v>0.0235648477708992</c:v>
                </c:pt>
                <c:pt idx="965">
                  <c:v>0.0235107233663712</c:v>
                </c:pt>
                <c:pt idx="966">
                  <c:v>0.0234564513457372</c:v>
                </c:pt>
                <c:pt idx="967">
                  <c:v>0.0233959111100148</c:v>
                </c:pt>
                <c:pt idx="968">
                  <c:v>0.0233413341402411</c:v>
                </c:pt>
                <c:pt idx="969">
                  <c:v>0.0232927402663563</c:v>
                </c:pt>
                <c:pt idx="970">
                  <c:v>0.0232317429059776</c:v>
                </c:pt>
                <c:pt idx="971">
                  <c:v>0.0231828641972243</c:v>
                </c:pt>
                <c:pt idx="972">
                  <c:v>0.0231277077061804</c:v>
                </c:pt>
                <c:pt idx="973">
                  <c:v>0.0230724040233099</c:v>
                </c:pt>
                <c:pt idx="974">
                  <c:v>0.0230169532186437</c:v>
                </c:pt>
                <c:pt idx="975">
                  <c:v>0.0229675153194648</c:v>
                </c:pt>
                <c:pt idx="976">
                  <c:v>0.0229117802492738</c:v>
                </c:pt>
                <c:pt idx="977">
                  <c:v>0.0228620679649794</c:v>
                </c:pt>
                <c:pt idx="978">
                  <c:v>0.0228060488625488</c:v>
                </c:pt>
                <c:pt idx="979">
                  <c:v>0.0227498829784736</c:v>
                </c:pt>
                <c:pt idx="980">
                  <c:v>0.022705938949116</c:v>
                </c:pt>
                <c:pt idx="981">
                  <c:v>0.0226494991227355</c:v>
                </c:pt>
                <c:pt idx="982">
                  <c:v>0.0225991066812412</c:v>
                </c:pt>
                <c:pt idx="983">
                  <c:v>0.0225423834610865</c:v>
                </c:pt>
                <c:pt idx="984">
                  <c:v>0.0224917174335815</c:v>
                </c:pt>
                <c:pt idx="985">
                  <c:v>0.0224409195290036</c:v>
                </c:pt>
                <c:pt idx="986">
                  <c:v>0.0223962030191842</c:v>
                </c:pt>
                <c:pt idx="987">
                  <c:v>0.022332715080438</c:v>
                </c:pt>
                <c:pt idx="988">
                  <c:v>0.0222939578943624</c:v>
                </c:pt>
                <c:pt idx="989">
                  <c:v>0.0222364149998384</c:v>
                </c:pt>
                <c:pt idx="990">
                  <c:v>0.0221849585274185</c:v>
                </c:pt>
                <c:pt idx="991">
                  <c:v>0.022139607660165</c:v>
                </c:pt>
                <c:pt idx="992">
                  <c:v>0.0220816558097567</c:v>
                </c:pt>
                <c:pt idx="993">
                  <c:v>0.0220360515806988</c:v>
                </c:pt>
                <c:pt idx="994">
                  <c:v>0.0219903302607918</c:v>
                </c:pt>
                <c:pt idx="995">
                  <c:v>0.0219382357333871</c:v>
                </c:pt>
                <c:pt idx="996">
                  <c:v>0.0218860099707854</c:v>
                </c:pt>
                <c:pt idx="997">
                  <c:v>0.0218336530465422</c:v>
                </c:pt>
                <c:pt idx="998">
                  <c:v>0.0217874353596699</c:v>
                </c:pt>
                <c:pt idx="999">
                  <c:v>0.0217411008004547</c:v>
                </c:pt>
              </c:numCache>
            </c:numRef>
          </c:yVal>
          <c:smooth val="0"/>
        </c:ser>
        <c:ser>
          <c:idx val="1"/>
          <c:order val="1"/>
          <c:tx>
            <c:strRef>
              <c:f>"Floored Kp(pH)"</c:f>
              <c:strCache>
                <c:ptCount val="1"/>
                <c:pt idx="0">
                  <c:v>Floored Kp(pH)</c:v>
                </c:pt>
              </c:strCache>
            </c:strRef>
          </c:tx>
          <c:spPr>
            <a:solidFill>
              <a:srgbClr val="1f77b4"/>
            </a:solidFill>
            <a:ln w="20160">
              <a:solidFill>
                <a:srgbClr val="1f77b4"/>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xVal>
            <c:numRef>
              <c:f>04_Titration!$B$5:$B$1004</c:f>
              <c:numCache>
                <c:formatCode>0.0000</c:formatCode>
                <c:ptCount val="1000"/>
                <c:pt idx="0">
                  <c:v>1.99999999995657</c:v>
                </c:pt>
                <c:pt idx="1">
                  <c:v>2.00260707821176</c:v>
                </c:pt>
                <c:pt idx="2">
                  <c:v>2.00521420344244</c:v>
                </c:pt>
                <c:pt idx="3">
                  <c:v>2.0078214226292</c:v>
                </c:pt>
                <c:pt idx="4">
                  <c:v>2.01042878276276</c:v>
                </c:pt>
                <c:pt idx="5">
                  <c:v>2.01303633084911</c:v>
                </c:pt>
                <c:pt idx="6">
                  <c:v>2.01564411391456</c:v>
                </c:pt>
                <c:pt idx="7">
                  <c:v>2.01825217901083</c:v>
                </c:pt>
                <c:pt idx="8">
                  <c:v>2.02086057322018</c:v>
                </c:pt>
                <c:pt idx="9">
                  <c:v>2.02346934366048</c:v>
                </c:pt>
                <c:pt idx="10">
                  <c:v>2.02607853749035</c:v>
                </c:pt>
                <c:pt idx="11">
                  <c:v>2.0286882019143</c:v>
                </c:pt>
                <c:pt idx="12">
                  <c:v>2.03129838418784</c:v>
                </c:pt>
                <c:pt idx="13">
                  <c:v>2.03390913162264</c:v>
                </c:pt>
                <c:pt idx="14">
                  <c:v>2.03652049159172</c:v>
                </c:pt>
                <c:pt idx="15">
                  <c:v>2.03913251153464</c:v>
                </c:pt>
                <c:pt idx="16">
                  <c:v>2.04174523896266</c:v>
                </c:pt>
                <c:pt idx="17">
                  <c:v>2.04435872146402</c:v>
                </c:pt>
                <c:pt idx="18">
                  <c:v>2.04697300670914</c:v>
                </c:pt>
                <c:pt idx="19">
                  <c:v>2.04958814245593</c:v>
                </c:pt>
                <c:pt idx="20">
                  <c:v>2.05220417655504</c:v>
                </c:pt>
                <c:pt idx="21">
                  <c:v>2.05482115695519</c:v>
                </c:pt>
                <c:pt idx="22">
                  <c:v>2.05743913170854</c:v>
                </c:pt>
                <c:pt idx="23">
                  <c:v>2.06005814897604</c:v>
                </c:pt>
                <c:pt idx="24">
                  <c:v>2.0626782570328</c:v>
                </c:pt>
                <c:pt idx="25">
                  <c:v>2.06529950427361</c:v>
                </c:pt>
                <c:pt idx="26">
                  <c:v>2.0679219392183</c:v>
                </c:pt>
                <c:pt idx="27">
                  <c:v>2.07054561051733</c:v>
                </c:pt>
                <c:pt idx="28">
                  <c:v>2.07317056695729</c:v>
                </c:pt>
                <c:pt idx="29">
                  <c:v>2.07579685746646</c:v>
                </c:pt>
                <c:pt idx="30">
                  <c:v>2.07842453112045</c:v>
                </c:pt>
                <c:pt idx="31">
                  <c:v>2.08105363714785</c:v>
                </c:pt>
                <c:pt idx="32">
                  <c:v>2.08368422493593</c:v>
                </c:pt>
                <c:pt idx="33">
                  <c:v>2.08631634403635</c:v>
                </c:pt>
                <c:pt idx="34">
                  <c:v>2.08895004417101</c:v>
                </c:pt>
                <c:pt idx="35">
                  <c:v>2.09158537523785</c:v>
                </c:pt>
                <c:pt idx="36">
                  <c:v>2.09422238731671</c:v>
                </c:pt>
                <c:pt idx="37">
                  <c:v>2.09686113067533</c:v>
                </c:pt>
                <c:pt idx="38">
                  <c:v>2.09950165577529</c:v>
                </c:pt>
                <c:pt idx="39">
                  <c:v>2.10214401327808</c:v>
                </c:pt>
                <c:pt idx="40">
                  <c:v>2.1047882540512</c:v>
                </c:pt>
                <c:pt idx="41">
                  <c:v>2.10743442917432</c:v>
                </c:pt>
                <c:pt idx="42">
                  <c:v>2.11008258994549</c:v>
                </c:pt>
                <c:pt idx="43">
                  <c:v>2.11273278788744</c:v>
                </c:pt>
                <c:pt idx="44">
                  <c:v>2.11538507475395</c:v>
                </c:pt>
                <c:pt idx="45">
                  <c:v>2.11803950253622</c:v>
                </c:pt>
                <c:pt idx="46">
                  <c:v>2.12069612346939</c:v>
                </c:pt>
                <c:pt idx="47">
                  <c:v>2.12335499003909</c:v>
                </c:pt>
                <c:pt idx="48">
                  <c:v>2.12601615498806</c:v>
                </c:pt>
                <c:pt idx="49">
                  <c:v>2.12867967132287</c:v>
                </c:pt>
                <c:pt idx="50">
                  <c:v>2.13134559232071</c:v>
                </c:pt>
                <c:pt idx="51">
                  <c:v>2.13401397153623</c:v>
                </c:pt>
                <c:pt idx="52">
                  <c:v>2.13668486280849</c:v>
                </c:pt>
                <c:pt idx="53">
                  <c:v>2.139358320268</c:v>
                </c:pt>
                <c:pt idx="54">
                  <c:v>2.14203439834384</c:v>
                </c:pt>
                <c:pt idx="55">
                  <c:v>2.14471315177087</c:v>
                </c:pt>
                <c:pt idx="56">
                  <c:v>2.14739463559699</c:v>
                </c:pt>
                <c:pt idx="57">
                  <c:v>2.1500789051906</c:v>
                </c:pt>
                <c:pt idx="58">
                  <c:v>2.15276601624804</c:v>
                </c:pt>
                <c:pt idx="59">
                  <c:v>2.15545602480117</c:v>
                </c:pt>
                <c:pt idx="60">
                  <c:v>2.15814898722513</c:v>
                </c:pt>
                <c:pt idx="61">
                  <c:v>2.16084496024607</c:v>
                </c:pt>
                <c:pt idx="62">
                  <c:v>2.1635440009491</c:v>
                </c:pt>
                <c:pt idx="63">
                  <c:v>2.16624616678628</c:v>
                </c:pt>
                <c:pt idx="64">
                  <c:v>2.16895151558478</c:v>
                </c:pt>
                <c:pt idx="65">
                  <c:v>2.17166010555511</c:v>
                </c:pt>
                <c:pt idx="66">
                  <c:v>2.17437199529949</c:v>
                </c:pt>
                <c:pt idx="67">
                  <c:v>2.17708724382038</c:v>
                </c:pt>
                <c:pt idx="68">
                  <c:v>2.17980591052905</c:v>
                </c:pt>
                <c:pt idx="69">
                  <c:v>2.18252805525436</c:v>
                </c:pt>
                <c:pt idx="70">
                  <c:v>2.18525373825166</c:v>
                </c:pt>
                <c:pt idx="71">
                  <c:v>2.18798302021178</c:v>
                </c:pt>
                <c:pt idx="72">
                  <c:v>2.19071596227022</c:v>
                </c:pt>
                <c:pt idx="73">
                  <c:v>2.19345262601646</c:v>
                </c:pt>
                <c:pt idx="74">
                  <c:v>2.19619307350339</c:v>
                </c:pt>
                <c:pt idx="75">
                  <c:v>2.19893736725695</c:v>
                </c:pt>
                <c:pt idx="76">
                  <c:v>2.2016855702859</c:v>
                </c:pt>
                <c:pt idx="77">
                  <c:v>2.20443774609172</c:v>
                </c:pt>
                <c:pt idx="78">
                  <c:v>2.20719395867871</c:v>
                </c:pt>
                <c:pt idx="79">
                  <c:v>2.20995427256429</c:v>
                </c:pt>
                <c:pt idx="80">
                  <c:v>2.21271875278937</c:v>
                </c:pt>
                <c:pt idx="81">
                  <c:v>2.21548746492901</c:v>
                </c:pt>
                <c:pt idx="82">
                  <c:v>2.21826047510321</c:v>
                </c:pt>
                <c:pt idx="83">
                  <c:v>2.22103784998789</c:v>
                </c:pt>
                <c:pt idx="84">
                  <c:v>2.22381965682604</c:v>
                </c:pt>
                <c:pt idx="85">
                  <c:v>2.22660596343913</c:v>
                </c:pt>
                <c:pt idx="86">
                  <c:v>2.22939683823866</c:v>
                </c:pt>
                <c:pt idx="87">
                  <c:v>2.23219235023797</c:v>
                </c:pt>
                <c:pt idx="88">
                  <c:v>2.23499256906422</c:v>
                </c:pt>
                <c:pt idx="89">
                  <c:v>2.23779756497059</c:v>
                </c:pt>
                <c:pt idx="90">
                  <c:v>2.24060740884875</c:v>
                </c:pt>
                <c:pt idx="91">
                  <c:v>2.24342217224152</c:v>
                </c:pt>
                <c:pt idx="92">
                  <c:v>2.24624192735577</c:v>
                </c:pt>
                <c:pt idx="93">
                  <c:v>2.2490667470756</c:v>
                </c:pt>
                <c:pt idx="94">
                  <c:v>2.25189670497569</c:v>
                </c:pt>
                <c:pt idx="95">
                  <c:v>2.25473187533501</c:v>
                </c:pt>
                <c:pt idx="96">
                  <c:v>2.25757233315072</c:v>
                </c:pt>
                <c:pt idx="97">
                  <c:v>2.26041815415232</c:v>
                </c:pt>
                <c:pt idx="98">
                  <c:v>2.26326941481621</c:v>
                </c:pt>
                <c:pt idx="99">
                  <c:v>2.26612619238033</c:v>
                </c:pt>
                <c:pt idx="100">
                  <c:v>2.2689885648593</c:v>
                </c:pt>
                <c:pt idx="101">
                  <c:v>2.2718566110597</c:v>
                </c:pt>
                <c:pt idx="102">
                  <c:v>2.27473041059576</c:v>
                </c:pt>
                <c:pt idx="103">
                  <c:v>2.27761004390529</c:v>
                </c:pt>
                <c:pt idx="104">
                  <c:v>2.28049559226603</c:v>
                </c:pt>
                <c:pt idx="105">
                  <c:v>2.28338713781221</c:v>
                </c:pt>
                <c:pt idx="106">
                  <c:v>2.28628476355158</c:v>
                </c:pt>
                <c:pt idx="107">
                  <c:v>2.28918855338269</c:v>
                </c:pt>
                <c:pt idx="108">
                  <c:v>2.2920985921126</c:v>
                </c:pt>
                <c:pt idx="109">
                  <c:v>2.29501496547493</c:v>
                </c:pt>
                <c:pt idx="110">
                  <c:v>2.2979377601483</c:v>
                </c:pt>
                <c:pt idx="111">
                  <c:v>2.30086706377514</c:v>
                </c:pt>
                <c:pt idx="112">
                  <c:v>2.30380296498099</c:v>
                </c:pt>
                <c:pt idx="113">
                  <c:v>2.30674555339405</c:v>
                </c:pt>
                <c:pt idx="114">
                  <c:v>2.30969491966537</c:v>
                </c:pt>
                <c:pt idx="115">
                  <c:v>2.31265115548928</c:v>
                </c:pt>
                <c:pt idx="116">
                  <c:v>2.31561435362439</c:v>
                </c:pt>
                <c:pt idx="117">
                  <c:v>2.31858460791503</c:v>
                </c:pt>
                <c:pt idx="118">
                  <c:v>2.32156201331314</c:v>
                </c:pt>
                <c:pt idx="119">
                  <c:v>2.3245466659007</c:v>
                </c:pt>
                <c:pt idx="120">
                  <c:v>2.32753866291257</c:v>
                </c:pt>
                <c:pt idx="121">
                  <c:v>2.33053810276</c:v>
                </c:pt>
                <c:pt idx="122">
                  <c:v>2.33354508505451</c:v>
                </c:pt>
                <c:pt idx="123">
                  <c:v>2.33655971063244</c:v>
                </c:pt>
                <c:pt idx="124">
                  <c:v>2.33958208158001</c:v>
                </c:pt>
                <c:pt idx="125">
                  <c:v>2.34261230125895</c:v>
                </c:pt>
                <c:pt idx="126">
                  <c:v>2.34565047433281</c:v>
                </c:pt>
                <c:pt idx="127">
                  <c:v>2.34869670679378</c:v>
                </c:pt>
                <c:pt idx="128">
                  <c:v>2.35175110599021</c:v>
                </c:pt>
                <c:pt idx="129">
                  <c:v>2.35481378065477</c:v>
                </c:pt>
                <c:pt idx="130">
                  <c:v>2.35788484093328</c:v>
                </c:pt>
                <c:pt idx="131">
                  <c:v>2.36096439841424</c:v>
                </c:pt>
                <c:pt idx="132">
                  <c:v>2.36405256615907</c:v>
                </c:pt>
                <c:pt idx="133">
                  <c:v>2.36714945873307</c:v>
                </c:pt>
                <c:pt idx="134">
                  <c:v>2.37025519223719</c:v>
                </c:pt>
                <c:pt idx="135">
                  <c:v>2.37336988434049</c:v>
                </c:pt>
                <c:pt idx="136">
                  <c:v>2.37649365431353</c:v>
                </c:pt>
                <c:pt idx="137">
                  <c:v>2.37962662306245</c:v>
                </c:pt>
                <c:pt idx="138">
                  <c:v>2.38276891316404</c:v>
                </c:pt>
                <c:pt idx="139">
                  <c:v>2.38592064890158</c:v>
                </c:pt>
                <c:pt idx="140">
                  <c:v>2.38908195630168</c:v>
                </c:pt>
                <c:pt idx="141">
                  <c:v>2.39225296317197</c:v>
                </c:pt>
                <c:pt idx="142">
                  <c:v>2.39543379913987</c:v>
                </c:pt>
                <c:pt idx="143">
                  <c:v>2.39862459569224</c:v>
                </c:pt>
                <c:pt idx="144">
                  <c:v>2.40182548621612</c:v>
                </c:pt>
                <c:pt idx="145">
                  <c:v>2.40503660604058</c:v>
                </c:pt>
                <c:pt idx="146">
                  <c:v>2.40825809247955</c:v>
                </c:pt>
                <c:pt idx="147">
                  <c:v>2.41149008487589</c:v>
                </c:pt>
                <c:pt idx="148">
                  <c:v>2.4147327246466</c:v>
                </c:pt>
                <c:pt idx="149">
                  <c:v>2.41798615532917</c:v>
                </c:pt>
                <c:pt idx="150">
                  <c:v>2.42125052262931</c:v>
                </c:pt>
                <c:pt idx="151">
                  <c:v>2.42452597446986</c:v>
                </c:pt>
                <c:pt idx="152">
                  <c:v>2.42781266104105</c:v>
                </c:pt>
                <c:pt idx="153">
                  <c:v>2.43111073485219</c:v>
                </c:pt>
                <c:pt idx="154">
                  <c:v>2.43442035078472</c:v>
                </c:pt>
                <c:pt idx="155">
                  <c:v>2.43774166614678</c:v>
                </c:pt>
                <c:pt idx="156">
                  <c:v>2.44107484072926</c:v>
                </c:pt>
                <c:pt idx="157">
                  <c:v>2.44442003686342</c:v>
                </c:pt>
                <c:pt idx="158">
                  <c:v>2.44777741948022</c:v>
                </c:pt>
                <c:pt idx="159">
                  <c:v>2.45114715617121</c:v>
                </c:pt>
                <c:pt idx="160">
                  <c:v>2.45452941725121</c:v>
                </c:pt>
                <c:pt idx="161">
                  <c:v>2.45792437582287</c:v>
                </c:pt>
                <c:pt idx="162">
                  <c:v>2.46133220784293</c:v>
                </c:pt>
                <c:pt idx="163">
                  <c:v>2.46475309219059</c:v>
                </c:pt>
                <c:pt idx="164">
                  <c:v>2.46818721073772</c:v>
                </c:pt>
                <c:pt idx="165">
                  <c:v>2.47163474842126</c:v>
                </c:pt>
                <c:pt idx="166">
                  <c:v>2.47509589331768</c:v>
                </c:pt>
                <c:pt idx="167">
                  <c:v>2.47857083671971</c:v>
                </c:pt>
                <c:pt idx="168">
                  <c:v>2.48205977321539</c:v>
                </c:pt>
                <c:pt idx="169">
                  <c:v>2.48556290076939</c:v>
                </c:pt>
                <c:pt idx="170">
                  <c:v>2.48908042080696</c:v>
                </c:pt>
                <c:pt idx="171">
                  <c:v>2.49261253830037</c:v>
                </c:pt>
                <c:pt idx="172">
                  <c:v>2.49615946185794</c:v>
                </c:pt>
                <c:pt idx="173">
                  <c:v>2.49972140381598</c:v>
                </c:pt>
                <c:pt idx="174">
                  <c:v>2.50329858033348</c:v>
                </c:pt>
                <c:pt idx="175">
                  <c:v>2.50689121148979</c:v>
                </c:pt>
                <c:pt idx="176">
                  <c:v>2.51049952138544</c:v>
                </c:pt>
                <c:pt idx="177">
                  <c:v>2.51412373824608</c:v>
                </c:pt>
                <c:pt idx="178">
                  <c:v>2.51776409452983</c:v>
                </c:pt>
                <c:pt idx="179">
                  <c:v>2.52142082703803</c:v>
                </c:pt>
                <c:pt idx="180">
                  <c:v>2.52509417702959</c:v>
                </c:pt>
                <c:pt idx="181">
                  <c:v>2.52878439033911</c:v>
                </c:pt>
                <c:pt idx="182">
                  <c:v>2.53249171749882</c:v>
                </c:pt>
                <c:pt idx="183">
                  <c:v>2.53621641386461</c:v>
                </c:pt>
                <c:pt idx="184">
                  <c:v>2.53995873974622</c:v>
                </c:pt>
                <c:pt idx="185">
                  <c:v>2.54371896054182</c:v>
                </c:pt>
                <c:pt idx="186">
                  <c:v>2.54749734687714</c:v>
                </c:pt>
                <c:pt idx="187">
                  <c:v>2.55129417474928</c:v>
                </c:pt>
                <c:pt idx="188">
                  <c:v>2.55510972567551</c:v>
                </c:pt>
                <c:pt idx="189">
                  <c:v>2.55894428684716</c:v>
                </c:pt>
                <c:pt idx="190">
                  <c:v>2.56279815128886</c:v>
                </c:pt>
                <c:pt idx="191">
                  <c:v>2.56667161802339</c:v>
                </c:pt>
                <c:pt idx="192">
                  <c:v>2.57056499224224</c:v>
                </c:pt>
                <c:pt idx="193">
                  <c:v>2.57447858548232</c:v>
                </c:pt>
                <c:pt idx="194">
                  <c:v>2.57841271580895</c:v>
                </c:pt>
                <c:pt idx="195">
                  <c:v>2.5823677080054</c:v>
                </c:pt>
                <c:pt idx="196">
                  <c:v>2.58634389376937</c:v>
                </c:pt>
                <c:pt idx="197">
                  <c:v>2.59034161191658</c:v>
                </c:pt>
                <c:pt idx="198">
                  <c:v>2.59436120859191</c:v>
                </c:pt>
                <c:pt idx="199">
                  <c:v>2.59840303748831</c:v>
                </c:pt>
                <c:pt idx="200">
                  <c:v>2.60246746007394</c:v>
                </c:pt>
                <c:pt idx="201">
                  <c:v>2.60655484582783</c:v>
                </c:pt>
                <c:pt idx="202">
                  <c:v>2.61066557248448</c:v>
                </c:pt>
                <c:pt idx="203">
                  <c:v>2.61480002628781</c:v>
                </c:pt>
                <c:pt idx="204">
                  <c:v>2.61895860225492</c:v>
                </c:pt>
                <c:pt idx="205">
                  <c:v>2.62314170445001</c:v>
                </c:pt>
                <c:pt idx="206">
                  <c:v>2.62734974626914</c:v>
                </c:pt>
                <c:pt idx="207">
                  <c:v>2.63158315073607</c:v>
                </c:pt>
                <c:pt idx="208">
                  <c:v>2.63584235081</c:v>
                </c:pt>
                <c:pt idx="209">
                  <c:v>2.64012778970554</c:v>
                </c:pt>
                <c:pt idx="210">
                  <c:v>2.64443992122569</c:v>
                </c:pt>
                <c:pt idx="211">
                  <c:v>2.64877921010829</c:v>
                </c:pt>
                <c:pt idx="212">
                  <c:v>2.65314613238677</c:v>
                </c:pt>
                <c:pt idx="213">
                  <c:v>2.65754117576579</c:v>
                </c:pt>
                <c:pt idx="214">
                  <c:v>2.66196484001264</c:v>
                </c:pt>
                <c:pt idx="215">
                  <c:v>2.666417637365</c:v>
                </c:pt>
                <c:pt idx="216">
                  <c:v>2.67090009295613</c:v>
                </c:pt>
                <c:pt idx="217">
                  <c:v>2.67541274525819</c:v>
                </c:pt>
                <c:pt idx="218">
                  <c:v>2.67995614654479</c:v>
                </c:pt>
                <c:pt idx="219">
                  <c:v>2.68453086337365</c:v>
                </c:pt>
                <c:pt idx="220">
                  <c:v>2.68913747709043</c:v>
                </c:pt>
                <c:pt idx="221">
                  <c:v>2.69377658435507</c:v>
                </c:pt>
                <c:pt idx="222">
                  <c:v>2.6984487976915</c:v>
                </c:pt>
                <c:pt idx="223">
                  <c:v>2.70315474606229</c:v>
                </c:pt>
                <c:pt idx="224">
                  <c:v>2.70789507546949</c:v>
                </c:pt>
                <c:pt idx="225">
                  <c:v>2.71267044958305</c:v>
                </c:pt>
                <c:pt idx="226">
                  <c:v>2.71748155039844</c:v>
                </c:pt>
                <c:pt idx="227">
                  <c:v>2.72232907892508</c:v>
                </c:pt>
                <c:pt idx="228">
                  <c:v>2.7272137559074</c:v>
                </c:pt>
                <c:pt idx="229">
                  <c:v>2.73213632258022</c:v>
                </c:pt>
                <c:pt idx="230">
                  <c:v>2.73709754146064</c:v>
                </c:pt>
                <c:pt idx="231">
                  <c:v>2.74209819717847</c:v>
                </c:pt>
                <c:pt idx="232">
                  <c:v>2.74713909734744</c:v>
                </c:pt>
                <c:pt idx="233">
                  <c:v>2.75222107347981</c:v>
                </c:pt>
                <c:pt idx="234">
                  <c:v>2.75734498194665</c:v>
                </c:pt>
                <c:pt idx="235">
                  <c:v>2.76251170498698</c:v>
                </c:pt>
                <c:pt idx="236">
                  <c:v>2.76772215176839</c:v>
                </c:pt>
                <c:pt idx="237">
                  <c:v>2.77297725950268</c:v>
                </c:pt>
                <c:pt idx="238">
                  <c:v>2.77827799461965</c:v>
                </c:pt>
                <c:pt idx="239">
                  <c:v>2.78362535400294</c:v>
                </c:pt>
                <c:pt idx="240">
                  <c:v>2.78902036629188</c:v>
                </c:pt>
                <c:pt idx="241">
                  <c:v>2.79446409325351</c:v>
                </c:pt>
                <c:pt idx="242">
                  <c:v>2.79995763122944</c:v>
                </c:pt>
                <c:pt idx="243">
                  <c:v>2.80550211266251</c:v>
                </c:pt>
                <c:pt idx="244">
                  <c:v>2.81109870770861</c:v>
                </c:pt>
                <c:pt idx="245">
                  <c:v>2.81674862593928</c:v>
                </c:pt>
                <c:pt idx="246">
                  <c:v>2.82245311814156</c:v>
                </c:pt>
                <c:pt idx="247">
                  <c:v>2.8282134782215</c:v>
                </c:pt>
                <c:pt idx="248">
                  <c:v>2.83403104521896</c:v>
                </c:pt>
                <c:pt idx="249">
                  <c:v>2.83990720544121</c:v>
                </c:pt>
                <c:pt idx="250">
                  <c:v>2.84584339472416</c:v>
                </c:pt>
                <c:pt idx="251">
                  <c:v>2.85184110083029</c:v>
                </c:pt>
                <c:pt idx="252">
                  <c:v>2.85790186599342</c:v>
                </c:pt>
                <c:pt idx="253">
                  <c:v>2.86402728962124</c:v>
                </c:pt>
                <c:pt idx="254">
                  <c:v>2.87021903116734</c:v>
                </c:pt>
                <c:pt idx="255">
                  <c:v>2.87647881318598</c:v>
                </c:pt>
                <c:pt idx="256">
                  <c:v>2.88280842458333</c:v>
                </c:pt>
                <c:pt idx="257">
                  <c:v>2.88920972408088</c:v>
                </c:pt>
                <c:pt idx="258">
                  <c:v>2.89568464390769</c:v>
                </c:pt>
                <c:pt idx="259">
                  <c:v>2.90223519373983</c:v>
                </c:pt>
                <c:pt idx="260">
                  <c:v>2.90886346490735</c:v>
                </c:pt>
                <c:pt idx="261">
                  <c:v>2.91557163489059</c:v>
                </c:pt>
                <c:pt idx="262">
                  <c:v>2.92236197213031</c:v>
                </c:pt>
                <c:pt idx="263">
                  <c:v>2.92923684117815</c:v>
                </c:pt>
                <c:pt idx="264">
                  <c:v>2.93619870821673</c:v>
                </c:pt>
                <c:pt idx="265">
                  <c:v>2.94325014698176</c:v>
                </c:pt>
                <c:pt idx="266">
                  <c:v>2.95039384512181</c:v>
                </c:pt>
                <c:pt idx="267">
                  <c:v>2.95763261103503</c:v>
                </c:pt>
                <c:pt idx="268">
                  <c:v>2.96496938122657</c:v>
                </c:pt>
                <c:pt idx="269">
                  <c:v>2.97240722823481</c:v>
                </c:pt>
                <c:pt idx="270">
                  <c:v>2.97994936918024</c:v>
                </c:pt>
                <c:pt idx="271">
                  <c:v>2.98759917499645</c:v>
                </c:pt>
                <c:pt idx="272">
                  <c:v>2.99536018040967</c:v>
                </c:pt>
                <c:pt idx="273">
                  <c:v>3.0032360947409</c:v>
                </c:pt>
                <c:pt idx="274">
                  <c:v>3.01123081361335</c:v>
                </c:pt>
                <c:pt idx="275">
                  <c:v>3.01934843165779</c:v>
                </c:pt>
                <c:pt idx="276">
                  <c:v>3.0275932563197</c:v>
                </c:pt>
                <c:pt idx="277">
                  <c:v>3.03596982288484</c:v>
                </c:pt>
                <c:pt idx="278">
                  <c:v>3.0444829108546</c:v>
                </c:pt>
                <c:pt idx="279">
                  <c:v>3.0531375618194</c:v>
                </c:pt>
                <c:pt idx="280">
                  <c:v>3.06193909899748</c:v>
                </c:pt>
                <c:pt idx="281">
                  <c:v>3.07089314862898</c:v>
                </c:pt>
                <c:pt idx="282">
                  <c:v>3.08000566344084</c:v>
                </c:pt>
                <c:pt idx="283">
                  <c:v>3.08928294842762</c:v>
                </c:pt>
                <c:pt idx="284">
                  <c:v>3.09873168922826</c:v>
                </c:pt>
                <c:pt idx="285">
                  <c:v>3.10835898341883</c:v>
                </c:pt>
                <c:pt idx="286">
                  <c:v>3.11817237508839</c:v>
                </c:pt>
                <c:pt idx="287">
                  <c:v>3.12817989312019</c:v>
                </c:pt>
                <c:pt idx="288">
                  <c:v>3.13839009366525</c:v>
                </c:pt>
                <c:pt idx="289">
                  <c:v>3.14881210737146</c:v>
                </c:pt>
                <c:pt idx="290">
                  <c:v>3.15945569202199</c:v>
                </c:pt>
                <c:pt idx="291">
                  <c:v>3.17033129134383</c:v>
                </c:pt>
                <c:pt idx="292">
                  <c:v>3.18145010087528</c:v>
                </c:pt>
                <c:pt idx="293">
                  <c:v>3.19282414193414</c:v>
                </c:pt>
                <c:pt idx="294">
                  <c:v>3.20446634491244</c:v>
                </c:pt>
                <c:pt idx="295">
                  <c:v>3.21639064334543</c:v>
                </c:pt>
                <c:pt idx="296">
                  <c:v>3.22861208047166</c:v>
                </c:pt>
                <c:pt idx="297">
                  <c:v>3.24114693032907</c:v>
                </c:pt>
                <c:pt idx="298">
                  <c:v>3.25401283583338</c:v>
                </c:pt>
                <c:pt idx="299">
                  <c:v>3.26722896677939</c:v>
                </c:pt>
                <c:pt idx="300">
                  <c:v>3.28081620131735</c:v>
                </c:pt>
                <c:pt idx="301">
                  <c:v>3.29479733521856</c:v>
                </c:pt>
                <c:pt idx="302">
                  <c:v>3.30919732419806</c:v>
                </c:pt>
                <c:pt idx="303">
                  <c:v>3.32404356576595</c:v>
                </c:pt>
                <c:pt idx="304">
                  <c:v>3.33936622860667</c:v>
                </c:pt>
                <c:pt idx="305">
                  <c:v>3.35519863944034</c:v>
                </c:pt>
                <c:pt idx="306">
                  <c:v>3.37157773984075</c:v>
                </c:pt>
                <c:pt idx="307">
                  <c:v>3.38854462876192</c:v>
                </c:pt>
                <c:pt idx="308">
                  <c:v>3.40614521082497</c:v>
                </c:pt>
                <c:pt idx="309">
                  <c:v>3.42443097611279</c:v>
                </c:pt>
                <c:pt idx="310">
                  <c:v>3.44345994484356</c:v>
                </c:pt>
                <c:pt idx="311">
                  <c:v>3.46329782061143</c:v>
                </c:pt>
                <c:pt idx="312">
                  <c:v>3.48401941001489</c:v>
                </c:pt>
                <c:pt idx="313">
                  <c:v>3.50571038610408</c:v>
                </c:pt>
                <c:pt idx="314">
                  <c:v>3.52846950067897</c:v>
                </c:pt>
                <c:pt idx="315">
                  <c:v>3.55241138992186</c:v>
                </c:pt>
                <c:pt idx="316">
                  <c:v>3.57767017519868</c:v>
                </c:pt>
                <c:pt idx="317">
                  <c:v>3.60440414580423</c:v>
                </c:pt>
                <c:pt idx="318">
                  <c:v>3.63280193884873</c:v>
                </c:pt>
                <c:pt idx="319">
                  <c:v>3.66309083014863</c:v>
                </c:pt>
                <c:pt idx="320">
                  <c:v>3.69554806531159</c:v>
                </c:pt>
                <c:pt idx="321">
                  <c:v>3.73051667541052</c:v>
                </c:pt>
                <c:pt idx="322">
                  <c:v>3.76842809161948</c:v>
                </c:pt>
                <c:pt idx="323">
                  <c:v>3.80983539887254</c:v>
                </c:pt>
                <c:pt idx="324">
                  <c:v>3.85546386436975</c:v>
                </c:pt>
                <c:pt idx="325">
                  <c:v>3.90629077163212</c:v>
                </c:pt>
                <c:pt idx="326">
                  <c:v>3.96367766485354</c:v>
                </c:pt>
                <c:pt idx="327">
                  <c:v>4.0296026206119</c:v>
                </c:pt>
                <c:pt idx="328">
                  <c:v>4.10709979545214</c:v>
                </c:pt>
                <c:pt idx="329">
                  <c:v>4.20117745955217</c:v>
                </c:pt>
                <c:pt idx="330">
                  <c:v>4.32101843351308</c:v>
                </c:pt>
                <c:pt idx="331">
                  <c:v>4.48648089259874</c:v>
                </c:pt>
                <c:pt idx="332">
                  <c:v>4.75596957115667</c:v>
                </c:pt>
                <c:pt idx="333">
                  <c:v>5.60104197582013</c:v>
                </c:pt>
                <c:pt idx="334">
                  <c:v>9.09661224810978</c:v>
                </c:pt>
                <c:pt idx="335">
                  <c:v>9.4383623974003</c:v>
                </c:pt>
                <c:pt idx="336">
                  <c:v>9.62676579420998</c:v>
                </c:pt>
                <c:pt idx="337">
                  <c:v>9.75739509029475</c:v>
                </c:pt>
                <c:pt idx="338">
                  <c:v>9.85741720571016</c:v>
                </c:pt>
                <c:pt idx="339">
                  <c:v>9.9384403990015</c:v>
                </c:pt>
                <c:pt idx="340">
                  <c:v>10.0065104250167</c:v>
                </c:pt>
                <c:pt idx="341">
                  <c:v>10.0651796536777</c:v>
                </c:pt>
                <c:pt idx="342">
                  <c:v>10.1167138801257</c:v>
                </c:pt>
                <c:pt idx="343">
                  <c:v>10.1626472093081</c:v>
                </c:pt>
                <c:pt idx="344">
                  <c:v>10.2040667040467</c:v>
                </c:pt>
                <c:pt idx="345">
                  <c:v>10.24177080151</c:v>
                </c:pt>
                <c:pt idx="346">
                  <c:v>10.2763632337792</c:v>
                </c:pt>
                <c:pt idx="347">
                  <c:v>10.3083116026387</c:v>
                </c:pt>
                <c:pt idx="348">
                  <c:v>10.3379854605137</c:v>
                </c:pt>
                <c:pt idx="349">
                  <c:v>10.3656819412151</c:v>
                </c:pt>
                <c:pt idx="350">
                  <c:v>10.3916435269608</c:v>
                </c:pt>
                <c:pt idx="351">
                  <c:v>10.4160706800003</c:v>
                </c:pt>
                <c:pt idx="352">
                  <c:v>10.4391310243842</c:v>
                </c:pt>
                <c:pt idx="353">
                  <c:v>10.4609661465134</c:v>
                </c:pt>
                <c:pt idx="354">
                  <c:v>10.4816967253353</c:v>
                </c:pt>
                <c:pt idx="355">
                  <c:v>10.5014264560462</c:v>
                </c:pt>
                <c:pt idx="356">
                  <c:v>10.5202450929598</c:v>
                </c:pt>
                <c:pt idx="357">
                  <c:v>10.5382308434471</c:v>
                </c:pt>
                <c:pt idx="358">
                  <c:v>10.5554522662719</c:v>
                </c:pt>
                <c:pt idx="359">
                  <c:v>10.5719697981864</c:v>
                </c:pt>
                <c:pt idx="360">
                  <c:v>10.5878369844325</c:v>
                </c:pt>
                <c:pt idx="361">
                  <c:v>10.6031014922038</c:v>
                </c:pt>
                <c:pt idx="362">
                  <c:v>10.6178059384373</c:v>
                </c:pt>
                <c:pt idx="363">
                  <c:v>10.6319885792883</c:v>
                </c:pt>
                <c:pt idx="364">
                  <c:v>10.6456838860278</c:v>
                </c:pt>
                <c:pt idx="365">
                  <c:v>10.6589230273541</c:v>
                </c:pt>
                <c:pt idx="366">
                  <c:v>10.6717342805061</c:v>
                </c:pt>
                <c:pt idx="367">
                  <c:v>10.6841433746905</c:v>
                </c:pt>
                <c:pt idx="368">
                  <c:v>10.6961737924277</c:v>
                </c:pt>
                <c:pt idx="369">
                  <c:v>10.7078470176514</c:v>
                </c:pt>
                <c:pt idx="370">
                  <c:v>10.7191827643408</c:v>
                </c:pt>
                <c:pt idx="371">
                  <c:v>10.7301991587099</c:v>
                </c:pt>
                <c:pt idx="372">
                  <c:v>10.7409129107569</c:v>
                </c:pt>
                <c:pt idx="373">
                  <c:v>10.7513394507625</c:v>
                </c:pt>
                <c:pt idx="374">
                  <c:v>10.7614930651366</c:v>
                </c:pt>
                <c:pt idx="375">
                  <c:v>10.7713870031532</c:v>
                </c:pt>
                <c:pt idx="376">
                  <c:v>10.7810335714576</c:v>
                </c:pt>
                <c:pt idx="377">
                  <c:v>10.7904442257381</c:v>
                </c:pt>
                <c:pt idx="378">
                  <c:v>10.7996296485396</c:v>
                </c:pt>
                <c:pt idx="379">
                  <c:v>10.8085998121811</c:v>
                </c:pt>
                <c:pt idx="380">
                  <c:v>10.8173640438937</c:v>
                </c:pt>
                <c:pt idx="381">
                  <c:v>10.8259310794846</c:v>
                </c:pt>
                <c:pt idx="382">
                  <c:v>10.8343091160007</c:v>
                </c:pt>
                <c:pt idx="383">
                  <c:v>10.8425058435095</c:v>
                </c:pt>
                <c:pt idx="384">
                  <c:v>10.8505285020412</c:v>
                </c:pt>
                <c:pt idx="385">
                  <c:v>10.8583839034324</c:v>
                </c:pt>
                <c:pt idx="386">
                  <c:v>10.8660784700618</c:v>
                </c:pt>
                <c:pt idx="387">
                  <c:v>10.8736182627352</c:v>
                </c:pt>
                <c:pt idx="388">
                  <c:v>10.8810090090244</c:v>
                </c:pt>
                <c:pt idx="389">
                  <c:v>10.8882561252637</c:v>
                </c:pt>
                <c:pt idx="390">
                  <c:v>10.8953647357696</c:v>
                </c:pt>
                <c:pt idx="391">
                  <c:v>10.9023396992039</c:v>
                </c:pt>
                <c:pt idx="392">
                  <c:v>10.9091856285921</c:v>
                </c:pt>
                <c:pt idx="393">
                  <c:v>10.9159068937011</c:v>
                </c:pt>
                <c:pt idx="394">
                  <c:v>10.9225076563186</c:v>
                </c:pt>
                <c:pt idx="395">
                  <c:v>10.9289918714368</c:v>
                </c:pt>
                <c:pt idx="396">
                  <c:v>10.935363298721</c:v>
                </c:pt>
                <c:pt idx="397">
                  <c:v>10.9416255249387</c:v>
                </c:pt>
                <c:pt idx="398">
                  <c:v>10.9477819729547</c:v>
                </c:pt>
                <c:pt idx="399">
                  <c:v>10.9538358975907</c:v>
                </c:pt>
                <c:pt idx="400">
                  <c:v>10.9597904161036</c:v>
                </c:pt>
                <c:pt idx="401">
                  <c:v>10.9656485002488</c:v>
                </c:pt>
                <c:pt idx="402">
                  <c:v>10.9714129986076</c:v>
                </c:pt>
                <c:pt idx="403">
                  <c:v>10.9770866293183</c:v>
                </c:pt>
                <c:pt idx="404">
                  <c:v>10.982671994476</c:v>
                </c:pt>
                <c:pt idx="405">
                  <c:v>10.9881715951356</c:v>
                </c:pt>
                <c:pt idx="406">
                  <c:v>10.9935878165659</c:v>
                </c:pt>
                <c:pt idx="407">
                  <c:v>10.9989229584533</c:v>
                </c:pt>
                <c:pt idx="408">
                  <c:v>11.0041792164239</c:v>
                </c:pt>
                <c:pt idx="409">
                  <c:v>11.0093587067084</c:v>
                </c:pt>
                <c:pt idx="410">
                  <c:v>11.0144634572358</c:v>
                </c:pt>
                <c:pt idx="411">
                  <c:v>11.0194954212704</c:v>
                </c:pt>
                <c:pt idx="412">
                  <c:v>11.0244564730475</c:v>
                </c:pt>
                <c:pt idx="413">
                  <c:v>11.029348424132</c:v>
                </c:pt>
                <c:pt idx="414">
                  <c:v>11.0341730060513</c:v>
                </c:pt>
                <c:pt idx="415">
                  <c:v>11.0389318937013</c:v>
                </c:pt>
                <c:pt idx="416">
                  <c:v>11.043626694588</c:v>
                </c:pt>
                <c:pt idx="417">
                  <c:v>11.0482589748257</c:v>
                </c:pt>
                <c:pt idx="418">
                  <c:v>11.052830228916</c:v>
                </c:pt>
                <c:pt idx="419">
                  <c:v>11.0573418964843</c:v>
                </c:pt>
                <c:pt idx="420">
                  <c:v>11.0617953860585</c:v>
                </c:pt>
                <c:pt idx="421">
                  <c:v>11.066192034978</c:v>
                </c:pt>
                <c:pt idx="422">
                  <c:v>11.0705331503494</c:v>
                </c:pt>
                <c:pt idx="423">
                  <c:v>11.0748199914026</c:v>
                </c:pt>
                <c:pt idx="424">
                  <c:v>11.0790537680887</c:v>
                </c:pt>
                <c:pt idx="425">
                  <c:v>11.0832356684876</c:v>
                </c:pt>
                <c:pt idx="426">
                  <c:v>11.0873668190527</c:v>
                </c:pt>
                <c:pt idx="427">
                  <c:v>11.0914483242322</c:v>
                </c:pt>
                <c:pt idx="428">
                  <c:v>11.0954812558739</c:v>
                </c:pt>
                <c:pt idx="429">
                  <c:v>11.0994666481951</c:v>
                </c:pt>
                <c:pt idx="430">
                  <c:v>11.1034054927266</c:v>
                </c:pt>
                <c:pt idx="431">
                  <c:v>11.1072987633774</c:v>
                </c:pt>
                <c:pt idx="432">
                  <c:v>11.1111474005183</c:v>
                </c:pt>
                <c:pt idx="433">
                  <c:v>11.1149523250758</c:v>
                </c:pt>
                <c:pt idx="434">
                  <c:v>11.1187144040615</c:v>
                </c:pt>
                <c:pt idx="435">
                  <c:v>11.1224345081135</c:v>
                </c:pt>
                <c:pt idx="436">
                  <c:v>11.126113465202</c:v>
                </c:pt>
                <c:pt idx="437">
                  <c:v>11.1297520819138</c:v>
                </c:pt>
                <c:pt idx="438">
                  <c:v>11.1333511467954</c:v>
                </c:pt>
                <c:pt idx="439">
                  <c:v>11.1369114275458</c:v>
                </c:pt>
                <c:pt idx="440">
                  <c:v>11.1404336551829</c:v>
                </c:pt>
                <c:pt idx="441">
                  <c:v>11.1439185600399</c:v>
                </c:pt>
                <c:pt idx="442">
                  <c:v>11.1473668435293</c:v>
                </c:pt>
                <c:pt idx="443">
                  <c:v>11.1507791752926</c:v>
                </c:pt>
                <c:pt idx="444">
                  <c:v>11.1541562306348</c:v>
                </c:pt>
                <c:pt idx="445">
                  <c:v>11.157498648619</c:v>
                </c:pt>
                <c:pt idx="446">
                  <c:v>11.160807056471</c:v>
                </c:pt>
                <c:pt idx="447">
                  <c:v>11.1640820677397</c:v>
                </c:pt>
                <c:pt idx="448">
                  <c:v>11.1673242666066</c:v>
                </c:pt>
                <c:pt idx="449">
                  <c:v>11.1705342543303</c:v>
                </c:pt>
                <c:pt idx="450">
                  <c:v>11.1737125714024</c:v>
                </c:pt>
                <c:pt idx="451">
                  <c:v>11.1768597861277</c:v>
                </c:pt>
                <c:pt idx="452">
                  <c:v>11.179976423281</c:v>
                </c:pt>
                <c:pt idx="453">
                  <c:v>11.1830630188872</c:v>
                </c:pt>
                <c:pt idx="454">
                  <c:v>11.1861200617925</c:v>
                </c:pt>
                <c:pt idx="455">
                  <c:v>11.1891480638115</c:v>
                </c:pt>
                <c:pt idx="456">
                  <c:v>11.1921475083136</c:v>
                </c:pt>
                <c:pt idx="457">
                  <c:v>11.1951188557176</c:v>
                </c:pt>
                <c:pt idx="458">
                  <c:v>11.1980625864369</c:v>
                </c:pt>
                <c:pt idx="459">
                  <c:v>11.2009791409124</c:v>
                </c:pt>
                <c:pt idx="460">
                  <c:v>11.203868955122</c:v>
                </c:pt>
                <c:pt idx="461">
                  <c:v>11.2067324596922</c:v>
                </c:pt>
                <c:pt idx="462">
                  <c:v>11.2095700790059</c:v>
                </c:pt>
                <c:pt idx="463">
                  <c:v>11.2123822149507</c:v>
                </c:pt>
                <c:pt idx="464">
                  <c:v>11.2151692764372</c:v>
                </c:pt>
                <c:pt idx="465">
                  <c:v>11.2179316478856</c:v>
                </c:pt>
                <c:pt idx="466">
                  <c:v>11.2206697113106</c:v>
                </c:pt>
                <c:pt idx="467">
                  <c:v>11.2233838377888</c:v>
                </c:pt>
                <c:pt idx="468">
                  <c:v>11.2260744024042</c:v>
                </c:pt>
                <c:pt idx="469">
                  <c:v>11.2287417519384</c:v>
                </c:pt>
                <c:pt idx="470">
                  <c:v>11.2313862275411</c:v>
                </c:pt>
                <c:pt idx="471">
                  <c:v>11.2340081963503</c:v>
                </c:pt>
                <c:pt idx="472">
                  <c:v>11.236607962488</c:v>
                </c:pt>
                <c:pt idx="473">
                  <c:v>11.2391858708729</c:v>
                </c:pt>
                <c:pt idx="474">
                  <c:v>11.2417422422802</c:v>
                </c:pt>
                <c:pt idx="475">
                  <c:v>11.2442773804525</c:v>
                </c:pt>
                <c:pt idx="476">
                  <c:v>11.2467915878143</c:v>
                </c:pt>
                <c:pt idx="477">
                  <c:v>11.2492851734023</c:v>
                </c:pt>
                <c:pt idx="478">
                  <c:v>11.2517584274515</c:v>
                </c:pt>
                <c:pt idx="479">
                  <c:v>11.25421164585</c:v>
                </c:pt>
                <c:pt idx="480">
                  <c:v>11.2566450874317</c:v>
                </c:pt>
                <c:pt idx="481">
                  <c:v>11.259059049541</c:v>
                </c:pt>
                <c:pt idx="482">
                  <c:v>11.2614538000072</c:v>
                </c:pt>
                <c:pt idx="483">
                  <c:v>11.2638295846427</c:v>
                </c:pt>
                <c:pt idx="484">
                  <c:v>11.2661866871758</c:v>
                </c:pt>
                <c:pt idx="485">
                  <c:v>11.2685253426087</c:v>
                </c:pt>
                <c:pt idx="486">
                  <c:v>11.270845814672</c:v>
                </c:pt>
                <c:pt idx="487">
                  <c:v>11.2731483345026</c:v>
                </c:pt>
                <c:pt idx="488">
                  <c:v>11.2754331527756</c:v>
                </c:pt>
                <c:pt idx="489">
                  <c:v>11.2777004953417</c:v>
                </c:pt>
                <c:pt idx="490">
                  <c:v>11.2799505982098</c:v>
                </c:pt>
                <c:pt idx="491">
                  <c:v>11.2821836805205</c:v>
                </c:pt>
                <c:pt idx="492">
                  <c:v>11.2843999710682</c:v>
                </c:pt>
                <c:pt idx="493">
                  <c:v>11.2865996901054</c:v>
                </c:pt>
                <c:pt idx="494">
                  <c:v>11.288783039749</c:v>
                </c:pt>
                <c:pt idx="495">
                  <c:v>11.2909502309179</c:v>
                </c:pt>
                <c:pt idx="496">
                  <c:v>11.2931014741068</c:v>
                </c:pt>
                <c:pt idx="497">
                  <c:v>11.2952369791775</c:v>
                </c:pt>
                <c:pt idx="498">
                  <c:v>11.2973569271347</c:v>
                </c:pt>
                <c:pt idx="499">
                  <c:v>11.2994615067692</c:v>
                </c:pt>
                <c:pt idx="500">
                  <c:v>11.3015509335327</c:v>
                </c:pt>
                <c:pt idx="501">
                  <c:v>11.3036253931643</c:v>
                </c:pt>
                <c:pt idx="502">
                  <c:v>11.3056850408013</c:v>
                </c:pt>
                <c:pt idx="503">
                  <c:v>11.3077300766051</c:v>
                </c:pt>
                <c:pt idx="504">
                  <c:v>11.3097606890238</c:v>
                </c:pt>
                <c:pt idx="505">
                  <c:v>11.3117770350495</c:v>
                </c:pt>
                <c:pt idx="506">
                  <c:v>11.3137792781287</c:v>
                </c:pt>
                <c:pt idx="507">
                  <c:v>11.3157676076611</c:v>
                </c:pt>
                <c:pt idx="508">
                  <c:v>11.3177421807357</c:v>
                </c:pt>
                <c:pt idx="509">
                  <c:v>11.3197031605776</c:v>
                </c:pt>
                <c:pt idx="510">
                  <c:v>11.321650696809</c:v>
                </c:pt>
                <c:pt idx="511">
                  <c:v>11.3235849646957</c:v>
                </c:pt>
                <c:pt idx="512">
                  <c:v>11.325506105818</c:v>
                </c:pt>
                <c:pt idx="513">
                  <c:v>11.3274142872428</c:v>
                </c:pt>
                <c:pt idx="514">
                  <c:v>11.3293096215651</c:v>
                </c:pt>
                <c:pt idx="515">
                  <c:v>11.3311922867388</c:v>
                </c:pt>
                <c:pt idx="516">
                  <c:v>11.3330624462908</c:v>
                </c:pt>
                <c:pt idx="517">
                  <c:v>11.3349201878013</c:v>
                </c:pt>
                <c:pt idx="518">
                  <c:v>11.3367656847736</c:v>
                </c:pt>
                <c:pt idx="519">
                  <c:v>11.338599075159</c:v>
                </c:pt>
                <c:pt idx="520">
                  <c:v>11.3404204811191</c:v>
                </c:pt>
                <c:pt idx="521">
                  <c:v>11.3422300500198</c:v>
                </c:pt>
                <c:pt idx="522">
                  <c:v>11.3440278924834</c:v>
                </c:pt>
                <c:pt idx="523">
                  <c:v>11.3458141650582</c:v>
                </c:pt>
                <c:pt idx="524">
                  <c:v>11.3475889662509</c:v>
                </c:pt>
                <c:pt idx="525">
                  <c:v>11.3493524405062</c:v>
                </c:pt>
                <c:pt idx="526">
                  <c:v>11.3511046945203</c:v>
                </c:pt>
                <c:pt idx="527">
                  <c:v>11.3528458600579</c:v>
                </c:pt>
                <c:pt idx="528">
                  <c:v>11.3545760517707</c:v>
                </c:pt>
                <c:pt idx="529">
                  <c:v>11.3562953881682</c:v>
                </c:pt>
                <c:pt idx="530">
                  <c:v>11.3580039916222</c:v>
                </c:pt>
                <c:pt idx="531">
                  <c:v>11.3597019452533</c:v>
                </c:pt>
                <c:pt idx="532">
                  <c:v>11.3613894003083</c:v>
                </c:pt>
                <c:pt idx="533">
                  <c:v>11.3630664687905</c:v>
                </c:pt>
                <c:pt idx="534">
                  <c:v>11.3647332226235</c:v>
                </c:pt>
                <c:pt idx="535">
                  <c:v>11.366389780395</c:v>
                </c:pt>
                <c:pt idx="536">
                  <c:v>11.3680362642414</c:v>
                </c:pt>
                <c:pt idx="537">
                  <c:v>11.3696727557306</c:v>
                </c:pt>
                <c:pt idx="538">
                  <c:v>11.3712993836052</c:v>
                </c:pt>
                <c:pt idx="539">
                  <c:v>11.3729162134879</c:v>
                </c:pt>
                <c:pt idx="540">
                  <c:v>11.37452338049</c:v>
                </c:pt>
                <c:pt idx="541">
                  <c:v>11.3761209561129</c:v>
                </c:pt>
                <c:pt idx="542">
                  <c:v>11.3777090593744</c:v>
                </c:pt>
                <c:pt idx="543">
                  <c:v>11.3792877448648</c:v>
                </c:pt>
                <c:pt idx="544">
                  <c:v>11.3808571599676</c:v>
                </c:pt>
                <c:pt idx="545">
                  <c:v>11.3824173647621</c:v>
                </c:pt>
                <c:pt idx="546">
                  <c:v>11.383968421586</c:v>
                </c:pt>
                <c:pt idx="547">
                  <c:v>11.385510486556</c:v>
                </c:pt>
                <c:pt idx="548">
                  <c:v>11.3870436045512</c:v>
                </c:pt>
                <c:pt idx="549">
                  <c:v>11.3885678684753</c:v>
                </c:pt>
                <c:pt idx="550">
                  <c:v>11.3900833738243</c:v>
                </c:pt>
                <c:pt idx="551">
                  <c:v>11.3915901954868</c:v>
                </c:pt>
                <c:pt idx="552">
                  <c:v>11.3930884106246</c:v>
                </c:pt>
                <c:pt idx="553">
                  <c:v>11.3945781453983</c:v>
                </c:pt>
                <c:pt idx="554">
                  <c:v>11.3960594116771</c:v>
                </c:pt>
                <c:pt idx="555">
                  <c:v>11.3975323402561</c:v>
                </c:pt>
                <c:pt idx="556">
                  <c:v>11.3989969940451</c:v>
                </c:pt>
                <c:pt idx="557">
                  <c:v>11.400453437916</c:v>
                </c:pt>
                <c:pt idx="558">
                  <c:v>11.4019017624636</c:v>
                </c:pt>
                <c:pt idx="559">
                  <c:v>11.4033420605642</c:v>
                </c:pt>
                <c:pt idx="560">
                  <c:v>11.404774355626</c:v>
                </c:pt>
                <c:pt idx="561">
                  <c:v>11.4061987923709</c:v>
                </c:pt>
                <c:pt idx="562">
                  <c:v>11.4076153980635</c:v>
                </c:pt>
                <c:pt idx="563">
                  <c:v>11.4090242254618</c:v>
                </c:pt>
                <c:pt idx="564">
                  <c:v>11.4104254016706</c:v>
                </c:pt>
                <c:pt idx="565">
                  <c:v>11.4118189348504</c:v>
                </c:pt>
                <c:pt idx="566">
                  <c:v>11.413204956125</c:v>
                </c:pt>
                <c:pt idx="567">
                  <c:v>11.4145835013585</c:v>
                </c:pt>
                <c:pt idx="568">
                  <c:v>11.4159546323055</c:v>
                </c:pt>
                <c:pt idx="569">
                  <c:v>11.4173184123821</c:v>
                </c:pt>
                <c:pt idx="570">
                  <c:v>11.4186749313614</c:v>
                </c:pt>
                <c:pt idx="571">
                  <c:v>11.4200242314441</c:v>
                </c:pt>
                <c:pt idx="572">
                  <c:v>11.4213663810343</c:v>
                </c:pt>
                <c:pt idx="573">
                  <c:v>11.4227014501994</c:v>
                </c:pt>
                <c:pt idx="574">
                  <c:v>11.4240295106699</c:v>
                </c:pt>
                <c:pt idx="575">
                  <c:v>11.4253506107624</c:v>
                </c:pt>
                <c:pt idx="576">
                  <c:v>11.426664800152</c:v>
                </c:pt>
                <c:pt idx="577">
                  <c:v>11.4279721551017</c:v>
                </c:pt>
                <c:pt idx="578">
                  <c:v>11.4292727282333</c:v>
                </c:pt>
                <c:pt idx="579">
                  <c:v>11.4305665735285</c:v>
                </c:pt>
                <c:pt idx="580">
                  <c:v>11.4318537463293</c:v>
                </c:pt>
                <c:pt idx="581">
                  <c:v>11.4331343288692</c:v>
                </c:pt>
                <c:pt idx="582">
                  <c:v>11.4344083538315</c:v>
                </c:pt>
                <c:pt idx="583">
                  <c:v>11.4356759063208</c:v>
                </c:pt>
                <c:pt idx="584">
                  <c:v>11.4369369958362</c:v>
                </c:pt>
                <c:pt idx="585">
                  <c:v>11.4381916842992</c:v>
                </c:pt>
                <c:pt idx="586">
                  <c:v>11.4394400608964</c:v>
                </c:pt>
                <c:pt idx="587">
                  <c:v>11.4406821645153</c:v>
                </c:pt>
                <c:pt idx="588">
                  <c:v>11.4419180351064</c:v>
                </c:pt>
                <c:pt idx="589">
                  <c:v>11.4431477136832</c:v>
                </c:pt>
                <c:pt idx="590">
                  <c:v>11.4443712685234</c:v>
                </c:pt>
                <c:pt idx="591">
                  <c:v>11.4455887692633</c:v>
                </c:pt>
                <c:pt idx="592">
                  <c:v>11.4468002342037</c:v>
                </c:pt>
                <c:pt idx="593">
                  <c:v>11.4480057352552</c:v>
                </c:pt>
                <c:pt idx="594">
                  <c:v>11.4492052926998</c:v>
                </c:pt>
                <c:pt idx="595">
                  <c:v>11.4503989807227</c:v>
                </c:pt>
                <c:pt idx="596">
                  <c:v>11.4515868215873</c:v>
                </c:pt>
                <c:pt idx="597">
                  <c:v>11.4527688917525</c:v>
                </c:pt>
                <c:pt idx="598">
                  <c:v>11.4539452154634</c:v>
                </c:pt>
                <c:pt idx="599">
                  <c:v>11.4551158714504</c:v>
                </c:pt>
                <c:pt idx="600">
                  <c:v>11.4562808590114</c:v>
                </c:pt>
                <c:pt idx="601">
                  <c:v>11.4574402859299</c:v>
                </c:pt>
                <c:pt idx="602">
                  <c:v>11.4585941262676</c:v>
                </c:pt>
                <c:pt idx="603">
                  <c:v>11.4597424357163</c:v>
                </c:pt>
                <c:pt idx="604">
                  <c:v>11.4608852982454</c:v>
                </c:pt>
                <c:pt idx="605">
                  <c:v>11.4620227173108</c:v>
                </c:pt>
                <c:pt idx="606">
                  <c:v>11.4631547515735</c:v>
                </c:pt>
                <c:pt idx="607">
                  <c:v>11.4642814607539</c:v>
                </c:pt>
                <c:pt idx="608">
                  <c:v>11.4654028781314</c:v>
                </c:pt>
                <c:pt idx="609">
                  <c:v>11.4665190101889</c:v>
                </c:pt>
                <c:pt idx="610">
                  <c:v>11.4676299468247</c:v>
                </c:pt>
                <c:pt idx="611">
                  <c:v>11.4687356961412</c:v>
                </c:pt>
                <c:pt idx="612">
                  <c:v>11.469836294515</c:v>
                </c:pt>
                <c:pt idx="613">
                  <c:v>11.4709318069491</c:v>
                </c:pt>
                <c:pt idx="614">
                  <c:v>11.4720222436565</c:v>
                </c:pt>
                <c:pt idx="615">
                  <c:v>11.4731076993195</c:v>
                </c:pt>
                <c:pt idx="616">
                  <c:v>11.4741881296439</c:v>
                </c:pt>
                <c:pt idx="617">
                  <c:v>11.4752636027967</c:v>
                </c:pt>
                <c:pt idx="618">
                  <c:v>11.4763341879963</c:v>
                </c:pt>
                <c:pt idx="619">
                  <c:v>11.4773998989711</c:v>
                </c:pt>
                <c:pt idx="620">
                  <c:v>11.4784607782826</c:v>
                </c:pt>
                <c:pt idx="621">
                  <c:v>11.4795168692638</c:v>
                </c:pt>
                <c:pt idx="622">
                  <c:v>11.4805681590643</c:v>
                </c:pt>
                <c:pt idx="623">
                  <c:v>11.4816147492364</c:v>
                </c:pt>
                <c:pt idx="624">
                  <c:v>11.4826566281951</c:v>
                </c:pt>
                <c:pt idx="625">
                  <c:v>11.4836938419412</c:v>
                </c:pt>
                <c:pt idx="626">
                  <c:v>11.4847264372448</c:v>
                </c:pt>
                <c:pt idx="627">
                  <c:v>11.4857544616443</c:v>
                </c:pt>
                <c:pt idx="628">
                  <c:v>11.486777876784</c:v>
                </c:pt>
                <c:pt idx="629">
                  <c:v>11.4877968179894</c:v>
                </c:pt>
                <c:pt idx="630">
                  <c:v>11.4888112190081</c:v>
                </c:pt>
                <c:pt idx="631">
                  <c:v>11.4898212169016</c:v>
                </c:pt>
                <c:pt idx="632">
                  <c:v>11.4908267462037</c:v>
                </c:pt>
                <c:pt idx="633">
                  <c:v>11.4918278580334</c:v>
                </c:pt>
                <c:pt idx="634">
                  <c:v>11.4928246335664</c:v>
                </c:pt>
                <c:pt idx="635">
                  <c:v>11.4938170669325</c:v>
                </c:pt>
                <c:pt idx="636">
                  <c:v>11.4948052113393</c:v>
                </c:pt>
                <c:pt idx="637">
                  <c:v>11.4957890617707</c:v>
                </c:pt>
                <c:pt idx="638">
                  <c:v>11.4967687021154</c:v>
                </c:pt>
                <c:pt idx="639">
                  <c:v>11.4977440987853</c:v>
                </c:pt>
                <c:pt idx="640">
                  <c:v>11.4987153072304</c:v>
                </c:pt>
                <c:pt idx="641">
                  <c:v>11.4996823836595</c:v>
                </c:pt>
                <c:pt idx="642">
                  <c:v>11.50064532539</c:v>
                </c:pt>
                <c:pt idx="643">
                  <c:v>11.501604159858</c:v>
                </c:pt>
                <c:pt idx="644">
                  <c:v>11.5025589449481</c:v>
                </c:pt>
                <c:pt idx="645">
                  <c:v>11.5035096792565</c:v>
                </c:pt>
                <c:pt idx="646">
                  <c:v>11.5044563916955</c:v>
                </c:pt>
                <c:pt idx="647">
                  <c:v>11.5053991418216</c:v>
                </c:pt>
                <c:pt idx="648">
                  <c:v>11.5063379295079</c:v>
                </c:pt>
                <c:pt idx="649">
                  <c:v>11.5072727851398</c:v>
                </c:pt>
                <c:pt idx="650">
                  <c:v>11.5082037395931</c:v>
                </c:pt>
                <c:pt idx="651">
                  <c:v>11.5091307938206</c:v>
                </c:pt>
                <c:pt idx="652">
                  <c:v>11.5100540099603</c:v>
                </c:pt>
                <c:pt idx="653">
                  <c:v>11.510973420356</c:v>
                </c:pt>
                <c:pt idx="654">
                  <c:v>11.5118889966268</c:v>
                </c:pt>
                <c:pt idx="655">
                  <c:v>11.512800833048</c:v>
                </c:pt>
                <c:pt idx="656">
                  <c:v>11.5137089019565</c:v>
                </c:pt>
                <c:pt idx="657">
                  <c:v>11.5146132680606</c:v>
                </c:pt>
                <c:pt idx="658">
                  <c:v>11.5155139042223</c:v>
                </c:pt>
                <c:pt idx="659">
                  <c:v>11.516410876059</c:v>
                </c:pt>
                <c:pt idx="660">
                  <c:v>11.5173042189389</c:v>
                </c:pt>
                <c:pt idx="661">
                  <c:v>11.5181939066071</c:v>
                </c:pt>
                <c:pt idx="662">
                  <c:v>11.5190800372552</c:v>
                </c:pt>
                <c:pt idx="663">
                  <c:v>11.5199625541623</c:v>
                </c:pt>
                <c:pt idx="664">
                  <c:v>11.5208415253075</c:v>
                </c:pt>
                <c:pt idx="665">
                  <c:v>11.5217169567923</c:v>
                </c:pt>
                <c:pt idx="666">
                  <c:v>11.5225888863186</c:v>
                </c:pt>
                <c:pt idx="667">
                  <c:v>11.5234573206378</c:v>
                </c:pt>
                <c:pt idx="668">
                  <c:v>11.5243222982274</c:v>
                </c:pt>
                <c:pt idx="669">
                  <c:v>11.5251838580458</c:v>
                </c:pt>
                <c:pt idx="670">
                  <c:v>11.5260419762911</c:v>
                </c:pt>
                <c:pt idx="671">
                  <c:v>11.5268966925073</c:v>
                </c:pt>
                <c:pt idx="672">
                  <c:v>11.5277480467183</c:v>
                </c:pt>
                <c:pt idx="673">
                  <c:v>11.5285960476198</c:v>
                </c:pt>
                <c:pt idx="674">
                  <c:v>11.5294407360062</c:v>
                </c:pt>
                <c:pt idx="675">
                  <c:v>11.5302820892882</c:v>
                </c:pt>
                <c:pt idx="676">
                  <c:v>11.5311201488438</c:v>
                </c:pt>
                <c:pt idx="677">
                  <c:v>11.5319549565281</c:v>
                </c:pt>
                <c:pt idx="678">
                  <c:v>11.5327864904411</c:v>
                </c:pt>
                <c:pt idx="679">
                  <c:v>11.5336148251965</c:v>
                </c:pt>
                <c:pt idx="680">
                  <c:v>11.5344399394146</c:v>
                </c:pt>
                <c:pt idx="681">
                  <c:v>11.5352618762978</c:v>
                </c:pt>
                <c:pt idx="682">
                  <c:v>11.5360806471622</c:v>
                </c:pt>
                <c:pt idx="683">
                  <c:v>11.5368962635527</c:v>
                </c:pt>
                <c:pt idx="684">
                  <c:v>11.5377087372431</c:v>
                </c:pt>
                <c:pt idx="685">
                  <c:v>11.5385181127783</c:v>
                </c:pt>
                <c:pt idx="686">
                  <c:v>11.5393244025713</c:v>
                </c:pt>
                <c:pt idx="687">
                  <c:v>11.5401276192638</c:v>
                </c:pt>
                <c:pt idx="688">
                  <c:v>11.5409277757254</c:v>
                </c:pt>
                <c:pt idx="689">
                  <c:v>11.5417249178369</c:v>
                </c:pt>
                <c:pt idx="690">
                  <c:v>11.5425190591044</c:v>
                </c:pt>
                <c:pt idx="691">
                  <c:v>11.5433101474553</c:v>
                </c:pt>
                <c:pt idx="692">
                  <c:v>11.5440983283424</c:v>
                </c:pt>
                <c:pt idx="693">
                  <c:v>11.5448835172447</c:v>
                </c:pt>
                <c:pt idx="694">
                  <c:v>11.5456657283986</c:v>
                </c:pt>
                <c:pt idx="695">
                  <c:v>11.5464450756916</c:v>
                </c:pt>
                <c:pt idx="696">
                  <c:v>11.5472214747467</c:v>
                </c:pt>
                <c:pt idx="697">
                  <c:v>11.5479950070012</c:v>
                </c:pt>
                <c:pt idx="698">
                  <c:v>11.5487656546351</c:v>
                </c:pt>
                <c:pt idx="699">
                  <c:v>11.5495334331961</c:v>
                </c:pt>
                <c:pt idx="700">
                  <c:v>11.5502984253315</c:v>
                </c:pt>
                <c:pt idx="701">
                  <c:v>11.5510605469071</c:v>
                </c:pt>
                <c:pt idx="702">
                  <c:v>11.55181988108</c:v>
                </c:pt>
                <c:pt idx="703">
                  <c:v>11.552576444476</c:v>
                </c:pt>
                <c:pt idx="704">
                  <c:v>11.5533302202748</c:v>
                </c:pt>
                <c:pt idx="705">
                  <c:v>11.5540812591057</c:v>
                </c:pt>
                <c:pt idx="706">
                  <c:v>11.5548295444806</c:v>
                </c:pt>
                <c:pt idx="707">
                  <c:v>11.5555750937484</c:v>
                </c:pt>
                <c:pt idx="708">
                  <c:v>11.5563179583855</c:v>
                </c:pt>
                <c:pt idx="709">
                  <c:v>11.5570581224012</c:v>
                </c:pt>
                <c:pt idx="710">
                  <c:v>11.5577956038158</c:v>
                </c:pt>
                <c:pt idx="711">
                  <c:v>11.5585304549494</c:v>
                </c:pt>
                <c:pt idx="712">
                  <c:v>11.559262626173</c:v>
                </c:pt>
                <c:pt idx="713">
                  <c:v>11.5599922043862</c:v>
                </c:pt>
                <c:pt idx="714">
                  <c:v>11.5607191744238</c:v>
                </c:pt>
                <c:pt idx="715">
                  <c:v>11.5614434868074</c:v>
                </c:pt>
                <c:pt idx="716">
                  <c:v>11.5621652636384</c:v>
                </c:pt>
                <c:pt idx="717">
                  <c:v>11.562884455825</c:v>
                </c:pt>
                <c:pt idx="718">
                  <c:v>11.5636011174708</c:v>
                </c:pt>
                <c:pt idx="719">
                  <c:v>11.5643151995277</c:v>
                </c:pt>
                <c:pt idx="720">
                  <c:v>11.5650267910747</c:v>
                </c:pt>
                <c:pt idx="721">
                  <c:v>11.565735843278</c:v>
                </c:pt>
                <c:pt idx="722">
                  <c:v>11.5664424458838</c:v>
                </c:pt>
                <c:pt idx="723">
                  <c:v>11.5671465155128</c:v>
                </c:pt>
                <c:pt idx="724">
                  <c:v>11.5678481424072</c:v>
                </c:pt>
                <c:pt idx="725">
                  <c:v>11.5685473128635</c:v>
                </c:pt>
                <c:pt idx="726">
                  <c:v>11.5692440481004</c:v>
                </c:pt>
                <c:pt idx="727">
                  <c:v>11.5699383345717</c:v>
                </c:pt>
                <c:pt idx="728">
                  <c:v>11.5706302288049</c:v>
                </c:pt>
                <c:pt idx="729">
                  <c:v>11.5713197175788</c:v>
                </c:pt>
                <c:pt idx="730">
                  <c:v>11.5720067876674</c:v>
                </c:pt>
                <c:pt idx="731">
                  <c:v>11.5726915314581</c:v>
                </c:pt>
                <c:pt idx="732">
                  <c:v>11.573373900954</c:v>
                </c:pt>
                <c:pt idx="733">
                  <c:v>11.5740538832485</c:v>
                </c:pt>
                <c:pt idx="734">
                  <c:v>11.5747315715465</c:v>
                </c:pt>
                <c:pt idx="735">
                  <c:v>11.5754069534299</c:v>
                </c:pt>
                <c:pt idx="736">
                  <c:v>11.5760799809945</c:v>
                </c:pt>
                <c:pt idx="737">
                  <c:v>11.576750748259</c:v>
                </c:pt>
                <c:pt idx="738">
                  <c:v>11.5774192431221</c:v>
                </c:pt>
                <c:pt idx="739">
                  <c:v>11.5780854178326</c:v>
                </c:pt>
                <c:pt idx="740">
                  <c:v>11.5787493672196</c:v>
                </c:pt>
                <c:pt idx="741">
                  <c:v>11.579411043743</c:v>
                </c:pt>
                <c:pt idx="742">
                  <c:v>11.5800705070696</c:v>
                </c:pt>
                <c:pt idx="743">
                  <c:v>11.5807277455704</c:v>
                </c:pt>
                <c:pt idx="744">
                  <c:v>11.5813827835307</c:v>
                </c:pt>
                <c:pt idx="745">
                  <c:v>11.5820356094772</c:v>
                </c:pt>
                <c:pt idx="746">
                  <c:v>11.5826862479594</c:v>
                </c:pt>
                <c:pt idx="747">
                  <c:v>11.5833346876602</c:v>
                </c:pt>
                <c:pt idx="748">
                  <c:v>11.583981025659</c:v>
                </c:pt>
                <c:pt idx="749">
                  <c:v>11.5846251425564</c:v>
                </c:pt>
                <c:pt idx="750">
                  <c:v>11.5852671719889</c:v>
                </c:pt>
                <c:pt idx="751">
                  <c:v>11.5859070306845</c:v>
                </c:pt>
                <c:pt idx="752">
                  <c:v>11.5865448166765</c:v>
                </c:pt>
                <c:pt idx="753">
                  <c:v>11.5871804466339</c:v>
                </c:pt>
                <c:pt idx="754">
                  <c:v>11.5878140190651</c:v>
                </c:pt>
                <c:pt idx="755">
                  <c:v>11.5884454870876</c:v>
                </c:pt>
                <c:pt idx="756">
                  <c:v>11.5890748767235</c:v>
                </c:pt>
                <c:pt idx="757">
                  <c:v>11.5897022142044</c:v>
                </c:pt>
                <c:pt idx="758">
                  <c:v>11.5903274893064</c:v>
                </c:pt>
                <c:pt idx="759">
                  <c:v>11.5909507285208</c:v>
                </c:pt>
                <c:pt idx="760">
                  <c:v>11.5915719585482</c:v>
                </c:pt>
                <c:pt idx="761">
                  <c:v>11.5921911694739</c:v>
                </c:pt>
                <c:pt idx="762">
                  <c:v>11.5928083145066</c:v>
                </c:pt>
                <c:pt idx="763">
                  <c:v>11.593423531281</c:v>
                </c:pt>
                <c:pt idx="764">
                  <c:v>11.5940366624296</c:v>
                </c:pt>
                <c:pt idx="765">
                  <c:v>11.5946479200654</c:v>
                </c:pt>
                <c:pt idx="766">
                  <c:v>11.595257146713</c:v>
                </c:pt>
                <c:pt idx="767">
                  <c:v>11.5958644068767</c:v>
                </c:pt>
                <c:pt idx="768">
                  <c:v>11.5964697654752</c:v>
                </c:pt>
                <c:pt idx="769">
                  <c:v>11.5970732133613</c:v>
                </c:pt>
                <c:pt idx="770">
                  <c:v>11.5976746668051</c:v>
                </c:pt>
                <c:pt idx="771">
                  <c:v>11.5982741910313</c:v>
                </c:pt>
                <c:pt idx="772">
                  <c:v>11.5988718516759</c:v>
                </c:pt>
                <c:pt idx="773">
                  <c:v>11.5994675650054</c:v>
                </c:pt>
                <c:pt idx="774">
                  <c:v>11.6000613968589</c:v>
                </c:pt>
                <c:pt idx="775">
                  <c:v>11.6006534134848</c:v>
                </c:pt>
                <c:pt idx="776">
                  <c:v>11.6012435311456</c:v>
                </c:pt>
                <c:pt idx="777">
                  <c:v>11.6018317409926</c:v>
                </c:pt>
                <c:pt idx="778">
                  <c:v>11.6024181095774</c:v>
                </c:pt>
                <c:pt idx="779">
                  <c:v>11.6030027038576</c:v>
                </c:pt>
                <c:pt idx="780">
                  <c:v>11.6035853643858</c:v>
                </c:pt>
                <c:pt idx="781">
                  <c:v>11.6041663094255</c:v>
                </c:pt>
                <c:pt idx="782">
                  <c:v>11.6047453036208</c:v>
                </c:pt>
                <c:pt idx="783">
                  <c:v>11.605322565841</c:v>
                </c:pt>
                <c:pt idx="784">
                  <c:v>11.6058980881439</c:v>
                </c:pt>
                <c:pt idx="785">
                  <c:v>11.6064717103713</c:v>
                </c:pt>
                <c:pt idx="786">
                  <c:v>11.6070436525994</c:v>
                </c:pt>
                <c:pt idx="787">
                  <c:v>11.6076137545683</c:v>
                </c:pt>
                <c:pt idx="788">
                  <c:v>11.6081820844399</c:v>
                </c:pt>
                <c:pt idx="789">
                  <c:v>11.6087487107757</c:v>
                </c:pt>
                <c:pt idx="790">
                  <c:v>11.6093136259283</c:v>
                </c:pt>
                <c:pt idx="791">
                  <c:v>11.6098767455431</c:v>
                </c:pt>
                <c:pt idx="792">
                  <c:v>11.610438138479</c:v>
                </c:pt>
                <c:pt idx="793">
                  <c:v>11.6109977970872</c:v>
                </c:pt>
                <c:pt idx="794">
                  <c:v>11.6115557907222</c:v>
                </c:pt>
                <c:pt idx="795">
                  <c:v>11.6121120349288</c:v>
                </c:pt>
                <c:pt idx="796">
                  <c:v>11.6126665992586</c:v>
                </c:pt>
                <c:pt idx="797">
                  <c:v>11.613219476358</c:v>
                </c:pt>
                <c:pt idx="798">
                  <c:v>11.6137706588732</c:v>
                </c:pt>
                <c:pt idx="799">
                  <c:v>11.6143202169456</c:v>
                </c:pt>
                <c:pt idx="800">
                  <c:v>11.6148680659221</c:v>
                </c:pt>
                <c:pt idx="801">
                  <c:v>11.6154142761397</c:v>
                </c:pt>
                <c:pt idx="802">
                  <c:v>11.615958840538</c:v>
                </c:pt>
                <c:pt idx="803">
                  <c:v>11.6165018299419</c:v>
                </c:pt>
                <c:pt idx="804">
                  <c:v>11.6170430816172</c:v>
                </c:pt>
                <c:pt idx="805">
                  <c:v>11.6175827443713</c:v>
                </c:pt>
                <c:pt idx="806">
                  <c:v>11.6181208114353</c:v>
                </c:pt>
                <c:pt idx="807">
                  <c:v>11.6186572760396</c:v>
                </c:pt>
                <c:pt idx="808">
                  <c:v>11.6191921314148</c:v>
                </c:pt>
                <c:pt idx="809">
                  <c:v>11.6197253707918</c:v>
                </c:pt>
                <c:pt idx="810">
                  <c:v>11.6202570659635</c:v>
                </c:pt>
                <c:pt idx="811">
                  <c:v>11.6207871317916</c:v>
                </c:pt>
                <c:pt idx="812">
                  <c:v>11.6213157190155</c:v>
                </c:pt>
                <c:pt idx="813">
                  <c:v>11.6218426637434</c:v>
                </c:pt>
                <c:pt idx="814">
                  <c:v>11.6223680381532</c:v>
                </c:pt>
                <c:pt idx="815">
                  <c:v>11.6228919148054</c:v>
                </c:pt>
                <c:pt idx="816">
                  <c:v>11.6234142083712</c:v>
                </c:pt>
                <c:pt idx="817">
                  <c:v>11.6239349916022</c:v>
                </c:pt>
                <c:pt idx="818">
                  <c:v>11.6244542583048</c:v>
                </c:pt>
                <c:pt idx="819">
                  <c:v>11.624972002286</c:v>
                </c:pt>
                <c:pt idx="820">
                  <c:v>11.6254882173529</c:v>
                </c:pt>
                <c:pt idx="821">
                  <c:v>11.6260029769215</c:v>
                </c:pt>
                <c:pt idx="822">
                  <c:v>11.6265161953801</c:v>
                </c:pt>
                <c:pt idx="823">
                  <c:v>11.6270278665377</c:v>
                </c:pt>
                <c:pt idx="824">
                  <c:v>11.6275381439843</c:v>
                </c:pt>
                <c:pt idx="825">
                  <c:v>11.628046942109</c:v>
                </c:pt>
                <c:pt idx="826">
                  <c:v>11.6285541749268</c:v>
                </c:pt>
                <c:pt idx="827">
                  <c:v>11.6290599965913</c:v>
                </c:pt>
                <c:pt idx="828">
                  <c:v>11.6295644014757</c:v>
                </c:pt>
                <c:pt idx="829">
                  <c:v>11.6300673035968</c:v>
                </c:pt>
                <c:pt idx="830">
                  <c:v>11.630568777499</c:v>
                </c:pt>
                <c:pt idx="831">
                  <c:v>11.6310688175564</c:v>
                </c:pt>
                <c:pt idx="832">
                  <c:v>11.6315674181438</c:v>
                </c:pt>
                <c:pt idx="833">
                  <c:v>11.6320645736365</c:v>
                </c:pt>
                <c:pt idx="834">
                  <c:v>11.6325603592298</c:v>
                </c:pt>
                <c:pt idx="835">
                  <c:v>11.6330546886656</c:v>
                </c:pt>
                <c:pt idx="836">
                  <c:v>11.6335476373246</c:v>
                </c:pt>
                <c:pt idx="837">
                  <c:v>11.6340391998609</c:v>
                </c:pt>
                <c:pt idx="838">
                  <c:v>11.6345292897426</c:v>
                </c:pt>
                <c:pt idx="839">
                  <c:v>11.6350180639061</c:v>
                </c:pt>
                <c:pt idx="840">
                  <c:v>11.6355054359125</c:v>
                </c:pt>
                <c:pt idx="841">
                  <c:v>11.6359914818787</c:v>
                </c:pt>
                <c:pt idx="842">
                  <c:v>11.6364761151839</c:v>
                </c:pt>
                <c:pt idx="843">
                  <c:v>11.6369594121287</c:v>
                </c:pt>
                <c:pt idx="844">
                  <c:v>11.6374412859119</c:v>
                </c:pt>
                <c:pt idx="845">
                  <c:v>11.6379218130173</c:v>
                </c:pt>
                <c:pt idx="846">
                  <c:v>11.6384010702917</c:v>
                </c:pt>
                <c:pt idx="847">
                  <c:v>11.6388788889321</c:v>
                </c:pt>
                <c:pt idx="848">
                  <c:v>11.6393555098842</c:v>
                </c:pt>
                <c:pt idx="849">
                  <c:v>11.6398306820723</c:v>
                </c:pt>
                <c:pt idx="850">
                  <c:v>11.6403045647101</c:v>
                </c:pt>
                <c:pt idx="851">
                  <c:v>11.6407771530043</c:v>
                </c:pt>
                <c:pt idx="852">
                  <c:v>11.6412484421619</c:v>
                </c:pt>
                <c:pt idx="853">
                  <c:v>11.6417184273909</c:v>
                </c:pt>
                <c:pt idx="854">
                  <c:v>11.6421871038998</c:v>
                </c:pt>
                <c:pt idx="855">
                  <c:v>11.642654466898</c:v>
                </c:pt>
                <c:pt idx="856">
                  <c:v>11.643120511596</c:v>
                </c:pt>
                <c:pt idx="857">
                  <c:v>11.6435853989998</c:v>
                </c:pt>
                <c:pt idx="858">
                  <c:v>11.6440488758961</c:v>
                </c:pt>
                <c:pt idx="859">
                  <c:v>11.6445111864556</c:v>
                </c:pt>
                <c:pt idx="860">
                  <c:v>11.6449721600979</c:v>
                </c:pt>
                <c:pt idx="861">
                  <c:v>11.6454318752895</c:v>
                </c:pt>
                <c:pt idx="862">
                  <c:v>11.6458903275118</c:v>
                </c:pt>
                <c:pt idx="863">
                  <c:v>11.6463475956732</c:v>
                </c:pt>
                <c:pt idx="864">
                  <c:v>11.6468035920063</c:v>
                </c:pt>
                <c:pt idx="865">
                  <c:v>11.6472583119949</c:v>
                </c:pt>
                <c:pt idx="866">
                  <c:v>11.6477118348131</c:v>
                </c:pt>
                <c:pt idx="867">
                  <c:v>11.6481641562091</c:v>
                </c:pt>
                <c:pt idx="868">
                  <c:v>11.6486151880689</c:v>
                </c:pt>
                <c:pt idx="869">
                  <c:v>11.6490650937809</c:v>
                </c:pt>
                <c:pt idx="870">
                  <c:v>11.6495137012829</c:v>
                </c:pt>
                <c:pt idx="871">
                  <c:v>11.6499610901896</c:v>
                </c:pt>
                <c:pt idx="872">
                  <c:v>11.6504073404632</c:v>
                </c:pt>
                <c:pt idx="873">
                  <c:v>11.6508523638205</c:v>
                </c:pt>
                <c:pt idx="874">
                  <c:v>11.6512962403983</c:v>
                </c:pt>
                <c:pt idx="875">
                  <c:v>11.6517388817422</c:v>
                </c:pt>
                <c:pt idx="876">
                  <c:v>11.6521803681632</c:v>
                </c:pt>
                <c:pt idx="877">
                  <c:v>11.6526206110369</c:v>
                </c:pt>
                <c:pt idx="878">
                  <c:v>11.6530597755738</c:v>
                </c:pt>
                <c:pt idx="879">
                  <c:v>11.6534976884259</c:v>
                </c:pt>
                <c:pt idx="880">
                  <c:v>11.6539345151478</c:v>
                </c:pt>
                <c:pt idx="881">
                  <c:v>11.654370167033</c:v>
                </c:pt>
                <c:pt idx="882">
                  <c:v>11.6548046401017</c:v>
                </c:pt>
                <c:pt idx="883">
                  <c:v>11.6552380155268</c:v>
                </c:pt>
                <c:pt idx="884">
                  <c:v>11.6556701191123</c:v>
                </c:pt>
                <c:pt idx="885">
                  <c:v>11.656101202591</c:v>
                </c:pt>
                <c:pt idx="886">
                  <c:v>11.6565311770896</c:v>
                </c:pt>
                <c:pt idx="887">
                  <c:v>11.6569599533975</c:v>
                </c:pt>
                <c:pt idx="888">
                  <c:v>11.6573876131161</c:v>
                </c:pt>
                <c:pt idx="889">
                  <c:v>11.6578141525266</c:v>
                </c:pt>
                <c:pt idx="890">
                  <c:v>11.6582395679111</c:v>
                </c:pt>
                <c:pt idx="891">
                  <c:v>11.6586639413788</c:v>
                </c:pt>
                <c:pt idx="892">
                  <c:v>11.6590871835555</c:v>
                </c:pt>
                <c:pt idx="893">
                  <c:v>11.6595092907262</c:v>
                </c:pt>
                <c:pt idx="894">
                  <c:v>11.6599302591774</c:v>
                </c:pt>
                <c:pt idx="895">
                  <c:v>11.6603501713565</c:v>
                </c:pt>
                <c:pt idx="896">
                  <c:v>11.6607690238022</c:v>
                </c:pt>
                <c:pt idx="897">
                  <c:v>11.6611868130536</c:v>
                </c:pt>
                <c:pt idx="898">
                  <c:v>11.6616035356508</c:v>
                </c:pt>
                <c:pt idx="899">
                  <c:v>11.6620191016431</c:v>
                </c:pt>
                <c:pt idx="900">
                  <c:v>11.6624335938987</c:v>
                </c:pt>
                <c:pt idx="901">
                  <c:v>11.6628470956172</c:v>
                </c:pt>
                <c:pt idx="902">
                  <c:v>11.663259430112</c:v>
                </c:pt>
                <c:pt idx="903">
                  <c:v>11.663670854145</c:v>
                </c:pt>
                <c:pt idx="904">
                  <c:v>11.6640811040454</c:v>
                </c:pt>
                <c:pt idx="905">
                  <c:v>11.6644903500848</c:v>
                </c:pt>
                <c:pt idx="906">
                  <c:v>11.6648985890574</c:v>
                </c:pt>
                <c:pt idx="907">
                  <c:v>11.6653057306094</c:v>
                </c:pt>
                <c:pt idx="908">
                  <c:v>11.6657118585218</c:v>
                </c:pt>
                <c:pt idx="909">
                  <c:v>11.6661169695912</c:v>
                </c:pt>
                <c:pt idx="910">
                  <c:v>11.6665209732225</c:v>
                </c:pt>
                <c:pt idx="911">
                  <c:v>11.6669240409183</c:v>
                </c:pt>
                <c:pt idx="912">
                  <c:v>11.6673259946116</c:v>
                </c:pt>
                <c:pt idx="913">
                  <c:v>11.6677270061317</c:v>
                </c:pt>
                <c:pt idx="914">
                  <c:v>11.6681270725228</c:v>
                </c:pt>
                <c:pt idx="915">
                  <c:v>11.6685260152349</c:v>
                </c:pt>
                <c:pt idx="916">
                  <c:v>11.6689240065854</c:v>
                </c:pt>
                <c:pt idx="917">
                  <c:v>11.6693209556624</c:v>
                </c:pt>
                <c:pt idx="918">
                  <c:v>11.6697169473103</c:v>
                </c:pt>
                <c:pt idx="919">
                  <c:v>11.6701119785768</c:v>
                </c:pt>
                <c:pt idx="920">
                  <c:v>11.670505958312</c:v>
                </c:pt>
                <c:pt idx="921">
                  <c:v>11.6708989716039</c:v>
                </c:pt>
                <c:pt idx="922">
                  <c:v>11.6712910155028</c:v>
                </c:pt>
                <c:pt idx="923">
                  <c:v>11.67168208706</c:v>
                </c:pt>
                <c:pt idx="924">
                  <c:v>11.6720721833278</c:v>
                </c:pt>
                <c:pt idx="925">
                  <c:v>11.6724612127629</c:v>
                </c:pt>
                <c:pt idx="926">
                  <c:v>11.6728493495331</c:v>
                </c:pt>
                <c:pt idx="927">
                  <c:v>11.6732365909314</c:v>
                </c:pt>
                <c:pt idx="928">
                  <c:v>11.6736228454176</c:v>
                </c:pt>
                <c:pt idx="929">
                  <c:v>11.674008110049</c:v>
                </c:pt>
                <c:pt idx="930">
                  <c:v>11.6743924708753</c:v>
                </c:pt>
                <c:pt idx="931">
                  <c:v>11.6747758361225</c:v>
                </c:pt>
                <c:pt idx="932">
                  <c:v>11.6751582028515</c:v>
                </c:pt>
                <c:pt idx="933">
                  <c:v>11.6755397465777</c:v>
                </c:pt>
                <c:pt idx="934">
                  <c:v>11.6759202862247</c:v>
                </c:pt>
                <c:pt idx="935">
                  <c:v>11.6762999082399</c:v>
                </c:pt>
                <c:pt idx="936">
                  <c:v>11.6766786099234</c:v>
                </c:pt>
                <c:pt idx="937">
                  <c:v>11.6770563885762</c:v>
                </c:pt>
                <c:pt idx="938">
                  <c:v>11.6774332415001</c:v>
                </c:pt>
                <c:pt idx="939">
                  <c:v>11.6778091659981</c:v>
                </c:pt>
                <c:pt idx="940">
                  <c:v>11.678184159374</c:v>
                </c:pt>
                <c:pt idx="941">
                  <c:v>11.6785583087817</c:v>
                </c:pt>
                <c:pt idx="942">
                  <c:v>11.6789314319067</c:v>
                </c:pt>
                <c:pt idx="943">
                  <c:v>11.6793037958346</c:v>
                </c:pt>
                <c:pt idx="944">
                  <c:v>11.6796751280949</c:v>
                </c:pt>
                <c:pt idx="945">
                  <c:v>11.6800456962375</c:v>
                </c:pt>
                <c:pt idx="946">
                  <c:v>11.6804152273321</c:v>
                </c:pt>
                <c:pt idx="947">
                  <c:v>11.6807839893918</c:v>
                </c:pt>
                <c:pt idx="948">
                  <c:v>11.6811517994146</c:v>
                </c:pt>
                <c:pt idx="949">
                  <c:v>11.681518745178</c:v>
                </c:pt>
                <c:pt idx="950">
                  <c:v>11.6818847336864</c:v>
                </c:pt>
                <c:pt idx="951">
                  <c:v>11.6822499434883</c:v>
                </c:pt>
                <c:pt idx="952">
                  <c:v>11.682614281666</c:v>
                </c:pt>
                <c:pt idx="953">
                  <c:v>11.6829776549985</c:v>
                </c:pt>
                <c:pt idx="954">
                  <c:v>11.6833402424937</c:v>
                </c:pt>
                <c:pt idx="955">
                  <c:v>11.6837019510082</c:v>
                </c:pt>
                <c:pt idx="956">
                  <c:v>11.6840627780919</c:v>
                </c:pt>
                <c:pt idx="957">
                  <c:v>11.6844227212958</c:v>
                </c:pt>
                <c:pt idx="958">
                  <c:v>11.6847818693176</c:v>
                </c:pt>
                <c:pt idx="959">
                  <c:v>11.6851401287152</c:v>
                </c:pt>
                <c:pt idx="960">
                  <c:v>11.6854975883388</c:v>
                </c:pt>
                <c:pt idx="961">
                  <c:v>11.6858541545974</c:v>
                </c:pt>
                <c:pt idx="962">
                  <c:v>11.6862099164932</c:v>
                </c:pt>
                <c:pt idx="963">
                  <c:v>11.6865647802874</c:v>
                </c:pt>
                <c:pt idx="964">
                  <c:v>11.6869188351338</c:v>
                </c:pt>
                <c:pt idx="965">
                  <c:v>11.687272078816</c:v>
                </c:pt>
                <c:pt idx="966">
                  <c:v>11.6876245091183</c:v>
                </c:pt>
                <c:pt idx="967">
                  <c:v>11.687976032007</c:v>
                </c:pt>
                <c:pt idx="968">
                  <c:v>11.688326828831</c:v>
                </c:pt>
                <c:pt idx="969">
                  <c:v>11.6886767136659</c:v>
                </c:pt>
                <c:pt idx="970">
                  <c:v>11.6890258681591</c:v>
                </c:pt>
                <c:pt idx="971">
                  <c:v>11.6893741060917</c:v>
                </c:pt>
                <c:pt idx="972">
                  <c:v>11.6897216094086</c:v>
                </c:pt>
                <c:pt idx="973">
                  <c:v>11.6900682838598</c:v>
                </c:pt>
                <c:pt idx="974">
                  <c:v>11.6904141272365</c:v>
                </c:pt>
                <c:pt idx="975">
                  <c:v>11.6907592297405</c:v>
                </c:pt>
                <c:pt idx="976">
                  <c:v>11.6911034044208</c:v>
                </c:pt>
                <c:pt idx="977">
                  <c:v>11.6914469265186</c:v>
                </c:pt>
                <c:pt idx="978">
                  <c:v>11.6917896090114</c:v>
                </c:pt>
                <c:pt idx="979">
                  <c:v>11.6921314496956</c:v>
                </c:pt>
                <c:pt idx="980">
                  <c:v>11.6924725391434</c:v>
                </c:pt>
                <c:pt idx="981">
                  <c:v>11.692812875372</c:v>
                </c:pt>
                <c:pt idx="982">
                  <c:v>11.6931523634797</c:v>
                </c:pt>
                <c:pt idx="983">
                  <c:v>11.6934910942595</c:v>
                </c:pt>
                <c:pt idx="984">
                  <c:v>11.6938290657311</c:v>
                </c:pt>
                <c:pt idx="985">
                  <c:v>11.6941662759147</c:v>
                </c:pt>
                <c:pt idx="986">
                  <c:v>11.6945026296226</c:v>
                </c:pt>
                <c:pt idx="987">
                  <c:v>11.6948383112223</c:v>
                </c:pt>
                <c:pt idx="988">
                  <c:v>11.695173132247</c:v>
                </c:pt>
                <c:pt idx="989">
                  <c:v>11.6955072773541</c:v>
                </c:pt>
                <c:pt idx="990">
                  <c:v>11.6958406512871</c:v>
                </c:pt>
                <c:pt idx="991">
                  <c:v>11.6961732520716</c:v>
                </c:pt>
                <c:pt idx="992">
                  <c:v>11.6965050777337</c:v>
                </c:pt>
                <c:pt idx="993">
                  <c:v>11.6968361263008</c:v>
                </c:pt>
                <c:pt idx="994">
                  <c:v>11.6971664895836</c:v>
                </c:pt>
                <c:pt idx="995">
                  <c:v>11.6974960719715</c:v>
                </c:pt>
                <c:pt idx="996">
                  <c:v>11.6978249654192</c:v>
                </c:pt>
                <c:pt idx="997">
                  <c:v>11.6981529801796</c:v>
                </c:pt>
                <c:pt idx="998">
                  <c:v>11.6984803022051</c:v>
                </c:pt>
                <c:pt idx="999">
                  <c:v>11.6988070238788</c:v>
                </c:pt>
              </c:numCache>
            </c:numRef>
          </c:xVal>
          <c:yVal>
            <c:numRef>
              <c:f>04_Titration!$D$5:$D$1004</c:f>
              <c:numCache>
                <c:formatCode>0.000</c:formatCode>
                <c:ptCount val="1000"/>
                <c:pt idx="0">
                  <c:v>12.3266297404902</c:v>
                </c:pt>
                <c:pt idx="1">
                  <c:v>12.3266297404902</c:v>
                </c:pt>
                <c:pt idx="2">
                  <c:v>12.3266297404902</c:v>
                </c:pt>
                <c:pt idx="3">
                  <c:v>12.3266297404902</c:v>
                </c:pt>
                <c:pt idx="4">
                  <c:v>12.3266297404902</c:v>
                </c:pt>
                <c:pt idx="5">
                  <c:v>12.3266297404902</c:v>
                </c:pt>
                <c:pt idx="6">
                  <c:v>12.3266297404902</c:v>
                </c:pt>
                <c:pt idx="7">
                  <c:v>12.3266297404902</c:v>
                </c:pt>
                <c:pt idx="8">
                  <c:v>12.3266297404902</c:v>
                </c:pt>
                <c:pt idx="9">
                  <c:v>12.3266297404902</c:v>
                </c:pt>
                <c:pt idx="10">
                  <c:v>12.3266297404902</c:v>
                </c:pt>
                <c:pt idx="11">
                  <c:v>12.3266297404902</c:v>
                </c:pt>
                <c:pt idx="12">
                  <c:v>12.3266297404902</c:v>
                </c:pt>
                <c:pt idx="13">
                  <c:v>12.3266297404902</c:v>
                </c:pt>
                <c:pt idx="14">
                  <c:v>12.3266297404902</c:v>
                </c:pt>
                <c:pt idx="15">
                  <c:v>12.3266297404902</c:v>
                </c:pt>
                <c:pt idx="16">
                  <c:v>12.3266297404902</c:v>
                </c:pt>
                <c:pt idx="17">
                  <c:v>12.3266297404902</c:v>
                </c:pt>
                <c:pt idx="18">
                  <c:v>12.3266297404902</c:v>
                </c:pt>
                <c:pt idx="19">
                  <c:v>12.3266297404902</c:v>
                </c:pt>
                <c:pt idx="20">
                  <c:v>12.3266297404902</c:v>
                </c:pt>
                <c:pt idx="21">
                  <c:v>12.3266297404902</c:v>
                </c:pt>
                <c:pt idx="22">
                  <c:v>12.3266297404902</c:v>
                </c:pt>
                <c:pt idx="23">
                  <c:v>12.3266297404902</c:v>
                </c:pt>
                <c:pt idx="24">
                  <c:v>12.3266297404902</c:v>
                </c:pt>
                <c:pt idx="25">
                  <c:v>12.3266297404902</c:v>
                </c:pt>
                <c:pt idx="26">
                  <c:v>12.3266297404902</c:v>
                </c:pt>
                <c:pt idx="27">
                  <c:v>12.3266297404902</c:v>
                </c:pt>
                <c:pt idx="28">
                  <c:v>12.3266297404902</c:v>
                </c:pt>
                <c:pt idx="29">
                  <c:v>12.3266297404902</c:v>
                </c:pt>
                <c:pt idx="30">
                  <c:v>12.3266297404902</c:v>
                </c:pt>
                <c:pt idx="31">
                  <c:v>12.3266297404902</c:v>
                </c:pt>
                <c:pt idx="32">
                  <c:v>12.3266297404902</c:v>
                </c:pt>
                <c:pt idx="33">
                  <c:v>12.3266297404902</c:v>
                </c:pt>
                <c:pt idx="34">
                  <c:v>12.3266297404902</c:v>
                </c:pt>
                <c:pt idx="35">
                  <c:v>12.3266297404902</c:v>
                </c:pt>
                <c:pt idx="36">
                  <c:v>12.3266297404902</c:v>
                </c:pt>
                <c:pt idx="37">
                  <c:v>12.3266297404902</c:v>
                </c:pt>
                <c:pt idx="38">
                  <c:v>12.3266297404902</c:v>
                </c:pt>
                <c:pt idx="39">
                  <c:v>12.3266297404902</c:v>
                </c:pt>
                <c:pt idx="40">
                  <c:v>12.3266297404902</c:v>
                </c:pt>
                <c:pt idx="41">
                  <c:v>12.3266297404902</c:v>
                </c:pt>
                <c:pt idx="42">
                  <c:v>12.3266297404902</c:v>
                </c:pt>
                <c:pt idx="43">
                  <c:v>12.3266297404902</c:v>
                </c:pt>
                <c:pt idx="44">
                  <c:v>12.3266297404902</c:v>
                </c:pt>
                <c:pt idx="45">
                  <c:v>12.3266297404902</c:v>
                </c:pt>
                <c:pt idx="46">
                  <c:v>12.3266297404902</c:v>
                </c:pt>
                <c:pt idx="47">
                  <c:v>12.3266297404902</c:v>
                </c:pt>
                <c:pt idx="48">
                  <c:v>12.3266297404902</c:v>
                </c:pt>
                <c:pt idx="49">
                  <c:v>12.3266297404902</c:v>
                </c:pt>
                <c:pt idx="50">
                  <c:v>12.3266297404902</c:v>
                </c:pt>
                <c:pt idx="51">
                  <c:v>12.3266297404902</c:v>
                </c:pt>
                <c:pt idx="52">
                  <c:v>12.3266297404902</c:v>
                </c:pt>
                <c:pt idx="53">
                  <c:v>12.3266297404902</c:v>
                </c:pt>
                <c:pt idx="54">
                  <c:v>12.3266297404902</c:v>
                </c:pt>
                <c:pt idx="55">
                  <c:v>12.3266297404902</c:v>
                </c:pt>
                <c:pt idx="56">
                  <c:v>12.3266297404902</c:v>
                </c:pt>
                <c:pt idx="57">
                  <c:v>12.3266297404902</c:v>
                </c:pt>
                <c:pt idx="58">
                  <c:v>12.3266297404902</c:v>
                </c:pt>
                <c:pt idx="59">
                  <c:v>12.3266297404902</c:v>
                </c:pt>
                <c:pt idx="60">
                  <c:v>12.3266297404902</c:v>
                </c:pt>
                <c:pt idx="61">
                  <c:v>12.3266297404902</c:v>
                </c:pt>
                <c:pt idx="62">
                  <c:v>12.3266297404902</c:v>
                </c:pt>
                <c:pt idx="63">
                  <c:v>12.3266297404902</c:v>
                </c:pt>
                <c:pt idx="64">
                  <c:v>12.3266297404902</c:v>
                </c:pt>
                <c:pt idx="65">
                  <c:v>12.3266297404902</c:v>
                </c:pt>
                <c:pt idx="66">
                  <c:v>12.3266297404902</c:v>
                </c:pt>
                <c:pt idx="67">
                  <c:v>12.3266297404902</c:v>
                </c:pt>
                <c:pt idx="68">
                  <c:v>12.3266297404902</c:v>
                </c:pt>
                <c:pt idx="69">
                  <c:v>12.3266297404902</c:v>
                </c:pt>
                <c:pt idx="70">
                  <c:v>12.3266297404902</c:v>
                </c:pt>
                <c:pt idx="71">
                  <c:v>12.3266297404902</c:v>
                </c:pt>
                <c:pt idx="72">
                  <c:v>12.3266297404902</c:v>
                </c:pt>
                <c:pt idx="73">
                  <c:v>12.3266297404902</c:v>
                </c:pt>
                <c:pt idx="74">
                  <c:v>12.3266297404902</c:v>
                </c:pt>
                <c:pt idx="75">
                  <c:v>12.3266297404902</c:v>
                </c:pt>
                <c:pt idx="76">
                  <c:v>12.3266297404902</c:v>
                </c:pt>
                <c:pt idx="77">
                  <c:v>12.3266297404902</c:v>
                </c:pt>
                <c:pt idx="78">
                  <c:v>12.3266297404902</c:v>
                </c:pt>
                <c:pt idx="79">
                  <c:v>12.3266297404902</c:v>
                </c:pt>
                <c:pt idx="80">
                  <c:v>12.3266297404902</c:v>
                </c:pt>
                <c:pt idx="81">
                  <c:v>12.3266297404902</c:v>
                </c:pt>
                <c:pt idx="82">
                  <c:v>12.3266297404902</c:v>
                </c:pt>
                <c:pt idx="83">
                  <c:v>12.3266297404902</c:v>
                </c:pt>
                <c:pt idx="84">
                  <c:v>12.3266297404902</c:v>
                </c:pt>
                <c:pt idx="85">
                  <c:v>12.3266297404902</c:v>
                </c:pt>
                <c:pt idx="86">
                  <c:v>12.3266297404902</c:v>
                </c:pt>
                <c:pt idx="87">
                  <c:v>12.3266297404902</c:v>
                </c:pt>
                <c:pt idx="88">
                  <c:v>12.3266297404902</c:v>
                </c:pt>
                <c:pt idx="89">
                  <c:v>12.3266297404902</c:v>
                </c:pt>
                <c:pt idx="90">
                  <c:v>12.3266297404902</c:v>
                </c:pt>
                <c:pt idx="91">
                  <c:v>12.3266297404902</c:v>
                </c:pt>
                <c:pt idx="92">
                  <c:v>12.3266297404902</c:v>
                </c:pt>
                <c:pt idx="93">
                  <c:v>12.3266297404902</c:v>
                </c:pt>
                <c:pt idx="94">
                  <c:v>12.3266297404902</c:v>
                </c:pt>
                <c:pt idx="95">
                  <c:v>12.3266297404902</c:v>
                </c:pt>
                <c:pt idx="96">
                  <c:v>12.3266297404902</c:v>
                </c:pt>
                <c:pt idx="97">
                  <c:v>12.3266297404902</c:v>
                </c:pt>
                <c:pt idx="98">
                  <c:v>12.3266297404902</c:v>
                </c:pt>
                <c:pt idx="99">
                  <c:v>12.3266297404902</c:v>
                </c:pt>
                <c:pt idx="100">
                  <c:v>12.3266297404902</c:v>
                </c:pt>
                <c:pt idx="101">
                  <c:v>12.3266297404902</c:v>
                </c:pt>
                <c:pt idx="102">
                  <c:v>12.3266297404902</c:v>
                </c:pt>
                <c:pt idx="103">
                  <c:v>12.3266297404902</c:v>
                </c:pt>
                <c:pt idx="104">
                  <c:v>12.3266297404902</c:v>
                </c:pt>
                <c:pt idx="105">
                  <c:v>12.3266297404902</c:v>
                </c:pt>
                <c:pt idx="106">
                  <c:v>12.3266297404902</c:v>
                </c:pt>
                <c:pt idx="107">
                  <c:v>12.3266297404902</c:v>
                </c:pt>
                <c:pt idx="108">
                  <c:v>12.3266297404902</c:v>
                </c:pt>
                <c:pt idx="109">
                  <c:v>12.3266297404902</c:v>
                </c:pt>
                <c:pt idx="110">
                  <c:v>12.3266297404902</c:v>
                </c:pt>
                <c:pt idx="111">
                  <c:v>12.3266297404902</c:v>
                </c:pt>
                <c:pt idx="112">
                  <c:v>12.3266297404902</c:v>
                </c:pt>
                <c:pt idx="113">
                  <c:v>12.3266297404902</c:v>
                </c:pt>
                <c:pt idx="114">
                  <c:v>12.3266297404902</c:v>
                </c:pt>
                <c:pt idx="115">
                  <c:v>12.3266297404902</c:v>
                </c:pt>
                <c:pt idx="116">
                  <c:v>12.3266297404902</c:v>
                </c:pt>
                <c:pt idx="117">
                  <c:v>12.3266297404902</c:v>
                </c:pt>
                <c:pt idx="118">
                  <c:v>12.3266297404902</c:v>
                </c:pt>
                <c:pt idx="119">
                  <c:v>12.3266297404902</c:v>
                </c:pt>
                <c:pt idx="120">
                  <c:v>12.3266297404902</c:v>
                </c:pt>
                <c:pt idx="121">
                  <c:v>12.3266297404902</c:v>
                </c:pt>
                <c:pt idx="122">
                  <c:v>12.3266297404902</c:v>
                </c:pt>
                <c:pt idx="123">
                  <c:v>12.3266297404902</c:v>
                </c:pt>
                <c:pt idx="124">
                  <c:v>12.3266297404902</c:v>
                </c:pt>
                <c:pt idx="125">
                  <c:v>12.3266297404902</c:v>
                </c:pt>
                <c:pt idx="126">
                  <c:v>12.3266297404902</c:v>
                </c:pt>
                <c:pt idx="127">
                  <c:v>12.3266297404902</c:v>
                </c:pt>
                <c:pt idx="128">
                  <c:v>12.3266297404902</c:v>
                </c:pt>
                <c:pt idx="129">
                  <c:v>12.3266297404902</c:v>
                </c:pt>
                <c:pt idx="130">
                  <c:v>12.3266297404902</c:v>
                </c:pt>
                <c:pt idx="131">
                  <c:v>12.3266297404902</c:v>
                </c:pt>
                <c:pt idx="132">
                  <c:v>12.3266297404902</c:v>
                </c:pt>
                <c:pt idx="133">
                  <c:v>12.3266297404902</c:v>
                </c:pt>
                <c:pt idx="134">
                  <c:v>12.3266297404902</c:v>
                </c:pt>
                <c:pt idx="135">
                  <c:v>12.3266297404902</c:v>
                </c:pt>
                <c:pt idx="136">
                  <c:v>12.3266297404902</c:v>
                </c:pt>
                <c:pt idx="137">
                  <c:v>12.3266297404902</c:v>
                </c:pt>
                <c:pt idx="138">
                  <c:v>12.3266297404902</c:v>
                </c:pt>
                <c:pt idx="139">
                  <c:v>12.3266297404902</c:v>
                </c:pt>
                <c:pt idx="140">
                  <c:v>12.3266297404902</c:v>
                </c:pt>
                <c:pt idx="141">
                  <c:v>12.3266297404902</c:v>
                </c:pt>
                <c:pt idx="142">
                  <c:v>12.3266297404902</c:v>
                </c:pt>
                <c:pt idx="143">
                  <c:v>12.3266297404902</c:v>
                </c:pt>
                <c:pt idx="144">
                  <c:v>12.3266297404902</c:v>
                </c:pt>
                <c:pt idx="145">
                  <c:v>12.3266297404902</c:v>
                </c:pt>
                <c:pt idx="146">
                  <c:v>12.3266297404902</c:v>
                </c:pt>
                <c:pt idx="147">
                  <c:v>12.3266297404902</c:v>
                </c:pt>
                <c:pt idx="148">
                  <c:v>12.3266297404902</c:v>
                </c:pt>
                <c:pt idx="149">
                  <c:v>12.3266297404902</c:v>
                </c:pt>
                <c:pt idx="150">
                  <c:v>12.3266297404902</c:v>
                </c:pt>
                <c:pt idx="151">
                  <c:v>12.3266297404902</c:v>
                </c:pt>
                <c:pt idx="152">
                  <c:v>12.3266297404902</c:v>
                </c:pt>
                <c:pt idx="153">
                  <c:v>12.3266297404902</c:v>
                </c:pt>
                <c:pt idx="154">
                  <c:v>12.3266297404902</c:v>
                </c:pt>
                <c:pt idx="155">
                  <c:v>12.3266297404902</c:v>
                </c:pt>
                <c:pt idx="156">
                  <c:v>12.3266297404902</c:v>
                </c:pt>
                <c:pt idx="157">
                  <c:v>12.3266297404902</c:v>
                </c:pt>
                <c:pt idx="158">
                  <c:v>12.3266297404902</c:v>
                </c:pt>
                <c:pt idx="159">
                  <c:v>12.3266297404902</c:v>
                </c:pt>
                <c:pt idx="160">
                  <c:v>12.3266297404902</c:v>
                </c:pt>
                <c:pt idx="161">
                  <c:v>12.3266297404902</c:v>
                </c:pt>
                <c:pt idx="162">
                  <c:v>12.3266297404902</c:v>
                </c:pt>
                <c:pt idx="163">
                  <c:v>12.3266297404902</c:v>
                </c:pt>
                <c:pt idx="164">
                  <c:v>12.3266297404902</c:v>
                </c:pt>
                <c:pt idx="165">
                  <c:v>12.3266297404902</c:v>
                </c:pt>
                <c:pt idx="166">
                  <c:v>12.3266297404902</c:v>
                </c:pt>
                <c:pt idx="167">
                  <c:v>12.3266297404902</c:v>
                </c:pt>
                <c:pt idx="168">
                  <c:v>12.3266297404902</c:v>
                </c:pt>
                <c:pt idx="169">
                  <c:v>12.3266297404902</c:v>
                </c:pt>
                <c:pt idx="170">
                  <c:v>12.3266297404902</c:v>
                </c:pt>
                <c:pt idx="171">
                  <c:v>12.3266297404902</c:v>
                </c:pt>
                <c:pt idx="172">
                  <c:v>12.3266297404902</c:v>
                </c:pt>
                <c:pt idx="173">
                  <c:v>12.3266297404902</c:v>
                </c:pt>
                <c:pt idx="174">
                  <c:v>12.3266297404902</c:v>
                </c:pt>
                <c:pt idx="175">
                  <c:v>12.3266297404902</c:v>
                </c:pt>
                <c:pt idx="176">
                  <c:v>12.3266297404902</c:v>
                </c:pt>
                <c:pt idx="177">
                  <c:v>12.3266297404902</c:v>
                </c:pt>
                <c:pt idx="178">
                  <c:v>12.3266297404902</c:v>
                </c:pt>
                <c:pt idx="179">
                  <c:v>12.3266297404902</c:v>
                </c:pt>
                <c:pt idx="180">
                  <c:v>12.3266297404902</c:v>
                </c:pt>
                <c:pt idx="181">
                  <c:v>12.3266297404902</c:v>
                </c:pt>
                <c:pt idx="182">
                  <c:v>12.3266297404902</c:v>
                </c:pt>
                <c:pt idx="183">
                  <c:v>12.3266297404902</c:v>
                </c:pt>
                <c:pt idx="184">
                  <c:v>12.3266297404902</c:v>
                </c:pt>
                <c:pt idx="185">
                  <c:v>12.3266297404902</c:v>
                </c:pt>
                <c:pt idx="186">
                  <c:v>12.3266297404902</c:v>
                </c:pt>
                <c:pt idx="187">
                  <c:v>12.3266297404902</c:v>
                </c:pt>
                <c:pt idx="188">
                  <c:v>12.3266297404902</c:v>
                </c:pt>
                <c:pt idx="189">
                  <c:v>12.3266297404902</c:v>
                </c:pt>
                <c:pt idx="190">
                  <c:v>12.3266297404902</c:v>
                </c:pt>
                <c:pt idx="191">
                  <c:v>12.3266297404902</c:v>
                </c:pt>
                <c:pt idx="192">
                  <c:v>12.3266297404902</c:v>
                </c:pt>
                <c:pt idx="193">
                  <c:v>12.3266297404902</c:v>
                </c:pt>
                <c:pt idx="194">
                  <c:v>12.3266297404902</c:v>
                </c:pt>
                <c:pt idx="195">
                  <c:v>12.3266297404902</c:v>
                </c:pt>
                <c:pt idx="196">
                  <c:v>12.3266297404902</c:v>
                </c:pt>
                <c:pt idx="197">
                  <c:v>12.3266297404902</c:v>
                </c:pt>
                <c:pt idx="198">
                  <c:v>12.3266297404902</c:v>
                </c:pt>
                <c:pt idx="199">
                  <c:v>12.3266297404902</c:v>
                </c:pt>
                <c:pt idx="200">
                  <c:v>12.3266297404902</c:v>
                </c:pt>
                <c:pt idx="201">
                  <c:v>12.3266297404902</c:v>
                </c:pt>
                <c:pt idx="202">
                  <c:v>12.3266297404902</c:v>
                </c:pt>
                <c:pt idx="203">
                  <c:v>12.3266297404902</c:v>
                </c:pt>
                <c:pt idx="204">
                  <c:v>12.3266297404902</c:v>
                </c:pt>
                <c:pt idx="205">
                  <c:v>12.3266297404902</c:v>
                </c:pt>
                <c:pt idx="206">
                  <c:v>12.3266297404902</c:v>
                </c:pt>
                <c:pt idx="207">
                  <c:v>12.3266297404902</c:v>
                </c:pt>
                <c:pt idx="208">
                  <c:v>12.3266297404902</c:v>
                </c:pt>
                <c:pt idx="209">
                  <c:v>12.3266297404902</c:v>
                </c:pt>
                <c:pt idx="210">
                  <c:v>12.3266297404902</c:v>
                </c:pt>
                <c:pt idx="211">
                  <c:v>12.3266297404902</c:v>
                </c:pt>
                <c:pt idx="212">
                  <c:v>12.3266297404902</c:v>
                </c:pt>
                <c:pt idx="213">
                  <c:v>12.3266297404902</c:v>
                </c:pt>
                <c:pt idx="214">
                  <c:v>12.3266297404902</c:v>
                </c:pt>
                <c:pt idx="215">
                  <c:v>12.3266297404902</c:v>
                </c:pt>
                <c:pt idx="216">
                  <c:v>12.3266297404902</c:v>
                </c:pt>
                <c:pt idx="217">
                  <c:v>12.3266297404902</c:v>
                </c:pt>
                <c:pt idx="218">
                  <c:v>12.3266297404902</c:v>
                </c:pt>
                <c:pt idx="219">
                  <c:v>12.3266297404902</c:v>
                </c:pt>
                <c:pt idx="220">
                  <c:v>12.3266297404902</c:v>
                </c:pt>
                <c:pt idx="221">
                  <c:v>12.3266297404902</c:v>
                </c:pt>
                <c:pt idx="222">
                  <c:v>12.3266297404902</c:v>
                </c:pt>
                <c:pt idx="223">
                  <c:v>12.3266297404902</c:v>
                </c:pt>
                <c:pt idx="224">
                  <c:v>12.3266297404902</c:v>
                </c:pt>
                <c:pt idx="225">
                  <c:v>12.3266297404902</c:v>
                </c:pt>
                <c:pt idx="226">
                  <c:v>12.3266297404902</c:v>
                </c:pt>
                <c:pt idx="227">
                  <c:v>12.3266297404902</c:v>
                </c:pt>
                <c:pt idx="228">
                  <c:v>12.3266297404902</c:v>
                </c:pt>
                <c:pt idx="229">
                  <c:v>12.3266297404902</c:v>
                </c:pt>
                <c:pt idx="230">
                  <c:v>12.3266297404902</c:v>
                </c:pt>
                <c:pt idx="231">
                  <c:v>12.3266297404902</c:v>
                </c:pt>
                <c:pt idx="232">
                  <c:v>12.3266297404902</c:v>
                </c:pt>
                <c:pt idx="233">
                  <c:v>12.3266297404902</c:v>
                </c:pt>
                <c:pt idx="234">
                  <c:v>12.3266297404902</c:v>
                </c:pt>
                <c:pt idx="235">
                  <c:v>12.3266297404902</c:v>
                </c:pt>
                <c:pt idx="236">
                  <c:v>12.3266297404902</c:v>
                </c:pt>
                <c:pt idx="237">
                  <c:v>12.3266297404902</c:v>
                </c:pt>
                <c:pt idx="238">
                  <c:v>12.3266297404902</c:v>
                </c:pt>
                <c:pt idx="239">
                  <c:v>12.3266297404902</c:v>
                </c:pt>
                <c:pt idx="240">
                  <c:v>12.3266297404902</c:v>
                </c:pt>
                <c:pt idx="241">
                  <c:v>12.3266297404902</c:v>
                </c:pt>
                <c:pt idx="242">
                  <c:v>12.3266297404902</c:v>
                </c:pt>
                <c:pt idx="243">
                  <c:v>12.3266297404902</c:v>
                </c:pt>
                <c:pt idx="244">
                  <c:v>12.3266297404902</c:v>
                </c:pt>
                <c:pt idx="245">
                  <c:v>12.3266297404902</c:v>
                </c:pt>
                <c:pt idx="246">
                  <c:v>12.3266297404902</c:v>
                </c:pt>
                <c:pt idx="247">
                  <c:v>12.3266297404902</c:v>
                </c:pt>
                <c:pt idx="248">
                  <c:v>12.3266297404902</c:v>
                </c:pt>
                <c:pt idx="249">
                  <c:v>12.3266297404902</c:v>
                </c:pt>
                <c:pt idx="250">
                  <c:v>12.3266297404902</c:v>
                </c:pt>
                <c:pt idx="251">
                  <c:v>12.3266297404902</c:v>
                </c:pt>
                <c:pt idx="252">
                  <c:v>12.3266297404902</c:v>
                </c:pt>
                <c:pt idx="253">
                  <c:v>12.3266297404902</c:v>
                </c:pt>
                <c:pt idx="254">
                  <c:v>12.3266297404902</c:v>
                </c:pt>
                <c:pt idx="255">
                  <c:v>12.3266297404902</c:v>
                </c:pt>
                <c:pt idx="256">
                  <c:v>12.3266297404902</c:v>
                </c:pt>
                <c:pt idx="257">
                  <c:v>12.3266297404902</c:v>
                </c:pt>
                <c:pt idx="258">
                  <c:v>12.3266297404902</c:v>
                </c:pt>
                <c:pt idx="259">
                  <c:v>12.3266297404902</c:v>
                </c:pt>
                <c:pt idx="260">
                  <c:v>12.3266297404902</c:v>
                </c:pt>
                <c:pt idx="261">
                  <c:v>12.3266297404902</c:v>
                </c:pt>
                <c:pt idx="262">
                  <c:v>12.3266297404902</c:v>
                </c:pt>
                <c:pt idx="263">
                  <c:v>12.3266297404902</c:v>
                </c:pt>
                <c:pt idx="264">
                  <c:v>12.3266297404902</c:v>
                </c:pt>
                <c:pt idx="265">
                  <c:v>12.3266297404902</c:v>
                </c:pt>
                <c:pt idx="266">
                  <c:v>12.3266297404902</c:v>
                </c:pt>
                <c:pt idx="267">
                  <c:v>12.3266297404902</c:v>
                </c:pt>
                <c:pt idx="268">
                  <c:v>12.3266297404902</c:v>
                </c:pt>
                <c:pt idx="269">
                  <c:v>12.3266297404902</c:v>
                </c:pt>
                <c:pt idx="270">
                  <c:v>12.3266297404902</c:v>
                </c:pt>
                <c:pt idx="271">
                  <c:v>12.3266297404902</c:v>
                </c:pt>
                <c:pt idx="272">
                  <c:v>12.3266297404902</c:v>
                </c:pt>
                <c:pt idx="273">
                  <c:v>12.3266297404902</c:v>
                </c:pt>
                <c:pt idx="274">
                  <c:v>12.3266297404902</c:v>
                </c:pt>
                <c:pt idx="275">
                  <c:v>12.3266297404902</c:v>
                </c:pt>
                <c:pt idx="276">
                  <c:v>12.3266297404902</c:v>
                </c:pt>
                <c:pt idx="277">
                  <c:v>12.3266297404902</c:v>
                </c:pt>
                <c:pt idx="278">
                  <c:v>12.3266297404902</c:v>
                </c:pt>
                <c:pt idx="279">
                  <c:v>12.3266297404902</c:v>
                </c:pt>
                <c:pt idx="280">
                  <c:v>12.3266297404902</c:v>
                </c:pt>
                <c:pt idx="281">
                  <c:v>12.3266297404902</c:v>
                </c:pt>
                <c:pt idx="282">
                  <c:v>12.3266297404902</c:v>
                </c:pt>
                <c:pt idx="283">
                  <c:v>12.3266297404902</c:v>
                </c:pt>
                <c:pt idx="284">
                  <c:v>12.3266297404902</c:v>
                </c:pt>
                <c:pt idx="285">
                  <c:v>12.3266297404902</c:v>
                </c:pt>
                <c:pt idx="286">
                  <c:v>12.3266297404902</c:v>
                </c:pt>
                <c:pt idx="287">
                  <c:v>12.3266297404902</c:v>
                </c:pt>
                <c:pt idx="288">
                  <c:v>12.3266297404902</c:v>
                </c:pt>
                <c:pt idx="289">
                  <c:v>12.3266297404902</c:v>
                </c:pt>
                <c:pt idx="290">
                  <c:v>12.3266297404902</c:v>
                </c:pt>
                <c:pt idx="291">
                  <c:v>12.3266297404902</c:v>
                </c:pt>
                <c:pt idx="292">
                  <c:v>12.3266297404902</c:v>
                </c:pt>
                <c:pt idx="293">
                  <c:v>12.3266297404902</c:v>
                </c:pt>
                <c:pt idx="294">
                  <c:v>12.3266297404902</c:v>
                </c:pt>
                <c:pt idx="295">
                  <c:v>12.3266297404902</c:v>
                </c:pt>
                <c:pt idx="296">
                  <c:v>12.3266297404902</c:v>
                </c:pt>
                <c:pt idx="297">
                  <c:v>12.3266297404902</c:v>
                </c:pt>
                <c:pt idx="298">
                  <c:v>12.3266297404902</c:v>
                </c:pt>
                <c:pt idx="299">
                  <c:v>12.3266297404902</c:v>
                </c:pt>
                <c:pt idx="300">
                  <c:v>12.3266297404902</c:v>
                </c:pt>
                <c:pt idx="301">
                  <c:v>12.3266297404902</c:v>
                </c:pt>
                <c:pt idx="302">
                  <c:v>12.3266297404902</c:v>
                </c:pt>
                <c:pt idx="303">
                  <c:v>12.3266297404902</c:v>
                </c:pt>
                <c:pt idx="304">
                  <c:v>12.3266297404902</c:v>
                </c:pt>
                <c:pt idx="305">
                  <c:v>12.3266297404902</c:v>
                </c:pt>
                <c:pt idx="306">
                  <c:v>12.3266297404902</c:v>
                </c:pt>
                <c:pt idx="307">
                  <c:v>12.3266297404902</c:v>
                </c:pt>
                <c:pt idx="308">
                  <c:v>12.3266297404902</c:v>
                </c:pt>
                <c:pt idx="309">
                  <c:v>12.3266297404902</c:v>
                </c:pt>
                <c:pt idx="310">
                  <c:v>12.3266297404902</c:v>
                </c:pt>
                <c:pt idx="311">
                  <c:v>12.3266297404902</c:v>
                </c:pt>
                <c:pt idx="312">
                  <c:v>12.3266297404902</c:v>
                </c:pt>
                <c:pt idx="313">
                  <c:v>12.3266297404902</c:v>
                </c:pt>
                <c:pt idx="314">
                  <c:v>12.3266297404902</c:v>
                </c:pt>
                <c:pt idx="315">
                  <c:v>12.3266297404902</c:v>
                </c:pt>
                <c:pt idx="316">
                  <c:v>12.3266297404902</c:v>
                </c:pt>
                <c:pt idx="317">
                  <c:v>12.3266297404902</c:v>
                </c:pt>
                <c:pt idx="318">
                  <c:v>12.3266297404902</c:v>
                </c:pt>
                <c:pt idx="319">
                  <c:v>12.3266297404902</c:v>
                </c:pt>
                <c:pt idx="320">
                  <c:v>12.3266297404902</c:v>
                </c:pt>
                <c:pt idx="321">
                  <c:v>12.3266297404902</c:v>
                </c:pt>
                <c:pt idx="322">
                  <c:v>12.3266297404902</c:v>
                </c:pt>
                <c:pt idx="323">
                  <c:v>12.3266297404902</c:v>
                </c:pt>
                <c:pt idx="324">
                  <c:v>12.3266297404902</c:v>
                </c:pt>
                <c:pt idx="325">
                  <c:v>12.3266297404902</c:v>
                </c:pt>
                <c:pt idx="326">
                  <c:v>12.3266297404902</c:v>
                </c:pt>
                <c:pt idx="327">
                  <c:v>12.3266297404902</c:v>
                </c:pt>
                <c:pt idx="328">
                  <c:v>12.3266297404902</c:v>
                </c:pt>
                <c:pt idx="329">
                  <c:v>12.3266297404902</c:v>
                </c:pt>
                <c:pt idx="330">
                  <c:v>12.3266297404902</c:v>
                </c:pt>
                <c:pt idx="331">
                  <c:v>13.6444849865704</c:v>
                </c:pt>
                <c:pt idx="332">
                  <c:v>26.5571503622592</c:v>
                </c:pt>
                <c:pt idx="333">
                  <c:v>246.532594809803</c:v>
                </c:pt>
                <c:pt idx="334">
                  <c:v>40.0630460290846</c:v>
                </c:pt>
                <c:pt idx="335">
                  <c:v>16.1506370595013</c:v>
                </c:pt>
                <c:pt idx="336">
                  <c:v>12.3266297404902</c:v>
                </c:pt>
                <c:pt idx="337">
                  <c:v>12.3266297404902</c:v>
                </c:pt>
                <c:pt idx="338">
                  <c:v>12.3266297404902</c:v>
                </c:pt>
                <c:pt idx="339">
                  <c:v>12.3266297404902</c:v>
                </c:pt>
                <c:pt idx="340">
                  <c:v>12.3266297404902</c:v>
                </c:pt>
                <c:pt idx="341">
                  <c:v>12.3266297404902</c:v>
                </c:pt>
                <c:pt idx="342">
                  <c:v>12.3266297404902</c:v>
                </c:pt>
                <c:pt idx="343">
                  <c:v>12.3266297404902</c:v>
                </c:pt>
                <c:pt idx="344">
                  <c:v>12.3266297404902</c:v>
                </c:pt>
                <c:pt idx="345">
                  <c:v>12.3266297404902</c:v>
                </c:pt>
                <c:pt idx="346">
                  <c:v>12.3266297404902</c:v>
                </c:pt>
                <c:pt idx="347">
                  <c:v>12.3266297404902</c:v>
                </c:pt>
                <c:pt idx="348">
                  <c:v>12.3266297404902</c:v>
                </c:pt>
                <c:pt idx="349">
                  <c:v>12.3266297404902</c:v>
                </c:pt>
                <c:pt idx="350">
                  <c:v>12.3266297404902</c:v>
                </c:pt>
                <c:pt idx="351">
                  <c:v>12.3266297404902</c:v>
                </c:pt>
                <c:pt idx="352">
                  <c:v>12.3266297404902</c:v>
                </c:pt>
                <c:pt idx="353">
                  <c:v>12.3266297404902</c:v>
                </c:pt>
                <c:pt idx="354">
                  <c:v>12.3266297404902</c:v>
                </c:pt>
                <c:pt idx="355">
                  <c:v>12.3266297404902</c:v>
                </c:pt>
                <c:pt idx="356">
                  <c:v>12.3266297404902</c:v>
                </c:pt>
                <c:pt idx="357">
                  <c:v>12.3266297404902</c:v>
                </c:pt>
                <c:pt idx="358">
                  <c:v>12.3266297404902</c:v>
                </c:pt>
                <c:pt idx="359">
                  <c:v>12.3266297404902</c:v>
                </c:pt>
                <c:pt idx="360">
                  <c:v>12.3266297404902</c:v>
                </c:pt>
                <c:pt idx="361">
                  <c:v>12.3266297404902</c:v>
                </c:pt>
                <c:pt idx="362">
                  <c:v>12.3266297404902</c:v>
                </c:pt>
                <c:pt idx="363">
                  <c:v>12.3266297404902</c:v>
                </c:pt>
                <c:pt idx="364">
                  <c:v>12.3266297404902</c:v>
                </c:pt>
                <c:pt idx="365">
                  <c:v>12.3266297404902</c:v>
                </c:pt>
                <c:pt idx="366">
                  <c:v>12.3266297404902</c:v>
                </c:pt>
                <c:pt idx="367">
                  <c:v>12.3266297404902</c:v>
                </c:pt>
                <c:pt idx="368">
                  <c:v>12.3266297404902</c:v>
                </c:pt>
                <c:pt idx="369">
                  <c:v>12.3266297404902</c:v>
                </c:pt>
                <c:pt idx="370">
                  <c:v>12.3266297404902</c:v>
                </c:pt>
                <c:pt idx="371">
                  <c:v>12.3266297404902</c:v>
                </c:pt>
                <c:pt idx="372">
                  <c:v>12.3266297404902</c:v>
                </c:pt>
                <c:pt idx="373">
                  <c:v>12.3266297404902</c:v>
                </c:pt>
                <c:pt idx="374">
                  <c:v>12.3266297404902</c:v>
                </c:pt>
                <c:pt idx="375">
                  <c:v>12.3266297404902</c:v>
                </c:pt>
                <c:pt idx="376">
                  <c:v>12.3266297404902</c:v>
                </c:pt>
                <c:pt idx="377">
                  <c:v>12.3266297404902</c:v>
                </c:pt>
                <c:pt idx="378">
                  <c:v>12.3266297404902</c:v>
                </c:pt>
                <c:pt idx="379">
                  <c:v>12.3266297404902</c:v>
                </c:pt>
                <c:pt idx="380">
                  <c:v>12.3266297404902</c:v>
                </c:pt>
                <c:pt idx="381">
                  <c:v>12.3266297404902</c:v>
                </c:pt>
                <c:pt idx="382">
                  <c:v>12.3266297404902</c:v>
                </c:pt>
                <c:pt idx="383">
                  <c:v>12.3266297404902</c:v>
                </c:pt>
                <c:pt idx="384">
                  <c:v>12.3266297404902</c:v>
                </c:pt>
                <c:pt idx="385">
                  <c:v>12.3266297404902</c:v>
                </c:pt>
                <c:pt idx="386">
                  <c:v>12.3266297404902</c:v>
                </c:pt>
                <c:pt idx="387">
                  <c:v>12.3266297404902</c:v>
                </c:pt>
                <c:pt idx="388">
                  <c:v>12.3266297404902</c:v>
                </c:pt>
                <c:pt idx="389">
                  <c:v>12.3266297404902</c:v>
                </c:pt>
                <c:pt idx="390">
                  <c:v>12.3266297404902</c:v>
                </c:pt>
                <c:pt idx="391">
                  <c:v>12.3266297404902</c:v>
                </c:pt>
                <c:pt idx="392">
                  <c:v>12.3266297404902</c:v>
                </c:pt>
                <c:pt idx="393">
                  <c:v>12.3266297404902</c:v>
                </c:pt>
                <c:pt idx="394">
                  <c:v>12.3266297404902</c:v>
                </c:pt>
                <c:pt idx="395">
                  <c:v>12.3266297404902</c:v>
                </c:pt>
                <c:pt idx="396">
                  <c:v>12.3266297404902</c:v>
                </c:pt>
                <c:pt idx="397">
                  <c:v>12.3266297404902</c:v>
                </c:pt>
                <c:pt idx="398">
                  <c:v>12.3266297404902</c:v>
                </c:pt>
                <c:pt idx="399">
                  <c:v>12.3266297404902</c:v>
                </c:pt>
                <c:pt idx="400">
                  <c:v>12.3266297404902</c:v>
                </c:pt>
                <c:pt idx="401">
                  <c:v>12.3266297404902</c:v>
                </c:pt>
                <c:pt idx="402">
                  <c:v>12.3266297404902</c:v>
                </c:pt>
                <c:pt idx="403">
                  <c:v>12.3266297404902</c:v>
                </c:pt>
                <c:pt idx="404">
                  <c:v>12.3266297404902</c:v>
                </c:pt>
                <c:pt idx="405">
                  <c:v>12.3266297404902</c:v>
                </c:pt>
                <c:pt idx="406">
                  <c:v>12.3266297404902</c:v>
                </c:pt>
                <c:pt idx="407">
                  <c:v>12.3266297404902</c:v>
                </c:pt>
                <c:pt idx="408">
                  <c:v>12.3266297404902</c:v>
                </c:pt>
                <c:pt idx="409">
                  <c:v>12.3266297404902</c:v>
                </c:pt>
                <c:pt idx="410">
                  <c:v>12.3266297404902</c:v>
                </c:pt>
                <c:pt idx="411">
                  <c:v>12.3266297404902</c:v>
                </c:pt>
                <c:pt idx="412">
                  <c:v>12.3266297404902</c:v>
                </c:pt>
                <c:pt idx="413">
                  <c:v>12.3266297404902</c:v>
                </c:pt>
                <c:pt idx="414">
                  <c:v>12.3266297404902</c:v>
                </c:pt>
                <c:pt idx="415">
                  <c:v>12.3266297404902</c:v>
                </c:pt>
                <c:pt idx="416">
                  <c:v>12.3266297404902</c:v>
                </c:pt>
                <c:pt idx="417">
                  <c:v>12.3266297404902</c:v>
                </c:pt>
                <c:pt idx="418">
                  <c:v>12.3266297404902</c:v>
                </c:pt>
                <c:pt idx="419">
                  <c:v>12.3266297404902</c:v>
                </c:pt>
                <c:pt idx="420">
                  <c:v>12.3266297404902</c:v>
                </c:pt>
                <c:pt idx="421">
                  <c:v>12.3266297404902</c:v>
                </c:pt>
                <c:pt idx="422">
                  <c:v>12.3266297404902</c:v>
                </c:pt>
                <c:pt idx="423">
                  <c:v>12.3266297404902</c:v>
                </c:pt>
                <c:pt idx="424">
                  <c:v>12.3266297404902</c:v>
                </c:pt>
                <c:pt idx="425">
                  <c:v>12.3266297404902</c:v>
                </c:pt>
                <c:pt idx="426">
                  <c:v>12.3266297404902</c:v>
                </c:pt>
                <c:pt idx="427">
                  <c:v>12.3266297404902</c:v>
                </c:pt>
                <c:pt idx="428">
                  <c:v>12.3266297404902</c:v>
                </c:pt>
                <c:pt idx="429">
                  <c:v>12.3266297404902</c:v>
                </c:pt>
                <c:pt idx="430">
                  <c:v>12.3266297404902</c:v>
                </c:pt>
                <c:pt idx="431">
                  <c:v>12.3266297404902</c:v>
                </c:pt>
                <c:pt idx="432">
                  <c:v>12.3266297404902</c:v>
                </c:pt>
                <c:pt idx="433">
                  <c:v>12.3266297404902</c:v>
                </c:pt>
                <c:pt idx="434">
                  <c:v>12.3266297404902</c:v>
                </c:pt>
                <c:pt idx="435">
                  <c:v>12.3266297404902</c:v>
                </c:pt>
                <c:pt idx="436">
                  <c:v>12.3266297404902</c:v>
                </c:pt>
                <c:pt idx="437">
                  <c:v>12.3266297404902</c:v>
                </c:pt>
                <c:pt idx="438">
                  <c:v>12.3266297404902</c:v>
                </c:pt>
                <c:pt idx="439">
                  <c:v>12.3266297404902</c:v>
                </c:pt>
                <c:pt idx="440">
                  <c:v>12.3266297404902</c:v>
                </c:pt>
                <c:pt idx="441">
                  <c:v>12.3266297404902</c:v>
                </c:pt>
                <c:pt idx="442">
                  <c:v>12.3266297404902</c:v>
                </c:pt>
                <c:pt idx="443">
                  <c:v>12.3266297404902</c:v>
                </c:pt>
                <c:pt idx="444">
                  <c:v>12.3266297404902</c:v>
                </c:pt>
                <c:pt idx="445">
                  <c:v>12.3266297404902</c:v>
                </c:pt>
                <c:pt idx="446">
                  <c:v>12.3266297404902</c:v>
                </c:pt>
                <c:pt idx="447">
                  <c:v>12.3266297404902</c:v>
                </c:pt>
                <c:pt idx="448">
                  <c:v>12.3266297404902</c:v>
                </c:pt>
                <c:pt idx="449">
                  <c:v>12.3266297404902</c:v>
                </c:pt>
                <c:pt idx="450">
                  <c:v>12.3266297404902</c:v>
                </c:pt>
                <c:pt idx="451">
                  <c:v>12.3266297404902</c:v>
                </c:pt>
                <c:pt idx="452">
                  <c:v>12.3266297404902</c:v>
                </c:pt>
                <c:pt idx="453">
                  <c:v>12.3266297404902</c:v>
                </c:pt>
                <c:pt idx="454">
                  <c:v>12.3266297404902</c:v>
                </c:pt>
                <c:pt idx="455">
                  <c:v>12.3266297404902</c:v>
                </c:pt>
                <c:pt idx="456">
                  <c:v>12.3266297404902</c:v>
                </c:pt>
                <c:pt idx="457">
                  <c:v>12.3266297404902</c:v>
                </c:pt>
                <c:pt idx="458">
                  <c:v>12.3266297404902</c:v>
                </c:pt>
                <c:pt idx="459">
                  <c:v>12.3266297404902</c:v>
                </c:pt>
                <c:pt idx="460">
                  <c:v>12.3266297404902</c:v>
                </c:pt>
                <c:pt idx="461">
                  <c:v>12.3266297404902</c:v>
                </c:pt>
                <c:pt idx="462">
                  <c:v>12.3266297404902</c:v>
                </c:pt>
                <c:pt idx="463">
                  <c:v>12.3266297404902</c:v>
                </c:pt>
                <c:pt idx="464">
                  <c:v>12.3266297404902</c:v>
                </c:pt>
                <c:pt idx="465">
                  <c:v>12.3266297404902</c:v>
                </c:pt>
                <c:pt idx="466">
                  <c:v>12.3266297404902</c:v>
                </c:pt>
                <c:pt idx="467">
                  <c:v>12.3266297404902</c:v>
                </c:pt>
                <c:pt idx="468">
                  <c:v>12.3266297404902</c:v>
                </c:pt>
                <c:pt idx="469">
                  <c:v>12.3266297404902</c:v>
                </c:pt>
                <c:pt idx="470">
                  <c:v>12.3266297404902</c:v>
                </c:pt>
                <c:pt idx="471">
                  <c:v>12.3266297404902</c:v>
                </c:pt>
                <c:pt idx="472">
                  <c:v>12.3266297404902</c:v>
                </c:pt>
                <c:pt idx="473">
                  <c:v>12.3266297404902</c:v>
                </c:pt>
                <c:pt idx="474">
                  <c:v>12.3266297404902</c:v>
                </c:pt>
                <c:pt idx="475">
                  <c:v>12.3266297404902</c:v>
                </c:pt>
                <c:pt idx="476">
                  <c:v>12.3266297404902</c:v>
                </c:pt>
                <c:pt idx="477">
                  <c:v>12.3266297404902</c:v>
                </c:pt>
                <c:pt idx="478">
                  <c:v>12.3266297404902</c:v>
                </c:pt>
                <c:pt idx="479">
                  <c:v>12.3266297404902</c:v>
                </c:pt>
                <c:pt idx="480">
                  <c:v>12.3266297404902</c:v>
                </c:pt>
                <c:pt idx="481">
                  <c:v>12.3266297404902</c:v>
                </c:pt>
                <c:pt idx="482">
                  <c:v>12.3266297404902</c:v>
                </c:pt>
                <c:pt idx="483">
                  <c:v>12.3266297404902</c:v>
                </c:pt>
                <c:pt idx="484">
                  <c:v>12.3266297404902</c:v>
                </c:pt>
                <c:pt idx="485">
                  <c:v>12.3266297404902</c:v>
                </c:pt>
                <c:pt idx="486">
                  <c:v>12.3266297404902</c:v>
                </c:pt>
                <c:pt idx="487">
                  <c:v>12.3266297404902</c:v>
                </c:pt>
                <c:pt idx="488">
                  <c:v>12.3266297404902</c:v>
                </c:pt>
                <c:pt idx="489">
                  <c:v>12.3266297404902</c:v>
                </c:pt>
                <c:pt idx="490">
                  <c:v>12.3266297404902</c:v>
                </c:pt>
                <c:pt idx="491">
                  <c:v>12.3266297404902</c:v>
                </c:pt>
                <c:pt idx="492">
                  <c:v>12.3266297404902</c:v>
                </c:pt>
                <c:pt idx="493">
                  <c:v>12.3266297404902</c:v>
                </c:pt>
                <c:pt idx="494">
                  <c:v>12.3266297404902</c:v>
                </c:pt>
                <c:pt idx="495">
                  <c:v>12.3266297404902</c:v>
                </c:pt>
                <c:pt idx="496">
                  <c:v>12.3266297404902</c:v>
                </c:pt>
                <c:pt idx="497">
                  <c:v>12.3266297404902</c:v>
                </c:pt>
                <c:pt idx="498">
                  <c:v>12.3266297404902</c:v>
                </c:pt>
                <c:pt idx="499">
                  <c:v>12.3266297404902</c:v>
                </c:pt>
                <c:pt idx="500">
                  <c:v>12.3266297404902</c:v>
                </c:pt>
                <c:pt idx="501">
                  <c:v>12.3266297404902</c:v>
                </c:pt>
                <c:pt idx="502">
                  <c:v>12.3266297404902</c:v>
                </c:pt>
                <c:pt idx="503">
                  <c:v>12.3266297404902</c:v>
                </c:pt>
                <c:pt idx="504">
                  <c:v>12.3266297404902</c:v>
                </c:pt>
                <c:pt idx="505">
                  <c:v>12.3266297404902</c:v>
                </c:pt>
                <c:pt idx="506">
                  <c:v>12.3266297404902</c:v>
                </c:pt>
                <c:pt idx="507">
                  <c:v>12.3266297404902</c:v>
                </c:pt>
                <c:pt idx="508">
                  <c:v>12.3266297404902</c:v>
                </c:pt>
                <c:pt idx="509">
                  <c:v>12.3266297404902</c:v>
                </c:pt>
                <c:pt idx="510">
                  <c:v>12.3266297404902</c:v>
                </c:pt>
                <c:pt idx="511">
                  <c:v>12.3266297404902</c:v>
                </c:pt>
                <c:pt idx="512">
                  <c:v>12.3266297404902</c:v>
                </c:pt>
                <c:pt idx="513">
                  <c:v>12.3266297404902</c:v>
                </c:pt>
                <c:pt idx="514">
                  <c:v>12.3266297404902</c:v>
                </c:pt>
                <c:pt idx="515">
                  <c:v>12.3266297404902</c:v>
                </c:pt>
                <c:pt idx="516">
                  <c:v>12.3266297404902</c:v>
                </c:pt>
                <c:pt idx="517">
                  <c:v>12.3266297404902</c:v>
                </c:pt>
                <c:pt idx="518">
                  <c:v>12.3266297404902</c:v>
                </c:pt>
                <c:pt idx="519">
                  <c:v>12.3266297404902</c:v>
                </c:pt>
                <c:pt idx="520">
                  <c:v>12.3266297404902</c:v>
                </c:pt>
                <c:pt idx="521">
                  <c:v>12.3266297404902</c:v>
                </c:pt>
                <c:pt idx="522">
                  <c:v>12.3266297404902</c:v>
                </c:pt>
                <c:pt idx="523">
                  <c:v>12.3266297404902</c:v>
                </c:pt>
                <c:pt idx="524">
                  <c:v>12.3266297404902</c:v>
                </c:pt>
                <c:pt idx="525">
                  <c:v>12.3266297404902</c:v>
                </c:pt>
                <c:pt idx="526">
                  <c:v>12.3266297404902</c:v>
                </c:pt>
                <c:pt idx="527">
                  <c:v>12.3266297404902</c:v>
                </c:pt>
                <c:pt idx="528">
                  <c:v>12.3266297404902</c:v>
                </c:pt>
                <c:pt idx="529">
                  <c:v>12.3266297404902</c:v>
                </c:pt>
                <c:pt idx="530">
                  <c:v>12.3266297404902</c:v>
                </c:pt>
                <c:pt idx="531">
                  <c:v>12.3266297404902</c:v>
                </c:pt>
                <c:pt idx="532">
                  <c:v>12.3266297404902</c:v>
                </c:pt>
                <c:pt idx="533">
                  <c:v>12.3266297404902</c:v>
                </c:pt>
                <c:pt idx="534">
                  <c:v>12.3266297404902</c:v>
                </c:pt>
                <c:pt idx="535">
                  <c:v>12.3266297404902</c:v>
                </c:pt>
                <c:pt idx="536">
                  <c:v>12.3266297404902</c:v>
                </c:pt>
                <c:pt idx="537">
                  <c:v>12.3266297404902</c:v>
                </c:pt>
                <c:pt idx="538">
                  <c:v>12.3266297404902</c:v>
                </c:pt>
                <c:pt idx="539">
                  <c:v>12.3266297404902</c:v>
                </c:pt>
                <c:pt idx="540">
                  <c:v>12.3266297404902</c:v>
                </c:pt>
                <c:pt idx="541">
                  <c:v>12.3266297404902</c:v>
                </c:pt>
                <c:pt idx="542">
                  <c:v>12.3266297404902</c:v>
                </c:pt>
                <c:pt idx="543">
                  <c:v>12.3266297404902</c:v>
                </c:pt>
                <c:pt idx="544">
                  <c:v>12.3266297404902</c:v>
                </c:pt>
                <c:pt idx="545">
                  <c:v>12.3266297404902</c:v>
                </c:pt>
                <c:pt idx="546">
                  <c:v>12.3266297404902</c:v>
                </c:pt>
                <c:pt idx="547">
                  <c:v>12.3266297404902</c:v>
                </c:pt>
                <c:pt idx="548">
                  <c:v>12.3266297404902</c:v>
                </c:pt>
                <c:pt idx="549">
                  <c:v>12.3266297404902</c:v>
                </c:pt>
                <c:pt idx="550">
                  <c:v>12.3266297404902</c:v>
                </c:pt>
                <c:pt idx="551">
                  <c:v>12.3266297404902</c:v>
                </c:pt>
                <c:pt idx="552">
                  <c:v>12.3266297404902</c:v>
                </c:pt>
                <c:pt idx="553">
                  <c:v>12.3266297404902</c:v>
                </c:pt>
                <c:pt idx="554">
                  <c:v>12.3266297404902</c:v>
                </c:pt>
                <c:pt idx="555">
                  <c:v>12.3266297404902</c:v>
                </c:pt>
                <c:pt idx="556">
                  <c:v>12.3266297404902</c:v>
                </c:pt>
                <c:pt idx="557">
                  <c:v>12.3266297404902</c:v>
                </c:pt>
                <c:pt idx="558">
                  <c:v>12.3266297404902</c:v>
                </c:pt>
                <c:pt idx="559">
                  <c:v>12.3266297404902</c:v>
                </c:pt>
                <c:pt idx="560">
                  <c:v>12.3266297404902</c:v>
                </c:pt>
                <c:pt idx="561">
                  <c:v>12.3266297404902</c:v>
                </c:pt>
                <c:pt idx="562">
                  <c:v>12.3266297404902</c:v>
                </c:pt>
                <c:pt idx="563">
                  <c:v>12.3266297404902</c:v>
                </c:pt>
                <c:pt idx="564">
                  <c:v>12.3266297404902</c:v>
                </c:pt>
                <c:pt idx="565">
                  <c:v>12.3266297404902</c:v>
                </c:pt>
                <c:pt idx="566">
                  <c:v>12.3266297404902</c:v>
                </c:pt>
                <c:pt idx="567">
                  <c:v>12.3266297404902</c:v>
                </c:pt>
                <c:pt idx="568">
                  <c:v>12.3266297404902</c:v>
                </c:pt>
                <c:pt idx="569">
                  <c:v>12.3266297404902</c:v>
                </c:pt>
                <c:pt idx="570">
                  <c:v>12.3266297404902</c:v>
                </c:pt>
                <c:pt idx="571">
                  <c:v>12.3266297404902</c:v>
                </c:pt>
                <c:pt idx="572">
                  <c:v>12.3266297404902</c:v>
                </c:pt>
                <c:pt idx="573">
                  <c:v>12.3266297404902</c:v>
                </c:pt>
                <c:pt idx="574">
                  <c:v>12.3266297404902</c:v>
                </c:pt>
                <c:pt idx="575">
                  <c:v>12.3266297404902</c:v>
                </c:pt>
                <c:pt idx="576">
                  <c:v>12.3266297404902</c:v>
                </c:pt>
                <c:pt idx="577">
                  <c:v>12.3266297404902</c:v>
                </c:pt>
                <c:pt idx="578">
                  <c:v>12.3266297404902</c:v>
                </c:pt>
                <c:pt idx="579">
                  <c:v>12.3266297404902</c:v>
                </c:pt>
                <c:pt idx="580">
                  <c:v>12.3266297404902</c:v>
                </c:pt>
                <c:pt idx="581">
                  <c:v>12.3266297404902</c:v>
                </c:pt>
                <c:pt idx="582">
                  <c:v>12.3266297404902</c:v>
                </c:pt>
                <c:pt idx="583">
                  <c:v>12.3266297404902</c:v>
                </c:pt>
                <c:pt idx="584">
                  <c:v>12.3266297404902</c:v>
                </c:pt>
                <c:pt idx="585">
                  <c:v>12.3266297404902</c:v>
                </c:pt>
                <c:pt idx="586">
                  <c:v>12.3266297404902</c:v>
                </c:pt>
                <c:pt idx="587">
                  <c:v>12.3266297404902</c:v>
                </c:pt>
                <c:pt idx="588">
                  <c:v>12.3266297404902</c:v>
                </c:pt>
                <c:pt idx="589">
                  <c:v>12.3266297404902</c:v>
                </c:pt>
                <c:pt idx="590">
                  <c:v>12.3266297404902</c:v>
                </c:pt>
                <c:pt idx="591">
                  <c:v>12.3266297404902</c:v>
                </c:pt>
                <c:pt idx="592">
                  <c:v>12.3266297404902</c:v>
                </c:pt>
                <c:pt idx="593">
                  <c:v>12.3266297404902</c:v>
                </c:pt>
                <c:pt idx="594">
                  <c:v>12.3266297404902</c:v>
                </c:pt>
                <c:pt idx="595">
                  <c:v>12.3266297404902</c:v>
                </c:pt>
                <c:pt idx="596">
                  <c:v>12.3266297404902</c:v>
                </c:pt>
                <c:pt idx="597">
                  <c:v>12.3266297404902</c:v>
                </c:pt>
                <c:pt idx="598">
                  <c:v>12.3266297404902</c:v>
                </c:pt>
                <c:pt idx="599">
                  <c:v>12.3266297404902</c:v>
                </c:pt>
                <c:pt idx="600">
                  <c:v>12.3266297404902</c:v>
                </c:pt>
                <c:pt idx="601">
                  <c:v>12.3266297404902</c:v>
                </c:pt>
                <c:pt idx="602">
                  <c:v>12.3266297404902</c:v>
                </c:pt>
                <c:pt idx="603">
                  <c:v>12.3266297404902</c:v>
                </c:pt>
                <c:pt idx="604">
                  <c:v>12.3266297404902</c:v>
                </c:pt>
                <c:pt idx="605">
                  <c:v>12.3266297404902</c:v>
                </c:pt>
                <c:pt idx="606">
                  <c:v>12.3266297404902</c:v>
                </c:pt>
                <c:pt idx="607">
                  <c:v>12.3266297404902</c:v>
                </c:pt>
                <c:pt idx="608">
                  <c:v>12.3266297404902</c:v>
                </c:pt>
                <c:pt idx="609">
                  <c:v>12.3266297404902</c:v>
                </c:pt>
                <c:pt idx="610">
                  <c:v>12.3266297404902</c:v>
                </c:pt>
                <c:pt idx="611">
                  <c:v>12.3266297404902</c:v>
                </c:pt>
                <c:pt idx="612">
                  <c:v>12.3266297404902</c:v>
                </c:pt>
                <c:pt idx="613">
                  <c:v>12.3266297404902</c:v>
                </c:pt>
                <c:pt idx="614">
                  <c:v>12.3266297404902</c:v>
                </c:pt>
                <c:pt idx="615">
                  <c:v>12.3266297404902</c:v>
                </c:pt>
                <c:pt idx="616">
                  <c:v>12.3266297404902</c:v>
                </c:pt>
                <c:pt idx="617">
                  <c:v>12.3266297404902</c:v>
                </c:pt>
                <c:pt idx="618">
                  <c:v>12.3266297404902</c:v>
                </c:pt>
                <c:pt idx="619">
                  <c:v>12.3266297404902</c:v>
                </c:pt>
                <c:pt idx="620">
                  <c:v>12.3266297404902</c:v>
                </c:pt>
                <c:pt idx="621">
                  <c:v>12.3266297404902</c:v>
                </c:pt>
                <c:pt idx="622">
                  <c:v>12.3266297404902</c:v>
                </c:pt>
                <c:pt idx="623">
                  <c:v>12.3266297404902</c:v>
                </c:pt>
                <c:pt idx="624">
                  <c:v>12.3266297404902</c:v>
                </c:pt>
                <c:pt idx="625">
                  <c:v>12.3266297404902</c:v>
                </c:pt>
                <c:pt idx="626">
                  <c:v>12.3266297404902</c:v>
                </c:pt>
                <c:pt idx="627">
                  <c:v>12.3266297404902</c:v>
                </c:pt>
                <c:pt idx="628">
                  <c:v>12.3266297404902</c:v>
                </c:pt>
                <c:pt idx="629">
                  <c:v>12.3266297404902</c:v>
                </c:pt>
                <c:pt idx="630">
                  <c:v>12.3266297404902</c:v>
                </c:pt>
                <c:pt idx="631">
                  <c:v>12.3266297404902</c:v>
                </c:pt>
                <c:pt idx="632">
                  <c:v>12.3266297404902</c:v>
                </c:pt>
                <c:pt idx="633">
                  <c:v>12.3266297404902</c:v>
                </c:pt>
                <c:pt idx="634">
                  <c:v>12.3266297404902</c:v>
                </c:pt>
                <c:pt idx="635">
                  <c:v>12.3266297404902</c:v>
                </c:pt>
                <c:pt idx="636">
                  <c:v>12.3266297404902</c:v>
                </c:pt>
                <c:pt idx="637">
                  <c:v>12.3266297404902</c:v>
                </c:pt>
                <c:pt idx="638">
                  <c:v>12.3266297404902</c:v>
                </c:pt>
                <c:pt idx="639">
                  <c:v>12.3266297404902</c:v>
                </c:pt>
                <c:pt idx="640">
                  <c:v>12.3266297404902</c:v>
                </c:pt>
                <c:pt idx="641">
                  <c:v>12.3266297404902</c:v>
                </c:pt>
                <c:pt idx="642">
                  <c:v>12.3266297404902</c:v>
                </c:pt>
                <c:pt idx="643">
                  <c:v>12.3266297404902</c:v>
                </c:pt>
                <c:pt idx="644">
                  <c:v>12.3266297404902</c:v>
                </c:pt>
                <c:pt idx="645">
                  <c:v>12.3266297404902</c:v>
                </c:pt>
                <c:pt idx="646">
                  <c:v>12.3266297404902</c:v>
                </c:pt>
                <c:pt idx="647">
                  <c:v>12.3266297404902</c:v>
                </c:pt>
                <c:pt idx="648">
                  <c:v>12.3266297404902</c:v>
                </c:pt>
                <c:pt idx="649">
                  <c:v>12.3266297404902</c:v>
                </c:pt>
                <c:pt idx="650">
                  <c:v>12.3266297404902</c:v>
                </c:pt>
                <c:pt idx="651">
                  <c:v>12.3266297404902</c:v>
                </c:pt>
                <c:pt idx="652">
                  <c:v>12.3266297404902</c:v>
                </c:pt>
                <c:pt idx="653">
                  <c:v>12.3266297404902</c:v>
                </c:pt>
                <c:pt idx="654">
                  <c:v>12.3266297404902</c:v>
                </c:pt>
                <c:pt idx="655">
                  <c:v>12.3266297404902</c:v>
                </c:pt>
                <c:pt idx="656">
                  <c:v>12.3266297404902</c:v>
                </c:pt>
                <c:pt idx="657">
                  <c:v>12.3266297404902</c:v>
                </c:pt>
                <c:pt idx="658">
                  <c:v>12.3266297404902</c:v>
                </c:pt>
                <c:pt idx="659">
                  <c:v>12.3266297404902</c:v>
                </c:pt>
                <c:pt idx="660">
                  <c:v>12.3266297404902</c:v>
                </c:pt>
                <c:pt idx="661">
                  <c:v>12.3266297404902</c:v>
                </c:pt>
                <c:pt idx="662">
                  <c:v>12.3266297404902</c:v>
                </c:pt>
                <c:pt idx="663">
                  <c:v>12.3266297404902</c:v>
                </c:pt>
                <c:pt idx="664">
                  <c:v>12.3266297404902</c:v>
                </c:pt>
                <c:pt idx="665">
                  <c:v>12.3266297404902</c:v>
                </c:pt>
                <c:pt idx="666">
                  <c:v>12.3266297404902</c:v>
                </c:pt>
                <c:pt idx="667">
                  <c:v>12.3266297404902</c:v>
                </c:pt>
                <c:pt idx="668">
                  <c:v>12.3266297404902</c:v>
                </c:pt>
                <c:pt idx="669">
                  <c:v>12.3266297404902</c:v>
                </c:pt>
                <c:pt idx="670">
                  <c:v>12.3266297404902</c:v>
                </c:pt>
                <c:pt idx="671">
                  <c:v>12.3266297404902</c:v>
                </c:pt>
                <c:pt idx="672">
                  <c:v>12.3266297404902</c:v>
                </c:pt>
                <c:pt idx="673">
                  <c:v>12.3266297404902</c:v>
                </c:pt>
                <c:pt idx="674">
                  <c:v>12.3266297404902</c:v>
                </c:pt>
                <c:pt idx="675">
                  <c:v>12.3266297404902</c:v>
                </c:pt>
                <c:pt idx="676">
                  <c:v>12.3266297404902</c:v>
                </c:pt>
                <c:pt idx="677">
                  <c:v>12.3266297404902</c:v>
                </c:pt>
                <c:pt idx="678">
                  <c:v>12.3266297404902</c:v>
                </c:pt>
                <c:pt idx="679">
                  <c:v>12.3266297404902</c:v>
                </c:pt>
                <c:pt idx="680">
                  <c:v>12.3266297404902</c:v>
                </c:pt>
                <c:pt idx="681">
                  <c:v>12.3266297404902</c:v>
                </c:pt>
                <c:pt idx="682">
                  <c:v>12.3266297404902</c:v>
                </c:pt>
                <c:pt idx="683">
                  <c:v>12.3266297404902</c:v>
                </c:pt>
                <c:pt idx="684">
                  <c:v>12.3266297404902</c:v>
                </c:pt>
                <c:pt idx="685">
                  <c:v>12.3266297404902</c:v>
                </c:pt>
                <c:pt idx="686">
                  <c:v>12.3266297404902</c:v>
                </c:pt>
                <c:pt idx="687">
                  <c:v>12.3266297404902</c:v>
                </c:pt>
                <c:pt idx="688">
                  <c:v>12.3266297404902</c:v>
                </c:pt>
                <c:pt idx="689">
                  <c:v>12.3266297404902</c:v>
                </c:pt>
                <c:pt idx="690">
                  <c:v>12.3266297404902</c:v>
                </c:pt>
                <c:pt idx="691">
                  <c:v>12.3266297404902</c:v>
                </c:pt>
                <c:pt idx="692">
                  <c:v>12.3266297404902</c:v>
                </c:pt>
                <c:pt idx="693">
                  <c:v>12.3266297404902</c:v>
                </c:pt>
                <c:pt idx="694">
                  <c:v>12.3266297404902</c:v>
                </c:pt>
                <c:pt idx="695">
                  <c:v>12.3266297404902</c:v>
                </c:pt>
                <c:pt idx="696">
                  <c:v>12.3266297404902</c:v>
                </c:pt>
                <c:pt idx="697">
                  <c:v>12.3266297404902</c:v>
                </c:pt>
                <c:pt idx="698">
                  <c:v>12.3266297404902</c:v>
                </c:pt>
                <c:pt idx="699">
                  <c:v>12.3266297404902</c:v>
                </c:pt>
                <c:pt idx="700">
                  <c:v>12.3266297404902</c:v>
                </c:pt>
                <c:pt idx="701">
                  <c:v>12.3266297404902</c:v>
                </c:pt>
                <c:pt idx="702">
                  <c:v>12.3266297404902</c:v>
                </c:pt>
                <c:pt idx="703">
                  <c:v>12.3266297404902</c:v>
                </c:pt>
                <c:pt idx="704">
                  <c:v>12.3266297404902</c:v>
                </c:pt>
                <c:pt idx="705">
                  <c:v>12.3266297404902</c:v>
                </c:pt>
                <c:pt idx="706">
                  <c:v>12.3266297404902</c:v>
                </c:pt>
                <c:pt idx="707">
                  <c:v>12.3266297404902</c:v>
                </c:pt>
                <c:pt idx="708">
                  <c:v>12.3266297404902</c:v>
                </c:pt>
                <c:pt idx="709">
                  <c:v>12.3266297404902</c:v>
                </c:pt>
                <c:pt idx="710">
                  <c:v>12.3266297404902</c:v>
                </c:pt>
                <c:pt idx="711">
                  <c:v>12.3266297404902</c:v>
                </c:pt>
                <c:pt idx="712">
                  <c:v>12.3266297404902</c:v>
                </c:pt>
                <c:pt idx="713">
                  <c:v>12.3266297404902</c:v>
                </c:pt>
                <c:pt idx="714">
                  <c:v>12.3266297404902</c:v>
                </c:pt>
                <c:pt idx="715">
                  <c:v>12.3266297404902</c:v>
                </c:pt>
                <c:pt idx="716">
                  <c:v>12.3266297404902</c:v>
                </c:pt>
                <c:pt idx="717">
                  <c:v>12.3266297404902</c:v>
                </c:pt>
                <c:pt idx="718">
                  <c:v>12.3266297404902</c:v>
                </c:pt>
                <c:pt idx="719">
                  <c:v>12.3266297404902</c:v>
                </c:pt>
                <c:pt idx="720">
                  <c:v>12.3266297404902</c:v>
                </c:pt>
                <c:pt idx="721">
                  <c:v>12.3266297404902</c:v>
                </c:pt>
                <c:pt idx="722">
                  <c:v>12.3266297404902</c:v>
                </c:pt>
                <c:pt idx="723">
                  <c:v>12.3266297404902</c:v>
                </c:pt>
                <c:pt idx="724">
                  <c:v>12.3266297404902</c:v>
                </c:pt>
                <c:pt idx="725">
                  <c:v>12.3266297404902</c:v>
                </c:pt>
                <c:pt idx="726">
                  <c:v>12.3266297404902</c:v>
                </c:pt>
                <c:pt idx="727">
                  <c:v>12.3266297404902</c:v>
                </c:pt>
                <c:pt idx="728">
                  <c:v>12.3266297404902</c:v>
                </c:pt>
                <c:pt idx="729">
                  <c:v>12.3266297404902</c:v>
                </c:pt>
                <c:pt idx="730">
                  <c:v>12.3266297404902</c:v>
                </c:pt>
                <c:pt idx="731">
                  <c:v>12.3266297404902</c:v>
                </c:pt>
                <c:pt idx="732">
                  <c:v>12.3266297404902</c:v>
                </c:pt>
                <c:pt idx="733">
                  <c:v>12.3266297404902</c:v>
                </c:pt>
                <c:pt idx="734">
                  <c:v>12.3266297404902</c:v>
                </c:pt>
                <c:pt idx="735">
                  <c:v>12.3266297404902</c:v>
                </c:pt>
                <c:pt idx="736">
                  <c:v>12.3266297404902</c:v>
                </c:pt>
                <c:pt idx="737">
                  <c:v>12.3266297404902</c:v>
                </c:pt>
                <c:pt idx="738">
                  <c:v>12.3266297404902</c:v>
                </c:pt>
                <c:pt idx="739">
                  <c:v>12.3266297404902</c:v>
                </c:pt>
                <c:pt idx="740">
                  <c:v>12.3266297404902</c:v>
                </c:pt>
                <c:pt idx="741">
                  <c:v>12.3266297404902</c:v>
                </c:pt>
                <c:pt idx="742">
                  <c:v>12.3266297404902</c:v>
                </c:pt>
                <c:pt idx="743">
                  <c:v>12.3266297404902</c:v>
                </c:pt>
                <c:pt idx="744">
                  <c:v>12.3266297404902</c:v>
                </c:pt>
                <c:pt idx="745">
                  <c:v>12.3266297404902</c:v>
                </c:pt>
                <c:pt idx="746">
                  <c:v>12.3266297404902</c:v>
                </c:pt>
                <c:pt idx="747">
                  <c:v>12.3266297404902</c:v>
                </c:pt>
                <c:pt idx="748">
                  <c:v>12.3266297404902</c:v>
                </c:pt>
                <c:pt idx="749">
                  <c:v>12.3266297404902</c:v>
                </c:pt>
                <c:pt idx="750">
                  <c:v>12.3266297404902</c:v>
                </c:pt>
                <c:pt idx="751">
                  <c:v>12.3266297404902</c:v>
                </c:pt>
                <c:pt idx="752">
                  <c:v>12.3266297404902</c:v>
                </c:pt>
                <c:pt idx="753">
                  <c:v>12.3266297404902</c:v>
                </c:pt>
                <c:pt idx="754">
                  <c:v>12.3266297404902</c:v>
                </c:pt>
                <c:pt idx="755">
                  <c:v>12.3266297404902</c:v>
                </c:pt>
                <c:pt idx="756">
                  <c:v>12.3266297404902</c:v>
                </c:pt>
                <c:pt idx="757">
                  <c:v>12.3266297404902</c:v>
                </c:pt>
                <c:pt idx="758">
                  <c:v>12.3266297404902</c:v>
                </c:pt>
                <c:pt idx="759">
                  <c:v>12.3266297404902</c:v>
                </c:pt>
                <c:pt idx="760">
                  <c:v>12.3266297404902</c:v>
                </c:pt>
                <c:pt idx="761">
                  <c:v>12.3266297404902</c:v>
                </c:pt>
                <c:pt idx="762">
                  <c:v>12.3266297404902</c:v>
                </c:pt>
                <c:pt idx="763">
                  <c:v>12.3266297404902</c:v>
                </c:pt>
                <c:pt idx="764">
                  <c:v>12.3266297404902</c:v>
                </c:pt>
                <c:pt idx="765">
                  <c:v>12.3266297404902</c:v>
                </c:pt>
                <c:pt idx="766">
                  <c:v>12.3266297404902</c:v>
                </c:pt>
                <c:pt idx="767">
                  <c:v>12.3266297404902</c:v>
                </c:pt>
                <c:pt idx="768">
                  <c:v>12.3266297404902</c:v>
                </c:pt>
                <c:pt idx="769">
                  <c:v>12.3266297404902</c:v>
                </c:pt>
                <c:pt idx="770">
                  <c:v>12.3266297404902</c:v>
                </c:pt>
                <c:pt idx="771">
                  <c:v>12.3266297404902</c:v>
                </c:pt>
                <c:pt idx="772">
                  <c:v>12.3266297404902</c:v>
                </c:pt>
                <c:pt idx="773">
                  <c:v>12.3266297404902</c:v>
                </c:pt>
                <c:pt idx="774">
                  <c:v>12.3266297404902</c:v>
                </c:pt>
                <c:pt idx="775">
                  <c:v>12.3266297404902</c:v>
                </c:pt>
                <c:pt idx="776">
                  <c:v>12.3266297404902</c:v>
                </c:pt>
                <c:pt idx="777">
                  <c:v>12.3266297404902</c:v>
                </c:pt>
                <c:pt idx="778">
                  <c:v>12.3266297404902</c:v>
                </c:pt>
                <c:pt idx="779">
                  <c:v>12.3266297404902</c:v>
                </c:pt>
                <c:pt idx="780">
                  <c:v>12.3266297404902</c:v>
                </c:pt>
                <c:pt idx="781">
                  <c:v>12.3266297404902</c:v>
                </c:pt>
                <c:pt idx="782">
                  <c:v>12.3266297404902</c:v>
                </c:pt>
                <c:pt idx="783">
                  <c:v>12.3266297404902</c:v>
                </c:pt>
                <c:pt idx="784">
                  <c:v>12.3266297404902</c:v>
                </c:pt>
                <c:pt idx="785">
                  <c:v>12.3266297404902</c:v>
                </c:pt>
                <c:pt idx="786">
                  <c:v>12.3266297404902</c:v>
                </c:pt>
                <c:pt idx="787">
                  <c:v>12.3266297404902</c:v>
                </c:pt>
                <c:pt idx="788">
                  <c:v>12.3266297404902</c:v>
                </c:pt>
                <c:pt idx="789">
                  <c:v>12.3266297404902</c:v>
                </c:pt>
                <c:pt idx="790">
                  <c:v>12.3266297404902</c:v>
                </c:pt>
                <c:pt idx="791">
                  <c:v>12.3266297404902</c:v>
                </c:pt>
                <c:pt idx="792">
                  <c:v>12.3266297404902</c:v>
                </c:pt>
                <c:pt idx="793">
                  <c:v>12.3266297404902</c:v>
                </c:pt>
                <c:pt idx="794">
                  <c:v>12.3266297404902</c:v>
                </c:pt>
                <c:pt idx="795">
                  <c:v>12.3266297404902</c:v>
                </c:pt>
                <c:pt idx="796">
                  <c:v>12.3266297404902</c:v>
                </c:pt>
                <c:pt idx="797">
                  <c:v>12.3266297404902</c:v>
                </c:pt>
                <c:pt idx="798">
                  <c:v>12.3266297404902</c:v>
                </c:pt>
                <c:pt idx="799">
                  <c:v>12.3266297404902</c:v>
                </c:pt>
                <c:pt idx="800">
                  <c:v>12.3266297404902</c:v>
                </c:pt>
                <c:pt idx="801">
                  <c:v>12.3266297404902</c:v>
                </c:pt>
                <c:pt idx="802">
                  <c:v>12.3266297404902</c:v>
                </c:pt>
                <c:pt idx="803">
                  <c:v>12.3266297404902</c:v>
                </c:pt>
                <c:pt idx="804">
                  <c:v>12.3266297404902</c:v>
                </c:pt>
                <c:pt idx="805">
                  <c:v>12.3266297404902</c:v>
                </c:pt>
                <c:pt idx="806">
                  <c:v>12.3266297404902</c:v>
                </c:pt>
                <c:pt idx="807">
                  <c:v>12.3266297404902</c:v>
                </c:pt>
                <c:pt idx="808">
                  <c:v>12.3266297404902</c:v>
                </c:pt>
                <c:pt idx="809">
                  <c:v>12.3266297404902</c:v>
                </c:pt>
                <c:pt idx="810">
                  <c:v>12.3266297404902</c:v>
                </c:pt>
                <c:pt idx="811">
                  <c:v>12.3266297404902</c:v>
                </c:pt>
                <c:pt idx="812">
                  <c:v>12.3266297404902</c:v>
                </c:pt>
                <c:pt idx="813">
                  <c:v>12.3266297404902</c:v>
                </c:pt>
                <c:pt idx="814">
                  <c:v>12.3266297404902</c:v>
                </c:pt>
                <c:pt idx="815">
                  <c:v>12.3266297404902</c:v>
                </c:pt>
                <c:pt idx="816">
                  <c:v>12.3266297404902</c:v>
                </c:pt>
                <c:pt idx="817">
                  <c:v>12.3266297404902</c:v>
                </c:pt>
                <c:pt idx="818">
                  <c:v>12.3266297404902</c:v>
                </c:pt>
                <c:pt idx="819">
                  <c:v>12.3266297404902</c:v>
                </c:pt>
                <c:pt idx="820">
                  <c:v>12.3266297404902</c:v>
                </c:pt>
                <c:pt idx="821">
                  <c:v>12.3266297404902</c:v>
                </c:pt>
                <c:pt idx="822">
                  <c:v>12.3266297404902</c:v>
                </c:pt>
                <c:pt idx="823">
                  <c:v>12.3266297404902</c:v>
                </c:pt>
                <c:pt idx="824">
                  <c:v>12.3266297404902</c:v>
                </c:pt>
                <c:pt idx="825">
                  <c:v>12.3266297404902</c:v>
                </c:pt>
                <c:pt idx="826">
                  <c:v>12.3266297404902</c:v>
                </c:pt>
                <c:pt idx="827">
                  <c:v>12.3266297404902</c:v>
                </c:pt>
                <c:pt idx="828">
                  <c:v>12.3266297404902</c:v>
                </c:pt>
                <c:pt idx="829">
                  <c:v>12.3266297404902</c:v>
                </c:pt>
                <c:pt idx="830">
                  <c:v>12.3266297404902</c:v>
                </c:pt>
                <c:pt idx="831">
                  <c:v>12.3266297404902</c:v>
                </c:pt>
                <c:pt idx="832">
                  <c:v>12.3266297404902</c:v>
                </c:pt>
                <c:pt idx="833">
                  <c:v>12.3266297404902</c:v>
                </c:pt>
                <c:pt idx="834">
                  <c:v>12.3266297404902</c:v>
                </c:pt>
                <c:pt idx="835">
                  <c:v>12.3266297404902</c:v>
                </c:pt>
                <c:pt idx="836">
                  <c:v>12.3266297404902</c:v>
                </c:pt>
                <c:pt idx="837">
                  <c:v>12.3266297404902</c:v>
                </c:pt>
                <c:pt idx="838">
                  <c:v>12.3266297404902</c:v>
                </c:pt>
                <c:pt idx="839">
                  <c:v>12.3266297404902</c:v>
                </c:pt>
                <c:pt idx="840">
                  <c:v>12.3266297404902</c:v>
                </c:pt>
                <c:pt idx="841">
                  <c:v>12.3266297404902</c:v>
                </c:pt>
                <c:pt idx="842">
                  <c:v>12.3266297404902</c:v>
                </c:pt>
                <c:pt idx="843">
                  <c:v>12.3266297404902</c:v>
                </c:pt>
                <c:pt idx="844">
                  <c:v>12.3266297404902</c:v>
                </c:pt>
                <c:pt idx="845">
                  <c:v>12.3266297404902</c:v>
                </c:pt>
                <c:pt idx="846">
                  <c:v>12.3266297404902</c:v>
                </c:pt>
                <c:pt idx="847">
                  <c:v>12.3266297404902</c:v>
                </c:pt>
                <c:pt idx="848">
                  <c:v>12.3266297404902</c:v>
                </c:pt>
                <c:pt idx="849">
                  <c:v>12.3266297404902</c:v>
                </c:pt>
                <c:pt idx="850">
                  <c:v>12.3266297404902</c:v>
                </c:pt>
                <c:pt idx="851">
                  <c:v>12.3266297404902</c:v>
                </c:pt>
                <c:pt idx="852">
                  <c:v>12.3266297404902</c:v>
                </c:pt>
                <c:pt idx="853">
                  <c:v>12.3266297404902</c:v>
                </c:pt>
                <c:pt idx="854">
                  <c:v>12.3266297404902</c:v>
                </c:pt>
                <c:pt idx="855">
                  <c:v>12.3266297404902</c:v>
                </c:pt>
                <c:pt idx="856">
                  <c:v>12.3266297404902</c:v>
                </c:pt>
                <c:pt idx="857">
                  <c:v>12.3266297404902</c:v>
                </c:pt>
                <c:pt idx="858">
                  <c:v>12.3266297404902</c:v>
                </c:pt>
                <c:pt idx="859">
                  <c:v>12.3266297404902</c:v>
                </c:pt>
                <c:pt idx="860">
                  <c:v>12.3266297404902</c:v>
                </c:pt>
                <c:pt idx="861">
                  <c:v>12.3266297404902</c:v>
                </c:pt>
                <c:pt idx="862">
                  <c:v>12.3266297404902</c:v>
                </c:pt>
                <c:pt idx="863">
                  <c:v>12.3266297404902</c:v>
                </c:pt>
                <c:pt idx="864">
                  <c:v>12.3266297404902</c:v>
                </c:pt>
                <c:pt idx="865">
                  <c:v>12.3266297404902</c:v>
                </c:pt>
                <c:pt idx="866">
                  <c:v>12.3266297404902</c:v>
                </c:pt>
                <c:pt idx="867">
                  <c:v>12.3266297404902</c:v>
                </c:pt>
                <c:pt idx="868">
                  <c:v>12.3266297404902</c:v>
                </c:pt>
                <c:pt idx="869">
                  <c:v>12.3266297404902</c:v>
                </c:pt>
                <c:pt idx="870">
                  <c:v>12.3266297404902</c:v>
                </c:pt>
                <c:pt idx="871">
                  <c:v>12.3266297404902</c:v>
                </c:pt>
                <c:pt idx="872">
                  <c:v>12.3266297404902</c:v>
                </c:pt>
                <c:pt idx="873">
                  <c:v>12.3266297404902</c:v>
                </c:pt>
                <c:pt idx="874">
                  <c:v>12.3266297404902</c:v>
                </c:pt>
                <c:pt idx="875">
                  <c:v>12.3266297404902</c:v>
                </c:pt>
                <c:pt idx="876">
                  <c:v>12.3266297404902</c:v>
                </c:pt>
                <c:pt idx="877">
                  <c:v>12.3266297404902</c:v>
                </c:pt>
                <c:pt idx="878">
                  <c:v>12.3266297404902</c:v>
                </c:pt>
                <c:pt idx="879">
                  <c:v>12.3266297404902</c:v>
                </c:pt>
                <c:pt idx="880">
                  <c:v>12.3266297404902</c:v>
                </c:pt>
                <c:pt idx="881">
                  <c:v>12.3266297404902</c:v>
                </c:pt>
                <c:pt idx="882">
                  <c:v>12.3266297404902</c:v>
                </c:pt>
                <c:pt idx="883">
                  <c:v>12.3266297404902</c:v>
                </c:pt>
                <c:pt idx="884">
                  <c:v>12.3266297404902</c:v>
                </c:pt>
                <c:pt idx="885">
                  <c:v>12.3266297404902</c:v>
                </c:pt>
                <c:pt idx="886">
                  <c:v>12.3266297404902</c:v>
                </c:pt>
                <c:pt idx="887">
                  <c:v>12.3266297404902</c:v>
                </c:pt>
                <c:pt idx="888">
                  <c:v>12.3266297404902</c:v>
                </c:pt>
                <c:pt idx="889">
                  <c:v>12.3266297404902</c:v>
                </c:pt>
                <c:pt idx="890">
                  <c:v>12.3266297404902</c:v>
                </c:pt>
                <c:pt idx="891">
                  <c:v>12.3266297404902</c:v>
                </c:pt>
                <c:pt idx="892">
                  <c:v>12.3266297404902</c:v>
                </c:pt>
                <c:pt idx="893">
                  <c:v>12.3266297404902</c:v>
                </c:pt>
                <c:pt idx="894">
                  <c:v>12.3266297404902</c:v>
                </c:pt>
                <c:pt idx="895">
                  <c:v>12.3266297404902</c:v>
                </c:pt>
                <c:pt idx="896">
                  <c:v>12.3266297404902</c:v>
                </c:pt>
                <c:pt idx="897">
                  <c:v>12.3266297404902</c:v>
                </c:pt>
                <c:pt idx="898">
                  <c:v>12.3266297404902</c:v>
                </c:pt>
                <c:pt idx="899">
                  <c:v>12.3266297404902</c:v>
                </c:pt>
                <c:pt idx="900">
                  <c:v>12.3266297404902</c:v>
                </c:pt>
                <c:pt idx="901">
                  <c:v>12.3266297404902</c:v>
                </c:pt>
                <c:pt idx="902">
                  <c:v>12.3266297404902</c:v>
                </c:pt>
                <c:pt idx="903">
                  <c:v>12.3266297404902</c:v>
                </c:pt>
                <c:pt idx="904">
                  <c:v>12.3266297404902</c:v>
                </c:pt>
                <c:pt idx="905">
                  <c:v>12.3266297404902</c:v>
                </c:pt>
                <c:pt idx="906">
                  <c:v>12.3266297404902</c:v>
                </c:pt>
                <c:pt idx="907">
                  <c:v>12.3266297404902</c:v>
                </c:pt>
                <c:pt idx="908">
                  <c:v>12.3266297404902</c:v>
                </c:pt>
                <c:pt idx="909">
                  <c:v>12.3266297404902</c:v>
                </c:pt>
                <c:pt idx="910">
                  <c:v>12.3266297404902</c:v>
                </c:pt>
                <c:pt idx="911">
                  <c:v>12.3266297404902</c:v>
                </c:pt>
                <c:pt idx="912">
                  <c:v>12.3266297404902</c:v>
                </c:pt>
                <c:pt idx="913">
                  <c:v>12.3266297404902</c:v>
                </c:pt>
                <c:pt idx="914">
                  <c:v>12.3266297404902</c:v>
                </c:pt>
                <c:pt idx="915">
                  <c:v>12.3266297404902</c:v>
                </c:pt>
                <c:pt idx="916">
                  <c:v>12.3266297404902</c:v>
                </c:pt>
                <c:pt idx="917">
                  <c:v>12.3266297404902</c:v>
                </c:pt>
                <c:pt idx="918">
                  <c:v>12.3266297404902</c:v>
                </c:pt>
                <c:pt idx="919">
                  <c:v>12.3266297404902</c:v>
                </c:pt>
                <c:pt idx="920">
                  <c:v>12.3266297404902</c:v>
                </c:pt>
                <c:pt idx="921">
                  <c:v>12.3266297404902</c:v>
                </c:pt>
                <c:pt idx="922">
                  <c:v>12.3266297404902</c:v>
                </c:pt>
                <c:pt idx="923">
                  <c:v>12.3266297404902</c:v>
                </c:pt>
                <c:pt idx="924">
                  <c:v>12.3266297404902</c:v>
                </c:pt>
                <c:pt idx="925">
                  <c:v>12.3266297404902</c:v>
                </c:pt>
                <c:pt idx="926">
                  <c:v>12.3266297404902</c:v>
                </c:pt>
                <c:pt idx="927">
                  <c:v>12.3266297404902</c:v>
                </c:pt>
                <c:pt idx="928">
                  <c:v>12.3266297404902</c:v>
                </c:pt>
                <c:pt idx="929">
                  <c:v>12.3266297404902</c:v>
                </c:pt>
                <c:pt idx="930">
                  <c:v>12.3266297404902</c:v>
                </c:pt>
                <c:pt idx="931">
                  <c:v>12.3266297404902</c:v>
                </c:pt>
                <c:pt idx="932">
                  <c:v>12.3266297404902</c:v>
                </c:pt>
                <c:pt idx="933">
                  <c:v>12.3266297404902</c:v>
                </c:pt>
                <c:pt idx="934">
                  <c:v>12.3266297404902</c:v>
                </c:pt>
                <c:pt idx="935">
                  <c:v>12.3266297404902</c:v>
                </c:pt>
                <c:pt idx="936">
                  <c:v>12.3266297404902</c:v>
                </c:pt>
                <c:pt idx="937">
                  <c:v>12.3266297404902</c:v>
                </c:pt>
                <c:pt idx="938">
                  <c:v>12.3266297404902</c:v>
                </c:pt>
                <c:pt idx="939">
                  <c:v>12.3266297404902</c:v>
                </c:pt>
                <c:pt idx="940">
                  <c:v>12.3266297404902</c:v>
                </c:pt>
                <c:pt idx="941">
                  <c:v>12.3266297404902</c:v>
                </c:pt>
                <c:pt idx="942">
                  <c:v>12.3266297404902</c:v>
                </c:pt>
                <c:pt idx="943">
                  <c:v>12.3266297404902</c:v>
                </c:pt>
                <c:pt idx="944">
                  <c:v>12.3266297404902</c:v>
                </c:pt>
                <c:pt idx="945">
                  <c:v>12.3266297404902</c:v>
                </c:pt>
                <c:pt idx="946">
                  <c:v>12.3266297404902</c:v>
                </c:pt>
                <c:pt idx="947">
                  <c:v>12.3266297404902</c:v>
                </c:pt>
                <c:pt idx="948">
                  <c:v>12.3266297404902</c:v>
                </c:pt>
                <c:pt idx="949">
                  <c:v>12.3266297404902</c:v>
                </c:pt>
                <c:pt idx="950">
                  <c:v>12.3266297404902</c:v>
                </c:pt>
                <c:pt idx="951">
                  <c:v>12.3266297404902</c:v>
                </c:pt>
                <c:pt idx="952">
                  <c:v>12.3266297404902</c:v>
                </c:pt>
                <c:pt idx="953">
                  <c:v>12.3266297404902</c:v>
                </c:pt>
                <c:pt idx="954">
                  <c:v>12.3266297404902</c:v>
                </c:pt>
                <c:pt idx="955">
                  <c:v>12.3266297404902</c:v>
                </c:pt>
                <c:pt idx="956">
                  <c:v>12.3266297404902</c:v>
                </c:pt>
                <c:pt idx="957">
                  <c:v>12.3266297404902</c:v>
                </c:pt>
                <c:pt idx="958">
                  <c:v>12.3266297404902</c:v>
                </c:pt>
                <c:pt idx="959">
                  <c:v>12.3266297404902</c:v>
                </c:pt>
                <c:pt idx="960">
                  <c:v>12.3266297404902</c:v>
                </c:pt>
                <c:pt idx="961">
                  <c:v>12.3266297404902</c:v>
                </c:pt>
                <c:pt idx="962">
                  <c:v>12.3266297404902</c:v>
                </c:pt>
                <c:pt idx="963">
                  <c:v>12.3266297404902</c:v>
                </c:pt>
                <c:pt idx="964">
                  <c:v>12.3266297404902</c:v>
                </c:pt>
                <c:pt idx="965">
                  <c:v>12.3266297404902</c:v>
                </c:pt>
                <c:pt idx="966">
                  <c:v>12.3266297404902</c:v>
                </c:pt>
                <c:pt idx="967">
                  <c:v>12.3266297404902</c:v>
                </c:pt>
                <c:pt idx="968">
                  <c:v>12.3266297404902</c:v>
                </c:pt>
                <c:pt idx="969">
                  <c:v>12.3266297404902</c:v>
                </c:pt>
                <c:pt idx="970">
                  <c:v>12.3266297404902</c:v>
                </c:pt>
                <c:pt idx="971">
                  <c:v>12.3266297404902</c:v>
                </c:pt>
                <c:pt idx="972">
                  <c:v>12.3266297404902</c:v>
                </c:pt>
                <c:pt idx="973">
                  <c:v>12.3266297404902</c:v>
                </c:pt>
                <c:pt idx="974">
                  <c:v>12.3266297404902</c:v>
                </c:pt>
                <c:pt idx="975">
                  <c:v>12.3266297404902</c:v>
                </c:pt>
                <c:pt idx="976">
                  <c:v>12.3266297404902</c:v>
                </c:pt>
                <c:pt idx="977">
                  <c:v>12.3266297404902</c:v>
                </c:pt>
                <c:pt idx="978">
                  <c:v>12.3266297404902</c:v>
                </c:pt>
                <c:pt idx="979">
                  <c:v>12.3266297404902</c:v>
                </c:pt>
                <c:pt idx="980">
                  <c:v>12.3266297404902</c:v>
                </c:pt>
                <c:pt idx="981">
                  <c:v>12.3266297404902</c:v>
                </c:pt>
                <c:pt idx="982">
                  <c:v>12.3266297404902</c:v>
                </c:pt>
                <c:pt idx="983">
                  <c:v>12.3266297404902</c:v>
                </c:pt>
                <c:pt idx="984">
                  <c:v>12.3266297404902</c:v>
                </c:pt>
                <c:pt idx="985">
                  <c:v>12.3266297404902</c:v>
                </c:pt>
                <c:pt idx="986">
                  <c:v>12.3266297404902</c:v>
                </c:pt>
                <c:pt idx="987">
                  <c:v>12.3266297404902</c:v>
                </c:pt>
                <c:pt idx="988">
                  <c:v>12.3266297404902</c:v>
                </c:pt>
                <c:pt idx="989">
                  <c:v>12.3266297404902</c:v>
                </c:pt>
                <c:pt idx="990">
                  <c:v>12.3266297404902</c:v>
                </c:pt>
                <c:pt idx="991">
                  <c:v>12.3266297404902</c:v>
                </c:pt>
                <c:pt idx="992">
                  <c:v>12.3266297404902</c:v>
                </c:pt>
                <c:pt idx="993">
                  <c:v>12.3266297404902</c:v>
                </c:pt>
                <c:pt idx="994">
                  <c:v>12.3266297404902</c:v>
                </c:pt>
                <c:pt idx="995">
                  <c:v>12.3266297404902</c:v>
                </c:pt>
                <c:pt idx="996">
                  <c:v>12.3266297404902</c:v>
                </c:pt>
                <c:pt idx="997">
                  <c:v>12.3266297404902</c:v>
                </c:pt>
                <c:pt idx="998">
                  <c:v>12.3266297404902</c:v>
                </c:pt>
                <c:pt idx="999">
                  <c:v>12.3266297404902</c:v>
                </c:pt>
              </c:numCache>
            </c:numRef>
          </c:yVal>
          <c:smooth val="0"/>
        </c:ser>
        <c:ser>
          <c:idx val="2"/>
          <c:order val="2"/>
          <c:tx>
            <c:strRef>
              <c:f>"Operating window (pH 6-8)"</c:f>
              <c:strCache>
                <c:ptCount val="1"/>
                <c:pt idx="0">
                  <c:v>Operating window (pH 6-8)</c:v>
                </c:pt>
              </c:strCache>
            </c:strRef>
          </c:tx>
          <c:spPr>
            <a:solidFill>
              <a:srgbClr val="ed7d31"/>
            </a:solidFill>
            <a:ln w="28440">
              <a:solidFill>
                <a:srgbClr val="ed7d31"/>
              </a:solidFill>
              <a:prstDash val="lgDash"/>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04_Titration!$H$10:$H$14</c:f>
              <c:numCache>
                <c:formatCode>0.00</c:formatCode>
                <c:ptCount val="5"/>
                <c:pt idx="0">
                  <c:v>6</c:v>
                </c:pt>
                <c:pt idx="1">
                  <c:v>6</c:v>
                </c:pt>
                <c:pt idx="2">
                  <c:v>8</c:v>
                </c:pt>
                <c:pt idx="3">
                  <c:v>8</c:v>
                </c:pt>
                <c:pt idx="4">
                  <c:v>6</c:v>
                </c:pt>
              </c:numCache>
            </c:numRef>
          </c:xVal>
          <c:yVal>
            <c:numRef>
              <c:f>04_Titration!$I$10:$I$14</c:f>
              <c:numCache>
                <c:formatCode>General</c:formatCode>
                <c:ptCount val="5"/>
                <c:pt idx="0">
                  <c:v>0</c:v>
                </c:pt>
                <c:pt idx="1">
                  <c:v>258.859224550293</c:v>
                </c:pt>
                <c:pt idx="2">
                  <c:v>258.859224550293</c:v>
                </c:pt>
                <c:pt idx="3">
                  <c:v>0</c:v>
                </c:pt>
                <c:pt idx="4">
                  <c:v>0</c:v>
                </c:pt>
              </c:numCache>
            </c:numRef>
          </c:yVal>
          <c:smooth val="0"/>
        </c:ser>
        <c:axId val="98060157"/>
        <c:axId val="49029845"/>
      </c:scatterChart>
      <c:valAx>
        <c:axId val="98060157"/>
        <c:scaling>
          <c:orientation val="minMax"/>
          <c:max val="13"/>
          <c:min val="1"/>
        </c:scaling>
        <c:delete val="0"/>
        <c:axPos val="b"/>
        <c:majorGridlines>
          <c:spPr>
            <a:ln w="9360">
              <a:solidFill>
                <a:srgbClr val="878787"/>
              </a:solidFill>
              <a:round/>
            </a:ln>
          </c:spPr>
        </c:majorGridlines>
        <c:title>
          <c:tx>
            <c:rich>
              <a:bodyPr rot="0"/>
              <a:lstStyle/>
              <a:p>
                <a:pPr>
                  <a:defRPr b="1" lang="en-ZA" sz="1000" spc="-1" strike="noStrike">
                    <a:solidFill>
                      <a:srgbClr val="000000"/>
                    </a:solidFill>
                    <a:latin typeface="Calibri"/>
                  </a:defRPr>
                </a:pPr>
                <a:r>
                  <a:rPr b="1" lang="en-ZA" sz="1000" spc="-1" strike="noStrike">
                    <a:solidFill>
                      <a:srgbClr val="000000"/>
                    </a:solidFill>
                    <a:latin typeface="Calibri"/>
                  </a:rPr>
                  <a:t>pH</a:t>
                </a:r>
              </a:p>
            </c:rich>
          </c:tx>
          <c:overlay val="0"/>
          <c:spPr>
            <a:noFill/>
            <a:ln w="0">
              <a:noFill/>
            </a:ln>
          </c:spPr>
        </c:title>
        <c:numFmt formatCode="0.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029845"/>
        <c:crosses val="min"/>
        <c:crossBetween val="midCat"/>
      </c:valAx>
      <c:valAx>
        <c:axId val="49029845"/>
        <c:scaling>
          <c:orientation val="minMax"/>
          <c:max val="260"/>
          <c:min val="0"/>
        </c:scaling>
        <c:delete val="0"/>
        <c:axPos val="l"/>
        <c:majorGridlines>
          <c:spPr>
            <a:ln w="9360">
              <a:solidFill>
                <a:srgbClr val="878787"/>
              </a:solidFill>
              <a:round/>
            </a:ln>
          </c:spPr>
        </c:majorGridlines>
        <c:title>
          <c:tx>
            <c:rich>
              <a:bodyPr rot="-5400000"/>
              <a:lstStyle/>
              <a:p>
                <a:pPr>
                  <a:defRPr b="1" lang="en-ZA" sz="1000" spc="-1" strike="noStrike">
                    <a:solidFill>
                      <a:srgbClr val="000000"/>
                    </a:solidFill>
                    <a:latin typeface="Calibri"/>
                  </a:defRPr>
                </a:pPr>
                <a:r>
                  <a:rPr b="1" lang="en-ZA" sz="1000" spc="-1" strike="noStrike">
                    <a:solidFill>
                      <a:srgbClr val="000000"/>
                    </a:solidFill>
                    <a:latin typeface="Calibri"/>
                  </a:rPr>
                  <a:t>dPH/dQb  (pH per mL/s)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060157"/>
        <c:crosses val="autoZero"/>
        <c:crossBetween val="midCat"/>
      </c:valAx>
      <c:spPr>
        <a:noFill/>
        <a:ln w="0">
          <a:noFill/>
        </a:ln>
      </c:spPr>
    </c:plotArea>
    <c:legend>
      <c:legendPos val="r"/>
      <c:layout>
        <c:manualLayout>
          <c:xMode val="edge"/>
          <c:yMode val="edge"/>
          <c:x val="0.683137933747738"/>
          <c:y val="0.45438050611499"/>
          <c:w val="0.305331775785785"/>
          <c:h val="0.208748973632385"/>
        </c:manualLayout>
      </c:layout>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ZA" sz="1800" spc="-1" strike="noStrike">
                <a:solidFill>
                  <a:srgbClr val="000000"/>
                </a:solidFill>
                <a:latin typeface="Calibri"/>
              </a:defRPr>
            </a:pPr>
            <a:r>
              <a:rPr b="1" lang="en-ZA" sz="1800" spc="-1" strike="noStrike">
                <a:solidFill>
                  <a:srgbClr val="000000"/>
                </a:solidFill>
                <a:latin typeface="Calibri"/>
              </a:rPr>
              <a:t>Scheduled Kc vs pH — the two philosophies</a:t>
            </a:r>
          </a:p>
        </c:rich>
      </c:tx>
      <c:overlay val="0"/>
      <c:spPr>
        <a:noFill/>
        <a:ln w="0">
          <a:noFill/>
        </a:ln>
      </c:spPr>
    </c:title>
    <c:autoTitleDeleted val="0"/>
    <c:plotArea>
      <c:scatterChart>
        <c:scatterStyle val="line"/>
        <c:varyColors val="0"/>
        <c:ser>
          <c:idx val="0"/>
          <c:order val="0"/>
          <c:tx>
            <c:strRef>
              <c:f>"IMC-scheduled"</c:f>
              <c:strCache>
                <c:ptCount val="1"/>
                <c:pt idx="0">
                  <c:v>IMC-scheduled</c:v>
                </c:pt>
              </c:strCache>
            </c:strRef>
          </c:tx>
          <c:spPr>
            <a:solidFill>
              <a:srgbClr val="1f77b4"/>
            </a:solidFill>
            <a:ln w="21960">
              <a:solidFill>
                <a:srgbClr val="1f77b4"/>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xVal>
            <c:numRef>
              <c:f>05_Schedules!$A$5:$A$285</c:f>
              <c:numCache>
                <c:formatCode>0.00</c:formatCode>
                <c:ptCount val="281"/>
                <c:pt idx="0">
                  <c:v>0</c:v>
                </c:pt>
                <c:pt idx="1">
                  <c:v>0.05</c:v>
                </c:pt>
                <c:pt idx="2">
                  <c:v>0.1</c:v>
                </c:pt>
                <c:pt idx="3">
                  <c:v>0.15</c:v>
                </c:pt>
                <c:pt idx="4">
                  <c:v>0.2</c:v>
                </c:pt>
                <c:pt idx="5">
                  <c:v>0.25</c:v>
                </c:pt>
                <c:pt idx="6">
                  <c:v>0.3</c:v>
                </c:pt>
                <c:pt idx="7">
                  <c:v>0.35</c:v>
                </c:pt>
                <c:pt idx="8">
                  <c:v>0.4</c:v>
                </c:pt>
                <c:pt idx="9">
                  <c:v>0.45</c:v>
                </c:pt>
                <c:pt idx="10">
                  <c:v>0.5</c:v>
                </c:pt>
                <c:pt idx="11">
                  <c:v>0.55</c:v>
                </c:pt>
                <c:pt idx="12">
                  <c:v>0.6</c:v>
                </c:pt>
                <c:pt idx="13">
                  <c:v>0.65</c:v>
                </c:pt>
                <c:pt idx="14">
                  <c:v>0.7</c:v>
                </c:pt>
                <c:pt idx="15">
                  <c:v>0.75</c:v>
                </c:pt>
                <c:pt idx="16">
                  <c:v>0.8</c:v>
                </c:pt>
                <c:pt idx="17">
                  <c:v>0.85</c:v>
                </c:pt>
                <c:pt idx="18">
                  <c:v>0.9</c:v>
                </c:pt>
                <c:pt idx="19">
                  <c:v>0.95</c:v>
                </c:pt>
                <c:pt idx="20">
                  <c:v>1</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c:v>
                </c:pt>
              </c:numCache>
            </c:numRef>
          </c:xVal>
          <c:yVal>
            <c:numRef>
              <c:f>05_Schedules!$B$5:$B$285</c:f>
              <c:numCache>
                <c:formatCode>0.000000</c:formatCode>
                <c:ptCount val="281"/>
                <c:pt idx="0">
                  <c:v>0.253531523413277</c:v>
                </c:pt>
                <c:pt idx="1">
                  <c:v>0.251258210450577</c:v>
                </c:pt>
                <c:pt idx="2">
                  <c:v>0.248984897487876</c:v>
                </c:pt>
                <c:pt idx="3">
                  <c:v>0.246711584525176</c:v>
                </c:pt>
                <c:pt idx="4">
                  <c:v>0.244438271562476</c:v>
                </c:pt>
                <c:pt idx="5">
                  <c:v>0.242164958599775</c:v>
                </c:pt>
                <c:pt idx="6">
                  <c:v>0.239891645637075</c:v>
                </c:pt>
                <c:pt idx="7">
                  <c:v>0.237618332674374</c:v>
                </c:pt>
                <c:pt idx="8">
                  <c:v>0.235345019711674</c:v>
                </c:pt>
                <c:pt idx="9">
                  <c:v>0.233071706748974</c:v>
                </c:pt>
                <c:pt idx="10">
                  <c:v>0.230798393786273</c:v>
                </c:pt>
                <c:pt idx="11">
                  <c:v>0.228525080823573</c:v>
                </c:pt>
                <c:pt idx="12">
                  <c:v>0.226251767860873</c:v>
                </c:pt>
                <c:pt idx="13">
                  <c:v>0.223978454898172</c:v>
                </c:pt>
                <c:pt idx="14">
                  <c:v>0.221705141935472</c:v>
                </c:pt>
                <c:pt idx="15">
                  <c:v>0.219431828972771</c:v>
                </c:pt>
                <c:pt idx="16">
                  <c:v>0.217158516010071</c:v>
                </c:pt>
                <c:pt idx="17">
                  <c:v>0.214885203047371</c:v>
                </c:pt>
                <c:pt idx="18">
                  <c:v>0.21261189008467</c:v>
                </c:pt>
                <c:pt idx="19">
                  <c:v>0.21033857712197</c:v>
                </c:pt>
                <c:pt idx="20">
                  <c:v>0.20806526415927</c:v>
                </c:pt>
                <c:pt idx="21">
                  <c:v>0.205791951196569</c:v>
                </c:pt>
                <c:pt idx="22">
                  <c:v>0.203518638233869</c:v>
                </c:pt>
                <c:pt idx="23">
                  <c:v>0.201245325271168</c:v>
                </c:pt>
                <c:pt idx="24">
                  <c:v>0.198972012308468</c:v>
                </c:pt>
                <c:pt idx="25">
                  <c:v>0.196698699345768</c:v>
                </c:pt>
                <c:pt idx="26">
                  <c:v>0.194425386383067</c:v>
                </c:pt>
                <c:pt idx="27">
                  <c:v>0.192152073420367</c:v>
                </c:pt>
                <c:pt idx="28">
                  <c:v>0.189878760457667</c:v>
                </c:pt>
                <c:pt idx="29">
                  <c:v>0.187605447494966</c:v>
                </c:pt>
                <c:pt idx="30">
                  <c:v>0.185332134532266</c:v>
                </c:pt>
                <c:pt idx="31">
                  <c:v>0.183058821569565</c:v>
                </c:pt>
                <c:pt idx="32">
                  <c:v>0.180785508606865</c:v>
                </c:pt>
                <c:pt idx="33">
                  <c:v>0.178512195644165</c:v>
                </c:pt>
                <c:pt idx="34">
                  <c:v>0.176238882681464</c:v>
                </c:pt>
                <c:pt idx="35">
                  <c:v>0.173965569718764</c:v>
                </c:pt>
                <c:pt idx="36">
                  <c:v>0.171692256756064</c:v>
                </c:pt>
                <c:pt idx="37">
                  <c:v>0.169418943793363</c:v>
                </c:pt>
                <c:pt idx="38">
                  <c:v>0.167145630830663</c:v>
                </c:pt>
                <c:pt idx="39">
                  <c:v>0.164872317867962</c:v>
                </c:pt>
                <c:pt idx="40">
                  <c:v>0.162599004905262</c:v>
                </c:pt>
                <c:pt idx="41">
                  <c:v>0.160325691942562</c:v>
                </c:pt>
                <c:pt idx="42">
                  <c:v>0.158052378979861</c:v>
                </c:pt>
                <c:pt idx="43">
                  <c:v>0.155779066017161</c:v>
                </c:pt>
                <c:pt idx="44">
                  <c:v>0.153505753054461</c:v>
                </c:pt>
                <c:pt idx="45">
                  <c:v>0.15123244009176</c:v>
                </c:pt>
                <c:pt idx="46">
                  <c:v>0.14895912712906</c:v>
                </c:pt>
                <c:pt idx="47">
                  <c:v>0.146685814166359</c:v>
                </c:pt>
                <c:pt idx="48">
                  <c:v>0.144412501203659</c:v>
                </c:pt>
                <c:pt idx="49">
                  <c:v>0.142139188240959</c:v>
                </c:pt>
                <c:pt idx="50">
                  <c:v>0.139865875278258</c:v>
                </c:pt>
                <c:pt idx="51">
                  <c:v>0.137592562315558</c:v>
                </c:pt>
                <c:pt idx="52">
                  <c:v>0.135319249352858</c:v>
                </c:pt>
                <c:pt idx="53">
                  <c:v>0.133045936390157</c:v>
                </c:pt>
                <c:pt idx="54">
                  <c:v>0.130772623427457</c:v>
                </c:pt>
                <c:pt idx="55">
                  <c:v>0.128499310464756</c:v>
                </c:pt>
                <c:pt idx="56">
                  <c:v>0.126225997502056</c:v>
                </c:pt>
                <c:pt idx="57">
                  <c:v>0.123952684539356</c:v>
                </c:pt>
                <c:pt idx="58">
                  <c:v>0.121679371576655</c:v>
                </c:pt>
                <c:pt idx="59">
                  <c:v>0.119406058613955</c:v>
                </c:pt>
                <c:pt idx="60">
                  <c:v>0.117132745651255</c:v>
                </c:pt>
                <c:pt idx="61">
                  <c:v>0.114859432688554</c:v>
                </c:pt>
                <c:pt idx="62">
                  <c:v>0.112586119725854</c:v>
                </c:pt>
                <c:pt idx="63">
                  <c:v>0.110312806763153</c:v>
                </c:pt>
                <c:pt idx="64">
                  <c:v>0.108039493800453</c:v>
                </c:pt>
                <c:pt idx="65">
                  <c:v>0.105766180837753</c:v>
                </c:pt>
                <c:pt idx="66">
                  <c:v>0.103492867875052</c:v>
                </c:pt>
                <c:pt idx="67">
                  <c:v>0.101219554912352</c:v>
                </c:pt>
                <c:pt idx="68">
                  <c:v>0.0989462419496516</c:v>
                </c:pt>
                <c:pt idx="69">
                  <c:v>0.0966729289869512</c:v>
                </c:pt>
                <c:pt idx="70">
                  <c:v>0.0943996160242508</c:v>
                </c:pt>
                <c:pt idx="71">
                  <c:v>0.0921263030615505</c:v>
                </c:pt>
                <c:pt idx="72">
                  <c:v>0.0898529900988501</c:v>
                </c:pt>
                <c:pt idx="73">
                  <c:v>0.0875796771361497</c:v>
                </c:pt>
                <c:pt idx="74">
                  <c:v>0.0853063641734493</c:v>
                </c:pt>
                <c:pt idx="75">
                  <c:v>0.083033051210749</c:v>
                </c:pt>
                <c:pt idx="76">
                  <c:v>0.0807597382480486</c:v>
                </c:pt>
                <c:pt idx="77">
                  <c:v>0.0784864252853482</c:v>
                </c:pt>
                <c:pt idx="78">
                  <c:v>0.0762131123226478</c:v>
                </c:pt>
                <c:pt idx="79">
                  <c:v>0.0739397993599475</c:v>
                </c:pt>
                <c:pt idx="80">
                  <c:v>0.0716664863972471</c:v>
                </c:pt>
                <c:pt idx="81">
                  <c:v>0.0693931734345468</c:v>
                </c:pt>
                <c:pt idx="82">
                  <c:v>0.0671198604718463</c:v>
                </c:pt>
                <c:pt idx="83">
                  <c:v>0.064846547509146</c:v>
                </c:pt>
                <c:pt idx="84">
                  <c:v>0.0625732345464456</c:v>
                </c:pt>
                <c:pt idx="85">
                  <c:v>0.0602999215837452</c:v>
                </c:pt>
                <c:pt idx="86">
                  <c:v>0.0580266086210449</c:v>
                </c:pt>
                <c:pt idx="87">
                  <c:v>0.0557532956583445</c:v>
                </c:pt>
                <c:pt idx="88">
                  <c:v>0.0534799826956441</c:v>
                </c:pt>
                <c:pt idx="89">
                  <c:v>0.0512066697329437</c:v>
                </c:pt>
                <c:pt idx="90">
                  <c:v>0.0489333567702434</c:v>
                </c:pt>
                <c:pt idx="91">
                  <c:v>0.046660043807543</c:v>
                </c:pt>
                <c:pt idx="92">
                  <c:v>0.0443867308448426</c:v>
                </c:pt>
                <c:pt idx="93">
                  <c:v>0.0421134178821422</c:v>
                </c:pt>
                <c:pt idx="94">
                  <c:v>0.0398401049194419</c:v>
                </c:pt>
                <c:pt idx="95">
                  <c:v>0.0375667919567415</c:v>
                </c:pt>
                <c:pt idx="96">
                  <c:v>0.0352934789940411</c:v>
                </c:pt>
                <c:pt idx="97">
                  <c:v>0.0330201660313408</c:v>
                </c:pt>
                <c:pt idx="98">
                  <c:v>0.0307468530686404</c:v>
                </c:pt>
                <c:pt idx="99">
                  <c:v>0.02847354010594</c:v>
                </c:pt>
                <c:pt idx="100">
                  <c:v>0.0262002271432396</c:v>
                </c:pt>
                <c:pt idx="101">
                  <c:v>0.0239269141805392</c:v>
                </c:pt>
                <c:pt idx="102">
                  <c:v>0.0216536012178389</c:v>
                </c:pt>
                <c:pt idx="103">
                  <c:v>0.0193802882551385</c:v>
                </c:pt>
                <c:pt idx="104">
                  <c:v>0.0171069752924382</c:v>
                </c:pt>
                <c:pt idx="105">
                  <c:v>0.0148336623297378</c:v>
                </c:pt>
                <c:pt idx="106">
                  <c:v>0.0125603493670374</c:v>
                </c:pt>
                <c:pt idx="107">
                  <c:v>0.010287036404337</c:v>
                </c:pt>
                <c:pt idx="108">
                  <c:v>0.00801372344163664</c:v>
                </c:pt>
                <c:pt idx="109">
                  <c:v>0.00574041047893628</c:v>
                </c:pt>
                <c:pt idx="110">
                  <c:v>0.00346709751623592</c:v>
                </c:pt>
                <c:pt idx="111">
                  <c:v>0.00341162395597613</c:v>
                </c:pt>
                <c:pt idx="112">
                  <c:v>0.00335615039571636</c:v>
                </c:pt>
                <c:pt idx="113">
                  <c:v>0.00330067683545658</c:v>
                </c:pt>
                <c:pt idx="114">
                  <c:v>0.00324520327519681</c:v>
                </c:pt>
                <c:pt idx="115">
                  <c:v>0.00318972971493703</c:v>
                </c:pt>
                <c:pt idx="116">
                  <c:v>0.00313425615467726</c:v>
                </c:pt>
                <c:pt idx="117">
                  <c:v>0.00307878259441748</c:v>
                </c:pt>
                <c:pt idx="118">
                  <c:v>0.00302330903415771</c:v>
                </c:pt>
                <c:pt idx="119">
                  <c:v>0.00296783547389793</c:v>
                </c:pt>
                <c:pt idx="120">
                  <c:v>0.00291236191363816</c:v>
                </c:pt>
                <c:pt idx="121">
                  <c:v>0.00285688835337839</c:v>
                </c:pt>
                <c:pt idx="122">
                  <c:v>0.00280141479311861</c:v>
                </c:pt>
                <c:pt idx="123">
                  <c:v>0.00274594123285884</c:v>
                </c:pt>
                <c:pt idx="124">
                  <c:v>0.00269046767259906</c:v>
                </c:pt>
                <c:pt idx="125">
                  <c:v>0.00263499411233929</c:v>
                </c:pt>
                <c:pt idx="126">
                  <c:v>0.00257952055207951</c:v>
                </c:pt>
                <c:pt idx="127">
                  <c:v>0.00252404699181974</c:v>
                </c:pt>
                <c:pt idx="128">
                  <c:v>0.00246857343155996</c:v>
                </c:pt>
                <c:pt idx="129">
                  <c:v>0.00241309987130019</c:v>
                </c:pt>
                <c:pt idx="130">
                  <c:v>0.00235762631104042</c:v>
                </c:pt>
                <c:pt idx="131">
                  <c:v>0.00230215275078064</c:v>
                </c:pt>
                <c:pt idx="132">
                  <c:v>0.00224667919052087</c:v>
                </c:pt>
                <c:pt idx="133">
                  <c:v>0.00219120563026109</c:v>
                </c:pt>
                <c:pt idx="134">
                  <c:v>0.00213573207000132</c:v>
                </c:pt>
                <c:pt idx="135">
                  <c:v>0.00208025850974154</c:v>
                </c:pt>
                <c:pt idx="136">
                  <c:v>0.00202478494948177</c:v>
                </c:pt>
                <c:pt idx="137">
                  <c:v>0.00196931138922199</c:v>
                </c:pt>
                <c:pt idx="138">
                  <c:v>0.00191383782896222</c:v>
                </c:pt>
                <c:pt idx="139">
                  <c:v>0.00185836426870245</c:v>
                </c:pt>
                <c:pt idx="140">
                  <c:v>0.00180289070844267</c:v>
                </c:pt>
                <c:pt idx="141">
                  <c:v>0.0017474171481829</c:v>
                </c:pt>
                <c:pt idx="142">
                  <c:v>0.00169194358792312</c:v>
                </c:pt>
                <c:pt idx="143">
                  <c:v>0.00163647002766335</c:v>
                </c:pt>
                <c:pt idx="144">
                  <c:v>0.00158099646740357</c:v>
                </c:pt>
                <c:pt idx="145">
                  <c:v>0.0015255229071438</c:v>
                </c:pt>
                <c:pt idx="146">
                  <c:v>0.00147004934688402</c:v>
                </c:pt>
                <c:pt idx="147">
                  <c:v>0.00141457578662425</c:v>
                </c:pt>
                <c:pt idx="148">
                  <c:v>0.00135910222636447</c:v>
                </c:pt>
                <c:pt idx="149">
                  <c:v>0.0013036286661047</c:v>
                </c:pt>
                <c:pt idx="150">
                  <c:v>0.00124815510584493</c:v>
                </c:pt>
                <c:pt idx="151">
                  <c:v>0.00135910222636448</c:v>
                </c:pt>
                <c:pt idx="152">
                  <c:v>0.00147004934688403</c:v>
                </c:pt>
                <c:pt idx="153">
                  <c:v>0.00158099646740357</c:v>
                </c:pt>
                <c:pt idx="154">
                  <c:v>0.00169194358792312</c:v>
                </c:pt>
                <c:pt idx="155">
                  <c:v>0.00180289070844267</c:v>
                </c:pt>
                <c:pt idx="156">
                  <c:v>0.00191383782896222</c:v>
                </c:pt>
                <c:pt idx="157">
                  <c:v>0.00202478494948177</c:v>
                </c:pt>
                <c:pt idx="158">
                  <c:v>0.00213573207000132</c:v>
                </c:pt>
                <c:pt idx="159">
                  <c:v>0.00224667919052087</c:v>
                </c:pt>
                <c:pt idx="160">
                  <c:v>0.00235762631104042</c:v>
                </c:pt>
                <c:pt idx="161">
                  <c:v>0.00246857343155997</c:v>
                </c:pt>
                <c:pt idx="162">
                  <c:v>0.00257952055207951</c:v>
                </c:pt>
                <c:pt idx="163">
                  <c:v>0.00269046767259906</c:v>
                </c:pt>
                <c:pt idx="164">
                  <c:v>0.00280141479311861</c:v>
                </c:pt>
                <c:pt idx="165">
                  <c:v>0.00291236191363816</c:v>
                </c:pt>
                <c:pt idx="166">
                  <c:v>0.00302330903415771</c:v>
                </c:pt>
                <c:pt idx="167">
                  <c:v>0.00313425615467726</c:v>
                </c:pt>
                <c:pt idx="168">
                  <c:v>0.00324520327519681</c:v>
                </c:pt>
                <c:pt idx="169">
                  <c:v>0.00335615039571636</c:v>
                </c:pt>
                <c:pt idx="170">
                  <c:v>0.00346709751623591</c:v>
                </c:pt>
                <c:pt idx="171">
                  <c:v>0.00957627679988149</c:v>
                </c:pt>
                <c:pt idx="172">
                  <c:v>0.0156854560835269</c:v>
                </c:pt>
                <c:pt idx="173">
                  <c:v>0.0217946353671724</c:v>
                </c:pt>
                <c:pt idx="174">
                  <c:v>0.027903814650818</c:v>
                </c:pt>
                <c:pt idx="175">
                  <c:v>0.0340129939344634</c:v>
                </c:pt>
                <c:pt idx="176">
                  <c:v>0.040122173218109</c:v>
                </c:pt>
                <c:pt idx="177">
                  <c:v>0.0462313525017543</c:v>
                </c:pt>
                <c:pt idx="178">
                  <c:v>0.0523405317853999</c:v>
                </c:pt>
                <c:pt idx="179">
                  <c:v>0.0584497110690455</c:v>
                </c:pt>
                <c:pt idx="180">
                  <c:v>0.0645588903526909</c:v>
                </c:pt>
                <c:pt idx="181">
                  <c:v>0.0706680696363365</c:v>
                </c:pt>
                <c:pt idx="182">
                  <c:v>0.0767772489199818</c:v>
                </c:pt>
                <c:pt idx="183">
                  <c:v>0.0828864282036274</c:v>
                </c:pt>
                <c:pt idx="184">
                  <c:v>0.088995607487273</c:v>
                </c:pt>
                <c:pt idx="185">
                  <c:v>0.0951047867709184</c:v>
                </c:pt>
                <c:pt idx="186">
                  <c:v>0.101213966054564</c:v>
                </c:pt>
                <c:pt idx="187">
                  <c:v>0.107323145338209</c:v>
                </c:pt>
                <c:pt idx="188">
                  <c:v>0.113432324621855</c:v>
                </c:pt>
                <c:pt idx="189">
                  <c:v>0.119541503905501</c:v>
                </c:pt>
                <c:pt idx="190">
                  <c:v>0.125650683189146</c:v>
                </c:pt>
                <c:pt idx="191">
                  <c:v>0.125650683189146</c:v>
                </c:pt>
                <c:pt idx="192">
                  <c:v>0.125650683189146</c:v>
                </c:pt>
                <c:pt idx="193">
                  <c:v>0.125650683189146</c:v>
                </c:pt>
                <c:pt idx="194">
                  <c:v>0.125650683189146</c:v>
                </c:pt>
                <c:pt idx="195">
                  <c:v>0.125650683189146</c:v>
                </c:pt>
                <c:pt idx="196">
                  <c:v>0.125650683189146</c:v>
                </c:pt>
                <c:pt idx="197">
                  <c:v>0.125650683189146</c:v>
                </c:pt>
                <c:pt idx="198">
                  <c:v>0.125650683189146</c:v>
                </c:pt>
                <c:pt idx="199">
                  <c:v>0.125650683189146</c:v>
                </c:pt>
                <c:pt idx="200">
                  <c:v>0.125650683189146</c:v>
                </c:pt>
                <c:pt idx="201">
                  <c:v>0.125650683189146</c:v>
                </c:pt>
                <c:pt idx="202">
                  <c:v>0.125650683189146</c:v>
                </c:pt>
                <c:pt idx="203">
                  <c:v>0.125650683189146</c:v>
                </c:pt>
                <c:pt idx="204">
                  <c:v>0.125650683189146</c:v>
                </c:pt>
                <c:pt idx="205">
                  <c:v>0.125650683189146</c:v>
                </c:pt>
                <c:pt idx="206">
                  <c:v>0.125650683189146</c:v>
                </c:pt>
                <c:pt idx="207">
                  <c:v>0.125650683189146</c:v>
                </c:pt>
                <c:pt idx="208">
                  <c:v>0.125650683189146</c:v>
                </c:pt>
                <c:pt idx="209">
                  <c:v>0.125650683189146</c:v>
                </c:pt>
                <c:pt idx="210">
                  <c:v>0.125650683189146</c:v>
                </c:pt>
                <c:pt idx="211">
                  <c:v>0.125650683189146</c:v>
                </c:pt>
                <c:pt idx="212">
                  <c:v>0.125650683189146</c:v>
                </c:pt>
                <c:pt idx="213">
                  <c:v>0.125650683189146</c:v>
                </c:pt>
                <c:pt idx="214">
                  <c:v>0.125650683189146</c:v>
                </c:pt>
                <c:pt idx="215">
                  <c:v>0.125650683189146</c:v>
                </c:pt>
                <c:pt idx="216">
                  <c:v>0.125650683189146</c:v>
                </c:pt>
                <c:pt idx="217">
                  <c:v>0.125650683189146</c:v>
                </c:pt>
                <c:pt idx="218">
                  <c:v>0.125650683189146</c:v>
                </c:pt>
                <c:pt idx="219">
                  <c:v>0.125650683189146</c:v>
                </c:pt>
                <c:pt idx="220">
                  <c:v>0.125650683189146</c:v>
                </c:pt>
                <c:pt idx="221">
                  <c:v>0.125650683189146</c:v>
                </c:pt>
                <c:pt idx="222">
                  <c:v>0.125650683189146</c:v>
                </c:pt>
                <c:pt idx="223">
                  <c:v>0.125650683189146</c:v>
                </c:pt>
                <c:pt idx="224">
                  <c:v>0.125650683189146</c:v>
                </c:pt>
                <c:pt idx="225">
                  <c:v>0.125650683189146</c:v>
                </c:pt>
                <c:pt idx="226">
                  <c:v>0.125650683189146</c:v>
                </c:pt>
                <c:pt idx="227">
                  <c:v>0.125650683189146</c:v>
                </c:pt>
                <c:pt idx="228">
                  <c:v>0.125650683189146</c:v>
                </c:pt>
                <c:pt idx="229">
                  <c:v>0.125650683189146</c:v>
                </c:pt>
                <c:pt idx="230">
                  <c:v>0.125650683189146</c:v>
                </c:pt>
                <c:pt idx="231">
                  <c:v>0.125650683189146</c:v>
                </c:pt>
                <c:pt idx="232">
                  <c:v>0.125650683189146</c:v>
                </c:pt>
                <c:pt idx="233">
                  <c:v>0.125650683189146</c:v>
                </c:pt>
                <c:pt idx="234">
                  <c:v>0.125650683189146</c:v>
                </c:pt>
                <c:pt idx="235">
                  <c:v>0.125650683189146</c:v>
                </c:pt>
                <c:pt idx="236">
                  <c:v>0.125650683189146</c:v>
                </c:pt>
                <c:pt idx="237">
                  <c:v>0.125650683189146</c:v>
                </c:pt>
                <c:pt idx="238">
                  <c:v>0.125650683189146</c:v>
                </c:pt>
                <c:pt idx="239">
                  <c:v>0.125650683189146</c:v>
                </c:pt>
                <c:pt idx="240">
                  <c:v>0.125650683189146</c:v>
                </c:pt>
                <c:pt idx="241">
                  <c:v>0.125650683189146</c:v>
                </c:pt>
                <c:pt idx="242">
                  <c:v>0.125650683189146</c:v>
                </c:pt>
                <c:pt idx="243">
                  <c:v>0.125650683189146</c:v>
                </c:pt>
                <c:pt idx="244">
                  <c:v>0.125650683189146</c:v>
                </c:pt>
                <c:pt idx="245">
                  <c:v>0.125650683189146</c:v>
                </c:pt>
                <c:pt idx="246">
                  <c:v>0.125650683189146</c:v>
                </c:pt>
                <c:pt idx="247">
                  <c:v>0.125650683189146</c:v>
                </c:pt>
                <c:pt idx="248">
                  <c:v>0.125650683189146</c:v>
                </c:pt>
                <c:pt idx="249">
                  <c:v>0.125650683189146</c:v>
                </c:pt>
                <c:pt idx="250">
                  <c:v>0.125650683189146</c:v>
                </c:pt>
                <c:pt idx="251">
                  <c:v>0.125650683189146</c:v>
                </c:pt>
                <c:pt idx="252">
                  <c:v>0.125650683189146</c:v>
                </c:pt>
                <c:pt idx="253">
                  <c:v>0.125650683189146</c:v>
                </c:pt>
                <c:pt idx="254">
                  <c:v>0.125650683189146</c:v>
                </c:pt>
                <c:pt idx="255">
                  <c:v>0.125650683189146</c:v>
                </c:pt>
                <c:pt idx="256">
                  <c:v>0.125650683189146</c:v>
                </c:pt>
                <c:pt idx="257">
                  <c:v>0.125650683189146</c:v>
                </c:pt>
                <c:pt idx="258">
                  <c:v>0.125650683189146</c:v>
                </c:pt>
                <c:pt idx="259">
                  <c:v>0.125650683189146</c:v>
                </c:pt>
                <c:pt idx="260">
                  <c:v>0.125650683189146</c:v>
                </c:pt>
                <c:pt idx="261">
                  <c:v>0.125650683189146</c:v>
                </c:pt>
                <c:pt idx="262">
                  <c:v>0.125650683189146</c:v>
                </c:pt>
                <c:pt idx="263">
                  <c:v>0.125650683189146</c:v>
                </c:pt>
                <c:pt idx="264">
                  <c:v>0.125650683189146</c:v>
                </c:pt>
                <c:pt idx="265">
                  <c:v>0.125650683189146</c:v>
                </c:pt>
                <c:pt idx="266">
                  <c:v>0.125650683189146</c:v>
                </c:pt>
                <c:pt idx="267">
                  <c:v>0.125650683189146</c:v>
                </c:pt>
                <c:pt idx="268">
                  <c:v>0.125650683189146</c:v>
                </c:pt>
                <c:pt idx="269">
                  <c:v>0.125650683189146</c:v>
                </c:pt>
                <c:pt idx="270">
                  <c:v>0.125650683189146</c:v>
                </c:pt>
                <c:pt idx="271">
                  <c:v>0.125650683189146</c:v>
                </c:pt>
                <c:pt idx="272">
                  <c:v>0.125650683189146</c:v>
                </c:pt>
                <c:pt idx="273">
                  <c:v>0.125650683189146</c:v>
                </c:pt>
                <c:pt idx="274">
                  <c:v>0.125650683189146</c:v>
                </c:pt>
                <c:pt idx="275">
                  <c:v>0.125650683189146</c:v>
                </c:pt>
                <c:pt idx="276">
                  <c:v>0.125650683189146</c:v>
                </c:pt>
                <c:pt idx="277">
                  <c:v>0.125650683189146</c:v>
                </c:pt>
                <c:pt idx="278">
                  <c:v>0.125650683189146</c:v>
                </c:pt>
                <c:pt idx="279">
                  <c:v>0.125650683189146</c:v>
                </c:pt>
                <c:pt idx="280">
                  <c:v>0.125650683189146</c:v>
                </c:pt>
              </c:numCache>
            </c:numRef>
          </c:yVal>
          <c:smooth val="0"/>
        </c:ser>
        <c:ser>
          <c:idx val="1"/>
          <c:order val="1"/>
          <c:tx>
            <c:strRef>
              <c:f>"Pure gain-scheduled"</c:f>
              <c:strCache>
                <c:ptCount val="1"/>
                <c:pt idx="0">
                  <c:v>Pure gain-scheduled</c:v>
                </c:pt>
              </c:strCache>
            </c:strRef>
          </c:tx>
          <c:spPr>
            <a:solidFill>
              <a:srgbClr val="ff7f0e"/>
            </a:solidFill>
            <a:ln w="21960">
              <a:solidFill>
                <a:srgbClr val="ff7f0e"/>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xVal>
            <c:numRef>
              <c:f>05_Schedules!$A$5:$A$285</c:f>
              <c:numCache>
                <c:formatCode>0.00</c:formatCode>
                <c:ptCount val="281"/>
                <c:pt idx="0">
                  <c:v>0</c:v>
                </c:pt>
                <c:pt idx="1">
                  <c:v>0.05</c:v>
                </c:pt>
                <c:pt idx="2">
                  <c:v>0.1</c:v>
                </c:pt>
                <c:pt idx="3">
                  <c:v>0.15</c:v>
                </c:pt>
                <c:pt idx="4">
                  <c:v>0.2</c:v>
                </c:pt>
                <c:pt idx="5">
                  <c:v>0.25</c:v>
                </c:pt>
                <c:pt idx="6">
                  <c:v>0.3</c:v>
                </c:pt>
                <c:pt idx="7">
                  <c:v>0.35</c:v>
                </c:pt>
                <c:pt idx="8">
                  <c:v>0.4</c:v>
                </c:pt>
                <c:pt idx="9">
                  <c:v>0.45</c:v>
                </c:pt>
                <c:pt idx="10">
                  <c:v>0.5</c:v>
                </c:pt>
                <c:pt idx="11">
                  <c:v>0.55</c:v>
                </c:pt>
                <c:pt idx="12">
                  <c:v>0.6</c:v>
                </c:pt>
                <c:pt idx="13">
                  <c:v>0.65</c:v>
                </c:pt>
                <c:pt idx="14">
                  <c:v>0.7</c:v>
                </c:pt>
                <c:pt idx="15">
                  <c:v>0.75</c:v>
                </c:pt>
                <c:pt idx="16">
                  <c:v>0.8</c:v>
                </c:pt>
                <c:pt idx="17">
                  <c:v>0.85</c:v>
                </c:pt>
                <c:pt idx="18">
                  <c:v>0.9</c:v>
                </c:pt>
                <c:pt idx="19">
                  <c:v>0.95</c:v>
                </c:pt>
                <c:pt idx="20">
                  <c:v>1</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c:v>
                </c:pt>
              </c:numCache>
            </c:numRef>
          </c:xVal>
          <c:yVal>
            <c:numRef>
              <c:f>05_Schedules!$E$5:$E$285</c:f>
              <c:numCache>
                <c:formatCode>0.000000</c:formatCode>
                <c:ptCount val="281"/>
                <c:pt idx="0">
                  <c:v>0.085287538509209</c:v>
                </c:pt>
                <c:pt idx="1">
                  <c:v>0.085287538509209</c:v>
                </c:pt>
                <c:pt idx="2">
                  <c:v>0.085287538509209</c:v>
                </c:pt>
                <c:pt idx="3">
                  <c:v>0.085287538509209</c:v>
                </c:pt>
                <c:pt idx="4">
                  <c:v>0.085287538509209</c:v>
                </c:pt>
                <c:pt idx="5">
                  <c:v>0.085287538509209</c:v>
                </c:pt>
                <c:pt idx="6">
                  <c:v>0.085287538509209</c:v>
                </c:pt>
                <c:pt idx="7">
                  <c:v>0.085287538509209</c:v>
                </c:pt>
                <c:pt idx="8">
                  <c:v>0.085287538509209</c:v>
                </c:pt>
                <c:pt idx="9">
                  <c:v>0.085287538509209</c:v>
                </c:pt>
                <c:pt idx="10">
                  <c:v>0.085287538509209</c:v>
                </c:pt>
                <c:pt idx="11">
                  <c:v>0.085287538509209</c:v>
                </c:pt>
                <c:pt idx="12">
                  <c:v>0.085287538509209</c:v>
                </c:pt>
                <c:pt idx="13">
                  <c:v>0.085287538509209</c:v>
                </c:pt>
                <c:pt idx="14">
                  <c:v>0.085287538509209</c:v>
                </c:pt>
                <c:pt idx="15">
                  <c:v>0.085287538509209</c:v>
                </c:pt>
                <c:pt idx="16">
                  <c:v>0.085287538509209</c:v>
                </c:pt>
                <c:pt idx="17">
                  <c:v>0.085287538509209</c:v>
                </c:pt>
                <c:pt idx="18">
                  <c:v>0.085287538509209</c:v>
                </c:pt>
                <c:pt idx="19">
                  <c:v>0.085287538509209</c:v>
                </c:pt>
                <c:pt idx="20">
                  <c:v>0.085287538509209</c:v>
                </c:pt>
                <c:pt idx="21">
                  <c:v>0.085287538509209</c:v>
                </c:pt>
                <c:pt idx="22">
                  <c:v>0.085287538509209</c:v>
                </c:pt>
                <c:pt idx="23">
                  <c:v>0.085287538509209</c:v>
                </c:pt>
                <c:pt idx="24">
                  <c:v>0.085287538509209</c:v>
                </c:pt>
                <c:pt idx="25">
                  <c:v>0.085287538509209</c:v>
                </c:pt>
                <c:pt idx="26">
                  <c:v>0.085287538509209</c:v>
                </c:pt>
                <c:pt idx="27">
                  <c:v>0.085287538509209</c:v>
                </c:pt>
                <c:pt idx="28">
                  <c:v>0.085287538509209</c:v>
                </c:pt>
                <c:pt idx="29">
                  <c:v>0.085287538509209</c:v>
                </c:pt>
                <c:pt idx="30">
                  <c:v>0.085287538509209</c:v>
                </c:pt>
                <c:pt idx="31">
                  <c:v>0.085287538509209</c:v>
                </c:pt>
                <c:pt idx="32">
                  <c:v>0.085287538509209</c:v>
                </c:pt>
                <c:pt idx="33">
                  <c:v>0.085287538509209</c:v>
                </c:pt>
                <c:pt idx="34">
                  <c:v>0.085287538509209</c:v>
                </c:pt>
                <c:pt idx="35">
                  <c:v>0.085287538509209</c:v>
                </c:pt>
                <c:pt idx="36">
                  <c:v>0.085287538509209</c:v>
                </c:pt>
                <c:pt idx="37">
                  <c:v>0.085287538509209</c:v>
                </c:pt>
                <c:pt idx="38">
                  <c:v>0.085287538509209</c:v>
                </c:pt>
                <c:pt idx="39">
                  <c:v>0.085287538509209</c:v>
                </c:pt>
                <c:pt idx="40">
                  <c:v>0.085287538509209</c:v>
                </c:pt>
                <c:pt idx="41">
                  <c:v>0.085287538509209</c:v>
                </c:pt>
                <c:pt idx="42">
                  <c:v>0.085287538509209</c:v>
                </c:pt>
                <c:pt idx="43">
                  <c:v>0.085287538509209</c:v>
                </c:pt>
                <c:pt idx="44">
                  <c:v>0.085287538509209</c:v>
                </c:pt>
                <c:pt idx="45">
                  <c:v>0.085287538509209</c:v>
                </c:pt>
                <c:pt idx="46">
                  <c:v>0.085287538509209</c:v>
                </c:pt>
                <c:pt idx="47">
                  <c:v>0.085287538509209</c:v>
                </c:pt>
                <c:pt idx="48">
                  <c:v>0.085287538509209</c:v>
                </c:pt>
                <c:pt idx="49">
                  <c:v>0.085287538509209</c:v>
                </c:pt>
                <c:pt idx="50">
                  <c:v>0.085287538509209</c:v>
                </c:pt>
                <c:pt idx="51">
                  <c:v>0.085287538509209</c:v>
                </c:pt>
                <c:pt idx="52">
                  <c:v>0.085287538509209</c:v>
                </c:pt>
                <c:pt idx="53">
                  <c:v>0.085287538509209</c:v>
                </c:pt>
                <c:pt idx="54">
                  <c:v>0.085287538509209</c:v>
                </c:pt>
                <c:pt idx="55">
                  <c:v>0.085287538509209</c:v>
                </c:pt>
                <c:pt idx="56">
                  <c:v>0.085287538509209</c:v>
                </c:pt>
                <c:pt idx="57">
                  <c:v>0.085287538509209</c:v>
                </c:pt>
                <c:pt idx="58">
                  <c:v>0.085287538509209</c:v>
                </c:pt>
                <c:pt idx="59">
                  <c:v>0.085287538509209</c:v>
                </c:pt>
                <c:pt idx="60">
                  <c:v>0.085287538509209</c:v>
                </c:pt>
                <c:pt idx="61">
                  <c:v>0.085287538509209</c:v>
                </c:pt>
                <c:pt idx="62">
                  <c:v>0.085287538509209</c:v>
                </c:pt>
                <c:pt idx="63">
                  <c:v>0.085287538509209</c:v>
                </c:pt>
                <c:pt idx="64">
                  <c:v>0.085287538509209</c:v>
                </c:pt>
                <c:pt idx="65">
                  <c:v>0.085287538509209</c:v>
                </c:pt>
                <c:pt idx="66">
                  <c:v>0.085287538509209</c:v>
                </c:pt>
                <c:pt idx="67">
                  <c:v>0.085287538509209</c:v>
                </c:pt>
                <c:pt idx="68">
                  <c:v>0.085287538509209</c:v>
                </c:pt>
                <c:pt idx="69">
                  <c:v>0.085287538509209</c:v>
                </c:pt>
                <c:pt idx="70">
                  <c:v>0.085287538509209</c:v>
                </c:pt>
                <c:pt idx="71">
                  <c:v>0.085287538509209</c:v>
                </c:pt>
                <c:pt idx="72">
                  <c:v>0.085287538509209</c:v>
                </c:pt>
                <c:pt idx="73">
                  <c:v>0.085287538509209</c:v>
                </c:pt>
                <c:pt idx="74">
                  <c:v>0.085287538509209</c:v>
                </c:pt>
                <c:pt idx="75">
                  <c:v>0.085287538509209</c:v>
                </c:pt>
                <c:pt idx="76">
                  <c:v>0.085287538509209</c:v>
                </c:pt>
                <c:pt idx="77">
                  <c:v>0.085287538509209</c:v>
                </c:pt>
                <c:pt idx="78">
                  <c:v>0.085287538509209</c:v>
                </c:pt>
                <c:pt idx="79">
                  <c:v>0.085287538509209</c:v>
                </c:pt>
                <c:pt idx="80">
                  <c:v>0.085287538509209</c:v>
                </c:pt>
                <c:pt idx="81">
                  <c:v>0.085287538509209</c:v>
                </c:pt>
                <c:pt idx="82">
                  <c:v>0.085287538509209</c:v>
                </c:pt>
                <c:pt idx="83">
                  <c:v>0.085287538509209</c:v>
                </c:pt>
                <c:pt idx="84">
                  <c:v>0.085287538509209</c:v>
                </c:pt>
                <c:pt idx="85">
                  <c:v>0.085287538509209</c:v>
                </c:pt>
                <c:pt idx="86">
                  <c:v>0.085287538509209</c:v>
                </c:pt>
                <c:pt idx="87">
                  <c:v>0.085287538509209</c:v>
                </c:pt>
                <c:pt idx="88">
                  <c:v>0.085287538509209</c:v>
                </c:pt>
                <c:pt idx="89">
                  <c:v>0.085287538509209</c:v>
                </c:pt>
                <c:pt idx="90">
                  <c:v>0.085287538509209</c:v>
                </c:pt>
                <c:pt idx="91">
                  <c:v>0.085287538509209</c:v>
                </c:pt>
                <c:pt idx="92">
                  <c:v>0.085287538509209</c:v>
                </c:pt>
                <c:pt idx="93">
                  <c:v>0.085287538509209</c:v>
                </c:pt>
                <c:pt idx="94">
                  <c:v>0.085287538509209</c:v>
                </c:pt>
                <c:pt idx="95">
                  <c:v>0.085287538509209</c:v>
                </c:pt>
                <c:pt idx="96">
                  <c:v>0.085287538509209</c:v>
                </c:pt>
                <c:pt idx="97">
                  <c:v>0.085287538509209</c:v>
                </c:pt>
                <c:pt idx="98">
                  <c:v>0.085287538509209</c:v>
                </c:pt>
                <c:pt idx="99">
                  <c:v>0.085287538509209</c:v>
                </c:pt>
                <c:pt idx="100">
                  <c:v>0.0818572936949017</c:v>
                </c:pt>
                <c:pt idx="101">
                  <c:v>0.077673272487063</c:v>
                </c:pt>
                <c:pt idx="102">
                  <c:v>0.0734892512792243</c:v>
                </c:pt>
                <c:pt idx="103">
                  <c:v>0.0674531355601822</c:v>
                </c:pt>
                <c:pt idx="104">
                  <c:v>0.0597881105082602</c:v>
                </c:pt>
                <c:pt idx="105">
                  <c:v>0.0521230854563382</c:v>
                </c:pt>
                <c:pt idx="106">
                  <c:v>0.0454336367199475</c:v>
                </c:pt>
                <c:pt idx="107">
                  <c:v>0.0417624371037922</c:v>
                </c:pt>
                <c:pt idx="108">
                  <c:v>0.0380912374876369</c:v>
                </c:pt>
                <c:pt idx="109">
                  <c:v>0.0344200378714817</c:v>
                </c:pt>
                <c:pt idx="110">
                  <c:v>0.0323599381487951</c:v>
                </c:pt>
                <c:pt idx="111">
                  <c:v>0.030373135458428</c:v>
                </c:pt>
                <c:pt idx="112">
                  <c:v>0.0283863327680608</c:v>
                </c:pt>
                <c:pt idx="113">
                  <c:v>0.0277446759898539</c:v>
                </c:pt>
                <c:pt idx="114">
                  <c:v>0.0277694620711599</c:v>
                </c:pt>
                <c:pt idx="115">
                  <c:v>0.0277942481524658</c:v>
                </c:pt>
                <c:pt idx="116">
                  <c:v>0.0278190898923224</c:v>
                </c:pt>
                <c:pt idx="117">
                  <c:v>0.0278440220928823</c:v>
                </c:pt>
                <c:pt idx="118">
                  <c:v>0.0278689542934421</c:v>
                </c:pt>
                <c:pt idx="119">
                  <c:v>0.0278939002220959</c:v>
                </c:pt>
                <c:pt idx="120">
                  <c:v>0.027918979837836</c:v>
                </c:pt>
                <c:pt idx="121">
                  <c:v>0.0279440594535761</c:v>
                </c:pt>
                <c:pt idx="122">
                  <c:v>0.0279691390693162</c:v>
                </c:pt>
                <c:pt idx="123">
                  <c:v>0.0279943384602782</c:v>
                </c:pt>
                <c:pt idx="124">
                  <c:v>0.0280195668024949</c:v>
                </c:pt>
                <c:pt idx="125">
                  <c:v>0.0280447951447116</c:v>
                </c:pt>
                <c:pt idx="126">
                  <c:v>0.0280701011474244</c:v>
                </c:pt>
                <c:pt idx="127">
                  <c:v>0.0280954795430129</c:v>
                </c:pt>
                <c:pt idx="128">
                  <c:v>0.0281208579386013</c:v>
                </c:pt>
                <c:pt idx="129">
                  <c:v>0.0281462711198728</c:v>
                </c:pt>
                <c:pt idx="130">
                  <c:v>0.0281718009115594</c:v>
                </c:pt>
                <c:pt idx="131">
                  <c:v>0.0281973307032461</c:v>
                </c:pt>
                <c:pt idx="132">
                  <c:v>0.0282228604949327</c:v>
                </c:pt>
                <c:pt idx="133">
                  <c:v>0.0282485341786127</c:v>
                </c:pt>
                <c:pt idx="134">
                  <c:v>0.0282742167251921</c:v>
                </c:pt>
                <c:pt idx="135">
                  <c:v>0.0282998992717715</c:v>
                </c:pt>
                <c:pt idx="136">
                  <c:v>0.0283256826491405</c:v>
                </c:pt>
                <c:pt idx="137">
                  <c:v>0.0283515193257164</c:v>
                </c:pt>
                <c:pt idx="138">
                  <c:v>0.0283773560022923</c:v>
                </c:pt>
                <c:pt idx="139">
                  <c:v>0.0284032496630474</c:v>
                </c:pt>
                <c:pt idx="140">
                  <c:v>0.0284292418612782</c:v>
                </c:pt>
                <c:pt idx="141">
                  <c:v>0.0284552340595091</c:v>
                </c:pt>
                <c:pt idx="142">
                  <c:v>0.028481238595629</c:v>
                </c:pt>
                <c:pt idx="143">
                  <c:v>0.0285073877239776</c:v>
                </c:pt>
                <c:pt idx="144">
                  <c:v>0.0285335368523263</c:v>
                </c:pt>
                <c:pt idx="145">
                  <c:v>0.028559685980675</c:v>
                </c:pt>
                <c:pt idx="146">
                  <c:v>0.0285859603420211</c:v>
                </c:pt>
                <c:pt idx="147">
                  <c:v>0.0286122678260094</c:v>
                </c:pt>
                <c:pt idx="148">
                  <c:v>0.0286385753099978</c:v>
                </c:pt>
                <c:pt idx="149">
                  <c:v>0.0286649631801942</c:v>
                </c:pt>
                <c:pt idx="150">
                  <c:v>0.0286914304626621</c:v>
                </c:pt>
                <c:pt idx="151">
                  <c:v>0.0287178977451299</c:v>
                </c:pt>
                <c:pt idx="152">
                  <c:v>0.0287443997403416</c:v>
                </c:pt>
                <c:pt idx="153">
                  <c:v>0.0287710282817106</c:v>
                </c:pt>
                <c:pt idx="154">
                  <c:v>0.0287976568230795</c:v>
                </c:pt>
                <c:pt idx="155">
                  <c:v>0.0288242853644485</c:v>
                </c:pt>
                <c:pt idx="156">
                  <c:v>0.0288510648403965</c:v>
                </c:pt>
                <c:pt idx="157">
                  <c:v>0.0288778561189385</c:v>
                </c:pt>
                <c:pt idx="158">
                  <c:v>0.0289046473974806</c:v>
                </c:pt>
                <c:pt idx="159">
                  <c:v>0.0289315437342761</c:v>
                </c:pt>
                <c:pt idx="160">
                  <c:v>0.0289584992463872</c:v>
                </c:pt>
                <c:pt idx="161">
                  <c:v>0.0289854547584982</c:v>
                </c:pt>
                <c:pt idx="162">
                  <c:v>0.0290124685977282</c:v>
                </c:pt>
                <c:pt idx="163">
                  <c:v>0.0290395898582068</c:v>
                </c:pt>
                <c:pt idx="164">
                  <c:v>0.0290667111186853</c:v>
                </c:pt>
                <c:pt idx="165">
                  <c:v>0.0290938431044694</c:v>
                </c:pt>
                <c:pt idx="166">
                  <c:v>0.0291211316468003</c:v>
                </c:pt>
                <c:pt idx="167">
                  <c:v>0.0291484201891311</c:v>
                </c:pt>
                <c:pt idx="168">
                  <c:v>0.029175708731462</c:v>
                </c:pt>
                <c:pt idx="169">
                  <c:v>0.0292031283447209</c:v>
                </c:pt>
                <c:pt idx="170">
                  <c:v>0.0292305857213642</c:v>
                </c:pt>
                <c:pt idx="171">
                  <c:v>0.0292580430980076</c:v>
                </c:pt>
                <c:pt idx="172">
                  <c:v>0.0296873986986889</c:v>
                </c:pt>
                <c:pt idx="173">
                  <c:v>0.0305375038410949</c:v>
                </c:pt>
                <c:pt idx="174">
                  <c:v>0.031387608983501</c:v>
                </c:pt>
                <c:pt idx="175">
                  <c:v>0.0332382644012585</c:v>
                </c:pt>
                <c:pt idx="176">
                  <c:v>0.0390722855037115</c:v>
                </c:pt>
                <c:pt idx="177">
                  <c:v>0.0449063066061643</c:v>
                </c:pt>
                <c:pt idx="178">
                  <c:v>0.0507403277086173</c:v>
                </c:pt>
                <c:pt idx="179">
                  <c:v>0.0607003213692637</c:v>
                </c:pt>
                <c:pt idx="180">
                  <c:v>0.0710536314359241</c:v>
                </c:pt>
                <c:pt idx="181">
                  <c:v>0.0814069415025849</c:v>
                </c:pt>
                <c:pt idx="182">
                  <c:v>0.085287538509209</c:v>
                </c:pt>
                <c:pt idx="183">
                  <c:v>0.085287538509209</c:v>
                </c:pt>
                <c:pt idx="184">
                  <c:v>0.085287538509209</c:v>
                </c:pt>
                <c:pt idx="185">
                  <c:v>0.085287538509209</c:v>
                </c:pt>
                <c:pt idx="186">
                  <c:v>0.085287538509209</c:v>
                </c:pt>
                <c:pt idx="187">
                  <c:v>0.085287538509209</c:v>
                </c:pt>
                <c:pt idx="188">
                  <c:v>0.085287538509209</c:v>
                </c:pt>
                <c:pt idx="189">
                  <c:v>0.085287538509209</c:v>
                </c:pt>
                <c:pt idx="190">
                  <c:v>0.085287538509209</c:v>
                </c:pt>
                <c:pt idx="191">
                  <c:v>0.085287538509209</c:v>
                </c:pt>
                <c:pt idx="192">
                  <c:v>0.085287538509209</c:v>
                </c:pt>
                <c:pt idx="193">
                  <c:v>0.085287538509209</c:v>
                </c:pt>
                <c:pt idx="194">
                  <c:v>0.085287538509209</c:v>
                </c:pt>
                <c:pt idx="195">
                  <c:v>0.085287538509209</c:v>
                </c:pt>
                <c:pt idx="196">
                  <c:v>0.085287538509209</c:v>
                </c:pt>
                <c:pt idx="197">
                  <c:v>0.085287538509209</c:v>
                </c:pt>
                <c:pt idx="198">
                  <c:v>0.085287538509209</c:v>
                </c:pt>
                <c:pt idx="199">
                  <c:v>0.085287538509209</c:v>
                </c:pt>
                <c:pt idx="200">
                  <c:v>0.085287538509209</c:v>
                </c:pt>
                <c:pt idx="201">
                  <c:v>0.085287538509209</c:v>
                </c:pt>
                <c:pt idx="202">
                  <c:v>0.085287538509209</c:v>
                </c:pt>
                <c:pt idx="203">
                  <c:v>0.085287538509209</c:v>
                </c:pt>
                <c:pt idx="204">
                  <c:v>0.085287538509209</c:v>
                </c:pt>
                <c:pt idx="205">
                  <c:v>0.085287538509209</c:v>
                </c:pt>
                <c:pt idx="206">
                  <c:v>0.085287538509209</c:v>
                </c:pt>
                <c:pt idx="207">
                  <c:v>0.085287538509209</c:v>
                </c:pt>
                <c:pt idx="208">
                  <c:v>0.085287538509209</c:v>
                </c:pt>
                <c:pt idx="209">
                  <c:v>0.085287538509209</c:v>
                </c:pt>
                <c:pt idx="210">
                  <c:v>0.085287538509209</c:v>
                </c:pt>
                <c:pt idx="211">
                  <c:v>0.085287538509209</c:v>
                </c:pt>
                <c:pt idx="212">
                  <c:v>0.085287538509209</c:v>
                </c:pt>
                <c:pt idx="213">
                  <c:v>0.085287538509209</c:v>
                </c:pt>
                <c:pt idx="214">
                  <c:v>0.085287538509209</c:v>
                </c:pt>
                <c:pt idx="215">
                  <c:v>0.085287538509209</c:v>
                </c:pt>
                <c:pt idx="216">
                  <c:v>0.085287538509209</c:v>
                </c:pt>
                <c:pt idx="217">
                  <c:v>0.085287538509209</c:v>
                </c:pt>
                <c:pt idx="218">
                  <c:v>0.085287538509209</c:v>
                </c:pt>
                <c:pt idx="219">
                  <c:v>0.085287538509209</c:v>
                </c:pt>
                <c:pt idx="220">
                  <c:v>0.085287538509209</c:v>
                </c:pt>
                <c:pt idx="221">
                  <c:v>0.085287538509209</c:v>
                </c:pt>
                <c:pt idx="222">
                  <c:v>0.085287538509209</c:v>
                </c:pt>
                <c:pt idx="223">
                  <c:v>0.085287538509209</c:v>
                </c:pt>
                <c:pt idx="224">
                  <c:v>0.085287538509209</c:v>
                </c:pt>
                <c:pt idx="225">
                  <c:v>0.085287538509209</c:v>
                </c:pt>
                <c:pt idx="226">
                  <c:v>0.085287538509209</c:v>
                </c:pt>
                <c:pt idx="227">
                  <c:v>0.085287538509209</c:v>
                </c:pt>
                <c:pt idx="228">
                  <c:v>0.085287538509209</c:v>
                </c:pt>
                <c:pt idx="229">
                  <c:v>0.085287538509209</c:v>
                </c:pt>
                <c:pt idx="230">
                  <c:v>0.085287538509209</c:v>
                </c:pt>
                <c:pt idx="231">
                  <c:v>0.085287538509209</c:v>
                </c:pt>
                <c:pt idx="232">
                  <c:v>0.085287538509209</c:v>
                </c:pt>
                <c:pt idx="233">
                  <c:v>0.085287538509209</c:v>
                </c:pt>
                <c:pt idx="234">
                  <c:v>0.085287538509209</c:v>
                </c:pt>
                <c:pt idx="235">
                  <c:v>0.085287538509209</c:v>
                </c:pt>
                <c:pt idx="236">
                  <c:v>0.085287538509209</c:v>
                </c:pt>
                <c:pt idx="237">
                  <c:v>0.085287538509209</c:v>
                </c:pt>
                <c:pt idx="238">
                  <c:v>0.085287538509209</c:v>
                </c:pt>
                <c:pt idx="239">
                  <c:v>0.085287538509209</c:v>
                </c:pt>
                <c:pt idx="240">
                  <c:v>0.085287538509209</c:v>
                </c:pt>
                <c:pt idx="241">
                  <c:v>0.085287538509209</c:v>
                </c:pt>
                <c:pt idx="242">
                  <c:v>0.085287538509209</c:v>
                </c:pt>
                <c:pt idx="243">
                  <c:v>0.085287538509209</c:v>
                </c:pt>
                <c:pt idx="244">
                  <c:v>0.085287538509209</c:v>
                </c:pt>
                <c:pt idx="245">
                  <c:v>0.085287538509209</c:v>
                </c:pt>
                <c:pt idx="246">
                  <c:v>0.085287538509209</c:v>
                </c:pt>
                <c:pt idx="247">
                  <c:v>0.085287538509209</c:v>
                </c:pt>
                <c:pt idx="248">
                  <c:v>0.085287538509209</c:v>
                </c:pt>
                <c:pt idx="249">
                  <c:v>0.085287538509209</c:v>
                </c:pt>
                <c:pt idx="250">
                  <c:v>0.085287538509209</c:v>
                </c:pt>
                <c:pt idx="251">
                  <c:v>0.085287538509209</c:v>
                </c:pt>
                <c:pt idx="252">
                  <c:v>0.085287538509209</c:v>
                </c:pt>
                <c:pt idx="253">
                  <c:v>0.085287538509209</c:v>
                </c:pt>
                <c:pt idx="254">
                  <c:v>0.085287538509209</c:v>
                </c:pt>
                <c:pt idx="255">
                  <c:v>0.085287538509209</c:v>
                </c:pt>
                <c:pt idx="256">
                  <c:v>0.085287538509209</c:v>
                </c:pt>
                <c:pt idx="257">
                  <c:v>0.085287538509209</c:v>
                </c:pt>
                <c:pt idx="258">
                  <c:v>0.085287538509209</c:v>
                </c:pt>
                <c:pt idx="259">
                  <c:v>0.085287538509209</c:v>
                </c:pt>
                <c:pt idx="260">
                  <c:v>0.085287538509209</c:v>
                </c:pt>
                <c:pt idx="261">
                  <c:v>0.085287538509209</c:v>
                </c:pt>
                <c:pt idx="262">
                  <c:v>0.085287538509209</c:v>
                </c:pt>
                <c:pt idx="263">
                  <c:v>0.085287538509209</c:v>
                </c:pt>
                <c:pt idx="264">
                  <c:v>0.085287538509209</c:v>
                </c:pt>
                <c:pt idx="265">
                  <c:v>0.085287538509209</c:v>
                </c:pt>
                <c:pt idx="266">
                  <c:v>0.085287538509209</c:v>
                </c:pt>
                <c:pt idx="267">
                  <c:v>0.085287538509209</c:v>
                </c:pt>
                <c:pt idx="268">
                  <c:v>0.085287538509209</c:v>
                </c:pt>
                <c:pt idx="269">
                  <c:v>0.085287538509209</c:v>
                </c:pt>
                <c:pt idx="270">
                  <c:v>0.085287538509209</c:v>
                </c:pt>
                <c:pt idx="271">
                  <c:v>0.085287538509209</c:v>
                </c:pt>
                <c:pt idx="272">
                  <c:v>0.085287538509209</c:v>
                </c:pt>
                <c:pt idx="273">
                  <c:v>0.085287538509209</c:v>
                </c:pt>
                <c:pt idx="274">
                  <c:v>0.085287538509209</c:v>
                </c:pt>
                <c:pt idx="275">
                  <c:v>0.085287538509209</c:v>
                </c:pt>
                <c:pt idx="276">
                  <c:v>0.085287538509209</c:v>
                </c:pt>
                <c:pt idx="277">
                  <c:v>0.085287538509209</c:v>
                </c:pt>
                <c:pt idx="278">
                  <c:v>0.085287538509209</c:v>
                </c:pt>
                <c:pt idx="279">
                  <c:v>0.085287538509209</c:v>
                </c:pt>
                <c:pt idx="280">
                  <c:v>0.085287538509209</c:v>
                </c:pt>
              </c:numCache>
            </c:numRef>
          </c:yVal>
          <c:smooth val="0"/>
        </c:ser>
        <c:ser>
          <c:idx val="2"/>
          <c:order val="2"/>
          <c:tx>
            <c:strRef>
              <c:f>"Conventional PI (fixed)"</c:f>
              <c:strCache>
                <c:ptCount val="1"/>
                <c:pt idx="0">
                  <c:v>Conventional PI (fixed)</c:v>
                </c:pt>
              </c:strCache>
            </c:strRef>
          </c:tx>
          <c:spPr>
            <a:solidFill>
              <a:srgbClr val="404040"/>
            </a:solidFill>
            <a:ln w="15840">
              <a:solidFill>
                <a:srgbClr val="404040"/>
              </a:solidFill>
              <a:prstDash val="dash"/>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xVal>
            <c:numRef>
              <c:f>05_Schedules!$A$5:$A$285</c:f>
              <c:numCache>
                <c:formatCode>0.00</c:formatCode>
                <c:ptCount val="281"/>
                <c:pt idx="0">
                  <c:v>0</c:v>
                </c:pt>
                <c:pt idx="1">
                  <c:v>0.05</c:v>
                </c:pt>
                <c:pt idx="2">
                  <c:v>0.1</c:v>
                </c:pt>
                <c:pt idx="3">
                  <c:v>0.15</c:v>
                </c:pt>
                <c:pt idx="4">
                  <c:v>0.2</c:v>
                </c:pt>
                <c:pt idx="5">
                  <c:v>0.25</c:v>
                </c:pt>
                <c:pt idx="6">
                  <c:v>0.3</c:v>
                </c:pt>
                <c:pt idx="7">
                  <c:v>0.35</c:v>
                </c:pt>
                <c:pt idx="8">
                  <c:v>0.4</c:v>
                </c:pt>
                <c:pt idx="9">
                  <c:v>0.45</c:v>
                </c:pt>
                <c:pt idx="10">
                  <c:v>0.5</c:v>
                </c:pt>
                <c:pt idx="11">
                  <c:v>0.55</c:v>
                </c:pt>
                <c:pt idx="12">
                  <c:v>0.6</c:v>
                </c:pt>
                <c:pt idx="13">
                  <c:v>0.65</c:v>
                </c:pt>
                <c:pt idx="14">
                  <c:v>0.7</c:v>
                </c:pt>
                <c:pt idx="15">
                  <c:v>0.75</c:v>
                </c:pt>
                <c:pt idx="16">
                  <c:v>0.8</c:v>
                </c:pt>
                <c:pt idx="17">
                  <c:v>0.85</c:v>
                </c:pt>
                <c:pt idx="18">
                  <c:v>0.9</c:v>
                </c:pt>
                <c:pt idx="19">
                  <c:v>0.95</c:v>
                </c:pt>
                <c:pt idx="20">
                  <c:v>1</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c:v>
                </c:pt>
              </c:numCache>
            </c:numRef>
          </c:xVal>
          <c:yVal>
            <c:numRef>
              <c:f>05_Schedules!$F$5:$F$285</c:f>
              <c:numCache>
                <c:formatCode>0.000000</c:formatCode>
                <c:ptCount val="281"/>
                <c:pt idx="0">
                  <c:v>0.113131446039143</c:v>
                </c:pt>
                <c:pt idx="1">
                  <c:v>0.113131446039143</c:v>
                </c:pt>
                <c:pt idx="2">
                  <c:v>0.113131446039143</c:v>
                </c:pt>
                <c:pt idx="3">
                  <c:v>0.113131446039143</c:v>
                </c:pt>
                <c:pt idx="4">
                  <c:v>0.113131446039143</c:v>
                </c:pt>
                <c:pt idx="5">
                  <c:v>0.113131446039143</c:v>
                </c:pt>
                <c:pt idx="6">
                  <c:v>0.113131446039143</c:v>
                </c:pt>
                <c:pt idx="7">
                  <c:v>0.113131446039143</c:v>
                </c:pt>
                <c:pt idx="8">
                  <c:v>0.113131446039143</c:v>
                </c:pt>
                <c:pt idx="9">
                  <c:v>0.113131446039143</c:v>
                </c:pt>
                <c:pt idx="10">
                  <c:v>0.113131446039143</c:v>
                </c:pt>
                <c:pt idx="11">
                  <c:v>0.113131446039143</c:v>
                </c:pt>
                <c:pt idx="12">
                  <c:v>0.113131446039143</c:v>
                </c:pt>
                <c:pt idx="13">
                  <c:v>0.113131446039143</c:v>
                </c:pt>
                <c:pt idx="14">
                  <c:v>0.113131446039143</c:v>
                </c:pt>
                <c:pt idx="15">
                  <c:v>0.113131446039143</c:v>
                </c:pt>
                <c:pt idx="16">
                  <c:v>0.113131446039143</c:v>
                </c:pt>
                <c:pt idx="17">
                  <c:v>0.113131446039143</c:v>
                </c:pt>
                <c:pt idx="18">
                  <c:v>0.113131446039143</c:v>
                </c:pt>
                <c:pt idx="19">
                  <c:v>0.113131446039143</c:v>
                </c:pt>
                <c:pt idx="20">
                  <c:v>0.113131446039143</c:v>
                </c:pt>
                <c:pt idx="21">
                  <c:v>0.113131446039143</c:v>
                </c:pt>
                <c:pt idx="22">
                  <c:v>0.113131446039143</c:v>
                </c:pt>
                <c:pt idx="23">
                  <c:v>0.113131446039143</c:v>
                </c:pt>
                <c:pt idx="24">
                  <c:v>0.113131446039143</c:v>
                </c:pt>
                <c:pt idx="25">
                  <c:v>0.113131446039143</c:v>
                </c:pt>
                <c:pt idx="26">
                  <c:v>0.113131446039143</c:v>
                </c:pt>
                <c:pt idx="27">
                  <c:v>0.113131446039143</c:v>
                </c:pt>
                <c:pt idx="28">
                  <c:v>0.113131446039143</c:v>
                </c:pt>
                <c:pt idx="29">
                  <c:v>0.113131446039143</c:v>
                </c:pt>
                <c:pt idx="30">
                  <c:v>0.113131446039143</c:v>
                </c:pt>
                <c:pt idx="31">
                  <c:v>0.113131446039143</c:v>
                </c:pt>
                <c:pt idx="32">
                  <c:v>0.113131446039143</c:v>
                </c:pt>
                <c:pt idx="33">
                  <c:v>0.113131446039143</c:v>
                </c:pt>
                <c:pt idx="34">
                  <c:v>0.113131446039143</c:v>
                </c:pt>
                <c:pt idx="35">
                  <c:v>0.113131446039143</c:v>
                </c:pt>
                <c:pt idx="36">
                  <c:v>0.113131446039143</c:v>
                </c:pt>
                <c:pt idx="37">
                  <c:v>0.113131446039143</c:v>
                </c:pt>
                <c:pt idx="38">
                  <c:v>0.113131446039143</c:v>
                </c:pt>
                <c:pt idx="39">
                  <c:v>0.113131446039143</c:v>
                </c:pt>
                <c:pt idx="40">
                  <c:v>0.113131446039143</c:v>
                </c:pt>
                <c:pt idx="41">
                  <c:v>0.113131446039143</c:v>
                </c:pt>
                <c:pt idx="42">
                  <c:v>0.113131446039143</c:v>
                </c:pt>
                <c:pt idx="43">
                  <c:v>0.113131446039143</c:v>
                </c:pt>
                <c:pt idx="44">
                  <c:v>0.113131446039143</c:v>
                </c:pt>
                <c:pt idx="45">
                  <c:v>0.113131446039143</c:v>
                </c:pt>
                <c:pt idx="46">
                  <c:v>0.113131446039143</c:v>
                </c:pt>
                <c:pt idx="47">
                  <c:v>0.113131446039143</c:v>
                </c:pt>
                <c:pt idx="48">
                  <c:v>0.113131446039143</c:v>
                </c:pt>
                <c:pt idx="49">
                  <c:v>0.113131446039143</c:v>
                </c:pt>
                <c:pt idx="50">
                  <c:v>0.113131446039143</c:v>
                </c:pt>
                <c:pt idx="51">
                  <c:v>0.113131446039143</c:v>
                </c:pt>
                <c:pt idx="52">
                  <c:v>0.113131446039143</c:v>
                </c:pt>
                <c:pt idx="53">
                  <c:v>0.113131446039143</c:v>
                </c:pt>
                <c:pt idx="54">
                  <c:v>0.113131446039143</c:v>
                </c:pt>
                <c:pt idx="55">
                  <c:v>0.113131446039143</c:v>
                </c:pt>
                <c:pt idx="56">
                  <c:v>0.113131446039143</c:v>
                </c:pt>
                <c:pt idx="57">
                  <c:v>0.113131446039143</c:v>
                </c:pt>
                <c:pt idx="58">
                  <c:v>0.113131446039143</c:v>
                </c:pt>
                <c:pt idx="59">
                  <c:v>0.113131446039143</c:v>
                </c:pt>
                <c:pt idx="60">
                  <c:v>0.113131446039143</c:v>
                </c:pt>
                <c:pt idx="61">
                  <c:v>0.113131446039143</c:v>
                </c:pt>
                <c:pt idx="62">
                  <c:v>0.113131446039143</c:v>
                </c:pt>
                <c:pt idx="63">
                  <c:v>0.113131446039143</c:v>
                </c:pt>
                <c:pt idx="64">
                  <c:v>0.113131446039143</c:v>
                </c:pt>
                <c:pt idx="65">
                  <c:v>0.113131446039143</c:v>
                </c:pt>
                <c:pt idx="66">
                  <c:v>0.113131446039143</c:v>
                </c:pt>
                <c:pt idx="67">
                  <c:v>0.113131446039143</c:v>
                </c:pt>
                <c:pt idx="68">
                  <c:v>0.113131446039143</c:v>
                </c:pt>
                <c:pt idx="69">
                  <c:v>0.113131446039143</c:v>
                </c:pt>
                <c:pt idx="70">
                  <c:v>0.113131446039143</c:v>
                </c:pt>
                <c:pt idx="71">
                  <c:v>0.113131446039143</c:v>
                </c:pt>
                <c:pt idx="72">
                  <c:v>0.113131446039143</c:v>
                </c:pt>
                <c:pt idx="73">
                  <c:v>0.113131446039143</c:v>
                </c:pt>
                <c:pt idx="74">
                  <c:v>0.113131446039143</c:v>
                </c:pt>
                <c:pt idx="75">
                  <c:v>0.113131446039143</c:v>
                </c:pt>
                <c:pt idx="76">
                  <c:v>0.113131446039143</c:v>
                </c:pt>
                <c:pt idx="77">
                  <c:v>0.113131446039143</c:v>
                </c:pt>
                <c:pt idx="78">
                  <c:v>0.113131446039143</c:v>
                </c:pt>
                <c:pt idx="79">
                  <c:v>0.113131446039143</c:v>
                </c:pt>
                <c:pt idx="80">
                  <c:v>0.113131446039143</c:v>
                </c:pt>
                <c:pt idx="81">
                  <c:v>0.113131446039143</c:v>
                </c:pt>
                <c:pt idx="82">
                  <c:v>0.113131446039143</c:v>
                </c:pt>
                <c:pt idx="83">
                  <c:v>0.113131446039143</c:v>
                </c:pt>
                <c:pt idx="84">
                  <c:v>0.113131446039143</c:v>
                </c:pt>
                <c:pt idx="85">
                  <c:v>0.113131446039143</c:v>
                </c:pt>
                <c:pt idx="86">
                  <c:v>0.113131446039143</c:v>
                </c:pt>
                <c:pt idx="87">
                  <c:v>0.113131446039143</c:v>
                </c:pt>
                <c:pt idx="88">
                  <c:v>0.113131446039143</c:v>
                </c:pt>
                <c:pt idx="89">
                  <c:v>0.113131446039143</c:v>
                </c:pt>
                <c:pt idx="90">
                  <c:v>0.113131446039143</c:v>
                </c:pt>
                <c:pt idx="91">
                  <c:v>0.113131446039143</c:v>
                </c:pt>
                <c:pt idx="92">
                  <c:v>0.113131446039143</c:v>
                </c:pt>
                <c:pt idx="93">
                  <c:v>0.113131446039143</c:v>
                </c:pt>
                <c:pt idx="94">
                  <c:v>0.113131446039143</c:v>
                </c:pt>
                <c:pt idx="95">
                  <c:v>0.113131446039143</c:v>
                </c:pt>
                <c:pt idx="96">
                  <c:v>0.113131446039143</c:v>
                </c:pt>
                <c:pt idx="97">
                  <c:v>0.113131446039143</c:v>
                </c:pt>
                <c:pt idx="98">
                  <c:v>0.113131446039143</c:v>
                </c:pt>
                <c:pt idx="99">
                  <c:v>0.113131446039143</c:v>
                </c:pt>
                <c:pt idx="100">
                  <c:v>0.113131446039143</c:v>
                </c:pt>
                <c:pt idx="101">
                  <c:v>0.113131446039143</c:v>
                </c:pt>
                <c:pt idx="102">
                  <c:v>0.113131446039143</c:v>
                </c:pt>
                <c:pt idx="103">
                  <c:v>0.113131446039143</c:v>
                </c:pt>
                <c:pt idx="104">
                  <c:v>0.113131446039143</c:v>
                </c:pt>
                <c:pt idx="105">
                  <c:v>0.113131446039143</c:v>
                </c:pt>
                <c:pt idx="106">
                  <c:v>0.113131446039143</c:v>
                </c:pt>
                <c:pt idx="107">
                  <c:v>0.113131446039143</c:v>
                </c:pt>
                <c:pt idx="108">
                  <c:v>0.113131446039143</c:v>
                </c:pt>
                <c:pt idx="109">
                  <c:v>0.113131446039143</c:v>
                </c:pt>
                <c:pt idx="110">
                  <c:v>0.113131446039143</c:v>
                </c:pt>
                <c:pt idx="111">
                  <c:v>0.113131446039143</c:v>
                </c:pt>
                <c:pt idx="112">
                  <c:v>0.113131446039143</c:v>
                </c:pt>
                <c:pt idx="113">
                  <c:v>0.113131446039143</c:v>
                </c:pt>
                <c:pt idx="114">
                  <c:v>0.113131446039143</c:v>
                </c:pt>
                <c:pt idx="115">
                  <c:v>0.113131446039143</c:v>
                </c:pt>
                <c:pt idx="116">
                  <c:v>0.113131446039143</c:v>
                </c:pt>
                <c:pt idx="117">
                  <c:v>0.113131446039143</c:v>
                </c:pt>
                <c:pt idx="118">
                  <c:v>0.113131446039143</c:v>
                </c:pt>
                <c:pt idx="119">
                  <c:v>0.113131446039143</c:v>
                </c:pt>
                <c:pt idx="120">
                  <c:v>0.113131446039143</c:v>
                </c:pt>
                <c:pt idx="121">
                  <c:v>0.113131446039143</c:v>
                </c:pt>
                <c:pt idx="122">
                  <c:v>0.113131446039143</c:v>
                </c:pt>
                <c:pt idx="123">
                  <c:v>0.113131446039143</c:v>
                </c:pt>
                <c:pt idx="124">
                  <c:v>0.113131446039143</c:v>
                </c:pt>
                <c:pt idx="125">
                  <c:v>0.113131446039143</c:v>
                </c:pt>
                <c:pt idx="126">
                  <c:v>0.113131446039143</c:v>
                </c:pt>
                <c:pt idx="127">
                  <c:v>0.113131446039143</c:v>
                </c:pt>
                <c:pt idx="128">
                  <c:v>0.113131446039143</c:v>
                </c:pt>
                <c:pt idx="129">
                  <c:v>0.113131446039143</c:v>
                </c:pt>
                <c:pt idx="130">
                  <c:v>0.113131446039143</c:v>
                </c:pt>
                <c:pt idx="131">
                  <c:v>0.113131446039143</c:v>
                </c:pt>
                <c:pt idx="132">
                  <c:v>0.113131446039143</c:v>
                </c:pt>
                <c:pt idx="133">
                  <c:v>0.113131446039143</c:v>
                </c:pt>
                <c:pt idx="134">
                  <c:v>0.113131446039143</c:v>
                </c:pt>
                <c:pt idx="135">
                  <c:v>0.113131446039143</c:v>
                </c:pt>
                <c:pt idx="136">
                  <c:v>0.113131446039143</c:v>
                </c:pt>
                <c:pt idx="137">
                  <c:v>0.113131446039143</c:v>
                </c:pt>
                <c:pt idx="138">
                  <c:v>0.113131446039143</c:v>
                </c:pt>
                <c:pt idx="139">
                  <c:v>0.113131446039143</c:v>
                </c:pt>
                <c:pt idx="140">
                  <c:v>0.113131446039143</c:v>
                </c:pt>
                <c:pt idx="141">
                  <c:v>0.113131446039143</c:v>
                </c:pt>
                <c:pt idx="142">
                  <c:v>0.113131446039143</c:v>
                </c:pt>
                <c:pt idx="143">
                  <c:v>0.113131446039143</c:v>
                </c:pt>
                <c:pt idx="144">
                  <c:v>0.113131446039143</c:v>
                </c:pt>
                <c:pt idx="145">
                  <c:v>0.113131446039143</c:v>
                </c:pt>
                <c:pt idx="146">
                  <c:v>0.113131446039143</c:v>
                </c:pt>
                <c:pt idx="147">
                  <c:v>0.113131446039143</c:v>
                </c:pt>
                <c:pt idx="148">
                  <c:v>0.113131446039143</c:v>
                </c:pt>
                <c:pt idx="149">
                  <c:v>0.113131446039143</c:v>
                </c:pt>
                <c:pt idx="150">
                  <c:v>0.113131446039143</c:v>
                </c:pt>
                <c:pt idx="151">
                  <c:v>0.113131446039143</c:v>
                </c:pt>
                <c:pt idx="152">
                  <c:v>0.113131446039143</c:v>
                </c:pt>
                <c:pt idx="153">
                  <c:v>0.113131446039143</c:v>
                </c:pt>
                <c:pt idx="154">
                  <c:v>0.113131446039143</c:v>
                </c:pt>
                <c:pt idx="155">
                  <c:v>0.113131446039143</c:v>
                </c:pt>
                <c:pt idx="156">
                  <c:v>0.113131446039143</c:v>
                </c:pt>
                <c:pt idx="157">
                  <c:v>0.113131446039143</c:v>
                </c:pt>
                <c:pt idx="158">
                  <c:v>0.113131446039143</c:v>
                </c:pt>
                <c:pt idx="159">
                  <c:v>0.113131446039143</c:v>
                </c:pt>
                <c:pt idx="160">
                  <c:v>0.113131446039143</c:v>
                </c:pt>
                <c:pt idx="161">
                  <c:v>0.113131446039143</c:v>
                </c:pt>
                <c:pt idx="162">
                  <c:v>0.113131446039143</c:v>
                </c:pt>
                <c:pt idx="163">
                  <c:v>0.113131446039143</c:v>
                </c:pt>
                <c:pt idx="164">
                  <c:v>0.113131446039143</c:v>
                </c:pt>
                <c:pt idx="165">
                  <c:v>0.113131446039143</c:v>
                </c:pt>
                <c:pt idx="166">
                  <c:v>0.113131446039143</c:v>
                </c:pt>
                <c:pt idx="167">
                  <c:v>0.113131446039143</c:v>
                </c:pt>
                <c:pt idx="168">
                  <c:v>0.113131446039143</c:v>
                </c:pt>
                <c:pt idx="169">
                  <c:v>0.113131446039143</c:v>
                </c:pt>
                <c:pt idx="170">
                  <c:v>0.113131446039143</c:v>
                </c:pt>
                <c:pt idx="171">
                  <c:v>0.113131446039143</c:v>
                </c:pt>
                <c:pt idx="172">
                  <c:v>0.113131446039143</c:v>
                </c:pt>
                <c:pt idx="173">
                  <c:v>0.113131446039143</c:v>
                </c:pt>
                <c:pt idx="174">
                  <c:v>0.113131446039143</c:v>
                </c:pt>
                <c:pt idx="175">
                  <c:v>0.113131446039143</c:v>
                </c:pt>
                <c:pt idx="176">
                  <c:v>0.113131446039143</c:v>
                </c:pt>
                <c:pt idx="177">
                  <c:v>0.113131446039143</c:v>
                </c:pt>
                <c:pt idx="178">
                  <c:v>0.113131446039143</c:v>
                </c:pt>
                <c:pt idx="179">
                  <c:v>0.113131446039143</c:v>
                </c:pt>
                <c:pt idx="180">
                  <c:v>0.113131446039143</c:v>
                </c:pt>
                <c:pt idx="181">
                  <c:v>0.113131446039143</c:v>
                </c:pt>
                <c:pt idx="182">
                  <c:v>0.113131446039143</c:v>
                </c:pt>
                <c:pt idx="183">
                  <c:v>0.113131446039143</c:v>
                </c:pt>
                <c:pt idx="184">
                  <c:v>0.113131446039143</c:v>
                </c:pt>
                <c:pt idx="185">
                  <c:v>0.113131446039143</c:v>
                </c:pt>
                <c:pt idx="186">
                  <c:v>0.113131446039143</c:v>
                </c:pt>
                <c:pt idx="187">
                  <c:v>0.113131446039143</c:v>
                </c:pt>
                <c:pt idx="188">
                  <c:v>0.113131446039143</c:v>
                </c:pt>
                <c:pt idx="189">
                  <c:v>0.113131446039143</c:v>
                </c:pt>
                <c:pt idx="190">
                  <c:v>0.113131446039143</c:v>
                </c:pt>
                <c:pt idx="191">
                  <c:v>0.113131446039143</c:v>
                </c:pt>
                <c:pt idx="192">
                  <c:v>0.113131446039143</c:v>
                </c:pt>
                <c:pt idx="193">
                  <c:v>0.113131446039143</c:v>
                </c:pt>
                <c:pt idx="194">
                  <c:v>0.113131446039143</c:v>
                </c:pt>
                <c:pt idx="195">
                  <c:v>0.113131446039143</c:v>
                </c:pt>
                <c:pt idx="196">
                  <c:v>0.113131446039143</c:v>
                </c:pt>
                <c:pt idx="197">
                  <c:v>0.113131446039143</c:v>
                </c:pt>
                <c:pt idx="198">
                  <c:v>0.113131446039143</c:v>
                </c:pt>
                <c:pt idx="199">
                  <c:v>0.113131446039143</c:v>
                </c:pt>
                <c:pt idx="200">
                  <c:v>0.113131446039143</c:v>
                </c:pt>
                <c:pt idx="201">
                  <c:v>0.113131446039143</c:v>
                </c:pt>
                <c:pt idx="202">
                  <c:v>0.113131446039143</c:v>
                </c:pt>
                <c:pt idx="203">
                  <c:v>0.113131446039143</c:v>
                </c:pt>
                <c:pt idx="204">
                  <c:v>0.113131446039143</c:v>
                </c:pt>
                <c:pt idx="205">
                  <c:v>0.113131446039143</c:v>
                </c:pt>
                <c:pt idx="206">
                  <c:v>0.113131446039143</c:v>
                </c:pt>
                <c:pt idx="207">
                  <c:v>0.113131446039143</c:v>
                </c:pt>
                <c:pt idx="208">
                  <c:v>0.113131446039143</c:v>
                </c:pt>
                <c:pt idx="209">
                  <c:v>0.113131446039143</c:v>
                </c:pt>
                <c:pt idx="210">
                  <c:v>0.113131446039143</c:v>
                </c:pt>
                <c:pt idx="211">
                  <c:v>0.113131446039143</c:v>
                </c:pt>
                <c:pt idx="212">
                  <c:v>0.113131446039143</c:v>
                </c:pt>
                <c:pt idx="213">
                  <c:v>0.113131446039143</c:v>
                </c:pt>
                <c:pt idx="214">
                  <c:v>0.113131446039143</c:v>
                </c:pt>
                <c:pt idx="215">
                  <c:v>0.113131446039143</c:v>
                </c:pt>
                <c:pt idx="216">
                  <c:v>0.113131446039143</c:v>
                </c:pt>
                <c:pt idx="217">
                  <c:v>0.113131446039143</c:v>
                </c:pt>
                <c:pt idx="218">
                  <c:v>0.113131446039143</c:v>
                </c:pt>
                <c:pt idx="219">
                  <c:v>0.113131446039143</c:v>
                </c:pt>
                <c:pt idx="220">
                  <c:v>0.113131446039143</c:v>
                </c:pt>
                <c:pt idx="221">
                  <c:v>0.113131446039143</c:v>
                </c:pt>
                <c:pt idx="222">
                  <c:v>0.113131446039143</c:v>
                </c:pt>
                <c:pt idx="223">
                  <c:v>0.113131446039143</c:v>
                </c:pt>
                <c:pt idx="224">
                  <c:v>0.113131446039143</c:v>
                </c:pt>
                <c:pt idx="225">
                  <c:v>0.113131446039143</c:v>
                </c:pt>
                <c:pt idx="226">
                  <c:v>0.113131446039143</c:v>
                </c:pt>
                <c:pt idx="227">
                  <c:v>0.113131446039143</c:v>
                </c:pt>
                <c:pt idx="228">
                  <c:v>0.113131446039143</c:v>
                </c:pt>
                <c:pt idx="229">
                  <c:v>0.113131446039143</c:v>
                </c:pt>
                <c:pt idx="230">
                  <c:v>0.113131446039143</c:v>
                </c:pt>
                <c:pt idx="231">
                  <c:v>0.113131446039143</c:v>
                </c:pt>
                <c:pt idx="232">
                  <c:v>0.113131446039143</c:v>
                </c:pt>
                <c:pt idx="233">
                  <c:v>0.113131446039143</c:v>
                </c:pt>
                <c:pt idx="234">
                  <c:v>0.113131446039143</c:v>
                </c:pt>
                <c:pt idx="235">
                  <c:v>0.113131446039143</c:v>
                </c:pt>
                <c:pt idx="236">
                  <c:v>0.113131446039143</c:v>
                </c:pt>
                <c:pt idx="237">
                  <c:v>0.113131446039143</c:v>
                </c:pt>
                <c:pt idx="238">
                  <c:v>0.113131446039143</c:v>
                </c:pt>
                <c:pt idx="239">
                  <c:v>0.113131446039143</c:v>
                </c:pt>
                <c:pt idx="240">
                  <c:v>0.113131446039143</c:v>
                </c:pt>
                <c:pt idx="241">
                  <c:v>0.113131446039143</c:v>
                </c:pt>
                <c:pt idx="242">
                  <c:v>0.113131446039143</c:v>
                </c:pt>
                <c:pt idx="243">
                  <c:v>0.113131446039143</c:v>
                </c:pt>
                <c:pt idx="244">
                  <c:v>0.113131446039143</c:v>
                </c:pt>
                <c:pt idx="245">
                  <c:v>0.113131446039143</c:v>
                </c:pt>
                <c:pt idx="246">
                  <c:v>0.113131446039143</c:v>
                </c:pt>
                <c:pt idx="247">
                  <c:v>0.113131446039143</c:v>
                </c:pt>
                <c:pt idx="248">
                  <c:v>0.113131446039143</c:v>
                </c:pt>
                <c:pt idx="249">
                  <c:v>0.113131446039143</c:v>
                </c:pt>
                <c:pt idx="250">
                  <c:v>0.113131446039143</c:v>
                </c:pt>
                <c:pt idx="251">
                  <c:v>0.113131446039143</c:v>
                </c:pt>
                <c:pt idx="252">
                  <c:v>0.113131446039143</c:v>
                </c:pt>
                <c:pt idx="253">
                  <c:v>0.113131446039143</c:v>
                </c:pt>
                <c:pt idx="254">
                  <c:v>0.113131446039143</c:v>
                </c:pt>
                <c:pt idx="255">
                  <c:v>0.113131446039143</c:v>
                </c:pt>
                <c:pt idx="256">
                  <c:v>0.113131446039143</c:v>
                </c:pt>
                <c:pt idx="257">
                  <c:v>0.113131446039143</c:v>
                </c:pt>
                <c:pt idx="258">
                  <c:v>0.113131446039143</c:v>
                </c:pt>
                <c:pt idx="259">
                  <c:v>0.113131446039143</c:v>
                </c:pt>
                <c:pt idx="260">
                  <c:v>0.113131446039143</c:v>
                </c:pt>
                <c:pt idx="261">
                  <c:v>0.113131446039143</c:v>
                </c:pt>
                <c:pt idx="262">
                  <c:v>0.113131446039143</c:v>
                </c:pt>
                <c:pt idx="263">
                  <c:v>0.113131446039143</c:v>
                </c:pt>
                <c:pt idx="264">
                  <c:v>0.113131446039143</c:v>
                </c:pt>
                <c:pt idx="265">
                  <c:v>0.113131446039143</c:v>
                </c:pt>
                <c:pt idx="266">
                  <c:v>0.113131446039143</c:v>
                </c:pt>
                <c:pt idx="267">
                  <c:v>0.113131446039143</c:v>
                </c:pt>
                <c:pt idx="268">
                  <c:v>0.113131446039143</c:v>
                </c:pt>
                <c:pt idx="269">
                  <c:v>0.113131446039143</c:v>
                </c:pt>
                <c:pt idx="270">
                  <c:v>0.113131446039143</c:v>
                </c:pt>
                <c:pt idx="271">
                  <c:v>0.113131446039143</c:v>
                </c:pt>
                <c:pt idx="272">
                  <c:v>0.113131446039143</c:v>
                </c:pt>
                <c:pt idx="273">
                  <c:v>0.113131446039143</c:v>
                </c:pt>
                <c:pt idx="274">
                  <c:v>0.113131446039143</c:v>
                </c:pt>
                <c:pt idx="275">
                  <c:v>0.113131446039143</c:v>
                </c:pt>
                <c:pt idx="276">
                  <c:v>0.113131446039143</c:v>
                </c:pt>
                <c:pt idx="277">
                  <c:v>0.113131446039143</c:v>
                </c:pt>
                <c:pt idx="278">
                  <c:v>0.113131446039143</c:v>
                </c:pt>
                <c:pt idx="279">
                  <c:v>0.113131446039143</c:v>
                </c:pt>
                <c:pt idx="280">
                  <c:v>0.113131446039143</c:v>
                </c:pt>
              </c:numCache>
            </c:numRef>
          </c:yVal>
          <c:smooth val="0"/>
        </c:ser>
        <c:ser>
          <c:idx val="3"/>
          <c:order val="3"/>
          <c:tx>
            <c:strRef>
              <c:f>"IMC PI (fixed)"</c:f>
              <c:strCache>
                <c:ptCount val="1"/>
                <c:pt idx="0">
                  <c:v>IMC PI (fixed)</c:v>
                </c:pt>
              </c:strCache>
            </c:strRef>
          </c:tx>
          <c:spPr>
            <a:solidFill>
              <a:srgbClr val="808080"/>
            </a:solidFill>
            <a:ln w="15840">
              <a:solidFill>
                <a:srgbClr val="808080"/>
              </a:solidFill>
              <a:prstDash val="dash"/>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xVal>
            <c:numRef>
              <c:f>05_Schedules!$A$5:$A$285</c:f>
              <c:numCache>
                <c:formatCode>0.00</c:formatCode>
                <c:ptCount val="281"/>
                <c:pt idx="0">
                  <c:v>0</c:v>
                </c:pt>
                <c:pt idx="1">
                  <c:v>0.05</c:v>
                </c:pt>
                <c:pt idx="2">
                  <c:v>0.1</c:v>
                </c:pt>
                <c:pt idx="3">
                  <c:v>0.15</c:v>
                </c:pt>
                <c:pt idx="4">
                  <c:v>0.2</c:v>
                </c:pt>
                <c:pt idx="5">
                  <c:v>0.25</c:v>
                </c:pt>
                <c:pt idx="6">
                  <c:v>0.3</c:v>
                </c:pt>
                <c:pt idx="7">
                  <c:v>0.35</c:v>
                </c:pt>
                <c:pt idx="8">
                  <c:v>0.4</c:v>
                </c:pt>
                <c:pt idx="9">
                  <c:v>0.45</c:v>
                </c:pt>
                <c:pt idx="10">
                  <c:v>0.5</c:v>
                </c:pt>
                <c:pt idx="11">
                  <c:v>0.55</c:v>
                </c:pt>
                <c:pt idx="12">
                  <c:v>0.6</c:v>
                </c:pt>
                <c:pt idx="13">
                  <c:v>0.65</c:v>
                </c:pt>
                <c:pt idx="14">
                  <c:v>0.7</c:v>
                </c:pt>
                <c:pt idx="15">
                  <c:v>0.75</c:v>
                </c:pt>
                <c:pt idx="16">
                  <c:v>0.8</c:v>
                </c:pt>
                <c:pt idx="17">
                  <c:v>0.85</c:v>
                </c:pt>
                <c:pt idx="18">
                  <c:v>0.9</c:v>
                </c:pt>
                <c:pt idx="19">
                  <c:v>0.95</c:v>
                </c:pt>
                <c:pt idx="20">
                  <c:v>1</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c:v>
                </c:pt>
              </c:numCache>
            </c:numRef>
          </c:xVal>
          <c:yVal>
            <c:numRef>
              <c:f>05_Schedules!$G$5:$G$285</c:f>
              <c:numCache>
                <c:formatCode>0.000000</c:formatCode>
                <c:ptCount val="281"/>
                <c:pt idx="0">
                  <c:v>0.0489816586430991</c:v>
                </c:pt>
                <c:pt idx="1">
                  <c:v>0.0489816586430991</c:v>
                </c:pt>
                <c:pt idx="2">
                  <c:v>0.0489816586430991</c:v>
                </c:pt>
                <c:pt idx="3">
                  <c:v>0.0489816586430991</c:v>
                </c:pt>
                <c:pt idx="4">
                  <c:v>0.0489816586430991</c:v>
                </c:pt>
                <c:pt idx="5">
                  <c:v>0.0489816586430991</c:v>
                </c:pt>
                <c:pt idx="6">
                  <c:v>0.0489816586430991</c:v>
                </c:pt>
                <c:pt idx="7">
                  <c:v>0.0489816586430991</c:v>
                </c:pt>
                <c:pt idx="8">
                  <c:v>0.0489816586430991</c:v>
                </c:pt>
                <c:pt idx="9">
                  <c:v>0.0489816586430991</c:v>
                </c:pt>
                <c:pt idx="10">
                  <c:v>0.0489816586430991</c:v>
                </c:pt>
                <c:pt idx="11">
                  <c:v>0.0489816586430991</c:v>
                </c:pt>
                <c:pt idx="12">
                  <c:v>0.0489816586430991</c:v>
                </c:pt>
                <c:pt idx="13">
                  <c:v>0.0489816586430991</c:v>
                </c:pt>
                <c:pt idx="14">
                  <c:v>0.0489816586430991</c:v>
                </c:pt>
                <c:pt idx="15">
                  <c:v>0.0489816586430991</c:v>
                </c:pt>
                <c:pt idx="16">
                  <c:v>0.0489816586430991</c:v>
                </c:pt>
                <c:pt idx="17">
                  <c:v>0.0489816586430991</c:v>
                </c:pt>
                <c:pt idx="18">
                  <c:v>0.0489816586430991</c:v>
                </c:pt>
                <c:pt idx="19">
                  <c:v>0.0489816586430991</c:v>
                </c:pt>
                <c:pt idx="20">
                  <c:v>0.0489816586430991</c:v>
                </c:pt>
                <c:pt idx="21">
                  <c:v>0.0489816586430991</c:v>
                </c:pt>
                <c:pt idx="22">
                  <c:v>0.0489816586430991</c:v>
                </c:pt>
                <c:pt idx="23">
                  <c:v>0.0489816586430991</c:v>
                </c:pt>
                <c:pt idx="24">
                  <c:v>0.0489816586430991</c:v>
                </c:pt>
                <c:pt idx="25">
                  <c:v>0.0489816586430991</c:v>
                </c:pt>
                <c:pt idx="26">
                  <c:v>0.0489816586430991</c:v>
                </c:pt>
                <c:pt idx="27">
                  <c:v>0.0489816586430991</c:v>
                </c:pt>
                <c:pt idx="28">
                  <c:v>0.0489816586430991</c:v>
                </c:pt>
                <c:pt idx="29">
                  <c:v>0.0489816586430991</c:v>
                </c:pt>
                <c:pt idx="30">
                  <c:v>0.0489816586430991</c:v>
                </c:pt>
                <c:pt idx="31">
                  <c:v>0.0489816586430991</c:v>
                </c:pt>
                <c:pt idx="32">
                  <c:v>0.0489816586430991</c:v>
                </c:pt>
                <c:pt idx="33">
                  <c:v>0.0489816586430991</c:v>
                </c:pt>
                <c:pt idx="34">
                  <c:v>0.0489816586430991</c:v>
                </c:pt>
                <c:pt idx="35">
                  <c:v>0.0489816586430991</c:v>
                </c:pt>
                <c:pt idx="36">
                  <c:v>0.0489816586430991</c:v>
                </c:pt>
                <c:pt idx="37">
                  <c:v>0.0489816586430991</c:v>
                </c:pt>
                <c:pt idx="38">
                  <c:v>0.0489816586430991</c:v>
                </c:pt>
                <c:pt idx="39">
                  <c:v>0.0489816586430991</c:v>
                </c:pt>
                <c:pt idx="40">
                  <c:v>0.0489816586430991</c:v>
                </c:pt>
                <c:pt idx="41">
                  <c:v>0.0489816586430991</c:v>
                </c:pt>
                <c:pt idx="42">
                  <c:v>0.0489816586430991</c:v>
                </c:pt>
                <c:pt idx="43">
                  <c:v>0.0489816586430991</c:v>
                </c:pt>
                <c:pt idx="44">
                  <c:v>0.0489816586430991</c:v>
                </c:pt>
                <c:pt idx="45">
                  <c:v>0.0489816586430991</c:v>
                </c:pt>
                <c:pt idx="46">
                  <c:v>0.0489816586430991</c:v>
                </c:pt>
                <c:pt idx="47">
                  <c:v>0.0489816586430991</c:v>
                </c:pt>
                <c:pt idx="48">
                  <c:v>0.0489816586430991</c:v>
                </c:pt>
                <c:pt idx="49">
                  <c:v>0.0489816586430991</c:v>
                </c:pt>
                <c:pt idx="50">
                  <c:v>0.0489816586430991</c:v>
                </c:pt>
                <c:pt idx="51">
                  <c:v>0.0489816586430991</c:v>
                </c:pt>
                <c:pt idx="52">
                  <c:v>0.0489816586430991</c:v>
                </c:pt>
                <c:pt idx="53">
                  <c:v>0.0489816586430991</c:v>
                </c:pt>
                <c:pt idx="54">
                  <c:v>0.0489816586430991</c:v>
                </c:pt>
                <c:pt idx="55">
                  <c:v>0.0489816586430991</c:v>
                </c:pt>
                <c:pt idx="56">
                  <c:v>0.0489816586430991</c:v>
                </c:pt>
                <c:pt idx="57">
                  <c:v>0.0489816586430991</c:v>
                </c:pt>
                <c:pt idx="58">
                  <c:v>0.0489816586430991</c:v>
                </c:pt>
                <c:pt idx="59">
                  <c:v>0.0489816586430991</c:v>
                </c:pt>
                <c:pt idx="60">
                  <c:v>0.0489816586430991</c:v>
                </c:pt>
                <c:pt idx="61">
                  <c:v>0.0489816586430991</c:v>
                </c:pt>
                <c:pt idx="62">
                  <c:v>0.0489816586430991</c:v>
                </c:pt>
                <c:pt idx="63">
                  <c:v>0.0489816586430991</c:v>
                </c:pt>
                <c:pt idx="64">
                  <c:v>0.0489816586430991</c:v>
                </c:pt>
                <c:pt idx="65">
                  <c:v>0.0489816586430991</c:v>
                </c:pt>
                <c:pt idx="66">
                  <c:v>0.0489816586430991</c:v>
                </c:pt>
                <c:pt idx="67">
                  <c:v>0.0489816586430991</c:v>
                </c:pt>
                <c:pt idx="68">
                  <c:v>0.0489816586430991</c:v>
                </c:pt>
                <c:pt idx="69">
                  <c:v>0.0489816586430991</c:v>
                </c:pt>
                <c:pt idx="70">
                  <c:v>0.0489816586430991</c:v>
                </c:pt>
                <c:pt idx="71">
                  <c:v>0.0489816586430991</c:v>
                </c:pt>
                <c:pt idx="72">
                  <c:v>0.0489816586430991</c:v>
                </c:pt>
                <c:pt idx="73">
                  <c:v>0.0489816586430991</c:v>
                </c:pt>
                <c:pt idx="74">
                  <c:v>0.0489816586430991</c:v>
                </c:pt>
                <c:pt idx="75">
                  <c:v>0.0489816586430991</c:v>
                </c:pt>
                <c:pt idx="76">
                  <c:v>0.0489816586430991</c:v>
                </c:pt>
                <c:pt idx="77">
                  <c:v>0.0489816586430991</c:v>
                </c:pt>
                <c:pt idx="78">
                  <c:v>0.0489816586430991</c:v>
                </c:pt>
                <c:pt idx="79">
                  <c:v>0.0489816586430991</c:v>
                </c:pt>
                <c:pt idx="80">
                  <c:v>0.0489816586430991</c:v>
                </c:pt>
                <c:pt idx="81">
                  <c:v>0.0489816586430991</c:v>
                </c:pt>
                <c:pt idx="82">
                  <c:v>0.0489816586430991</c:v>
                </c:pt>
                <c:pt idx="83">
                  <c:v>0.0489816586430991</c:v>
                </c:pt>
                <c:pt idx="84">
                  <c:v>0.0489816586430991</c:v>
                </c:pt>
                <c:pt idx="85">
                  <c:v>0.0489816586430991</c:v>
                </c:pt>
                <c:pt idx="86">
                  <c:v>0.0489816586430991</c:v>
                </c:pt>
                <c:pt idx="87">
                  <c:v>0.0489816586430991</c:v>
                </c:pt>
                <c:pt idx="88">
                  <c:v>0.0489816586430991</c:v>
                </c:pt>
                <c:pt idx="89">
                  <c:v>0.0489816586430991</c:v>
                </c:pt>
                <c:pt idx="90">
                  <c:v>0.0489816586430991</c:v>
                </c:pt>
                <c:pt idx="91">
                  <c:v>0.0489816586430991</c:v>
                </c:pt>
                <c:pt idx="92">
                  <c:v>0.0489816586430991</c:v>
                </c:pt>
                <c:pt idx="93">
                  <c:v>0.0489816586430991</c:v>
                </c:pt>
                <c:pt idx="94">
                  <c:v>0.0489816586430991</c:v>
                </c:pt>
                <c:pt idx="95">
                  <c:v>0.0489816586430991</c:v>
                </c:pt>
                <c:pt idx="96">
                  <c:v>0.0489816586430991</c:v>
                </c:pt>
                <c:pt idx="97">
                  <c:v>0.0489816586430991</c:v>
                </c:pt>
                <c:pt idx="98">
                  <c:v>0.0489816586430991</c:v>
                </c:pt>
                <c:pt idx="99">
                  <c:v>0.0489816586430991</c:v>
                </c:pt>
                <c:pt idx="100">
                  <c:v>0.0489816586430991</c:v>
                </c:pt>
                <c:pt idx="101">
                  <c:v>0.0489816586430991</c:v>
                </c:pt>
                <c:pt idx="102">
                  <c:v>0.0489816586430991</c:v>
                </c:pt>
                <c:pt idx="103">
                  <c:v>0.0489816586430991</c:v>
                </c:pt>
                <c:pt idx="104">
                  <c:v>0.0489816586430991</c:v>
                </c:pt>
                <c:pt idx="105">
                  <c:v>0.0489816586430991</c:v>
                </c:pt>
                <c:pt idx="106">
                  <c:v>0.0489816586430991</c:v>
                </c:pt>
                <c:pt idx="107">
                  <c:v>0.0489816586430991</c:v>
                </c:pt>
                <c:pt idx="108">
                  <c:v>0.0489816586430991</c:v>
                </c:pt>
                <c:pt idx="109">
                  <c:v>0.0489816586430991</c:v>
                </c:pt>
                <c:pt idx="110">
                  <c:v>0.0489816586430991</c:v>
                </c:pt>
                <c:pt idx="111">
                  <c:v>0.0489816586430991</c:v>
                </c:pt>
                <c:pt idx="112">
                  <c:v>0.0489816586430991</c:v>
                </c:pt>
                <c:pt idx="113">
                  <c:v>0.0489816586430991</c:v>
                </c:pt>
                <c:pt idx="114">
                  <c:v>0.0489816586430991</c:v>
                </c:pt>
                <c:pt idx="115">
                  <c:v>0.0489816586430991</c:v>
                </c:pt>
                <c:pt idx="116">
                  <c:v>0.0489816586430991</c:v>
                </c:pt>
                <c:pt idx="117">
                  <c:v>0.0489816586430991</c:v>
                </c:pt>
                <c:pt idx="118">
                  <c:v>0.0489816586430991</c:v>
                </c:pt>
                <c:pt idx="119">
                  <c:v>0.0489816586430991</c:v>
                </c:pt>
                <c:pt idx="120">
                  <c:v>0.0489816586430991</c:v>
                </c:pt>
                <c:pt idx="121">
                  <c:v>0.0489816586430991</c:v>
                </c:pt>
                <c:pt idx="122">
                  <c:v>0.0489816586430991</c:v>
                </c:pt>
                <c:pt idx="123">
                  <c:v>0.0489816586430991</c:v>
                </c:pt>
                <c:pt idx="124">
                  <c:v>0.0489816586430991</c:v>
                </c:pt>
                <c:pt idx="125">
                  <c:v>0.0489816586430991</c:v>
                </c:pt>
                <c:pt idx="126">
                  <c:v>0.0489816586430991</c:v>
                </c:pt>
                <c:pt idx="127">
                  <c:v>0.0489816586430991</c:v>
                </c:pt>
                <c:pt idx="128">
                  <c:v>0.0489816586430991</c:v>
                </c:pt>
                <c:pt idx="129">
                  <c:v>0.0489816586430991</c:v>
                </c:pt>
                <c:pt idx="130">
                  <c:v>0.0489816586430991</c:v>
                </c:pt>
                <c:pt idx="131">
                  <c:v>0.0489816586430991</c:v>
                </c:pt>
                <c:pt idx="132">
                  <c:v>0.0489816586430991</c:v>
                </c:pt>
                <c:pt idx="133">
                  <c:v>0.0489816586430991</c:v>
                </c:pt>
                <c:pt idx="134">
                  <c:v>0.0489816586430991</c:v>
                </c:pt>
                <c:pt idx="135">
                  <c:v>0.0489816586430991</c:v>
                </c:pt>
                <c:pt idx="136">
                  <c:v>0.0489816586430991</c:v>
                </c:pt>
                <c:pt idx="137">
                  <c:v>0.0489816586430991</c:v>
                </c:pt>
                <c:pt idx="138">
                  <c:v>0.0489816586430991</c:v>
                </c:pt>
                <c:pt idx="139">
                  <c:v>0.0489816586430991</c:v>
                </c:pt>
                <c:pt idx="140">
                  <c:v>0.0489816586430991</c:v>
                </c:pt>
                <c:pt idx="141">
                  <c:v>0.0489816586430991</c:v>
                </c:pt>
                <c:pt idx="142">
                  <c:v>0.0489816586430991</c:v>
                </c:pt>
                <c:pt idx="143">
                  <c:v>0.0489816586430991</c:v>
                </c:pt>
                <c:pt idx="144">
                  <c:v>0.0489816586430991</c:v>
                </c:pt>
                <c:pt idx="145">
                  <c:v>0.0489816586430991</c:v>
                </c:pt>
                <c:pt idx="146">
                  <c:v>0.0489816586430991</c:v>
                </c:pt>
                <c:pt idx="147">
                  <c:v>0.0489816586430991</c:v>
                </c:pt>
                <c:pt idx="148">
                  <c:v>0.0489816586430991</c:v>
                </c:pt>
                <c:pt idx="149">
                  <c:v>0.0489816586430991</c:v>
                </c:pt>
                <c:pt idx="150">
                  <c:v>0.0489816586430991</c:v>
                </c:pt>
                <c:pt idx="151">
                  <c:v>0.0489816586430991</c:v>
                </c:pt>
                <c:pt idx="152">
                  <c:v>0.0489816586430991</c:v>
                </c:pt>
                <c:pt idx="153">
                  <c:v>0.0489816586430991</c:v>
                </c:pt>
                <c:pt idx="154">
                  <c:v>0.0489816586430991</c:v>
                </c:pt>
                <c:pt idx="155">
                  <c:v>0.0489816586430991</c:v>
                </c:pt>
                <c:pt idx="156">
                  <c:v>0.0489816586430991</c:v>
                </c:pt>
                <c:pt idx="157">
                  <c:v>0.0489816586430991</c:v>
                </c:pt>
                <c:pt idx="158">
                  <c:v>0.0489816586430991</c:v>
                </c:pt>
                <c:pt idx="159">
                  <c:v>0.0489816586430991</c:v>
                </c:pt>
                <c:pt idx="160">
                  <c:v>0.0489816586430991</c:v>
                </c:pt>
                <c:pt idx="161">
                  <c:v>0.0489816586430991</c:v>
                </c:pt>
                <c:pt idx="162">
                  <c:v>0.0489816586430991</c:v>
                </c:pt>
                <c:pt idx="163">
                  <c:v>0.0489816586430991</c:v>
                </c:pt>
                <c:pt idx="164">
                  <c:v>0.0489816586430991</c:v>
                </c:pt>
                <c:pt idx="165">
                  <c:v>0.0489816586430991</c:v>
                </c:pt>
                <c:pt idx="166">
                  <c:v>0.0489816586430991</c:v>
                </c:pt>
                <c:pt idx="167">
                  <c:v>0.0489816586430991</c:v>
                </c:pt>
                <c:pt idx="168">
                  <c:v>0.0489816586430991</c:v>
                </c:pt>
                <c:pt idx="169">
                  <c:v>0.0489816586430991</c:v>
                </c:pt>
                <c:pt idx="170">
                  <c:v>0.0489816586430991</c:v>
                </c:pt>
                <c:pt idx="171">
                  <c:v>0.0489816586430991</c:v>
                </c:pt>
                <c:pt idx="172">
                  <c:v>0.0489816586430991</c:v>
                </c:pt>
                <c:pt idx="173">
                  <c:v>0.0489816586430991</c:v>
                </c:pt>
                <c:pt idx="174">
                  <c:v>0.0489816586430991</c:v>
                </c:pt>
                <c:pt idx="175">
                  <c:v>0.0489816586430991</c:v>
                </c:pt>
                <c:pt idx="176">
                  <c:v>0.0489816586430991</c:v>
                </c:pt>
                <c:pt idx="177">
                  <c:v>0.0489816586430991</c:v>
                </c:pt>
                <c:pt idx="178">
                  <c:v>0.0489816586430991</c:v>
                </c:pt>
                <c:pt idx="179">
                  <c:v>0.0489816586430991</c:v>
                </c:pt>
                <c:pt idx="180">
                  <c:v>0.0489816586430991</c:v>
                </c:pt>
                <c:pt idx="181">
                  <c:v>0.0489816586430991</c:v>
                </c:pt>
                <c:pt idx="182">
                  <c:v>0.0489816586430991</c:v>
                </c:pt>
                <c:pt idx="183">
                  <c:v>0.0489816586430991</c:v>
                </c:pt>
                <c:pt idx="184">
                  <c:v>0.0489816586430991</c:v>
                </c:pt>
                <c:pt idx="185">
                  <c:v>0.0489816586430991</c:v>
                </c:pt>
                <c:pt idx="186">
                  <c:v>0.0489816586430991</c:v>
                </c:pt>
                <c:pt idx="187">
                  <c:v>0.0489816586430991</c:v>
                </c:pt>
                <c:pt idx="188">
                  <c:v>0.0489816586430991</c:v>
                </c:pt>
                <c:pt idx="189">
                  <c:v>0.0489816586430991</c:v>
                </c:pt>
                <c:pt idx="190">
                  <c:v>0.0489816586430991</c:v>
                </c:pt>
                <c:pt idx="191">
                  <c:v>0.0489816586430991</c:v>
                </c:pt>
                <c:pt idx="192">
                  <c:v>0.0489816586430991</c:v>
                </c:pt>
                <c:pt idx="193">
                  <c:v>0.0489816586430991</c:v>
                </c:pt>
                <c:pt idx="194">
                  <c:v>0.0489816586430991</c:v>
                </c:pt>
                <c:pt idx="195">
                  <c:v>0.0489816586430991</c:v>
                </c:pt>
                <c:pt idx="196">
                  <c:v>0.0489816586430991</c:v>
                </c:pt>
                <c:pt idx="197">
                  <c:v>0.0489816586430991</c:v>
                </c:pt>
                <c:pt idx="198">
                  <c:v>0.0489816586430991</c:v>
                </c:pt>
                <c:pt idx="199">
                  <c:v>0.0489816586430991</c:v>
                </c:pt>
                <c:pt idx="200">
                  <c:v>0.0489816586430991</c:v>
                </c:pt>
                <c:pt idx="201">
                  <c:v>0.0489816586430991</c:v>
                </c:pt>
                <c:pt idx="202">
                  <c:v>0.0489816586430991</c:v>
                </c:pt>
                <c:pt idx="203">
                  <c:v>0.0489816586430991</c:v>
                </c:pt>
                <c:pt idx="204">
                  <c:v>0.0489816586430991</c:v>
                </c:pt>
                <c:pt idx="205">
                  <c:v>0.0489816586430991</c:v>
                </c:pt>
                <c:pt idx="206">
                  <c:v>0.0489816586430991</c:v>
                </c:pt>
                <c:pt idx="207">
                  <c:v>0.0489816586430991</c:v>
                </c:pt>
                <c:pt idx="208">
                  <c:v>0.0489816586430991</c:v>
                </c:pt>
                <c:pt idx="209">
                  <c:v>0.0489816586430991</c:v>
                </c:pt>
                <c:pt idx="210">
                  <c:v>0.0489816586430991</c:v>
                </c:pt>
                <c:pt idx="211">
                  <c:v>0.0489816586430991</c:v>
                </c:pt>
                <c:pt idx="212">
                  <c:v>0.0489816586430991</c:v>
                </c:pt>
                <c:pt idx="213">
                  <c:v>0.0489816586430991</c:v>
                </c:pt>
                <c:pt idx="214">
                  <c:v>0.0489816586430991</c:v>
                </c:pt>
                <c:pt idx="215">
                  <c:v>0.0489816586430991</c:v>
                </c:pt>
                <c:pt idx="216">
                  <c:v>0.0489816586430991</c:v>
                </c:pt>
                <c:pt idx="217">
                  <c:v>0.0489816586430991</c:v>
                </c:pt>
                <c:pt idx="218">
                  <c:v>0.0489816586430991</c:v>
                </c:pt>
                <c:pt idx="219">
                  <c:v>0.0489816586430991</c:v>
                </c:pt>
                <c:pt idx="220">
                  <c:v>0.0489816586430991</c:v>
                </c:pt>
                <c:pt idx="221">
                  <c:v>0.0489816586430991</c:v>
                </c:pt>
                <c:pt idx="222">
                  <c:v>0.0489816586430991</c:v>
                </c:pt>
                <c:pt idx="223">
                  <c:v>0.0489816586430991</c:v>
                </c:pt>
                <c:pt idx="224">
                  <c:v>0.0489816586430991</c:v>
                </c:pt>
                <c:pt idx="225">
                  <c:v>0.0489816586430991</c:v>
                </c:pt>
                <c:pt idx="226">
                  <c:v>0.0489816586430991</c:v>
                </c:pt>
                <c:pt idx="227">
                  <c:v>0.0489816586430991</c:v>
                </c:pt>
                <c:pt idx="228">
                  <c:v>0.0489816586430991</c:v>
                </c:pt>
                <c:pt idx="229">
                  <c:v>0.0489816586430991</c:v>
                </c:pt>
                <c:pt idx="230">
                  <c:v>0.0489816586430991</c:v>
                </c:pt>
                <c:pt idx="231">
                  <c:v>0.0489816586430991</c:v>
                </c:pt>
                <c:pt idx="232">
                  <c:v>0.0489816586430991</c:v>
                </c:pt>
                <c:pt idx="233">
                  <c:v>0.0489816586430991</c:v>
                </c:pt>
                <c:pt idx="234">
                  <c:v>0.0489816586430991</c:v>
                </c:pt>
                <c:pt idx="235">
                  <c:v>0.0489816586430991</c:v>
                </c:pt>
                <c:pt idx="236">
                  <c:v>0.0489816586430991</c:v>
                </c:pt>
                <c:pt idx="237">
                  <c:v>0.0489816586430991</c:v>
                </c:pt>
                <c:pt idx="238">
                  <c:v>0.0489816586430991</c:v>
                </c:pt>
                <c:pt idx="239">
                  <c:v>0.0489816586430991</c:v>
                </c:pt>
                <c:pt idx="240">
                  <c:v>0.0489816586430991</c:v>
                </c:pt>
                <c:pt idx="241">
                  <c:v>0.0489816586430991</c:v>
                </c:pt>
                <c:pt idx="242">
                  <c:v>0.0489816586430991</c:v>
                </c:pt>
                <c:pt idx="243">
                  <c:v>0.0489816586430991</c:v>
                </c:pt>
                <c:pt idx="244">
                  <c:v>0.0489816586430991</c:v>
                </c:pt>
                <c:pt idx="245">
                  <c:v>0.0489816586430991</c:v>
                </c:pt>
                <c:pt idx="246">
                  <c:v>0.0489816586430991</c:v>
                </c:pt>
                <c:pt idx="247">
                  <c:v>0.0489816586430991</c:v>
                </c:pt>
                <c:pt idx="248">
                  <c:v>0.0489816586430991</c:v>
                </c:pt>
                <c:pt idx="249">
                  <c:v>0.0489816586430991</c:v>
                </c:pt>
                <c:pt idx="250">
                  <c:v>0.0489816586430991</c:v>
                </c:pt>
                <c:pt idx="251">
                  <c:v>0.0489816586430991</c:v>
                </c:pt>
                <c:pt idx="252">
                  <c:v>0.0489816586430991</c:v>
                </c:pt>
                <c:pt idx="253">
                  <c:v>0.0489816586430991</c:v>
                </c:pt>
                <c:pt idx="254">
                  <c:v>0.0489816586430991</c:v>
                </c:pt>
                <c:pt idx="255">
                  <c:v>0.0489816586430991</c:v>
                </c:pt>
                <c:pt idx="256">
                  <c:v>0.0489816586430991</c:v>
                </c:pt>
                <c:pt idx="257">
                  <c:v>0.0489816586430991</c:v>
                </c:pt>
                <c:pt idx="258">
                  <c:v>0.0489816586430991</c:v>
                </c:pt>
                <c:pt idx="259">
                  <c:v>0.0489816586430991</c:v>
                </c:pt>
                <c:pt idx="260">
                  <c:v>0.0489816586430991</c:v>
                </c:pt>
                <c:pt idx="261">
                  <c:v>0.0489816586430991</c:v>
                </c:pt>
                <c:pt idx="262">
                  <c:v>0.0489816586430991</c:v>
                </c:pt>
                <c:pt idx="263">
                  <c:v>0.0489816586430991</c:v>
                </c:pt>
                <c:pt idx="264">
                  <c:v>0.0489816586430991</c:v>
                </c:pt>
                <c:pt idx="265">
                  <c:v>0.0489816586430991</c:v>
                </c:pt>
                <c:pt idx="266">
                  <c:v>0.0489816586430991</c:v>
                </c:pt>
                <c:pt idx="267">
                  <c:v>0.0489816586430991</c:v>
                </c:pt>
                <c:pt idx="268">
                  <c:v>0.0489816586430991</c:v>
                </c:pt>
                <c:pt idx="269">
                  <c:v>0.0489816586430991</c:v>
                </c:pt>
                <c:pt idx="270">
                  <c:v>0.0489816586430991</c:v>
                </c:pt>
                <c:pt idx="271">
                  <c:v>0.0489816586430991</c:v>
                </c:pt>
                <c:pt idx="272">
                  <c:v>0.0489816586430991</c:v>
                </c:pt>
                <c:pt idx="273">
                  <c:v>0.0489816586430991</c:v>
                </c:pt>
                <c:pt idx="274">
                  <c:v>0.0489816586430991</c:v>
                </c:pt>
                <c:pt idx="275">
                  <c:v>0.0489816586430991</c:v>
                </c:pt>
                <c:pt idx="276">
                  <c:v>0.0489816586430991</c:v>
                </c:pt>
                <c:pt idx="277">
                  <c:v>0.0489816586430991</c:v>
                </c:pt>
                <c:pt idx="278">
                  <c:v>0.0489816586430991</c:v>
                </c:pt>
                <c:pt idx="279">
                  <c:v>0.0489816586430991</c:v>
                </c:pt>
                <c:pt idx="280">
                  <c:v>0.0489816586430991</c:v>
                </c:pt>
              </c:numCache>
            </c:numRef>
          </c:yVal>
          <c:smooth val="0"/>
        </c:ser>
        <c:axId val="13770158"/>
        <c:axId val="45910678"/>
      </c:scatterChart>
      <c:valAx>
        <c:axId val="13770158"/>
        <c:scaling>
          <c:orientation val="minMax"/>
          <c:max val="14"/>
          <c:min val="0"/>
        </c:scaling>
        <c:delete val="0"/>
        <c:axPos val="b"/>
        <c:majorGridlines>
          <c:spPr>
            <a:ln w="9360">
              <a:solidFill>
                <a:srgbClr val="878787"/>
              </a:solidFill>
              <a:round/>
            </a:ln>
          </c:spPr>
        </c:majorGridlines>
        <c:title>
          <c:tx>
            <c:rich>
              <a:bodyPr rot="0"/>
              <a:lstStyle/>
              <a:p>
                <a:pPr>
                  <a:defRPr b="1" lang="en-ZA" sz="1000" spc="-1" strike="noStrike">
                    <a:solidFill>
                      <a:srgbClr val="000000"/>
                    </a:solidFill>
                    <a:latin typeface="Calibri"/>
                  </a:defRPr>
                </a:pPr>
                <a:r>
                  <a:rPr b="1" lang="en-ZA" sz="1000" spc="-1" strike="noStrike">
                    <a:solidFill>
                      <a:srgbClr val="000000"/>
                    </a:solidFill>
                    <a:latin typeface="Calibri"/>
                  </a:rPr>
                  <a:t>pH</a:t>
                </a:r>
              </a:p>
            </c:rich>
          </c:tx>
          <c:overlay val="0"/>
          <c:spPr>
            <a:noFill/>
            <a:ln w="0">
              <a:noFill/>
            </a:ln>
          </c:spPr>
        </c:title>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910678"/>
        <c:crosses val="min"/>
        <c:crossBetween val="midCat"/>
      </c:valAx>
      <c:valAx>
        <c:axId val="45910678"/>
        <c:scaling>
          <c:orientation val="minMax"/>
          <c:max val="0.27"/>
          <c:min val="0"/>
        </c:scaling>
        <c:delete val="0"/>
        <c:axPos val="l"/>
        <c:majorGridlines>
          <c:spPr>
            <a:ln w="9360">
              <a:solidFill>
                <a:srgbClr val="878787"/>
              </a:solidFill>
              <a:round/>
            </a:ln>
          </c:spPr>
        </c:majorGridlines>
        <c:title>
          <c:tx>
            <c:rich>
              <a:bodyPr rot="-5400000"/>
              <a:lstStyle/>
              <a:p>
                <a:pPr>
                  <a:defRPr b="1" lang="en-ZA" sz="1000" spc="-1" strike="noStrike">
                    <a:solidFill>
                      <a:srgbClr val="000000"/>
                    </a:solidFill>
                    <a:latin typeface="Calibri"/>
                  </a:defRPr>
                </a:pPr>
                <a:r>
                  <a:rPr b="1" lang="en-ZA" sz="1000" spc="-1" strike="noStrike">
                    <a:solidFill>
                      <a:srgbClr val="000000"/>
                    </a:solidFill>
                    <a:latin typeface="Calibri"/>
                  </a:rPr>
                  <a:t>Proportional gain Kc</a:t>
                </a:r>
              </a:p>
            </c:rich>
          </c:tx>
          <c:overlay val="0"/>
          <c:spPr>
            <a:noFill/>
            <a:ln w="0">
              <a:noFill/>
            </a:ln>
          </c:spPr>
        </c:title>
        <c:numFmt formatCode="0.00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770158"/>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ZA" sz="1800" spc="-1" strike="noStrike">
                <a:solidFill>
                  <a:srgbClr val="000000"/>
                </a:solidFill>
                <a:latin typeface="Calibri"/>
              </a:defRPr>
            </a:pPr>
            <a:r>
              <a:rPr b="1" lang="en-ZA" sz="1800" spc="-1" strike="noStrike">
                <a:solidFill>
                  <a:srgbClr val="000000"/>
                </a:solidFill>
                <a:latin typeface="Calibri"/>
              </a:rPr>
              <a:t>IMC-scheduled Ti and Td vs pH</a:t>
            </a:r>
          </a:p>
        </c:rich>
      </c:tx>
      <c:overlay val="0"/>
      <c:spPr>
        <a:noFill/>
        <a:ln w="0">
          <a:noFill/>
        </a:ln>
      </c:spPr>
    </c:title>
    <c:autoTitleDeleted val="0"/>
    <c:plotArea>
      <c:scatterChart>
        <c:scatterStyle val="line"/>
        <c:varyColors val="0"/>
        <c:ser>
          <c:idx val="0"/>
          <c:order val="0"/>
          <c:tx>
            <c:strRef>
              <c:f>"Ti (s)"</c:f>
              <c:strCache>
                <c:ptCount val="1"/>
                <c:pt idx="0">
                  <c:v>Ti (s)</c:v>
                </c:pt>
              </c:strCache>
            </c:strRef>
          </c:tx>
          <c:spPr>
            <a:solidFill>
              <a:srgbClr val="2ca02c"/>
            </a:solidFill>
            <a:ln w="21960">
              <a:solidFill>
                <a:srgbClr val="2ca02c"/>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xVal>
            <c:numRef>
              <c:f>05_Schedules!$A$5:$A$285</c:f>
              <c:numCache>
                <c:formatCode>0.00</c:formatCode>
                <c:ptCount val="281"/>
                <c:pt idx="0">
                  <c:v>0</c:v>
                </c:pt>
                <c:pt idx="1">
                  <c:v>0.05</c:v>
                </c:pt>
                <c:pt idx="2">
                  <c:v>0.1</c:v>
                </c:pt>
                <c:pt idx="3">
                  <c:v>0.15</c:v>
                </c:pt>
                <c:pt idx="4">
                  <c:v>0.2</c:v>
                </c:pt>
                <c:pt idx="5">
                  <c:v>0.25</c:v>
                </c:pt>
                <c:pt idx="6">
                  <c:v>0.3</c:v>
                </c:pt>
                <c:pt idx="7">
                  <c:v>0.35</c:v>
                </c:pt>
                <c:pt idx="8">
                  <c:v>0.4</c:v>
                </c:pt>
                <c:pt idx="9">
                  <c:v>0.45</c:v>
                </c:pt>
                <c:pt idx="10">
                  <c:v>0.5</c:v>
                </c:pt>
                <c:pt idx="11">
                  <c:v>0.55</c:v>
                </c:pt>
                <c:pt idx="12">
                  <c:v>0.6</c:v>
                </c:pt>
                <c:pt idx="13">
                  <c:v>0.65</c:v>
                </c:pt>
                <c:pt idx="14">
                  <c:v>0.7</c:v>
                </c:pt>
                <c:pt idx="15">
                  <c:v>0.75</c:v>
                </c:pt>
                <c:pt idx="16">
                  <c:v>0.8</c:v>
                </c:pt>
                <c:pt idx="17">
                  <c:v>0.85</c:v>
                </c:pt>
                <c:pt idx="18">
                  <c:v>0.9</c:v>
                </c:pt>
                <c:pt idx="19">
                  <c:v>0.95</c:v>
                </c:pt>
                <c:pt idx="20">
                  <c:v>1</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c:v>
                </c:pt>
              </c:numCache>
            </c:numRef>
          </c:xVal>
          <c:yVal>
            <c:numRef>
              <c:f>05_Schedules!$C$5:$C$285</c:f>
              <c:numCache>
                <c:formatCode>0.00</c:formatCode>
                <c:ptCount val="281"/>
                <c:pt idx="0">
                  <c:v>1391.08635335777</c:v>
                </c:pt>
                <c:pt idx="1">
                  <c:v>1391.08635335777</c:v>
                </c:pt>
                <c:pt idx="2">
                  <c:v>1391.08635335777</c:v>
                </c:pt>
                <c:pt idx="3">
                  <c:v>1391.08635335777</c:v>
                </c:pt>
                <c:pt idx="4">
                  <c:v>1391.08635335777</c:v>
                </c:pt>
                <c:pt idx="5">
                  <c:v>1391.08635335777</c:v>
                </c:pt>
                <c:pt idx="6">
                  <c:v>1391.08635335777</c:v>
                </c:pt>
                <c:pt idx="7">
                  <c:v>1391.08635335777</c:v>
                </c:pt>
                <c:pt idx="8">
                  <c:v>1391.08635335777</c:v>
                </c:pt>
                <c:pt idx="9">
                  <c:v>1391.08635335777</c:v>
                </c:pt>
                <c:pt idx="10">
                  <c:v>1391.08635335777</c:v>
                </c:pt>
                <c:pt idx="11">
                  <c:v>1391.08635335777</c:v>
                </c:pt>
                <c:pt idx="12">
                  <c:v>1391.08635335777</c:v>
                </c:pt>
                <c:pt idx="13">
                  <c:v>1391.08635335777</c:v>
                </c:pt>
                <c:pt idx="14">
                  <c:v>1391.08635335777</c:v>
                </c:pt>
                <c:pt idx="15">
                  <c:v>1391.08635335777</c:v>
                </c:pt>
                <c:pt idx="16">
                  <c:v>1391.08635335777</c:v>
                </c:pt>
                <c:pt idx="17">
                  <c:v>1391.08635335777</c:v>
                </c:pt>
                <c:pt idx="18">
                  <c:v>1391.08635335777</c:v>
                </c:pt>
                <c:pt idx="19">
                  <c:v>1391.08635335777</c:v>
                </c:pt>
                <c:pt idx="20">
                  <c:v>1391.08635335777</c:v>
                </c:pt>
                <c:pt idx="21">
                  <c:v>1391.08635335777</c:v>
                </c:pt>
                <c:pt idx="22">
                  <c:v>1391.08635335777</c:v>
                </c:pt>
                <c:pt idx="23">
                  <c:v>1391.08635335777</c:v>
                </c:pt>
                <c:pt idx="24">
                  <c:v>1391.08635335777</c:v>
                </c:pt>
                <c:pt idx="25">
                  <c:v>1391.08635335777</c:v>
                </c:pt>
                <c:pt idx="26">
                  <c:v>1391.08635335777</c:v>
                </c:pt>
                <c:pt idx="27">
                  <c:v>1391.08635335777</c:v>
                </c:pt>
                <c:pt idx="28">
                  <c:v>1391.08635335777</c:v>
                </c:pt>
                <c:pt idx="29">
                  <c:v>1391.08635335777</c:v>
                </c:pt>
                <c:pt idx="30">
                  <c:v>1391.08635335777</c:v>
                </c:pt>
                <c:pt idx="31">
                  <c:v>1391.08635335777</c:v>
                </c:pt>
                <c:pt idx="32">
                  <c:v>1391.08635335777</c:v>
                </c:pt>
                <c:pt idx="33">
                  <c:v>1391.08635335777</c:v>
                </c:pt>
                <c:pt idx="34">
                  <c:v>1391.08635335777</c:v>
                </c:pt>
                <c:pt idx="35">
                  <c:v>1391.08635335777</c:v>
                </c:pt>
                <c:pt idx="36">
                  <c:v>1391.08635335777</c:v>
                </c:pt>
                <c:pt idx="37">
                  <c:v>1391.08635335777</c:v>
                </c:pt>
                <c:pt idx="38">
                  <c:v>1391.08635335777</c:v>
                </c:pt>
                <c:pt idx="39">
                  <c:v>1391.08635335777</c:v>
                </c:pt>
                <c:pt idx="40">
                  <c:v>1391.08635335777</c:v>
                </c:pt>
                <c:pt idx="41">
                  <c:v>1391.08635335777</c:v>
                </c:pt>
                <c:pt idx="42">
                  <c:v>1391.08635335777</c:v>
                </c:pt>
                <c:pt idx="43">
                  <c:v>1391.08635335777</c:v>
                </c:pt>
                <c:pt idx="44">
                  <c:v>1391.08635335777</c:v>
                </c:pt>
                <c:pt idx="45">
                  <c:v>1391.08635335777</c:v>
                </c:pt>
                <c:pt idx="46">
                  <c:v>1391.08635335777</c:v>
                </c:pt>
                <c:pt idx="47">
                  <c:v>1391.08635335777</c:v>
                </c:pt>
                <c:pt idx="48">
                  <c:v>1391.08635335777</c:v>
                </c:pt>
                <c:pt idx="49">
                  <c:v>1391.08635335777</c:v>
                </c:pt>
                <c:pt idx="50">
                  <c:v>1391.08635335777</c:v>
                </c:pt>
                <c:pt idx="51">
                  <c:v>1391.08635335777</c:v>
                </c:pt>
                <c:pt idx="52">
                  <c:v>1391.08635335777</c:v>
                </c:pt>
                <c:pt idx="53">
                  <c:v>1391.08635335777</c:v>
                </c:pt>
                <c:pt idx="54">
                  <c:v>1391.08635335777</c:v>
                </c:pt>
                <c:pt idx="55">
                  <c:v>1391.08635335777</c:v>
                </c:pt>
                <c:pt idx="56">
                  <c:v>1391.08635335777</c:v>
                </c:pt>
                <c:pt idx="57">
                  <c:v>1391.08635335777</c:v>
                </c:pt>
                <c:pt idx="58">
                  <c:v>1391.08635335777</c:v>
                </c:pt>
                <c:pt idx="59">
                  <c:v>1391.08635335777</c:v>
                </c:pt>
                <c:pt idx="60">
                  <c:v>1391.08635335777</c:v>
                </c:pt>
                <c:pt idx="61">
                  <c:v>1391.08635335777</c:v>
                </c:pt>
                <c:pt idx="62">
                  <c:v>1391.08635335777</c:v>
                </c:pt>
                <c:pt idx="63">
                  <c:v>1391.08635335777</c:v>
                </c:pt>
                <c:pt idx="64">
                  <c:v>1391.08635335777</c:v>
                </c:pt>
                <c:pt idx="65">
                  <c:v>1391.08635335777</c:v>
                </c:pt>
                <c:pt idx="66">
                  <c:v>1391.08635335777</c:v>
                </c:pt>
                <c:pt idx="67">
                  <c:v>1391.08635335777</c:v>
                </c:pt>
                <c:pt idx="68">
                  <c:v>1391.08635335777</c:v>
                </c:pt>
                <c:pt idx="69">
                  <c:v>1391.08635335777</c:v>
                </c:pt>
                <c:pt idx="70">
                  <c:v>1391.08635335777</c:v>
                </c:pt>
                <c:pt idx="71">
                  <c:v>1391.08635335777</c:v>
                </c:pt>
                <c:pt idx="72">
                  <c:v>1391.08635335777</c:v>
                </c:pt>
                <c:pt idx="73">
                  <c:v>1391.08635335777</c:v>
                </c:pt>
                <c:pt idx="74">
                  <c:v>1391.08635335777</c:v>
                </c:pt>
                <c:pt idx="75">
                  <c:v>1391.08635335777</c:v>
                </c:pt>
                <c:pt idx="76">
                  <c:v>1391.08635335777</c:v>
                </c:pt>
                <c:pt idx="77">
                  <c:v>1391.08635335777</c:v>
                </c:pt>
                <c:pt idx="78">
                  <c:v>1391.08635335777</c:v>
                </c:pt>
                <c:pt idx="79">
                  <c:v>1391.08635335777</c:v>
                </c:pt>
                <c:pt idx="80">
                  <c:v>1391.08635335777</c:v>
                </c:pt>
                <c:pt idx="81">
                  <c:v>1391.08635335777</c:v>
                </c:pt>
                <c:pt idx="82">
                  <c:v>1391.08635335777</c:v>
                </c:pt>
                <c:pt idx="83">
                  <c:v>1391.08635335777</c:v>
                </c:pt>
                <c:pt idx="84">
                  <c:v>1391.08635335777</c:v>
                </c:pt>
                <c:pt idx="85">
                  <c:v>1391.08635335777</c:v>
                </c:pt>
                <c:pt idx="86">
                  <c:v>1391.08635335777</c:v>
                </c:pt>
                <c:pt idx="87">
                  <c:v>1391.08635335777</c:v>
                </c:pt>
                <c:pt idx="88">
                  <c:v>1391.08635335777</c:v>
                </c:pt>
                <c:pt idx="89">
                  <c:v>1391.08635335777</c:v>
                </c:pt>
                <c:pt idx="90">
                  <c:v>1391.08635335777</c:v>
                </c:pt>
                <c:pt idx="91">
                  <c:v>1391.08635335777</c:v>
                </c:pt>
                <c:pt idx="92">
                  <c:v>1391.08635335777</c:v>
                </c:pt>
                <c:pt idx="93">
                  <c:v>1391.08635335777</c:v>
                </c:pt>
                <c:pt idx="94">
                  <c:v>1391.08635335777</c:v>
                </c:pt>
                <c:pt idx="95">
                  <c:v>1391.08635335777</c:v>
                </c:pt>
                <c:pt idx="96">
                  <c:v>1391.08635335777</c:v>
                </c:pt>
                <c:pt idx="97">
                  <c:v>1391.08635335777</c:v>
                </c:pt>
                <c:pt idx="98">
                  <c:v>1391.08635335777</c:v>
                </c:pt>
                <c:pt idx="99">
                  <c:v>1391.08635335777</c:v>
                </c:pt>
                <c:pt idx="100">
                  <c:v>1391.08635335777</c:v>
                </c:pt>
                <c:pt idx="101">
                  <c:v>1391.08635335777</c:v>
                </c:pt>
                <c:pt idx="102">
                  <c:v>1391.08635335777</c:v>
                </c:pt>
                <c:pt idx="103">
                  <c:v>1391.08635335777</c:v>
                </c:pt>
                <c:pt idx="104">
                  <c:v>1391.08635335777</c:v>
                </c:pt>
                <c:pt idx="105">
                  <c:v>1391.08635335777</c:v>
                </c:pt>
                <c:pt idx="106">
                  <c:v>1391.08635335777</c:v>
                </c:pt>
                <c:pt idx="107">
                  <c:v>1391.08635335777</c:v>
                </c:pt>
                <c:pt idx="108">
                  <c:v>1391.08635335777</c:v>
                </c:pt>
                <c:pt idx="109">
                  <c:v>1391.08635335777</c:v>
                </c:pt>
                <c:pt idx="110">
                  <c:v>1391.08635335777</c:v>
                </c:pt>
                <c:pt idx="111">
                  <c:v>1373.3957497975</c:v>
                </c:pt>
                <c:pt idx="112">
                  <c:v>1355.70514623724</c:v>
                </c:pt>
                <c:pt idx="113">
                  <c:v>1338.01454267697</c:v>
                </c:pt>
                <c:pt idx="114">
                  <c:v>1320.32393911671</c:v>
                </c:pt>
                <c:pt idx="115">
                  <c:v>1302.63333555644</c:v>
                </c:pt>
                <c:pt idx="116">
                  <c:v>1284.94273199618</c:v>
                </c:pt>
                <c:pt idx="117">
                  <c:v>1267.25212843591</c:v>
                </c:pt>
                <c:pt idx="118">
                  <c:v>1249.56152487565</c:v>
                </c:pt>
                <c:pt idx="119">
                  <c:v>1231.87092131538</c:v>
                </c:pt>
                <c:pt idx="120">
                  <c:v>1214.18031775512</c:v>
                </c:pt>
                <c:pt idx="121">
                  <c:v>1196.48971419485</c:v>
                </c:pt>
                <c:pt idx="122">
                  <c:v>1178.79911063458</c:v>
                </c:pt>
                <c:pt idx="123">
                  <c:v>1161.10850707432</c:v>
                </c:pt>
                <c:pt idx="124">
                  <c:v>1143.41790351405</c:v>
                </c:pt>
                <c:pt idx="125">
                  <c:v>1125.72729995379</c:v>
                </c:pt>
                <c:pt idx="126">
                  <c:v>1108.03669639352</c:v>
                </c:pt>
                <c:pt idx="127">
                  <c:v>1090.34609283326</c:v>
                </c:pt>
                <c:pt idx="128">
                  <c:v>1072.65548927299</c:v>
                </c:pt>
                <c:pt idx="129">
                  <c:v>1054.96488571273</c:v>
                </c:pt>
                <c:pt idx="130">
                  <c:v>1037.27428215246</c:v>
                </c:pt>
                <c:pt idx="131">
                  <c:v>1019.5836785922</c:v>
                </c:pt>
                <c:pt idx="132">
                  <c:v>1001.89307503193</c:v>
                </c:pt>
                <c:pt idx="133">
                  <c:v>984.202471471669</c:v>
                </c:pt>
                <c:pt idx="134">
                  <c:v>966.511867911403</c:v>
                </c:pt>
                <c:pt idx="135">
                  <c:v>948.821264351138</c:v>
                </c:pt>
                <c:pt idx="136">
                  <c:v>931.130660790873</c:v>
                </c:pt>
                <c:pt idx="137">
                  <c:v>913.440057230608</c:v>
                </c:pt>
                <c:pt idx="138">
                  <c:v>895.749453670343</c:v>
                </c:pt>
                <c:pt idx="139">
                  <c:v>878.058850110078</c:v>
                </c:pt>
                <c:pt idx="140">
                  <c:v>860.368246549813</c:v>
                </c:pt>
                <c:pt idx="141">
                  <c:v>842.677642989548</c:v>
                </c:pt>
                <c:pt idx="142">
                  <c:v>824.987039429283</c:v>
                </c:pt>
                <c:pt idx="143">
                  <c:v>807.296435869018</c:v>
                </c:pt>
                <c:pt idx="144">
                  <c:v>789.605832308753</c:v>
                </c:pt>
                <c:pt idx="145">
                  <c:v>771.915228748488</c:v>
                </c:pt>
                <c:pt idx="146">
                  <c:v>754.224625188222</c:v>
                </c:pt>
                <c:pt idx="147">
                  <c:v>736.534021627957</c:v>
                </c:pt>
                <c:pt idx="148">
                  <c:v>718.843418067692</c:v>
                </c:pt>
                <c:pt idx="149">
                  <c:v>701.152814507427</c:v>
                </c:pt>
                <c:pt idx="150">
                  <c:v>683.462210947162</c:v>
                </c:pt>
                <c:pt idx="151">
                  <c:v>683.462210947162</c:v>
                </c:pt>
                <c:pt idx="152">
                  <c:v>683.462210947162</c:v>
                </c:pt>
                <c:pt idx="153">
                  <c:v>683.462210947162</c:v>
                </c:pt>
                <c:pt idx="154">
                  <c:v>683.462210947162</c:v>
                </c:pt>
                <c:pt idx="155">
                  <c:v>683.462210947162</c:v>
                </c:pt>
                <c:pt idx="156">
                  <c:v>683.462210947162</c:v>
                </c:pt>
                <c:pt idx="157">
                  <c:v>683.462210947162</c:v>
                </c:pt>
                <c:pt idx="158">
                  <c:v>683.462210947162</c:v>
                </c:pt>
                <c:pt idx="159">
                  <c:v>683.462210947162</c:v>
                </c:pt>
                <c:pt idx="160">
                  <c:v>683.462210947162</c:v>
                </c:pt>
                <c:pt idx="161">
                  <c:v>683.462210947162</c:v>
                </c:pt>
                <c:pt idx="162">
                  <c:v>683.462210947162</c:v>
                </c:pt>
                <c:pt idx="163">
                  <c:v>683.462210947162</c:v>
                </c:pt>
                <c:pt idx="164">
                  <c:v>683.462210947162</c:v>
                </c:pt>
                <c:pt idx="165">
                  <c:v>683.462210947162</c:v>
                </c:pt>
                <c:pt idx="166">
                  <c:v>683.462210947162</c:v>
                </c:pt>
                <c:pt idx="167">
                  <c:v>683.462210947162</c:v>
                </c:pt>
                <c:pt idx="168">
                  <c:v>683.462210947162</c:v>
                </c:pt>
                <c:pt idx="169">
                  <c:v>683.462210947162</c:v>
                </c:pt>
                <c:pt idx="170">
                  <c:v>683.462210947162</c:v>
                </c:pt>
                <c:pt idx="171">
                  <c:v>668.612136277476</c:v>
                </c:pt>
                <c:pt idx="172">
                  <c:v>653.76206160779</c:v>
                </c:pt>
                <c:pt idx="173">
                  <c:v>638.911986938104</c:v>
                </c:pt>
                <c:pt idx="174">
                  <c:v>624.061912268418</c:v>
                </c:pt>
                <c:pt idx="175">
                  <c:v>609.211837598732</c:v>
                </c:pt>
                <c:pt idx="176">
                  <c:v>594.361762929046</c:v>
                </c:pt>
                <c:pt idx="177">
                  <c:v>579.51168825936</c:v>
                </c:pt>
                <c:pt idx="178">
                  <c:v>564.661613589674</c:v>
                </c:pt>
                <c:pt idx="179">
                  <c:v>549.811538919987</c:v>
                </c:pt>
                <c:pt idx="180">
                  <c:v>534.961464250302</c:v>
                </c:pt>
                <c:pt idx="181">
                  <c:v>520.111389580615</c:v>
                </c:pt>
                <c:pt idx="182">
                  <c:v>505.26131491093</c:v>
                </c:pt>
                <c:pt idx="183">
                  <c:v>490.411240241243</c:v>
                </c:pt>
                <c:pt idx="184">
                  <c:v>475.561165571557</c:v>
                </c:pt>
                <c:pt idx="185">
                  <c:v>460.711090901871</c:v>
                </c:pt>
                <c:pt idx="186">
                  <c:v>445.861016232185</c:v>
                </c:pt>
                <c:pt idx="187">
                  <c:v>431.010941562499</c:v>
                </c:pt>
                <c:pt idx="188">
                  <c:v>416.160866892813</c:v>
                </c:pt>
                <c:pt idx="189">
                  <c:v>401.310792223127</c:v>
                </c:pt>
                <c:pt idx="190">
                  <c:v>386.460717553441</c:v>
                </c:pt>
                <c:pt idx="191">
                  <c:v>386.460717553441</c:v>
                </c:pt>
                <c:pt idx="192">
                  <c:v>386.460717553441</c:v>
                </c:pt>
                <c:pt idx="193">
                  <c:v>386.460717553441</c:v>
                </c:pt>
                <c:pt idx="194">
                  <c:v>386.460717553441</c:v>
                </c:pt>
                <c:pt idx="195">
                  <c:v>386.460717553441</c:v>
                </c:pt>
                <c:pt idx="196">
                  <c:v>386.460717553441</c:v>
                </c:pt>
                <c:pt idx="197">
                  <c:v>386.460717553441</c:v>
                </c:pt>
                <c:pt idx="198">
                  <c:v>386.460717553441</c:v>
                </c:pt>
                <c:pt idx="199">
                  <c:v>386.460717553441</c:v>
                </c:pt>
                <c:pt idx="200">
                  <c:v>386.460717553441</c:v>
                </c:pt>
                <c:pt idx="201">
                  <c:v>386.460717553441</c:v>
                </c:pt>
                <c:pt idx="202">
                  <c:v>386.460717553441</c:v>
                </c:pt>
                <c:pt idx="203">
                  <c:v>386.460717553441</c:v>
                </c:pt>
                <c:pt idx="204">
                  <c:v>386.460717553441</c:v>
                </c:pt>
                <c:pt idx="205">
                  <c:v>386.460717553441</c:v>
                </c:pt>
                <c:pt idx="206">
                  <c:v>386.460717553441</c:v>
                </c:pt>
                <c:pt idx="207">
                  <c:v>386.460717553441</c:v>
                </c:pt>
                <c:pt idx="208">
                  <c:v>386.460717553441</c:v>
                </c:pt>
                <c:pt idx="209">
                  <c:v>386.460717553441</c:v>
                </c:pt>
                <c:pt idx="210">
                  <c:v>386.460717553441</c:v>
                </c:pt>
                <c:pt idx="211">
                  <c:v>386.460717553441</c:v>
                </c:pt>
                <c:pt idx="212">
                  <c:v>386.460717553441</c:v>
                </c:pt>
                <c:pt idx="213">
                  <c:v>386.460717553441</c:v>
                </c:pt>
                <c:pt idx="214">
                  <c:v>386.460717553441</c:v>
                </c:pt>
                <c:pt idx="215">
                  <c:v>386.460717553441</c:v>
                </c:pt>
                <c:pt idx="216">
                  <c:v>386.460717553441</c:v>
                </c:pt>
                <c:pt idx="217">
                  <c:v>386.460717553441</c:v>
                </c:pt>
                <c:pt idx="218">
                  <c:v>386.460717553441</c:v>
                </c:pt>
                <c:pt idx="219">
                  <c:v>386.460717553441</c:v>
                </c:pt>
                <c:pt idx="220">
                  <c:v>386.460717553441</c:v>
                </c:pt>
                <c:pt idx="221">
                  <c:v>386.460717553441</c:v>
                </c:pt>
                <c:pt idx="222">
                  <c:v>386.460717553441</c:v>
                </c:pt>
                <c:pt idx="223">
                  <c:v>386.460717553441</c:v>
                </c:pt>
                <c:pt idx="224">
                  <c:v>386.460717553441</c:v>
                </c:pt>
                <c:pt idx="225">
                  <c:v>386.460717553441</c:v>
                </c:pt>
                <c:pt idx="226">
                  <c:v>386.460717553441</c:v>
                </c:pt>
                <c:pt idx="227">
                  <c:v>386.460717553441</c:v>
                </c:pt>
                <c:pt idx="228">
                  <c:v>386.460717553441</c:v>
                </c:pt>
                <c:pt idx="229">
                  <c:v>386.460717553441</c:v>
                </c:pt>
                <c:pt idx="230">
                  <c:v>386.460717553441</c:v>
                </c:pt>
                <c:pt idx="231">
                  <c:v>386.460717553441</c:v>
                </c:pt>
                <c:pt idx="232">
                  <c:v>386.460717553441</c:v>
                </c:pt>
                <c:pt idx="233">
                  <c:v>386.460717553441</c:v>
                </c:pt>
                <c:pt idx="234">
                  <c:v>386.460717553441</c:v>
                </c:pt>
                <c:pt idx="235">
                  <c:v>386.460717553441</c:v>
                </c:pt>
                <c:pt idx="236">
                  <c:v>386.460717553441</c:v>
                </c:pt>
                <c:pt idx="237">
                  <c:v>386.460717553441</c:v>
                </c:pt>
                <c:pt idx="238">
                  <c:v>386.460717553441</c:v>
                </c:pt>
                <c:pt idx="239">
                  <c:v>386.460717553441</c:v>
                </c:pt>
                <c:pt idx="240">
                  <c:v>386.460717553441</c:v>
                </c:pt>
                <c:pt idx="241">
                  <c:v>386.460717553441</c:v>
                </c:pt>
                <c:pt idx="242">
                  <c:v>386.460717553441</c:v>
                </c:pt>
                <c:pt idx="243">
                  <c:v>386.460717553441</c:v>
                </c:pt>
                <c:pt idx="244">
                  <c:v>386.460717553441</c:v>
                </c:pt>
                <c:pt idx="245">
                  <c:v>386.460717553441</c:v>
                </c:pt>
                <c:pt idx="246">
                  <c:v>386.460717553441</c:v>
                </c:pt>
                <c:pt idx="247">
                  <c:v>386.460717553441</c:v>
                </c:pt>
                <c:pt idx="248">
                  <c:v>386.460717553441</c:v>
                </c:pt>
                <c:pt idx="249">
                  <c:v>386.460717553441</c:v>
                </c:pt>
                <c:pt idx="250">
                  <c:v>386.460717553441</c:v>
                </c:pt>
                <c:pt idx="251">
                  <c:v>386.460717553441</c:v>
                </c:pt>
                <c:pt idx="252">
                  <c:v>386.460717553441</c:v>
                </c:pt>
                <c:pt idx="253">
                  <c:v>386.460717553441</c:v>
                </c:pt>
                <c:pt idx="254">
                  <c:v>386.460717553441</c:v>
                </c:pt>
                <c:pt idx="255">
                  <c:v>386.460717553441</c:v>
                </c:pt>
                <c:pt idx="256">
                  <c:v>386.460717553441</c:v>
                </c:pt>
                <c:pt idx="257">
                  <c:v>386.460717553441</c:v>
                </c:pt>
                <c:pt idx="258">
                  <c:v>386.460717553441</c:v>
                </c:pt>
                <c:pt idx="259">
                  <c:v>386.460717553441</c:v>
                </c:pt>
                <c:pt idx="260">
                  <c:v>386.460717553441</c:v>
                </c:pt>
                <c:pt idx="261">
                  <c:v>386.460717553441</c:v>
                </c:pt>
                <c:pt idx="262">
                  <c:v>386.460717553441</c:v>
                </c:pt>
                <c:pt idx="263">
                  <c:v>386.460717553441</c:v>
                </c:pt>
                <c:pt idx="264">
                  <c:v>386.460717553441</c:v>
                </c:pt>
                <c:pt idx="265">
                  <c:v>386.460717553441</c:v>
                </c:pt>
                <c:pt idx="266">
                  <c:v>386.460717553441</c:v>
                </c:pt>
                <c:pt idx="267">
                  <c:v>386.460717553441</c:v>
                </c:pt>
                <c:pt idx="268">
                  <c:v>386.460717553441</c:v>
                </c:pt>
                <c:pt idx="269">
                  <c:v>386.460717553441</c:v>
                </c:pt>
                <c:pt idx="270">
                  <c:v>386.460717553441</c:v>
                </c:pt>
                <c:pt idx="271">
                  <c:v>386.460717553441</c:v>
                </c:pt>
                <c:pt idx="272">
                  <c:v>386.460717553441</c:v>
                </c:pt>
                <c:pt idx="273">
                  <c:v>386.460717553441</c:v>
                </c:pt>
                <c:pt idx="274">
                  <c:v>386.460717553441</c:v>
                </c:pt>
                <c:pt idx="275">
                  <c:v>386.460717553441</c:v>
                </c:pt>
                <c:pt idx="276">
                  <c:v>386.460717553441</c:v>
                </c:pt>
                <c:pt idx="277">
                  <c:v>386.460717553441</c:v>
                </c:pt>
                <c:pt idx="278">
                  <c:v>386.460717553441</c:v>
                </c:pt>
                <c:pt idx="279">
                  <c:v>386.460717553441</c:v>
                </c:pt>
                <c:pt idx="280">
                  <c:v>386.460717553441</c:v>
                </c:pt>
              </c:numCache>
            </c:numRef>
          </c:yVal>
          <c:smooth val="0"/>
        </c:ser>
        <c:ser>
          <c:idx val="1"/>
          <c:order val="1"/>
          <c:tx>
            <c:strRef>
              <c:f>"Td (s)"</c:f>
              <c:strCache>
                <c:ptCount val="1"/>
                <c:pt idx="0">
                  <c:v>Td (s)</c:v>
                </c:pt>
              </c:strCache>
            </c:strRef>
          </c:tx>
          <c:spPr>
            <a:solidFill>
              <a:srgbClr val="9467bd"/>
            </a:solidFill>
            <a:ln w="21960">
              <a:solidFill>
                <a:srgbClr val="9467bd"/>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xVal>
            <c:numRef>
              <c:f>05_Schedules!$A$5:$A$285</c:f>
              <c:numCache>
                <c:formatCode>0.00</c:formatCode>
                <c:ptCount val="281"/>
                <c:pt idx="0">
                  <c:v>0</c:v>
                </c:pt>
                <c:pt idx="1">
                  <c:v>0.05</c:v>
                </c:pt>
                <c:pt idx="2">
                  <c:v>0.1</c:v>
                </c:pt>
                <c:pt idx="3">
                  <c:v>0.15</c:v>
                </c:pt>
                <c:pt idx="4">
                  <c:v>0.2</c:v>
                </c:pt>
                <c:pt idx="5">
                  <c:v>0.25</c:v>
                </c:pt>
                <c:pt idx="6">
                  <c:v>0.3</c:v>
                </c:pt>
                <c:pt idx="7">
                  <c:v>0.35</c:v>
                </c:pt>
                <c:pt idx="8">
                  <c:v>0.4</c:v>
                </c:pt>
                <c:pt idx="9">
                  <c:v>0.45</c:v>
                </c:pt>
                <c:pt idx="10">
                  <c:v>0.5</c:v>
                </c:pt>
                <c:pt idx="11">
                  <c:v>0.55</c:v>
                </c:pt>
                <c:pt idx="12">
                  <c:v>0.6</c:v>
                </c:pt>
                <c:pt idx="13">
                  <c:v>0.65</c:v>
                </c:pt>
                <c:pt idx="14">
                  <c:v>0.7</c:v>
                </c:pt>
                <c:pt idx="15">
                  <c:v>0.75</c:v>
                </c:pt>
                <c:pt idx="16">
                  <c:v>0.8</c:v>
                </c:pt>
                <c:pt idx="17">
                  <c:v>0.85</c:v>
                </c:pt>
                <c:pt idx="18">
                  <c:v>0.9</c:v>
                </c:pt>
                <c:pt idx="19">
                  <c:v>0.95</c:v>
                </c:pt>
                <c:pt idx="20">
                  <c:v>1</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c:v>
                </c:pt>
              </c:numCache>
            </c:numRef>
          </c:xVal>
          <c:yVal>
            <c:numRef>
              <c:f>05_Schedules!$D$5:$D$285</c:f>
              <c:numCache>
                <c:formatCode>0.00</c:formatCode>
                <c:ptCount val="281"/>
                <c:pt idx="0">
                  <c:v>104.756264334892</c:v>
                </c:pt>
                <c:pt idx="1">
                  <c:v>104.756264334892</c:v>
                </c:pt>
                <c:pt idx="2">
                  <c:v>104.756264334892</c:v>
                </c:pt>
                <c:pt idx="3">
                  <c:v>104.756264334892</c:v>
                </c:pt>
                <c:pt idx="4">
                  <c:v>104.756264334892</c:v>
                </c:pt>
                <c:pt idx="5">
                  <c:v>104.756264334892</c:v>
                </c:pt>
                <c:pt idx="6">
                  <c:v>104.756264334892</c:v>
                </c:pt>
                <c:pt idx="7">
                  <c:v>104.756264334892</c:v>
                </c:pt>
                <c:pt idx="8">
                  <c:v>104.756264334892</c:v>
                </c:pt>
                <c:pt idx="9">
                  <c:v>104.756264334892</c:v>
                </c:pt>
                <c:pt idx="10">
                  <c:v>104.756264334892</c:v>
                </c:pt>
                <c:pt idx="11">
                  <c:v>104.756264334892</c:v>
                </c:pt>
                <c:pt idx="12">
                  <c:v>104.756264334892</c:v>
                </c:pt>
                <c:pt idx="13">
                  <c:v>104.756264334892</c:v>
                </c:pt>
                <c:pt idx="14">
                  <c:v>104.756264334892</c:v>
                </c:pt>
                <c:pt idx="15">
                  <c:v>104.756264334892</c:v>
                </c:pt>
                <c:pt idx="16">
                  <c:v>104.756264334892</c:v>
                </c:pt>
                <c:pt idx="17">
                  <c:v>104.756264334892</c:v>
                </c:pt>
                <c:pt idx="18">
                  <c:v>104.756264334892</c:v>
                </c:pt>
                <c:pt idx="19">
                  <c:v>104.756264334892</c:v>
                </c:pt>
                <c:pt idx="20">
                  <c:v>104.756264334892</c:v>
                </c:pt>
                <c:pt idx="21">
                  <c:v>104.756264334892</c:v>
                </c:pt>
                <c:pt idx="22">
                  <c:v>104.756264334892</c:v>
                </c:pt>
                <c:pt idx="23">
                  <c:v>104.756264334892</c:v>
                </c:pt>
                <c:pt idx="24">
                  <c:v>104.756264334892</c:v>
                </c:pt>
                <c:pt idx="25">
                  <c:v>104.756264334892</c:v>
                </c:pt>
                <c:pt idx="26">
                  <c:v>104.756264334892</c:v>
                </c:pt>
                <c:pt idx="27">
                  <c:v>104.756264334892</c:v>
                </c:pt>
                <c:pt idx="28">
                  <c:v>104.756264334892</c:v>
                </c:pt>
                <c:pt idx="29">
                  <c:v>104.756264334892</c:v>
                </c:pt>
                <c:pt idx="30">
                  <c:v>104.756264334892</c:v>
                </c:pt>
                <c:pt idx="31">
                  <c:v>104.756264334892</c:v>
                </c:pt>
                <c:pt idx="32">
                  <c:v>104.756264334892</c:v>
                </c:pt>
                <c:pt idx="33">
                  <c:v>104.756264334892</c:v>
                </c:pt>
                <c:pt idx="34">
                  <c:v>104.756264334892</c:v>
                </c:pt>
                <c:pt idx="35">
                  <c:v>104.756264334892</c:v>
                </c:pt>
                <c:pt idx="36">
                  <c:v>104.756264334892</c:v>
                </c:pt>
                <c:pt idx="37">
                  <c:v>104.756264334892</c:v>
                </c:pt>
                <c:pt idx="38">
                  <c:v>104.756264334892</c:v>
                </c:pt>
                <c:pt idx="39">
                  <c:v>104.756264334892</c:v>
                </c:pt>
                <c:pt idx="40">
                  <c:v>104.756264334892</c:v>
                </c:pt>
                <c:pt idx="41">
                  <c:v>104.756264334892</c:v>
                </c:pt>
                <c:pt idx="42">
                  <c:v>104.756264334892</c:v>
                </c:pt>
                <c:pt idx="43">
                  <c:v>104.756264334892</c:v>
                </c:pt>
                <c:pt idx="44">
                  <c:v>104.756264334892</c:v>
                </c:pt>
                <c:pt idx="45">
                  <c:v>104.756264334892</c:v>
                </c:pt>
                <c:pt idx="46">
                  <c:v>104.756264334892</c:v>
                </c:pt>
                <c:pt idx="47">
                  <c:v>104.756264334892</c:v>
                </c:pt>
                <c:pt idx="48">
                  <c:v>104.756264334892</c:v>
                </c:pt>
                <c:pt idx="49">
                  <c:v>104.756264334892</c:v>
                </c:pt>
                <c:pt idx="50">
                  <c:v>104.756264334892</c:v>
                </c:pt>
                <c:pt idx="51">
                  <c:v>104.756264334892</c:v>
                </c:pt>
                <c:pt idx="52">
                  <c:v>104.756264334892</c:v>
                </c:pt>
                <c:pt idx="53">
                  <c:v>104.756264334892</c:v>
                </c:pt>
                <c:pt idx="54">
                  <c:v>104.756264334892</c:v>
                </c:pt>
                <c:pt idx="55">
                  <c:v>104.756264334892</c:v>
                </c:pt>
                <c:pt idx="56">
                  <c:v>104.756264334892</c:v>
                </c:pt>
                <c:pt idx="57">
                  <c:v>104.756264334892</c:v>
                </c:pt>
                <c:pt idx="58">
                  <c:v>104.756264334892</c:v>
                </c:pt>
                <c:pt idx="59">
                  <c:v>104.756264334892</c:v>
                </c:pt>
                <c:pt idx="60">
                  <c:v>104.756264334892</c:v>
                </c:pt>
                <c:pt idx="61">
                  <c:v>104.756264334892</c:v>
                </c:pt>
                <c:pt idx="62">
                  <c:v>104.756264334892</c:v>
                </c:pt>
                <c:pt idx="63">
                  <c:v>104.756264334892</c:v>
                </c:pt>
                <c:pt idx="64">
                  <c:v>104.756264334892</c:v>
                </c:pt>
                <c:pt idx="65">
                  <c:v>104.756264334892</c:v>
                </c:pt>
                <c:pt idx="66">
                  <c:v>104.756264334892</c:v>
                </c:pt>
                <c:pt idx="67">
                  <c:v>104.756264334892</c:v>
                </c:pt>
                <c:pt idx="68">
                  <c:v>104.756264334892</c:v>
                </c:pt>
                <c:pt idx="69">
                  <c:v>104.756264334892</c:v>
                </c:pt>
                <c:pt idx="70">
                  <c:v>104.756264334892</c:v>
                </c:pt>
                <c:pt idx="71">
                  <c:v>104.756264334892</c:v>
                </c:pt>
                <c:pt idx="72">
                  <c:v>104.756264334892</c:v>
                </c:pt>
                <c:pt idx="73">
                  <c:v>104.756264334892</c:v>
                </c:pt>
                <c:pt idx="74">
                  <c:v>104.756264334892</c:v>
                </c:pt>
                <c:pt idx="75">
                  <c:v>104.756264334892</c:v>
                </c:pt>
                <c:pt idx="76">
                  <c:v>104.756264334892</c:v>
                </c:pt>
                <c:pt idx="77">
                  <c:v>104.756264334892</c:v>
                </c:pt>
                <c:pt idx="78">
                  <c:v>104.756264334892</c:v>
                </c:pt>
                <c:pt idx="79">
                  <c:v>104.756264334892</c:v>
                </c:pt>
                <c:pt idx="80">
                  <c:v>104.756264334892</c:v>
                </c:pt>
                <c:pt idx="81">
                  <c:v>104.756264334892</c:v>
                </c:pt>
                <c:pt idx="82">
                  <c:v>104.756264334892</c:v>
                </c:pt>
                <c:pt idx="83">
                  <c:v>104.756264334892</c:v>
                </c:pt>
                <c:pt idx="84">
                  <c:v>104.756264334892</c:v>
                </c:pt>
                <c:pt idx="85">
                  <c:v>104.756264334892</c:v>
                </c:pt>
                <c:pt idx="86">
                  <c:v>104.756264334892</c:v>
                </c:pt>
                <c:pt idx="87">
                  <c:v>104.756264334892</c:v>
                </c:pt>
                <c:pt idx="88">
                  <c:v>104.756264334892</c:v>
                </c:pt>
                <c:pt idx="89">
                  <c:v>104.756264334892</c:v>
                </c:pt>
                <c:pt idx="90">
                  <c:v>104.756264334892</c:v>
                </c:pt>
                <c:pt idx="91">
                  <c:v>104.756264334892</c:v>
                </c:pt>
                <c:pt idx="92">
                  <c:v>104.756264334892</c:v>
                </c:pt>
                <c:pt idx="93">
                  <c:v>104.756264334892</c:v>
                </c:pt>
                <c:pt idx="94">
                  <c:v>104.756264334892</c:v>
                </c:pt>
                <c:pt idx="95">
                  <c:v>104.756264334892</c:v>
                </c:pt>
                <c:pt idx="96">
                  <c:v>104.756264334892</c:v>
                </c:pt>
                <c:pt idx="97">
                  <c:v>104.756264334892</c:v>
                </c:pt>
                <c:pt idx="98">
                  <c:v>104.756264334892</c:v>
                </c:pt>
                <c:pt idx="99">
                  <c:v>104.756264334892</c:v>
                </c:pt>
                <c:pt idx="100">
                  <c:v>104.756264334892</c:v>
                </c:pt>
                <c:pt idx="101">
                  <c:v>104.756264334892</c:v>
                </c:pt>
                <c:pt idx="102">
                  <c:v>104.756264334892</c:v>
                </c:pt>
                <c:pt idx="103">
                  <c:v>104.756264334892</c:v>
                </c:pt>
                <c:pt idx="104">
                  <c:v>104.756264334892</c:v>
                </c:pt>
                <c:pt idx="105">
                  <c:v>104.756264334892</c:v>
                </c:pt>
                <c:pt idx="106">
                  <c:v>104.756264334892</c:v>
                </c:pt>
                <c:pt idx="107">
                  <c:v>104.756264334892</c:v>
                </c:pt>
                <c:pt idx="108">
                  <c:v>104.756264334892</c:v>
                </c:pt>
                <c:pt idx="109">
                  <c:v>104.756264334892</c:v>
                </c:pt>
                <c:pt idx="110">
                  <c:v>104.756264334892</c:v>
                </c:pt>
                <c:pt idx="111">
                  <c:v>102.881168244327</c:v>
                </c:pt>
                <c:pt idx="112">
                  <c:v>101.006072153761</c:v>
                </c:pt>
                <c:pt idx="113">
                  <c:v>99.1309760631957</c:v>
                </c:pt>
                <c:pt idx="114">
                  <c:v>97.2558799726302</c:v>
                </c:pt>
                <c:pt idx="115">
                  <c:v>95.3807838820647</c:v>
                </c:pt>
                <c:pt idx="116">
                  <c:v>93.5056877914992</c:v>
                </c:pt>
                <c:pt idx="117">
                  <c:v>91.6305917009337</c:v>
                </c:pt>
                <c:pt idx="118">
                  <c:v>89.7554956103682</c:v>
                </c:pt>
                <c:pt idx="119">
                  <c:v>87.8803995198028</c:v>
                </c:pt>
                <c:pt idx="120">
                  <c:v>86.0053034292373</c:v>
                </c:pt>
                <c:pt idx="121">
                  <c:v>84.1302073386717</c:v>
                </c:pt>
                <c:pt idx="122">
                  <c:v>82.2551112481063</c:v>
                </c:pt>
                <c:pt idx="123">
                  <c:v>80.3800151575408</c:v>
                </c:pt>
                <c:pt idx="124">
                  <c:v>78.5049190669753</c:v>
                </c:pt>
                <c:pt idx="125">
                  <c:v>76.6298229764098</c:v>
                </c:pt>
                <c:pt idx="126">
                  <c:v>74.7547268858443</c:v>
                </c:pt>
                <c:pt idx="127">
                  <c:v>72.8796307952788</c:v>
                </c:pt>
                <c:pt idx="128">
                  <c:v>71.0045347047133</c:v>
                </c:pt>
                <c:pt idx="129">
                  <c:v>69.1294386141478</c:v>
                </c:pt>
                <c:pt idx="130">
                  <c:v>67.2543425235823</c:v>
                </c:pt>
                <c:pt idx="131">
                  <c:v>65.3792464330168</c:v>
                </c:pt>
                <c:pt idx="132">
                  <c:v>63.5041503424513</c:v>
                </c:pt>
                <c:pt idx="133">
                  <c:v>61.6290542518858</c:v>
                </c:pt>
                <c:pt idx="134">
                  <c:v>59.7539581613203</c:v>
                </c:pt>
                <c:pt idx="135">
                  <c:v>57.8788620707549</c:v>
                </c:pt>
                <c:pt idx="136">
                  <c:v>56.0037659801893</c:v>
                </c:pt>
                <c:pt idx="137">
                  <c:v>54.1286698896239</c:v>
                </c:pt>
                <c:pt idx="138">
                  <c:v>52.2535737990584</c:v>
                </c:pt>
                <c:pt idx="139">
                  <c:v>50.3784777084929</c:v>
                </c:pt>
                <c:pt idx="140">
                  <c:v>48.5033816179274</c:v>
                </c:pt>
                <c:pt idx="141">
                  <c:v>46.6282855273619</c:v>
                </c:pt>
                <c:pt idx="142">
                  <c:v>44.7531894367964</c:v>
                </c:pt>
                <c:pt idx="143">
                  <c:v>42.8780933462309</c:v>
                </c:pt>
                <c:pt idx="144">
                  <c:v>41.0029972556654</c:v>
                </c:pt>
                <c:pt idx="145">
                  <c:v>39.1279011650999</c:v>
                </c:pt>
                <c:pt idx="146">
                  <c:v>37.2528050745344</c:v>
                </c:pt>
                <c:pt idx="147">
                  <c:v>35.3777089839689</c:v>
                </c:pt>
                <c:pt idx="148">
                  <c:v>33.5026128934034</c:v>
                </c:pt>
                <c:pt idx="149">
                  <c:v>31.627516802838</c:v>
                </c:pt>
                <c:pt idx="150">
                  <c:v>29.7524207122725</c:v>
                </c:pt>
                <c:pt idx="151">
                  <c:v>29.7524207122725</c:v>
                </c:pt>
                <c:pt idx="152">
                  <c:v>29.7524207122725</c:v>
                </c:pt>
                <c:pt idx="153">
                  <c:v>29.7524207122725</c:v>
                </c:pt>
                <c:pt idx="154">
                  <c:v>29.7524207122725</c:v>
                </c:pt>
                <c:pt idx="155">
                  <c:v>29.7524207122725</c:v>
                </c:pt>
                <c:pt idx="156">
                  <c:v>29.7524207122725</c:v>
                </c:pt>
                <c:pt idx="157">
                  <c:v>29.7524207122725</c:v>
                </c:pt>
                <c:pt idx="158">
                  <c:v>29.7524207122725</c:v>
                </c:pt>
                <c:pt idx="159">
                  <c:v>29.7524207122725</c:v>
                </c:pt>
                <c:pt idx="160">
                  <c:v>29.7524207122725</c:v>
                </c:pt>
                <c:pt idx="161">
                  <c:v>29.7524207122725</c:v>
                </c:pt>
                <c:pt idx="162">
                  <c:v>29.7524207122725</c:v>
                </c:pt>
                <c:pt idx="163">
                  <c:v>29.7524207122725</c:v>
                </c:pt>
                <c:pt idx="164">
                  <c:v>29.7524207122725</c:v>
                </c:pt>
                <c:pt idx="165">
                  <c:v>29.7524207122725</c:v>
                </c:pt>
                <c:pt idx="166">
                  <c:v>29.7524207122725</c:v>
                </c:pt>
                <c:pt idx="167">
                  <c:v>29.7524207122725</c:v>
                </c:pt>
                <c:pt idx="168">
                  <c:v>29.7524207122725</c:v>
                </c:pt>
                <c:pt idx="169">
                  <c:v>29.7524207122725</c:v>
                </c:pt>
                <c:pt idx="170">
                  <c:v>29.7524207122725</c:v>
                </c:pt>
                <c:pt idx="171">
                  <c:v>29.1727609402986</c:v>
                </c:pt>
                <c:pt idx="172">
                  <c:v>28.5931011683248</c:v>
                </c:pt>
                <c:pt idx="173">
                  <c:v>28.013441396351</c:v>
                </c:pt>
                <c:pt idx="174">
                  <c:v>27.4337816243771</c:v>
                </c:pt>
                <c:pt idx="175">
                  <c:v>26.8541218524033</c:v>
                </c:pt>
                <c:pt idx="176">
                  <c:v>26.2744620804294</c:v>
                </c:pt>
                <c:pt idx="177">
                  <c:v>25.6948023084556</c:v>
                </c:pt>
                <c:pt idx="178">
                  <c:v>25.1151425364818</c:v>
                </c:pt>
                <c:pt idx="179">
                  <c:v>24.5354827645079</c:v>
                </c:pt>
                <c:pt idx="180">
                  <c:v>23.9558229925341</c:v>
                </c:pt>
                <c:pt idx="181">
                  <c:v>23.3761632205603</c:v>
                </c:pt>
                <c:pt idx="182">
                  <c:v>22.7965034485865</c:v>
                </c:pt>
                <c:pt idx="183">
                  <c:v>22.2168436766126</c:v>
                </c:pt>
                <c:pt idx="184">
                  <c:v>21.6371839046388</c:v>
                </c:pt>
                <c:pt idx="185">
                  <c:v>21.057524132665</c:v>
                </c:pt>
                <c:pt idx="186">
                  <c:v>20.4778643606911</c:v>
                </c:pt>
                <c:pt idx="187">
                  <c:v>19.8982045887173</c:v>
                </c:pt>
                <c:pt idx="188">
                  <c:v>19.3185448167434</c:v>
                </c:pt>
                <c:pt idx="189">
                  <c:v>18.7388850447696</c:v>
                </c:pt>
                <c:pt idx="190">
                  <c:v>18.1592252727958</c:v>
                </c:pt>
                <c:pt idx="191">
                  <c:v>18.1592252727958</c:v>
                </c:pt>
                <c:pt idx="192">
                  <c:v>18.1592252727958</c:v>
                </c:pt>
                <c:pt idx="193">
                  <c:v>18.1592252727958</c:v>
                </c:pt>
                <c:pt idx="194">
                  <c:v>18.1592252727958</c:v>
                </c:pt>
                <c:pt idx="195">
                  <c:v>18.1592252727958</c:v>
                </c:pt>
                <c:pt idx="196">
                  <c:v>18.1592252727958</c:v>
                </c:pt>
                <c:pt idx="197">
                  <c:v>18.1592252727958</c:v>
                </c:pt>
                <c:pt idx="198">
                  <c:v>18.1592252727958</c:v>
                </c:pt>
                <c:pt idx="199">
                  <c:v>18.1592252727958</c:v>
                </c:pt>
                <c:pt idx="200">
                  <c:v>18.1592252727958</c:v>
                </c:pt>
                <c:pt idx="201">
                  <c:v>18.1592252727958</c:v>
                </c:pt>
                <c:pt idx="202">
                  <c:v>18.1592252727958</c:v>
                </c:pt>
                <c:pt idx="203">
                  <c:v>18.1592252727958</c:v>
                </c:pt>
                <c:pt idx="204">
                  <c:v>18.1592252727958</c:v>
                </c:pt>
                <c:pt idx="205">
                  <c:v>18.1592252727958</c:v>
                </c:pt>
                <c:pt idx="206">
                  <c:v>18.1592252727958</c:v>
                </c:pt>
                <c:pt idx="207">
                  <c:v>18.1592252727958</c:v>
                </c:pt>
                <c:pt idx="208">
                  <c:v>18.1592252727958</c:v>
                </c:pt>
                <c:pt idx="209">
                  <c:v>18.1592252727958</c:v>
                </c:pt>
                <c:pt idx="210">
                  <c:v>18.1592252727958</c:v>
                </c:pt>
                <c:pt idx="211">
                  <c:v>18.1592252727958</c:v>
                </c:pt>
                <c:pt idx="212">
                  <c:v>18.1592252727958</c:v>
                </c:pt>
                <c:pt idx="213">
                  <c:v>18.1592252727958</c:v>
                </c:pt>
                <c:pt idx="214">
                  <c:v>18.1592252727958</c:v>
                </c:pt>
                <c:pt idx="215">
                  <c:v>18.1592252727958</c:v>
                </c:pt>
                <c:pt idx="216">
                  <c:v>18.1592252727958</c:v>
                </c:pt>
                <c:pt idx="217">
                  <c:v>18.1592252727958</c:v>
                </c:pt>
                <c:pt idx="218">
                  <c:v>18.1592252727958</c:v>
                </c:pt>
                <c:pt idx="219">
                  <c:v>18.1592252727958</c:v>
                </c:pt>
                <c:pt idx="220">
                  <c:v>18.1592252727958</c:v>
                </c:pt>
                <c:pt idx="221">
                  <c:v>18.1592252727958</c:v>
                </c:pt>
                <c:pt idx="222">
                  <c:v>18.1592252727958</c:v>
                </c:pt>
                <c:pt idx="223">
                  <c:v>18.1592252727958</c:v>
                </c:pt>
                <c:pt idx="224">
                  <c:v>18.1592252727958</c:v>
                </c:pt>
                <c:pt idx="225">
                  <c:v>18.1592252727958</c:v>
                </c:pt>
                <c:pt idx="226">
                  <c:v>18.1592252727958</c:v>
                </c:pt>
                <c:pt idx="227">
                  <c:v>18.1592252727958</c:v>
                </c:pt>
                <c:pt idx="228">
                  <c:v>18.1592252727958</c:v>
                </c:pt>
                <c:pt idx="229">
                  <c:v>18.1592252727958</c:v>
                </c:pt>
                <c:pt idx="230">
                  <c:v>18.1592252727958</c:v>
                </c:pt>
                <c:pt idx="231">
                  <c:v>18.1592252727958</c:v>
                </c:pt>
                <c:pt idx="232">
                  <c:v>18.1592252727958</c:v>
                </c:pt>
                <c:pt idx="233">
                  <c:v>18.1592252727958</c:v>
                </c:pt>
                <c:pt idx="234">
                  <c:v>18.1592252727958</c:v>
                </c:pt>
                <c:pt idx="235">
                  <c:v>18.1592252727958</c:v>
                </c:pt>
                <c:pt idx="236">
                  <c:v>18.1592252727958</c:v>
                </c:pt>
                <c:pt idx="237">
                  <c:v>18.1592252727958</c:v>
                </c:pt>
                <c:pt idx="238">
                  <c:v>18.1592252727958</c:v>
                </c:pt>
                <c:pt idx="239">
                  <c:v>18.1592252727958</c:v>
                </c:pt>
                <c:pt idx="240">
                  <c:v>18.1592252727958</c:v>
                </c:pt>
                <c:pt idx="241">
                  <c:v>18.1592252727958</c:v>
                </c:pt>
                <c:pt idx="242">
                  <c:v>18.1592252727958</c:v>
                </c:pt>
                <c:pt idx="243">
                  <c:v>18.1592252727958</c:v>
                </c:pt>
                <c:pt idx="244">
                  <c:v>18.1592252727958</c:v>
                </c:pt>
                <c:pt idx="245">
                  <c:v>18.1592252727958</c:v>
                </c:pt>
                <c:pt idx="246">
                  <c:v>18.1592252727958</c:v>
                </c:pt>
                <c:pt idx="247">
                  <c:v>18.1592252727958</c:v>
                </c:pt>
                <c:pt idx="248">
                  <c:v>18.1592252727958</c:v>
                </c:pt>
                <c:pt idx="249">
                  <c:v>18.1592252727958</c:v>
                </c:pt>
                <c:pt idx="250">
                  <c:v>18.1592252727958</c:v>
                </c:pt>
                <c:pt idx="251">
                  <c:v>18.1592252727958</c:v>
                </c:pt>
                <c:pt idx="252">
                  <c:v>18.1592252727958</c:v>
                </c:pt>
                <c:pt idx="253">
                  <c:v>18.1592252727958</c:v>
                </c:pt>
                <c:pt idx="254">
                  <c:v>18.1592252727958</c:v>
                </c:pt>
                <c:pt idx="255">
                  <c:v>18.1592252727958</c:v>
                </c:pt>
                <c:pt idx="256">
                  <c:v>18.1592252727958</c:v>
                </c:pt>
                <c:pt idx="257">
                  <c:v>18.1592252727958</c:v>
                </c:pt>
                <c:pt idx="258">
                  <c:v>18.1592252727958</c:v>
                </c:pt>
                <c:pt idx="259">
                  <c:v>18.1592252727958</c:v>
                </c:pt>
                <c:pt idx="260">
                  <c:v>18.1592252727958</c:v>
                </c:pt>
                <c:pt idx="261">
                  <c:v>18.1592252727958</c:v>
                </c:pt>
                <c:pt idx="262">
                  <c:v>18.1592252727958</c:v>
                </c:pt>
                <c:pt idx="263">
                  <c:v>18.1592252727958</c:v>
                </c:pt>
                <c:pt idx="264">
                  <c:v>18.1592252727958</c:v>
                </c:pt>
                <c:pt idx="265">
                  <c:v>18.1592252727958</c:v>
                </c:pt>
                <c:pt idx="266">
                  <c:v>18.1592252727958</c:v>
                </c:pt>
                <c:pt idx="267">
                  <c:v>18.1592252727958</c:v>
                </c:pt>
                <c:pt idx="268">
                  <c:v>18.1592252727958</c:v>
                </c:pt>
                <c:pt idx="269">
                  <c:v>18.1592252727958</c:v>
                </c:pt>
                <c:pt idx="270">
                  <c:v>18.1592252727958</c:v>
                </c:pt>
                <c:pt idx="271">
                  <c:v>18.1592252727958</c:v>
                </c:pt>
                <c:pt idx="272">
                  <c:v>18.1592252727958</c:v>
                </c:pt>
                <c:pt idx="273">
                  <c:v>18.1592252727958</c:v>
                </c:pt>
                <c:pt idx="274">
                  <c:v>18.1592252727958</c:v>
                </c:pt>
                <c:pt idx="275">
                  <c:v>18.1592252727958</c:v>
                </c:pt>
                <c:pt idx="276">
                  <c:v>18.1592252727958</c:v>
                </c:pt>
                <c:pt idx="277">
                  <c:v>18.1592252727958</c:v>
                </c:pt>
                <c:pt idx="278">
                  <c:v>18.1592252727958</c:v>
                </c:pt>
                <c:pt idx="279">
                  <c:v>18.1592252727958</c:v>
                </c:pt>
                <c:pt idx="280">
                  <c:v>18.1592252727958</c:v>
                </c:pt>
              </c:numCache>
            </c:numRef>
          </c:yVal>
          <c:smooth val="0"/>
        </c:ser>
        <c:axId val="72542707"/>
        <c:axId val="85562464"/>
      </c:scatterChart>
      <c:valAx>
        <c:axId val="72542707"/>
        <c:scaling>
          <c:orientation val="minMax"/>
          <c:max val="14"/>
          <c:min val="0"/>
        </c:scaling>
        <c:delete val="0"/>
        <c:axPos val="b"/>
        <c:majorGridlines>
          <c:spPr>
            <a:ln w="9360">
              <a:solidFill>
                <a:srgbClr val="878787"/>
              </a:solidFill>
              <a:round/>
            </a:ln>
          </c:spPr>
        </c:majorGridlines>
        <c:title>
          <c:tx>
            <c:rich>
              <a:bodyPr rot="0"/>
              <a:lstStyle/>
              <a:p>
                <a:pPr>
                  <a:defRPr b="1" lang="en-ZA" sz="1000" spc="-1" strike="noStrike">
                    <a:solidFill>
                      <a:srgbClr val="000000"/>
                    </a:solidFill>
                    <a:latin typeface="Calibri"/>
                  </a:defRPr>
                </a:pPr>
                <a:r>
                  <a:rPr b="1" lang="en-ZA" sz="1000" spc="-1" strike="noStrike">
                    <a:solidFill>
                      <a:srgbClr val="000000"/>
                    </a:solidFill>
                    <a:latin typeface="Calibri"/>
                  </a:rPr>
                  <a:t>pH</a:t>
                </a:r>
              </a:p>
            </c:rich>
          </c:tx>
          <c:overlay val="0"/>
          <c:spPr>
            <a:noFill/>
            <a:ln w="0">
              <a:noFill/>
            </a:ln>
          </c:spPr>
        </c:title>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562464"/>
        <c:crosses val="min"/>
        <c:crossBetween val="midCat"/>
      </c:valAx>
      <c:valAx>
        <c:axId val="85562464"/>
        <c:scaling>
          <c:orientation val="minMax"/>
          <c:max val="1500"/>
          <c:min val="0"/>
        </c:scaling>
        <c:delete val="0"/>
        <c:axPos val="l"/>
        <c:majorGridlines>
          <c:spPr>
            <a:ln w="9360">
              <a:solidFill>
                <a:srgbClr val="878787"/>
              </a:solidFill>
              <a:round/>
            </a:ln>
          </c:spPr>
        </c:majorGridlines>
        <c:title>
          <c:tx>
            <c:rich>
              <a:bodyPr rot="-5400000"/>
              <a:lstStyle/>
              <a:p>
                <a:pPr>
                  <a:defRPr b="1" lang="en-ZA" sz="1000" spc="-1" strike="noStrike">
                    <a:solidFill>
                      <a:srgbClr val="000000"/>
                    </a:solidFill>
                    <a:latin typeface="Calibri"/>
                  </a:defRPr>
                </a:pPr>
                <a:r>
                  <a:rPr b="1" lang="en-ZA" sz="1000" spc="-1" strike="noStrike">
                    <a:solidFill>
                      <a:srgbClr val="000000"/>
                    </a:solidFill>
                    <a:latin typeface="Calibri"/>
                  </a:rPr>
                  <a:t>Time (s)</a:t>
                </a:r>
              </a:p>
            </c:rich>
          </c:tx>
          <c:overlay val="0"/>
          <c:spPr>
            <a:noFill/>
            <a:ln w="0">
              <a:noFill/>
            </a:ln>
          </c:spPr>
        </c:title>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542707"/>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ZA" sz="1800" spc="-1" strike="noStrike">
                <a:solidFill>
                  <a:srgbClr val="000000"/>
                </a:solidFill>
                <a:latin typeface="Calibri"/>
              </a:defRPr>
            </a:pPr>
            <a:r>
              <a:rPr b="1" lang="en-ZA" sz="1800" spc="-1" strike="noStrike">
                <a:solidFill>
                  <a:srgbClr val="000000"/>
                </a:solidFill>
                <a:latin typeface="Calibri"/>
              </a:rPr>
              <a:t>Open-loop magnitude by region</a:t>
            </a:r>
          </a:p>
        </c:rich>
      </c:tx>
      <c:overlay val="0"/>
      <c:spPr>
        <a:noFill/>
        <a:ln w="0">
          <a:noFill/>
        </a:ln>
      </c:spPr>
    </c:title>
    <c:autoTitleDeleted val="0"/>
    <c:plotArea>
      <c:scatterChart>
        <c:scatterStyle val="line"/>
        <c:varyColors val="0"/>
        <c:ser>
          <c:idx val="0"/>
          <c:order val="0"/>
          <c:tx>
            <c:strRef>
              <c:f>"Acidic"</c:f>
              <c:strCache>
                <c:ptCount val="1"/>
                <c:pt idx="0">
                  <c:v>Acidic</c:v>
                </c:pt>
              </c:strCache>
            </c:strRef>
          </c:tx>
          <c:spPr>
            <a:solidFill>
              <a:srgbClr val="1f77b4"/>
            </a:solidFill>
            <a:ln w="20160">
              <a:solidFill>
                <a:srgbClr val="1f77b4"/>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xVal>
            <c:numRef>
              <c:f>06_Bode!$A$5:$A$254</c:f>
              <c:numCache>
                <c:formatCode>0.00E+00</c:formatCode>
                <c:ptCount val="250"/>
                <c:pt idx="0">
                  <c:v>0.001</c:v>
                </c:pt>
                <c:pt idx="1">
                  <c:v>0.00103760501976691</c:v>
                </c:pt>
                <c:pt idx="2">
                  <c:v>0.00107662417704549</c:v>
                </c:pt>
                <c:pt idx="3">
                  <c:v>0.00111711065050482</c:v>
                </c:pt>
                <c:pt idx="4">
                  <c:v>0.00115911961859889</c:v>
                </c:pt>
                <c:pt idx="5">
                  <c:v>0.00120270833476851</c:v>
                </c:pt>
                <c:pt idx="6">
                  <c:v>0.00124793620547131</c:v>
                </c:pt>
                <c:pt idx="7">
                  <c:v>0.00129486487114591</c:v>
                </c:pt>
                <c:pt idx="8">
                  <c:v>0.00134355829022083</c:v>
                </c:pt>
                <c:pt idx="9">
                  <c:v>0.00139408282628258</c:v>
                </c:pt>
                <c:pt idx="10">
                  <c:v>0.00144650733852165</c:v>
                </c:pt>
                <c:pt idx="11">
                  <c:v>0.00150090327557974</c:v>
                </c:pt>
                <c:pt idx="12">
                  <c:v>0.00155734477292614</c:v>
                </c:pt>
                <c:pt idx="13">
                  <c:v>0.00161590875389592</c:v>
                </c:pt>
                <c:pt idx="14">
                  <c:v>0.0016766750345277</c:v>
                </c:pt>
                <c:pt idx="15">
                  <c:v>0.0017397264323438</c:v>
                </c:pt>
                <c:pt idx="16">
                  <c:v>0.00180514887922111</c:v>
                </c:pt>
                <c:pt idx="17">
                  <c:v>0.00187303153850644</c:v>
                </c:pt>
                <c:pt idx="18">
                  <c:v>0.00194346692653602</c:v>
                </c:pt>
                <c:pt idx="19">
                  <c:v>0.00201655103872475</c:v>
                </c:pt>
                <c:pt idx="20">
                  <c:v>0.00209238348039698</c:v>
                </c:pt>
                <c:pt idx="21">
                  <c:v>0.00217106760253727</c:v>
                </c:pt>
                <c:pt idx="22">
                  <c:v>0.00225271064264598</c:v>
                </c:pt>
                <c:pt idx="23">
                  <c:v>0.00233742387089182</c:v>
                </c:pt>
                <c:pt idx="24">
                  <c:v>0.00242532274176035</c:v>
                </c:pt>
                <c:pt idx="25">
                  <c:v>0.00251652705140539</c:v>
                </c:pt>
                <c:pt idx="26">
                  <c:v>0.00261116110091746</c:v>
                </c:pt>
                <c:pt idx="27">
                  <c:v>0.00270935386573205</c:v>
                </c:pt>
                <c:pt idx="28">
                  <c:v>0.00281123917140846</c:v>
                </c:pt>
                <c:pt idx="29">
                  <c:v>0.0029169558760188</c:v>
                </c:pt>
                <c:pt idx="30">
                  <c:v>0.00302664805939569</c:v>
                </c:pt>
                <c:pt idx="31">
                  <c:v>0.00314046521949675</c:v>
                </c:pt>
                <c:pt idx="32">
                  <c:v>0.00325856247615323</c:v>
                </c:pt>
                <c:pt idx="33">
                  <c:v>0.00338110078248069</c:v>
                </c:pt>
                <c:pt idx="34">
                  <c:v>0.00350824714423979</c:v>
                </c:pt>
                <c:pt idx="35">
                  <c:v>0.00364017484744614</c:v>
                </c:pt>
                <c:pt idx="36">
                  <c:v>0.00377706369453937</c:v>
                </c:pt>
                <c:pt idx="37">
                  <c:v>0.0039191002494334</c:v>
                </c:pt>
                <c:pt idx="38">
                  <c:v>0.00406647809178185</c:v>
                </c:pt>
                <c:pt idx="39">
                  <c:v>0.00421939808080502</c:v>
                </c:pt>
                <c:pt idx="40">
                  <c:v>0.00437806862903817</c:v>
                </c:pt>
                <c:pt idx="41">
                  <c:v>0.00454270598637404</c:v>
                </c:pt>
                <c:pt idx="42">
                  <c:v>0.00471353453478691</c:v>
                </c:pt>
                <c:pt idx="43">
                  <c:v>0.00489078709413959</c:v>
                </c:pt>
                <c:pt idx="44">
                  <c:v>0.00507470523949047</c:v>
                </c:pt>
                <c:pt idx="45">
                  <c:v>0.00526553963033276</c:v>
                </c:pt>
                <c:pt idx="46">
                  <c:v>0.00546355035221488</c:v>
                </c:pt>
                <c:pt idx="47">
                  <c:v>0.00566900727120743</c:v>
                </c:pt>
                <c:pt idx="48">
                  <c:v>0.00588219040169996</c:v>
                </c:pt>
                <c:pt idx="49">
                  <c:v>0.00610339028802862</c:v>
                </c:pt>
                <c:pt idx="50">
                  <c:v>0.00633290840045511</c:v>
                </c:pt>
                <c:pt idx="51">
                  <c:v>0.00657105754603627</c:v>
                </c:pt>
                <c:pt idx="52">
                  <c:v>0.00681816229494448</c:v>
                </c:pt>
                <c:pt idx="53">
                  <c:v>0.00707455942281988</c:v>
                </c:pt>
                <c:pt idx="54">
                  <c:v>0.00734059836975721</c:v>
                </c:pt>
                <c:pt idx="55">
                  <c:v>0.00761664171655289</c:v>
                </c:pt>
                <c:pt idx="56">
                  <c:v>0.00790306567886135</c:v>
                </c:pt>
                <c:pt idx="57">
                  <c:v>0.00820026061993413</c:v>
                </c:pt>
                <c:pt idx="58">
                  <c:v>0.00850863158264058</c:v>
                </c:pt>
                <c:pt idx="59">
                  <c:v>0.00882859884149515</c:v>
                </c:pt>
                <c:pt idx="60">
                  <c:v>0.00916059847544371</c:v>
                </c:pt>
                <c:pt idx="61">
                  <c:v>0.00950508296218951</c:v>
                </c:pt>
                <c:pt idx="62">
                  <c:v>0.00986252179486878</c:v>
                </c:pt>
                <c:pt idx="63">
                  <c:v>0.0102334021219164</c:v>
                </c:pt>
                <c:pt idx="64">
                  <c:v>0.0106182294109938</c:v>
                </c:pt>
                <c:pt idx="65">
                  <c:v>0.0110175281378839</c:v>
                </c:pt>
                <c:pt idx="66">
                  <c:v>0.0114318425012915</c:v>
                </c:pt>
                <c:pt idx="67">
                  <c:v>0.0118617371645248</c:v>
                </c:pt>
                <c:pt idx="68">
                  <c:v>0.0123077980250667</c:v>
                </c:pt>
                <c:pt idx="69">
                  <c:v>0.0127706330130864</c:v>
                </c:pt>
                <c:pt idx="70">
                  <c:v>0.0132508729199795</c:v>
                </c:pt>
                <c:pt idx="71">
                  <c:v>0.0137491722580642</c:v>
                </c:pt>
                <c:pt idx="72">
                  <c:v>0.0142662101526074</c:v>
                </c:pt>
                <c:pt idx="73">
                  <c:v>0.0148026912673951</c:v>
                </c:pt>
                <c:pt idx="74">
                  <c:v>0.015359346765109</c:v>
                </c:pt>
                <c:pt idx="75">
                  <c:v>0.0159369353038177</c:v>
                </c:pt>
                <c:pt idx="76">
                  <c:v>0.0165362440709418</c:v>
                </c:pt>
                <c:pt idx="77">
                  <c:v>0.0171580898561001</c:v>
                </c:pt>
                <c:pt idx="78">
                  <c:v>0.0178033201643011</c:v>
                </c:pt>
                <c:pt idx="79">
                  <c:v>0.0184728143709963</c:v>
                </c:pt>
                <c:pt idx="80">
                  <c:v>0.0191674849205682</c:v>
                </c:pt>
                <c:pt idx="81">
                  <c:v>0.0198882785698881</c:v>
                </c:pt>
                <c:pt idx="82">
                  <c:v>0.0206361776786386</c:v>
                </c:pt>
                <c:pt idx="83">
                  <c:v>0.0214122015481573</c:v>
                </c:pt>
                <c:pt idx="84">
                  <c:v>0.0222174078106288</c:v>
                </c:pt>
                <c:pt idx="85">
                  <c:v>0.0230528938705171</c:v>
                </c:pt>
                <c:pt idx="86">
                  <c:v>0.0239197984002024</c:v>
                </c:pt>
                <c:pt idx="87">
                  <c:v>0.0248193028918625</c:v>
                </c:pt>
                <c:pt idx="88">
                  <c:v>0.025752633267712</c:v>
                </c:pt>
                <c:pt idx="89">
                  <c:v>0.0267210615507943</c:v>
                </c:pt>
                <c:pt idx="90">
                  <c:v>0.0277259075986048</c:v>
                </c:pt>
                <c:pt idx="91">
                  <c:v>0.0287685409019059</c:v>
                </c:pt>
                <c:pt idx="92">
                  <c:v>0.0298503824511873</c:v>
                </c:pt>
                <c:pt idx="93">
                  <c:v>0.0309729066733141</c:v>
                </c:pt>
                <c:pt idx="94">
                  <c:v>0.0321376434410028</c:v>
                </c:pt>
                <c:pt idx="95">
                  <c:v>0.0333461801578636</c:v>
                </c:pt>
                <c:pt idx="96">
                  <c:v>0.0346001639218511</c:v>
                </c:pt>
                <c:pt idx="97">
                  <c:v>0.0359013037700707</c:v>
                </c:pt>
                <c:pt idx="98">
                  <c:v>0.0372513730080021</c:v>
                </c:pt>
                <c:pt idx="99">
                  <c:v>0.0386522116263126</c:v>
                </c:pt>
                <c:pt idx="100">
                  <c:v>0.040105728808555</c:v>
                </c:pt>
                <c:pt idx="101">
                  <c:v>0.0416139055331671</c:v>
                </c:pt>
                <c:pt idx="102">
                  <c:v>0.0431787972733202</c:v>
                </c:pt>
                <c:pt idx="103">
                  <c:v>0.0448025367982949</c:v>
                </c:pt>
                <c:pt idx="104">
                  <c:v>0.0464873370802026</c:v>
                </c:pt>
                <c:pt idx="105">
                  <c:v>0.0482354943100147</c:v>
                </c:pt>
                <c:pt idx="106">
                  <c:v>0.0500493910270095</c:v>
                </c:pt>
                <c:pt idx="107">
                  <c:v>0.0519314993659021</c:v>
                </c:pt>
                <c:pt idx="108">
                  <c:v>0.0538843844260822</c:v>
                </c:pt>
                <c:pt idx="109">
                  <c:v>0.0559107077675529</c:v>
                </c:pt>
                <c:pt idx="110">
                  <c:v>0.0580132310383338</c:v>
                </c:pt>
                <c:pt idx="111">
                  <c:v>0.0601948197382727</c:v>
                </c:pt>
                <c:pt idx="112">
                  <c:v>0.0624584471243962</c:v>
                </c:pt>
                <c:pt idx="113">
                  <c:v>0.0648071982631197</c:v>
                </c:pt>
                <c:pt idx="114">
                  <c:v>0.0672442742348425</c:v>
                </c:pt>
                <c:pt idx="115">
                  <c:v>0.0697729964966554</c:v>
                </c:pt>
                <c:pt idx="116">
                  <c:v>0.0723968114091087</c:v>
                </c:pt>
                <c:pt idx="117">
                  <c:v>0.0751192949332097</c:v>
                </c:pt>
                <c:pt idx="118">
                  <c:v>0.0779441575040495</c:v>
                </c:pt>
                <c:pt idx="119">
                  <c:v>0.0808752490877045</c:v>
                </c:pt>
                <c:pt idx="120">
                  <c:v>0.0839165644283016</c:v>
                </c:pt>
                <c:pt idx="121">
                  <c:v>0.0870722484923992</c:v>
                </c:pt>
                <c:pt idx="122">
                  <c:v>0.0903466021181053</c:v>
                </c:pt>
                <c:pt idx="123">
                  <c:v>0.0937440878766299</c:v>
                </c:pt>
                <c:pt idx="124">
                  <c:v>0.0972693361542617</c:v>
                </c:pt>
                <c:pt idx="125">
                  <c:v>0.100927151463057</c:v>
                </c:pt>
                <c:pt idx="126">
                  <c:v>0.104722518988843</c:v>
                </c:pt>
                <c:pt idx="127">
                  <c:v>0.10866061138546</c:v>
                </c:pt>
                <c:pt idx="128">
                  <c:v>0.112746795824495</c:v>
                </c:pt>
                <c:pt idx="129">
                  <c:v>0.116986641310131</c:v>
                </c:pt>
                <c:pt idx="130">
                  <c:v>0.121385926269063</c:v>
                </c:pt>
                <c:pt idx="131">
                  <c:v>0.125950646425836</c:v>
                </c:pt>
                <c:pt idx="132">
                  <c:v>0.130687022974335</c:v>
                </c:pt>
                <c:pt idx="133">
                  <c:v>0.135601511056563</c:v>
                </c:pt>
                <c:pt idx="134">
                  <c:v>0.140700808560269</c:v>
                </c:pt>
                <c:pt idx="135">
                  <c:v>0.145991865247398</c:v>
                </c:pt>
                <c:pt idx="136">
                  <c:v>0.151481892225835</c:v>
                </c:pt>
                <c:pt idx="137">
                  <c:v>0.157178371777316</c:v>
                </c:pt>
                <c:pt idx="138">
                  <c:v>0.163089067554933</c:v>
                </c:pt>
                <c:pt idx="139">
                  <c:v>0.169222035164104</c:v>
                </c:pt>
                <c:pt idx="140">
                  <c:v>0.175585633141447</c:v>
                </c:pt>
                <c:pt idx="141">
                  <c:v>0.182188534346517</c:v>
                </c:pt>
                <c:pt idx="142">
                  <c:v>0.189039737781922</c:v>
                </c:pt>
                <c:pt idx="143">
                  <c:v>0.196148580857943</c:v>
                </c:pt>
                <c:pt idx="144">
                  <c:v>0.203524752118358</c:v>
                </c:pt>
                <c:pt idx="145">
                  <c:v>0.211178304444824</c:v>
                </c:pt>
                <c:pt idx="146">
                  <c:v>0.219119668757815</c:v>
                </c:pt>
                <c:pt idx="147">
                  <c:v>0.227359668232772</c:v>
                </c:pt>
                <c:pt idx="148">
                  <c:v>0.235909533050863</c:v>
                </c:pt>
                <c:pt idx="149">
                  <c:v>0.244780915704444</c:v>
                </c:pt>
                <c:pt idx="150">
                  <c:v>0.253985906878072</c:v>
                </c:pt>
                <c:pt idx="151">
                  <c:v>0.263537051926739</c:v>
                </c:pt>
                <c:pt idx="152">
                  <c:v>0.273447367973758</c:v>
                </c:pt>
                <c:pt idx="153">
                  <c:v>0.283730361651621</c:v>
                </c:pt>
                <c:pt idx="154">
                  <c:v>0.294400047510003</c:v>
                </c:pt>
                <c:pt idx="155">
                  <c:v>0.305470967115997</c:v>
                </c:pt>
                <c:pt idx="156">
                  <c:v>0.316958208872612</c:v>
                </c:pt>
                <c:pt idx="157">
                  <c:v>0.328877428582551</c:v>
                </c:pt>
                <c:pt idx="158">
                  <c:v>0.341244870785289</c:v>
                </c:pt>
                <c:pt idx="159">
                  <c:v>0.354077390896527</c:v>
                </c:pt>
                <c:pt idx="160">
                  <c:v>0.367392478180207</c:v>
                </c:pt>
                <c:pt idx="161">
                  <c:v>0.381208279584389</c:v>
                </c:pt>
                <c:pt idx="162">
                  <c:v>0.39554362447347</c:v>
                </c:pt>
                <c:pt idx="163">
                  <c:v>0.410418050290471</c:v>
                </c:pt>
                <c:pt idx="164">
                  <c:v>0.425851829184341</c:v>
                </c:pt>
                <c:pt idx="165">
                  <c:v>0.441865995638594</c:v>
                </c:pt>
                <c:pt idx="166">
                  <c:v>0.45848237513891</c:v>
                </c:pt>
                <c:pt idx="167">
                  <c:v>0.475723613918789</c:v>
                </c:pt>
                <c:pt idx="168">
                  <c:v>0.493613209823791</c:v>
                </c:pt>
                <c:pt idx="169">
                  <c:v>0.512175544336424</c:v>
                </c:pt>
                <c:pt idx="170">
                  <c:v>0.531435915805324</c:v>
                </c:pt>
                <c:pt idx="171">
                  <c:v>0.55142057392403</c:v>
                </c:pt>
                <c:pt idx="172">
                  <c:v>0.572156755506325</c:v>
                </c:pt>
                <c:pt idx="173">
                  <c:v>0.593672721606912</c:v>
                </c:pt>
                <c:pt idx="174">
                  <c:v>0.615997796038016</c:v>
                </c:pt>
                <c:pt idx="175">
                  <c:v>0.6391624053344</c:v>
                </c:pt>
                <c:pt idx="176">
                  <c:v>0.663198120221267</c:v>
                </c:pt>
                <c:pt idx="177">
                  <c:v>0.688137698641566</c:v>
                </c:pt>
                <c:pt idx="178">
                  <c:v>0.71401513040134</c:v>
                </c:pt>
                <c:pt idx="179">
                  <c:v>0.740865683493956</c:v>
                </c:pt>
                <c:pt idx="180">
                  <c:v>0.768725952166373</c:v>
                </c:pt>
                <c:pt idx="181">
                  <c:v>0.797633906792927</c:v>
                </c:pt>
                <c:pt idx="182">
                  <c:v>0.827628945624634</c:v>
                </c:pt>
                <c:pt idx="183">
                  <c:v>0.858751948484517</c:v>
                </c:pt>
                <c:pt idx="184">
                  <c:v>0.891045332482151</c:v>
                </c:pt>
                <c:pt idx="185">
                  <c:v>0.924553109823357</c:v>
                </c:pt>
                <c:pt idx="186">
                  <c:v>0.959320947793824</c:v>
                </c:pt>
                <c:pt idx="187">
                  <c:v>0.995396230998423</c:v>
                </c:pt>
                <c:pt idx="188">
                  <c:v>1.03282812594103</c:v>
                </c:pt>
                <c:pt idx="189">
                  <c:v>1.07166764803286</c:v>
                </c:pt>
                <c:pt idx="190">
                  <c:v>1.1119677311207</c:v>
                </c:pt>
                <c:pt idx="191">
                  <c:v>1.15378329962966</c:v>
                </c:pt>
                <c:pt idx="192">
                  <c:v>1.19717134341897</c:v>
                </c:pt>
                <c:pt idx="193">
                  <c:v>1.24219099545262</c:v>
                </c:pt>
                <c:pt idx="194">
                  <c:v>1.28890361239089</c:v>
                </c:pt>
                <c:pt idx="195">
                  <c:v>1.3373728582125</c:v>
                </c:pt>
                <c:pt idx="196">
                  <c:v>1.38766479098131</c:v>
                </c:pt>
                <c:pt idx="197">
                  <c:v>1.43984795287601</c:v>
                </c:pt>
                <c:pt idx="198">
                  <c:v>1.49399346360526</c:v>
                </c:pt>
                <c:pt idx="199">
                  <c:v>1.55017511733577</c:v>
                </c:pt>
                <c:pt idx="200">
                  <c:v>1.60846948326536</c:v>
                </c:pt>
                <c:pt idx="201">
                  <c:v>1.66895600997802</c:v>
                </c:pt>
                <c:pt idx="202">
                  <c:v>1.73171713372335</c:v>
                </c:pt>
                <c:pt idx="203">
                  <c:v>1.79683839076772</c:v>
                </c:pt>
                <c:pt idx="204">
                  <c:v>1.86440853397049</c:v>
                </c:pt>
                <c:pt idx="205">
                  <c:v>1.93451965374404</c:v>
                </c:pt>
                <c:pt idx="206">
                  <c:v>2.00726730356257</c:v>
                </c:pt>
                <c:pt idx="207">
                  <c:v>2.08275063019051</c:v>
                </c:pt>
                <c:pt idx="208">
                  <c:v>2.16107250880838</c:v>
                </c:pt>
                <c:pt idx="209">
                  <c:v>2.24233968321985</c:v>
                </c:pt>
                <c:pt idx="210">
                  <c:v>2.32666291133146</c:v>
                </c:pt>
                <c:pt idx="211">
                  <c:v>2.41415711610302</c:v>
                </c:pt>
                <c:pt idx="212">
                  <c:v>2.5049415421745</c:v>
                </c:pt>
                <c:pt idx="213">
                  <c:v>2.59913991838293</c:v>
                </c:pt>
                <c:pt idx="214">
                  <c:v>2.69688062639069</c:v>
                </c:pt>
                <c:pt idx="215">
                  <c:v>2.79829687565512</c:v>
                </c:pt>
                <c:pt idx="216">
                  <c:v>2.90352688497781</c:v>
                </c:pt>
                <c:pt idx="217">
                  <c:v>3.01271407088116</c:v>
                </c:pt>
                <c:pt idx="218">
                  <c:v>3.1260072430687</c:v>
                </c:pt>
                <c:pt idx="219">
                  <c:v>3.24356080723581</c:v>
                </c:pt>
                <c:pt idx="220">
                  <c:v>3.36553497550709</c:v>
                </c:pt>
                <c:pt idx="221">
                  <c:v>3.49209598478727</c:v>
                </c:pt>
                <c:pt idx="222">
                  <c:v>3.62341632332315</c:v>
                </c:pt>
                <c:pt idx="223">
                  <c:v>3.75967496578546</c:v>
                </c:pt>
                <c:pt idx="224">
                  <c:v>3.90105761719099</c:v>
                </c:pt>
                <c:pt idx="225">
                  <c:v>4.04775696599732</c:v>
                </c:pt>
                <c:pt idx="226">
                  <c:v>4.1999729467153</c:v>
                </c:pt>
                <c:pt idx="227">
                  <c:v>4.35791301239703</c:v>
                </c:pt>
                <c:pt idx="228">
                  <c:v>4.5217924173707</c:v>
                </c:pt>
                <c:pt idx="229">
                  <c:v>4.69183451060779</c:v>
                </c:pt>
                <c:pt idx="230">
                  <c:v>4.86827104012228</c:v>
                </c:pt>
                <c:pt idx="231">
                  <c:v>5.05134246881676</c:v>
                </c:pt>
                <c:pt idx="232">
                  <c:v>5.24129830220606</c:v>
                </c:pt>
                <c:pt idx="233">
                  <c:v>5.4383974284648</c:v>
                </c:pt>
                <c:pt idx="234">
                  <c:v>5.64290847126254</c:v>
                </c:pt>
                <c:pt idx="235">
                  <c:v>5.85511015586724</c:v>
                </c:pt>
                <c:pt idx="236">
                  <c:v>6.07529168901607</c:v>
                </c:pt>
                <c:pt idx="237">
                  <c:v>6.30375315307128</c:v>
                </c:pt>
                <c:pt idx="238">
                  <c:v>6.54080591499825</c:v>
                </c:pt>
                <c:pt idx="239">
                  <c:v>6.7867730507233</c:v>
                </c:pt>
                <c:pt idx="240">
                  <c:v>7.04198978544929</c:v>
                </c:pt>
                <c:pt idx="241">
                  <c:v>7.3068039505295</c:v>
                </c:pt>
                <c:pt idx="242">
                  <c:v>7.58157645752211</c:v>
                </c:pt>
                <c:pt idx="243">
                  <c:v>7.86668179007158</c:v>
                </c:pt>
                <c:pt idx="244">
                  <c:v>8.16250851428722</c:v>
                </c:pt>
                <c:pt idx="245">
                  <c:v>8.46945980831458</c:v>
                </c:pt>
                <c:pt idx="246">
                  <c:v>8.78795401182131</c:v>
                </c:pt>
                <c:pt idx="247">
                  <c:v>9.11842519614656</c:v>
                </c:pt>
                <c:pt idx="248">
                  <c:v>9.46132375589076</c:v>
                </c:pt>
                <c:pt idx="249">
                  <c:v>9.81711702275218</c:v>
                </c:pt>
              </c:numCache>
            </c:numRef>
          </c:xVal>
          <c:yVal>
            <c:numRef>
              <c:f>06_Bode!$B$5:$B$254</c:f>
              <c:numCache>
                <c:formatCode>0.00</c:formatCode>
                <c:ptCount val="250"/>
                <c:pt idx="0">
                  <c:v>12.5367749636941</c:v>
                </c:pt>
                <c:pt idx="1">
                  <c:v>12.3352483741655</c:v>
                </c:pt>
                <c:pt idx="2">
                  <c:v>12.128249461726</c:v>
                </c:pt>
                <c:pt idx="3">
                  <c:v>11.915894533127</c:v>
                </c:pt>
                <c:pt idx="4">
                  <c:v>11.6983103309941</c:v>
                </c:pt>
                <c:pt idx="5">
                  <c:v>11.4756328735154</c:v>
                </c:pt>
                <c:pt idx="6">
                  <c:v>11.2480062583331</c:v>
                </c:pt>
                <c:pt idx="7">
                  <c:v>11.0155814508712</c:v>
                </c:pt>
                <c:pt idx="8">
                  <c:v>10.7785150761606</c:v>
                </c:pt>
                <c:pt idx="9">
                  <c:v>10.5369682316265</c:v>
                </c:pt>
                <c:pt idx="10">
                  <c:v>10.2911053363854</c:v>
                </c:pt>
                <c:pt idx="11">
                  <c:v>10.0410930304597</c:v>
                </c:pt>
                <c:pt idx="12">
                  <c:v>9.78709913505335</c:v>
                </c:pt>
                <c:pt idx="13">
                  <c:v>9.52929168273153</c:v>
                </c:pt>
                <c:pt idx="14">
                  <c:v>9.26783802409455</c:v>
                </c:pt>
                <c:pt idx="15">
                  <c:v>9.00290401538862</c:v>
                </c:pt>
                <c:pt idx="16">
                  <c:v>8.73465328951584</c:v>
                </c:pt>
                <c:pt idx="17">
                  <c:v>8.46324661112211</c:v>
                </c:pt>
                <c:pt idx="18">
                  <c:v>8.18884131488342</c:v>
                </c:pt>
                <c:pt idx="19">
                  <c:v>7.91159082478842</c:v>
                </c:pt>
                <c:pt idx="20">
                  <c:v>7.63164425112979</c:v>
                </c:pt>
                <c:pt idx="21">
                  <c:v>7.34914606106192</c:v>
                </c:pt>
                <c:pt idx="22">
                  <c:v>7.06423581794319</c:v>
                </c:pt>
                <c:pt idx="23">
                  <c:v>6.77704798423966</c:v>
                </c:pt>
                <c:pt idx="24">
                  <c:v>6.48771178250099</c:v>
                </c:pt>
                <c:pt idx="25">
                  <c:v>6.19635110880558</c:v>
                </c:pt>
                <c:pt idx="26">
                  <c:v>5.90308449308703</c:v>
                </c:pt>
                <c:pt idx="27">
                  <c:v>5.60802510087374</c:v>
                </c:pt>
                <c:pt idx="28">
                  <c:v>5.3112807711777</c:v>
                </c:pt>
                <c:pt idx="29">
                  <c:v>5.01295408553567</c:v>
                </c:pt>
                <c:pt idx="30">
                  <c:v>4.7131424635191</c:v>
                </c:pt>
                <c:pt idx="31">
                  <c:v>4.41193828037293</c:v>
                </c:pt>
                <c:pt idx="32">
                  <c:v>4.1094290028039</c:v>
                </c:pt>
                <c:pt idx="33">
                  <c:v>3.80569733930559</c:v>
                </c:pt>
                <c:pt idx="34">
                  <c:v>3.50082140177199</c:v>
                </c:pt>
                <c:pt idx="35">
                  <c:v>3.19487487550504</c:v>
                </c:pt>
                <c:pt idx="36">
                  <c:v>2.88792719506141</c:v>
                </c:pt>
                <c:pt idx="37">
                  <c:v>2.58004372370411</c:v>
                </c:pt>
                <c:pt idx="38">
                  <c:v>2.27128593452354</c:v>
                </c:pt>
                <c:pt idx="39">
                  <c:v>1.96171159156889</c:v>
                </c:pt>
                <c:pt idx="40">
                  <c:v>1.65137492958321</c:v>
                </c:pt>
                <c:pt idx="41">
                  <c:v>1.34032683116432</c:v>
                </c:pt>
                <c:pt idx="42">
                  <c:v>1.0286150003796</c:v>
                </c:pt>
                <c:pt idx="43">
                  <c:v>0.71628413204606</c:v>
                </c:pt>
                <c:pt idx="44">
                  <c:v>0.403376076049419</c:v>
                </c:pt>
                <c:pt idx="45">
                  <c:v>0.0899299962185691</c:v>
                </c:pt>
                <c:pt idx="46">
                  <c:v>-0.224017476603706</c:v>
                </c:pt>
                <c:pt idx="47">
                  <c:v>-0.538432097545522</c:v>
                </c:pt>
                <c:pt idx="48">
                  <c:v>-0.853281866905427</c:v>
                </c:pt>
                <c:pt idx="49">
                  <c:v>-1.16853689564742</c:v>
                </c:pt>
                <c:pt idx="50">
                  <c:v>-1.48416927720586</c:v>
                </c:pt>
                <c:pt idx="51">
                  <c:v>-1.80015296555931</c:v>
                </c:pt>
                <c:pt idx="52">
                  <c:v>-2.11646365948688</c:v>
                </c:pt>
                <c:pt idx="53">
                  <c:v>-2.43307869288342</c:v>
                </c:pt>
                <c:pt idx="54">
                  <c:v>-2.74997693098015</c:v>
                </c:pt>
                <c:pt idx="55">
                  <c:v>-3.06713867229439</c:v>
                </c:pt>
                <c:pt idx="56">
                  <c:v>-3.38454555611416</c:v>
                </c:pt>
                <c:pt idx="57">
                  <c:v>-3.70218047531068</c:v>
                </c:pt>
                <c:pt idx="58">
                  <c:v>-4.02002749426308</c:v>
                </c:pt>
                <c:pt idx="59">
                  <c:v>-4.33807177167407</c:v>
                </c:pt>
                <c:pt idx="60">
                  <c:v>-4.65629948805327</c:v>
                </c:pt>
                <c:pt idx="61">
                  <c:v>-4.97469777764433</c:v>
                </c:pt>
                <c:pt idx="62">
                  <c:v>-5.29325466457439</c:v>
                </c:pt>
                <c:pt idx="63">
                  <c:v>-5.61195900300771</c:v>
                </c:pt>
                <c:pt idx="64">
                  <c:v>-5.93080042109001</c:v>
                </c:pt>
                <c:pt idx="65">
                  <c:v>-6.24976926847625</c:v>
                </c:pt>
                <c:pt idx="66">
                  <c:v>-6.56885656724078</c:v>
                </c:pt>
                <c:pt idx="67">
                  <c:v>-6.88805396597631</c:v>
                </c:pt>
                <c:pt idx="68">
                  <c:v>-7.20735369689547</c:v>
                </c:pt>
                <c:pt idx="69">
                  <c:v>-7.52674853575674</c:v>
                </c:pt>
                <c:pt idx="70">
                  <c:v>-7.84623176444445</c:v>
                </c:pt>
                <c:pt idx="71">
                  <c:v>-8.16579713604063</c:v>
                </c:pt>
                <c:pt idx="72">
                  <c:v>-8.48543884223438</c:v>
                </c:pt>
                <c:pt idx="73">
                  <c:v>-8.80515148292251</c:v>
                </c:pt>
                <c:pt idx="74">
                  <c:v>-9.12493003786272</c:v>
                </c:pt>
                <c:pt idx="75">
                  <c:v>-9.44476984024831</c:v>
                </c:pt>
                <c:pt idx="76">
                  <c:v>-9.76466655208069</c:v>
                </c:pt>
                <c:pt idx="77">
                  <c:v>-10.0846161412228</c:v>
                </c:pt>
                <c:pt idx="78">
                  <c:v>-10.4046148600239</c:v>
                </c:pt>
                <c:pt idx="79">
                  <c:v>-10.7246592254116</c:v>
                </c:pt>
                <c:pt idx="80">
                  <c:v>-11.0447460003552</c:v>
                </c:pt>
                <c:pt idx="81">
                  <c:v>-11.3648721766077</c:v>
                </c:pt>
                <c:pt idx="82">
                  <c:v>-11.6850349586415</c:v>
                </c:pt>
                <c:pt idx="83">
                  <c:v>-12.0052317486981</c:v>
                </c:pt>
                <c:pt idx="84">
                  <c:v>-12.3254601328755</c:v>
                </c:pt>
                <c:pt idx="85">
                  <c:v>-12.6457178681837</c:v>
                </c:pt>
                <c:pt idx="86">
                  <c:v>-12.9660028705022</c:v>
                </c:pt>
                <c:pt idx="87">
                  <c:v>-13.2863132033782</c:v>
                </c:pt>
                <c:pt idx="88">
                  <c:v>-13.6066470676072</c:v>
                </c:pt>
                <c:pt idx="89">
                  <c:v>-13.9270027915432</c:v>
                </c:pt>
                <c:pt idx="90">
                  <c:v>-14.247378822088</c:v>
                </c:pt>
                <c:pt idx="91">
                  <c:v>-14.5677737163115</c:v>
                </c:pt>
                <c:pt idx="92">
                  <c:v>-14.8881861336621</c:v>
                </c:pt>
                <c:pt idx="93">
                  <c:v>-15.2086148287231</c:v>
                </c:pt>
                <c:pt idx="94">
                  <c:v>-15.5290586444795</c:v>
                </c:pt>
                <c:pt idx="95">
                  <c:v>-15.8495165060586</c:v>
                </c:pt>
                <c:pt idx="96">
                  <c:v>-16.1699874149119</c:v>
                </c:pt>
                <c:pt idx="97">
                  <c:v>-16.4904704434069</c:v>
                </c:pt>
                <c:pt idx="98">
                  <c:v>-16.8109647298009</c:v>
                </c:pt>
                <c:pt idx="99">
                  <c:v>-17.1314694735694</c:v>
                </c:pt>
                <c:pt idx="100">
                  <c:v>-17.4519839310644</c:v>
                </c:pt>
                <c:pt idx="101">
                  <c:v>-17.7725074114802</c:v>
                </c:pt>
                <c:pt idx="102">
                  <c:v>-18.0930392731039</c:v>
                </c:pt>
                <c:pt idx="103">
                  <c:v>-18.4135789198312</c:v>
                </c:pt>
                <c:pt idx="104">
                  <c:v>-18.7341257979292</c:v>
                </c:pt>
                <c:pt idx="105">
                  <c:v>-19.0546793930279</c:v>
                </c:pt>
                <c:pt idx="106">
                  <c:v>-19.3752392273257</c:v>
                </c:pt>
                <c:pt idx="107">
                  <c:v>-19.6958048569914</c:v>
                </c:pt>
                <c:pt idx="108">
                  <c:v>-20.0163758697521</c:v>
                </c:pt>
                <c:pt idx="109">
                  <c:v>-20.3369518826507</c:v>
                </c:pt>
                <c:pt idx="110">
                  <c:v>-20.6575325399633</c:v>
                </c:pt>
                <c:pt idx="111">
                  <c:v>-20.9781175112641</c:v>
                </c:pt>
                <c:pt idx="112">
                  <c:v>-21.2987064896271</c:v>
                </c:pt>
                <c:pt idx="113">
                  <c:v>-21.6192991899565</c:v>
                </c:pt>
                <c:pt idx="114">
                  <c:v>-21.9398953474344</c:v>
                </c:pt>
                <c:pt idx="115">
                  <c:v>-22.2604947160797</c:v>
                </c:pt>
                <c:pt idx="116">
                  <c:v>-22.5810970674088</c:v>
                </c:pt>
                <c:pt idx="117">
                  <c:v>-22.9017021891916</c:v>
                </c:pt>
                <c:pt idx="118">
                  <c:v>-23.2223098842955</c:v>
                </c:pt>
                <c:pt idx="119">
                  <c:v>-23.5429199696124</c:v>
                </c:pt>
                <c:pt idx="120">
                  <c:v>-23.8635322750609</c:v>
                </c:pt>
                <c:pt idx="121">
                  <c:v>-24.18414664266</c:v>
                </c:pt>
                <c:pt idx="122">
                  <c:v>-24.5047629256687</c:v>
                </c:pt>
                <c:pt idx="123">
                  <c:v>-24.8253809877863</c:v>
                </c:pt>
                <c:pt idx="124">
                  <c:v>-25.14600070241</c:v>
                </c:pt>
                <c:pt idx="125">
                  <c:v>-25.4666219519448</c:v>
                </c:pt>
                <c:pt idx="126">
                  <c:v>-25.7872446271631</c:v>
                </c:pt>
                <c:pt idx="127">
                  <c:v>-26.1078686266093</c:v>
                </c:pt>
                <c:pt idx="128">
                  <c:v>-26.4284938560468</c:v>
                </c:pt>
                <c:pt idx="129">
                  <c:v>-26.7491202279448</c:v>
                </c:pt>
                <c:pt idx="130">
                  <c:v>-27.0697476610006</c:v>
                </c:pt>
                <c:pt idx="131">
                  <c:v>-27.3903760796971</c:v>
                </c:pt>
                <c:pt idx="132">
                  <c:v>-27.7110054138911</c:v>
                </c:pt>
                <c:pt idx="133">
                  <c:v>-28.0316355984304</c:v>
                </c:pt>
                <c:pt idx="134">
                  <c:v>-28.3522665727994</c:v>
                </c:pt>
                <c:pt idx="135">
                  <c:v>-28.6728982807888</c:v>
                </c:pt>
                <c:pt idx="136">
                  <c:v>-28.9935306701892</c:v>
                </c:pt>
                <c:pt idx="137">
                  <c:v>-29.3141636925068</c:v>
                </c:pt>
                <c:pt idx="138">
                  <c:v>-29.6347973026985</c:v>
                </c:pt>
                <c:pt idx="139">
                  <c:v>-29.9554314589269</c:v>
                </c:pt>
                <c:pt idx="140">
                  <c:v>-30.2760661223317</c:v>
                </c:pt>
                <c:pt idx="141">
                  <c:v>-30.5967012568182</c:v>
                </c:pt>
                <c:pt idx="142">
                  <c:v>-30.9173368288604</c:v>
                </c:pt>
                <c:pt idx="143">
                  <c:v>-31.2379728073182</c:v>
                </c:pt>
                <c:pt idx="144">
                  <c:v>-31.5586091632677</c:v>
                </c:pt>
                <c:pt idx="145">
                  <c:v>-31.8792458698432</c:v>
                </c:pt>
                <c:pt idx="146">
                  <c:v>-32.1998829020912</c:v>
                </c:pt>
                <c:pt idx="147">
                  <c:v>-32.5205202368337</c:v>
                </c:pt>
                <c:pt idx="148">
                  <c:v>-32.8411578525427</c:v>
                </c:pt>
                <c:pt idx="149">
                  <c:v>-33.1617957292219</c:v>
                </c:pt>
                <c:pt idx="150">
                  <c:v>-33.4824338482982</c:v>
                </c:pt>
                <c:pt idx="151">
                  <c:v>-33.8030721925204</c:v>
                </c:pt>
                <c:pt idx="152">
                  <c:v>-34.123710745865</c:v>
                </c:pt>
                <c:pt idx="153">
                  <c:v>-34.4443494934487</c:v>
                </c:pt>
                <c:pt idx="154">
                  <c:v>-34.7649884214478</c:v>
                </c:pt>
                <c:pt idx="155">
                  <c:v>-35.085627517022</c:v>
                </c:pt>
                <c:pt idx="156">
                  <c:v>-35.406266768245</c:v>
                </c:pt>
                <c:pt idx="157">
                  <c:v>-35.7269061640394</c:v>
                </c:pt>
                <c:pt idx="158">
                  <c:v>-36.047545694116</c:v>
                </c:pt>
                <c:pt idx="159">
                  <c:v>-36.3681853489179</c:v>
                </c:pt>
                <c:pt idx="160">
                  <c:v>-36.6888251195684</c:v>
                </c:pt>
                <c:pt idx="161">
                  <c:v>-37.0094649978226</c:v>
                </c:pt>
                <c:pt idx="162">
                  <c:v>-37.3301049760223</c:v>
                </c:pt>
                <c:pt idx="163">
                  <c:v>-37.6507450470544</c:v>
                </c:pt>
                <c:pt idx="164">
                  <c:v>-37.9713852043118</c:v>
                </c:pt>
                <c:pt idx="165">
                  <c:v>-38.2920254416581</c:v>
                </c:pt>
                <c:pt idx="166">
                  <c:v>-38.6126657533931</c:v>
                </c:pt>
                <c:pt idx="167">
                  <c:v>-38.9333061342227</c:v>
                </c:pt>
                <c:pt idx="168">
                  <c:v>-39.2539465792294</c:v>
                </c:pt>
                <c:pt idx="169">
                  <c:v>-39.5745870838455</c:v>
                </c:pt>
                <c:pt idx="170">
                  <c:v>-39.8952276438288</c:v>
                </c:pt>
                <c:pt idx="171">
                  <c:v>-40.2158682552387</c:v>
                </c:pt>
                <c:pt idx="172">
                  <c:v>-40.5365089144152</c:v>
                </c:pt>
                <c:pt idx="173">
                  <c:v>-40.8571496179586</c:v>
                </c:pt>
                <c:pt idx="174">
                  <c:v>-41.1777903627113</c:v>
                </c:pt>
                <c:pt idx="175">
                  <c:v>-41.4984311457406</c:v>
                </c:pt>
                <c:pt idx="176">
                  <c:v>-41.8190719643221</c:v>
                </c:pt>
                <c:pt idx="177">
                  <c:v>-42.1397128159257</c:v>
                </c:pt>
                <c:pt idx="178">
                  <c:v>-42.4603536982011</c:v>
                </c:pt>
                <c:pt idx="179">
                  <c:v>-42.7809946089653</c:v>
                </c:pt>
                <c:pt idx="180">
                  <c:v>-43.101635546191</c:v>
                </c:pt>
                <c:pt idx="181">
                  <c:v>-43.4222765079946</c:v>
                </c:pt>
                <c:pt idx="182">
                  <c:v>-43.7429174926271</c:v>
                </c:pt>
                <c:pt idx="183">
                  <c:v>-44.0635584984637</c:v>
                </c:pt>
                <c:pt idx="184">
                  <c:v>-44.3841995239952</c:v>
                </c:pt>
                <c:pt idx="185">
                  <c:v>-44.7048405678201</c:v>
                </c:pt>
                <c:pt idx="186">
                  <c:v>-45.0254816286362</c:v>
                </c:pt>
                <c:pt idx="187">
                  <c:v>-45.3461227052343</c:v>
                </c:pt>
                <c:pt idx="188">
                  <c:v>-45.6667637964913</c:v>
                </c:pt>
                <c:pt idx="189">
                  <c:v>-45.9874049013639</c:v>
                </c:pt>
                <c:pt idx="190">
                  <c:v>-46.3080460188829</c:v>
                </c:pt>
                <c:pt idx="191">
                  <c:v>-46.6286871481484</c:v>
                </c:pt>
                <c:pt idx="192">
                  <c:v>-46.9493282883243</c:v>
                </c:pt>
                <c:pt idx="193">
                  <c:v>-47.2699694386342</c:v>
                </c:pt>
                <c:pt idx="194">
                  <c:v>-47.5906105983568</c:v>
                </c:pt>
                <c:pt idx="195">
                  <c:v>-47.9112517668222</c:v>
                </c:pt>
                <c:pt idx="196">
                  <c:v>-48.2318929434082</c:v>
                </c:pt>
                <c:pt idx="197">
                  <c:v>-48.5525341275367</c:v>
                </c:pt>
                <c:pt idx="198">
                  <c:v>-48.8731753186711</c:v>
                </c:pt>
                <c:pt idx="199">
                  <c:v>-49.1938165163127</c:v>
                </c:pt>
                <c:pt idx="200">
                  <c:v>-49.5144577199983</c:v>
                </c:pt>
                <c:pt idx="201">
                  <c:v>-49.8350989292979</c:v>
                </c:pt>
                <c:pt idx="202">
                  <c:v>-50.1557401438118</c:v>
                </c:pt>
                <c:pt idx="203">
                  <c:v>-50.476381363169</c:v>
                </c:pt>
                <c:pt idx="204">
                  <c:v>-50.7970225870247</c:v>
                </c:pt>
                <c:pt idx="205">
                  <c:v>-51.1176638150589</c:v>
                </c:pt>
                <c:pt idx="206">
                  <c:v>-51.438305046974</c:v>
                </c:pt>
                <c:pt idx="207">
                  <c:v>-51.7589462824939</c:v>
                </c:pt>
                <c:pt idx="208">
                  <c:v>-52.0795875213621</c:v>
                </c:pt>
                <c:pt idx="209">
                  <c:v>-52.4002287633402</c:v>
                </c:pt>
                <c:pt idx="210">
                  <c:v>-52.720870008207</c:v>
                </c:pt>
                <c:pt idx="211">
                  <c:v>-53.0415112557568</c:v>
                </c:pt>
                <c:pt idx="212">
                  <c:v>-53.3621525057986</c:v>
                </c:pt>
                <c:pt idx="213">
                  <c:v>-53.6827937581551</c:v>
                </c:pt>
                <c:pt idx="214">
                  <c:v>-54.0034350126616</c:v>
                </c:pt>
                <c:pt idx="215">
                  <c:v>-54.3240762691651</c:v>
                </c:pt>
                <c:pt idx="216">
                  <c:v>-54.6447175275234</c:v>
                </c:pt>
                <c:pt idx="217">
                  <c:v>-54.9653587876045</c:v>
                </c:pt>
                <c:pt idx="218">
                  <c:v>-55.2860000492858</c:v>
                </c:pt>
                <c:pt idx="219">
                  <c:v>-55.6066413124534</c:v>
                </c:pt>
                <c:pt idx="220">
                  <c:v>-55.9272825770016</c:v>
                </c:pt>
                <c:pt idx="221">
                  <c:v>-56.247923842832</c:v>
                </c:pt>
                <c:pt idx="222">
                  <c:v>-56.5685651098535</c:v>
                </c:pt>
                <c:pt idx="223">
                  <c:v>-56.8892063779812</c:v>
                </c:pt>
                <c:pt idx="224">
                  <c:v>-57.2098476471365</c:v>
                </c:pt>
                <c:pt idx="225">
                  <c:v>-57.5304889172461</c:v>
                </c:pt>
                <c:pt idx="226">
                  <c:v>-57.8511301882422</c:v>
                </c:pt>
                <c:pt idx="227">
                  <c:v>-58.1717714600617</c:v>
                </c:pt>
                <c:pt idx="228">
                  <c:v>-58.492412732646</c:v>
                </c:pt>
                <c:pt idx="229">
                  <c:v>-58.8130540059406</c:v>
                </c:pt>
                <c:pt idx="230">
                  <c:v>-59.133695279895</c:v>
                </c:pt>
                <c:pt idx="231">
                  <c:v>-59.4543365544622</c:v>
                </c:pt>
                <c:pt idx="232">
                  <c:v>-59.7749778295986</c:v>
                </c:pt>
                <c:pt idx="233">
                  <c:v>-60.0956191052638</c:v>
                </c:pt>
                <c:pt idx="234">
                  <c:v>-60.41626038142</c:v>
                </c:pt>
                <c:pt idx="235">
                  <c:v>-60.7369016580324</c:v>
                </c:pt>
                <c:pt idx="236">
                  <c:v>-61.0575429350684</c:v>
                </c:pt>
                <c:pt idx="237">
                  <c:v>-61.3781842124979</c:v>
                </c:pt>
                <c:pt idx="238">
                  <c:v>-61.6988254902929</c:v>
                </c:pt>
                <c:pt idx="239">
                  <c:v>-62.0194667684275</c:v>
                </c:pt>
                <c:pt idx="240">
                  <c:v>-62.3401080468773</c:v>
                </c:pt>
                <c:pt idx="241">
                  <c:v>-62.6607493256201</c:v>
                </c:pt>
                <c:pt idx="242">
                  <c:v>-62.9813906046348</c:v>
                </c:pt>
                <c:pt idx="243">
                  <c:v>-63.3020318839023</c:v>
                </c:pt>
                <c:pt idx="244">
                  <c:v>-63.6226731634045</c:v>
                </c:pt>
                <c:pt idx="245">
                  <c:v>-63.9433144431246</c:v>
                </c:pt>
                <c:pt idx="246">
                  <c:v>-64.2639557230473</c:v>
                </c:pt>
                <c:pt idx="247">
                  <c:v>-64.5845970031579</c:v>
                </c:pt>
                <c:pt idx="248">
                  <c:v>-64.9052382834433</c:v>
                </c:pt>
                <c:pt idx="249">
                  <c:v>-65.225879563891</c:v>
                </c:pt>
              </c:numCache>
            </c:numRef>
          </c:yVal>
          <c:smooth val="0"/>
        </c:ser>
        <c:ser>
          <c:idx val="1"/>
          <c:order val="1"/>
          <c:tx>
            <c:strRef>
              <c:f>"Near-neutral"</c:f>
              <c:strCache>
                <c:ptCount val="1"/>
                <c:pt idx="0">
                  <c:v>Near-neutral</c:v>
                </c:pt>
              </c:strCache>
            </c:strRef>
          </c:tx>
          <c:spPr>
            <a:solidFill>
              <a:srgbClr val="d62728"/>
            </a:solidFill>
            <a:ln w="20160">
              <a:solidFill>
                <a:srgbClr val="d62728"/>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xVal>
            <c:numRef>
              <c:f>06_Bode!$A$5:$A$254</c:f>
              <c:numCache>
                <c:formatCode>0.00E+00</c:formatCode>
                <c:ptCount val="250"/>
                <c:pt idx="0">
                  <c:v>0.001</c:v>
                </c:pt>
                <c:pt idx="1">
                  <c:v>0.00103760501976691</c:v>
                </c:pt>
                <c:pt idx="2">
                  <c:v>0.00107662417704549</c:v>
                </c:pt>
                <c:pt idx="3">
                  <c:v>0.00111711065050482</c:v>
                </c:pt>
                <c:pt idx="4">
                  <c:v>0.00115911961859889</c:v>
                </c:pt>
                <c:pt idx="5">
                  <c:v>0.00120270833476851</c:v>
                </c:pt>
                <c:pt idx="6">
                  <c:v>0.00124793620547131</c:v>
                </c:pt>
                <c:pt idx="7">
                  <c:v>0.00129486487114591</c:v>
                </c:pt>
                <c:pt idx="8">
                  <c:v>0.00134355829022083</c:v>
                </c:pt>
                <c:pt idx="9">
                  <c:v>0.00139408282628258</c:v>
                </c:pt>
                <c:pt idx="10">
                  <c:v>0.00144650733852165</c:v>
                </c:pt>
                <c:pt idx="11">
                  <c:v>0.00150090327557974</c:v>
                </c:pt>
                <c:pt idx="12">
                  <c:v>0.00155734477292614</c:v>
                </c:pt>
                <c:pt idx="13">
                  <c:v>0.00161590875389592</c:v>
                </c:pt>
                <c:pt idx="14">
                  <c:v>0.0016766750345277</c:v>
                </c:pt>
                <c:pt idx="15">
                  <c:v>0.0017397264323438</c:v>
                </c:pt>
                <c:pt idx="16">
                  <c:v>0.00180514887922111</c:v>
                </c:pt>
                <c:pt idx="17">
                  <c:v>0.00187303153850644</c:v>
                </c:pt>
                <c:pt idx="18">
                  <c:v>0.00194346692653602</c:v>
                </c:pt>
                <c:pt idx="19">
                  <c:v>0.00201655103872475</c:v>
                </c:pt>
                <c:pt idx="20">
                  <c:v>0.00209238348039698</c:v>
                </c:pt>
                <c:pt idx="21">
                  <c:v>0.00217106760253727</c:v>
                </c:pt>
                <c:pt idx="22">
                  <c:v>0.00225271064264598</c:v>
                </c:pt>
                <c:pt idx="23">
                  <c:v>0.00233742387089182</c:v>
                </c:pt>
                <c:pt idx="24">
                  <c:v>0.00242532274176035</c:v>
                </c:pt>
                <c:pt idx="25">
                  <c:v>0.00251652705140539</c:v>
                </c:pt>
                <c:pt idx="26">
                  <c:v>0.00261116110091746</c:v>
                </c:pt>
                <c:pt idx="27">
                  <c:v>0.00270935386573205</c:v>
                </c:pt>
                <c:pt idx="28">
                  <c:v>0.00281123917140846</c:v>
                </c:pt>
                <c:pt idx="29">
                  <c:v>0.0029169558760188</c:v>
                </c:pt>
                <c:pt idx="30">
                  <c:v>0.00302664805939569</c:v>
                </c:pt>
                <c:pt idx="31">
                  <c:v>0.00314046521949675</c:v>
                </c:pt>
                <c:pt idx="32">
                  <c:v>0.00325856247615323</c:v>
                </c:pt>
                <c:pt idx="33">
                  <c:v>0.00338110078248069</c:v>
                </c:pt>
                <c:pt idx="34">
                  <c:v>0.00350824714423979</c:v>
                </c:pt>
                <c:pt idx="35">
                  <c:v>0.00364017484744614</c:v>
                </c:pt>
                <c:pt idx="36">
                  <c:v>0.00377706369453937</c:v>
                </c:pt>
                <c:pt idx="37">
                  <c:v>0.0039191002494334</c:v>
                </c:pt>
                <c:pt idx="38">
                  <c:v>0.00406647809178185</c:v>
                </c:pt>
                <c:pt idx="39">
                  <c:v>0.00421939808080502</c:v>
                </c:pt>
                <c:pt idx="40">
                  <c:v>0.00437806862903817</c:v>
                </c:pt>
                <c:pt idx="41">
                  <c:v>0.00454270598637404</c:v>
                </c:pt>
                <c:pt idx="42">
                  <c:v>0.00471353453478691</c:v>
                </c:pt>
                <c:pt idx="43">
                  <c:v>0.00489078709413959</c:v>
                </c:pt>
                <c:pt idx="44">
                  <c:v>0.00507470523949047</c:v>
                </c:pt>
                <c:pt idx="45">
                  <c:v>0.00526553963033276</c:v>
                </c:pt>
                <c:pt idx="46">
                  <c:v>0.00546355035221488</c:v>
                </c:pt>
                <c:pt idx="47">
                  <c:v>0.00566900727120743</c:v>
                </c:pt>
                <c:pt idx="48">
                  <c:v>0.00588219040169996</c:v>
                </c:pt>
                <c:pt idx="49">
                  <c:v>0.00610339028802862</c:v>
                </c:pt>
                <c:pt idx="50">
                  <c:v>0.00633290840045511</c:v>
                </c:pt>
                <c:pt idx="51">
                  <c:v>0.00657105754603627</c:v>
                </c:pt>
                <c:pt idx="52">
                  <c:v>0.00681816229494448</c:v>
                </c:pt>
                <c:pt idx="53">
                  <c:v>0.00707455942281988</c:v>
                </c:pt>
                <c:pt idx="54">
                  <c:v>0.00734059836975721</c:v>
                </c:pt>
                <c:pt idx="55">
                  <c:v>0.00761664171655289</c:v>
                </c:pt>
                <c:pt idx="56">
                  <c:v>0.00790306567886135</c:v>
                </c:pt>
                <c:pt idx="57">
                  <c:v>0.00820026061993413</c:v>
                </c:pt>
                <c:pt idx="58">
                  <c:v>0.00850863158264058</c:v>
                </c:pt>
                <c:pt idx="59">
                  <c:v>0.00882859884149515</c:v>
                </c:pt>
                <c:pt idx="60">
                  <c:v>0.00916059847544371</c:v>
                </c:pt>
                <c:pt idx="61">
                  <c:v>0.00950508296218951</c:v>
                </c:pt>
                <c:pt idx="62">
                  <c:v>0.00986252179486878</c:v>
                </c:pt>
                <c:pt idx="63">
                  <c:v>0.0102334021219164</c:v>
                </c:pt>
                <c:pt idx="64">
                  <c:v>0.0106182294109938</c:v>
                </c:pt>
                <c:pt idx="65">
                  <c:v>0.0110175281378839</c:v>
                </c:pt>
                <c:pt idx="66">
                  <c:v>0.0114318425012915</c:v>
                </c:pt>
                <c:pt idx="67">
                  <c:v>0.0118617371645248</c:v>
                </c:pt>
                <c:pt idx="68">
                  <c:v>0.0123077980250667</c:v>
                </c:pt>
                <c:pt idx="69">
                  <c:v>0.0127706330130864</c:v>
                </c:pt>
                <c:pt idx="70">
                  <c:v>0.0132508729199795</c:v>
                </c:pt>
                <c:pt idx="71">
                  <c:v>0.0137491722580642</c:v>
                </c:pt>
                <c:pt idx="72">
                  <c:v>0.0142662101526074</c:v>
                </c:pt>
                <c:pt idx="73">
                  <c:v>0.0148026912673951</c:v>
                </c:pt>
                <c:pt idx="74">
                  <c:v>0.015359346765109</c:v>
                </c:pt>
                <c:pt idx="75">
                  <c:v>0.0159369353038177</c:v>
                </c:pt>
                <c:pt idx="76">
                  <c:v>0.0165362440709418</c:v>
                </c:pt>
                <c:pt idx="77">
                  <c:v>0.0171580898561001</c:v>
                </c:pt>
                <c:pt idx="78">
                  <c:v>0.0178033201643011</c:v>
                </c:pt>
                <c:pt idx="79">
                  <c:v>0.0184728143709963</c:v>
                </c:pt>
                <c:pt idx="80">
                  <c:v>0.0191674849205682</c:v>
                </c:pt>
                <c:pt idx="81">
                  <c:v>0.0198882785698881</c:v>
                </c:pt>
                <c:pt idx="82">
                  <c:v>0.0206361776786386</c:v>
                </c:pt>
                <c:pt idx="83">
                  <c:v>0.0214122015481573</c:v>
                </c:pt>
                <c:pt idx="84">
                  <c:v>0.0222174078106288</c:v>
                </c:pt>
                <c:pt idx="85">
                  <c:v>0.0230528938705171</c:v>
                </c:pt>
                <c:pt idx="86">
                  <c:v>0.0239197984002024</c:v>
                </c:pt>
                <c:pt idx="87">
                  <c:v>0.0248193028918625</c:v>
                </c:pt>
                <c:pt idx="88">
                  <c:v>0.025752633267712</c:v>
                </c:pt>
                <c:pt idx="89">
                  <c:v>0.0267210615507943</c:v>
                </c:pt>
                <c:pt idx="90">
                  <c:v>0.0277259075986048</c:v>
                </c:pt>
                <c:pt idx="91">
                  <c:v>0.0287685409019059</c:v>
                </c:pt>
                <c:pt idx="92">
                  <c:v>0.0298503824511873</c:v>
                </c:pt>
                <c:pt idx="93">
                  <c:v>0.0309729066733141</c:v>
                </c:pt>
                <c:pt idx="94">
                  <c:v>0.0321376434410028</c:v>
                </c:pt>
                <c:pt idx="95">
                  <c:v>0.0333461801578636</c:v>
                </c:pt>
                <c:pt idx="96">
                  <c:v>0.0346001639218511</c:v>
                </c:pt>
                <c:pt idx="97">
                  <c:v>0.0359013037700707</c:v>
                </c:pt>
                <c:pt idx="98">
                  <c:v>0.0372513730080021</c:v>
                </c:pt>
                <c:pt idx="99">
                  <c:v>0.0386522116263126</c:v>
                </c:pt>
                <c:pt idx="100">
                  <c:v>0.040105728808555</c:v>
                </c:pt>
                <c:pt idx="101">
                  <c:v>0.0416139055331671</c:v>
                </c:pt>
                <c:pt idx="102">
                  <c:v>0.0431787972733202</c:v>
                </c:pt>
                <c:pt idx="103">
                  <c:v>0.0448025367982949</c:v>
                </c:pt>
                <c:pt idx="104">
                  <c:v>0.0464873370802026</c:v>
                </c:pt>
                <c:pt idx="105">
                  <c:v>0.0482354943100147</c:v>
                </c:pt>
                <c:pt idx="106">
                  <c:v>0.0500493910270095</c:v>
                </c:pt>
                <c:pt idx="107">
                  <c:v>0.0519314993659021</c:v>
                </c:pt>
                <c:pt idx="108">
                  <c:v>0.0538843844260822</c:v>
                </c:pt>
                <c:pt idx="109">
                  <c:v>0.0559107077675529</c:v>
                </c:pt>
                <c:pt idx="110">
                  <c:v>0.0580132310383338</c:v>
                </c:pt>
                <c:pt idx="111">
                  <c:v>0.0601948197382727</c:v>
                </c:pt>
                <c:pt idx="112">
                  <c:v>0.0624584471243962</c:v>
                </c:pt>
                <c:pt idx="113">
                  <c:v>0.0648071982631197</c:v>
                </c:pt>
                <c:pt idx="114">
                  <c:v>0.0672442742348425</c:v>
                </c:pt>
                <c:pt idx="115">
                  <c:v>0.0697729964966554</c:v>
                </c:pt>
                <c:pt idx="116">
                  <c:v>0.0723968114091087</c:v>
                </c:pt>
                <c:pt idx="117">
                  <c:v>0.0751192949332097</c:v>
                </c:pt>
                <c:pt idx="118">
                  <c:v>0.0779441575040495</c:v>
                </c:pt>
                <c:pt idx="119">
                  <c:v>0.0808752490877045</c:v>
                </c:pt>
                <c:pt idx="120">
                  <c:v>0.0839165644283016</c:v>
                </c:pt>
                <c:pt idx="121">
                  <c:v>0.0870722484923992</c:v>
                </c:pt>
                <c:pt idx="122">
                  <c:v>0.0903466021181053</c:v>
                </c:pt>
                <c:pt idx="123">
                  <c:v>0.0937440878766299</c:v>
                </c:pt>
                <c:pt idx="124">
                  <c:v>0.0972693361542617</c:v>
                </c:pt>
                <c:pt idx="125">
                  <c:v>0.100927151463057</c:v>
                </c:pt>
                <c:pt idx="126">
                  <c:v>0.104722518988843</c:v>
                </c:pt>
                <c:pt idx="127">
                  <c:v>0.10866061138546</c:v>
                </c:pt>
                <c:pt idx="128">
                  <c:v>0.112746795824495</c:v>
                </c:pt>
                <c:pt idx="129">
                  <c:v>0.116986641310131</c:v>
                </c:pt>
                <c:pt idx="130">
                  <c:v>0.121385926269063</c:v>
                </c:pt>
                <c:pt idx="131">
                  <c:v>0.125950646425836</c:v>
                </c:pt>
                <c:pt idx="132">
                  <c:v>0.130687022974335</c:v>
                </c:pt>
                <c:pt idx="133">
                  <c:v>0.135601511056563</c:v>
                </c:pt>
                <c:pt idx="134">
                  <c:v>0.140700808560269</c:v>
                </c:pt>
                <c:pt idx="135">
                  <c:v>0.145991865247398</c:v>
                </c:pt>
                <c:pt idx="136">
                  <c:v>0.151481892225835</c:v>
                </c:pt>
                <c:pt idx="137">
                  <c:v>0.157178371777316</c:v>
                </c:pt>
                <c:pt idx="138">
                  <c:v>0.163089067554933</c:v>
                </c:pt>
                <c:pt idx="139">
                  <c:v>0.169222035164104</c:v>
                </c:pt>
                <c:pt idx="140">
                  <c:v>0.175585633141447</c:v>
                </c:pt>
                <c:pt idx="141">
                  <c:v>0.182188534346517</c:v>
                </c:pt>
                <c:pt idx="142">
                  <c:v>0.189039737781922</c:v>
                </c:pt>
                <c:pt idx="143">
                  <c:v>0.196148580857943</c:v>
                </c:pt>
                <c:pt idx="144">
                  <c:v>0.203524752118358</c:v>
                </c:pt>
                <c:pt idx="145">
                  <c:v>0.211178304444824</c:v>
                </c:pt>
                <c:pt idx="146">
                  <c:v>0.219119668757815</c:v>
                </c:pt>
                <c:pt idx="147">
                  <c:v>0.227359668232772</c:v>
                </c:pt>
                <c:pt idx="148">
                  <c:v>0.235909533050863</c:v>
                </c:pt>
                <c:pt idx="149">
                  <c:v>0.244780915704444</c:v>
                </c:pt>
                <c:pt idx="150">
                  <c:v>0.253985906878072</c:v>
                </c:pt>
                <c:pt idx="151">
                  <c:v>0.263537051926739</c:v>
                </c:pt>
                <c:pt idx="152">
                  <c:v>0.273447367973758</c:v>
                </c:pt>
                <c:pt idx="153">
                  <c:v>0.283730361651621</c:v>
                </c:pt>
                <c:pt idx="154">
                  <c:v>0.294400047510003</c:v>
                </c:pt>
                <c:pt idx="155">
                  <c:v>0.305470967115997</c:v>
                </c:pt>
                <c:pt idx="156">
                  <c:v>0.316958208872612</c:v>
                </c:pt>
                <c:pt idx="157">
                  <c:v>0.328877428582551</c:v>
                </c:pt>
                <c:pt idx="158">
                  <c:v>0.341244870785289</c:v>
                </c:pt>
                <c:pt idx="159">
                  <c:v>0.354077390896527</c:v>
                </c:pt>
                <c:pt idx="160">
                  <c:v>0.367392478180207</c:v>
                </c:pt>
                <c:pt idx="161">
                  <c:v>0.381208279584389</c:v>
                </c:pt>
                <c:pt idx="162">
                  <c:v>0.39554362447347</c:v>
                </c:pt>
                <c:pt idx="163">
                  <c:v>0.410418050290471</c:v>
                </c:pt>
                <c:pt idx="164">
                  <c:v>0.425851829184341</c:v>
                </c:pt>
                <c:pt idx="165">
                  <c:v>0.441865995638594</c:v>
                </c:pt>
                <c:pt idx="166">
                  <c:v>0.45848237513891</c:v>
                </c:pt>
                <c:pt idx="167">
                  <c:v>0.475723613918789</c:v>
                </c:pt>
                <c:pt idx="168">
                  <c:v>0.493613209823791</c:v>
                </c:pt>
                <c:pt idx="169">
                  <c:v>0.512175544336424</c:v>
                </c:pt>
                <c:pt idx="170">
                  <c:v>0.531435915805324</c:v>
                </c:pt>
                <c:pt idx="171">
                  <c:v>0.55142057392403</c:v>
                </c:pt>
                <c:pt idx="172">
                  <c:v>0.572156755506325</c:v>
                </c:pt>
                <c:pt idx="173">
                  <c:v>0.593672721606912</c:v>
                </c:pt>
                <c:pt idx="174">
                  <c:v>0.615997796038016</c:v>
                </c:pt>
                <c:pt idx="175">
                  <c:v>0.6391624053344</c:v>
                </c:pt>
                <c:pt idx="176">
                  <c:v>0.663198120221267</c:v>
                </c:pt>
                <c:pt idx="177">
                  <c:v>0.688137698641566</c:v>
                </c:pt>
                <c:pt idx="178">
                  <c:v>0.71401513040134</c:v>
                </c:pt>
                <c:pt idx="179">
                  <c:v>0.740865683493956</c:v>
                </c:pt>
                <c:pt idx="180">
                  <c:v>0.768725952166373</c:v>
                </c:pt>
                <c:pt idx="181">
                  <c:v>0.797633906792927</c:v>
                </c:pt>
                <c:pt idx="182">
                  <c:v>0.827628945624634</c:v>
                </c:pt>
                <c:pt idx="183">
                  <c:v>0.858751948484517</c:v>
                </c:pt>
                <c:pt idx="184">
                  <c:v>0.891045332482151</c:v>
                </c:pt>
                <c:pt idx="185">
                  <c:v>0.924553109823357</c:v>
                </c:pt>
                <c:pt idx="186">
                  <c:v>0.959320947793824</c:v>
                </c:pt>
                <c:pt idx="187">
                  <c:v>0.995396230998423</c:v>
                </c:pt>
                <c:pt idx="188">
                  <c:v>1.03282812594103</c:v>
                </c:pt>
                <c:pt idx="189">
                  <c:v>1.07166764803286</c:v>
                </c:pt>
                <c:pt idx="190">
                  <c:v>1.1119677311207</c:v>
                </c:pt>
                <c:pt idx="191">
                  <c:v>1.15378329962966</c:v>
                </c:pt>
                <c:pt idx="192">
                  <c:v>1.19717134341897</c:v>
                </c:pt>
                <c:pt idx="193">
                  <c:v>1.24219099545262</c:v>
                </c:pt>
                <c:pt idx="194">
                  <c:v>1.28890361239089</c:v>
                </c:pt>
                <c:pt idx="195">
                  <c:v>1.3373728582125</c:v>
                </c:pt>
                <c:pt idx="196">
                  <c:v>1.38766479098131</c:v>
                </c:pt>
                <c:pt idx="197">
                  <c:v>1.43984795287601</c:v>
                </c:pt>
                <c:pt idx="198">
                  <c:v>1.49399346360526</c:v>
                </c:pt>
                <c:pt idx="199">
                  <c:v>1.55017511733577</c:v>
                </c:pt>
                <c:pt idx="200">
                  <c:v>1.60846948326536</c:v>
                </c:pt>
                <c:pt idx="201">
                  <c:v>1.66895600997802</c:v>
                </c:pt>
                <c:pt idx="202">
                  <c:v>1.73171713372335</c:v>
                </c:pt>
                <c:pt idx="203">
                  <c:v>1.79683839076772</c:v>
                </c:pt>
                <c:pt idx="204">
                  <c:v>1.86440853397049</c:v>
                </c:pt>
                <c:pt idx="205">
                  <c:v>1.93451965374404</c:v>
                </c:pt>
                <c:pt idx="206">
                  <c:v>2.00726730356257</c:v>
                </c:pt>
                <c:pt idx="207">
                  <c:v>2.08275063019051</c:v>
                </c:pt>
                <c:pt idx="208">
                  <c:v>2.16107250880838</c:v>
                </c:pt>
                <c:pt idx="209">
                  <c:v>2.24233968321985</c:v>
                </c:pt>
                <c:pt idx="210">
                  <c:v>2.32666291133146</c:v>
                </c:pt>
                <c:pt idx="211">
                  <c:v>2.41415711610302</c:v>
                </c:pt>
                <c:pt idx="212">
                  <c:v>2.5049415421745</c:v>
                </c:pt>
                <c:pt idx="213">
                  <c:v>2.59913991838293</c:v>
                </c:pt>
                <c:pt idx="214">
                  <c:v>2.69688062639069</c:v>
                </c:pt>
                <c:pt idx="215">
                  <c:v>2.79829687565512</c:v>
                </c:pt>
                <c:pt idx="216">
                  <c:v>2.90352688497781</c:v>
                </c:pt>
                <c:pt idx="217">
                  <c:v>3.01271407088116</c:v>
                </c:pt>
                <c:pt idx="218">
                  <c:v>3.1260072430687</c:v>
                </c:pt>
                <c:pt idx="219">
                  <c:v>3.24356080723581</c:v>
                </c:pt>
                <c:pt idx="220">
                  <c:v>3.36553497550709</c:v>
                </c:pt>
                <c:pt idx="221">
                  <c:v>3.49209598478727</c:v>
                </c:pt>
                <c:pt idx="222">
                  <c:v>3.62341632332315</c:v>
                </c:pt>
                <c:pt idx="223">
                  <c:v>3.75967496578546</c:v>
                </c:pt>
                <c:pt idx="224">
                  <c:v>3.90105761719099</c:v>
                </c:pt>
                <c:pt idx="225">
                  <c:v>4.04775696599732</c:v>
                </c:pt>
                <c:pt idx="226">
                  <c:v>4.1999729467153</c:v>
                </c:pt>
                <c:pt idx="227">
                  <c:v>4.35791301239703</c:v>
                </c:pt>
                <c:pt idx="228">
                  <c:v>4.5217924173707</c:v>
                </c:pt>
                <c:pt idx="229">
                  <c:v>4.69183451060779</c:v>
                </c:pt>
                <c:pt idx="230">
                  <c:v>4.86827104012228</c:v>
                </c:pt>
                <c:pt idx="231">
                  <c:v>5.05134246881676</c:v>
                </c:pt>
                <c:pt idx="232">
                  <c:v>5.24129830220606</c:v>
                </c:pt>
                <c:pt idx="233">
                  <c:v>5.4383974284648</c:v>
                </c:pt>
                <c:pt idx="234">
                  <c:v>5.64290847126254</c:v>
                </c:pt>
                <c:pt idx="235">
                  <c:v>5.85511015586724</c:v>
                </c:pt>
                <c:pt idx="236">
                  <c:v>6.07529168901607</c:v>
                </c:pt>
                <c:pt idx="237">
                  <c:v>6.30375315307128</c:v>
                </c:pt>
                <c:pt idx="238">
                  <c:v>6.54080591499825</c:v>
                </c:pt>
                <c:pt idx="239">
                  <c:v>6.7867730507233</c:v>
                </c:pt>
                <c:pt idx="240">
                  <c:v>7.04198978544929</c:v>
                </c:pt>
                <c:pt idx="241">
                  <c:v>7.3068039505295</c:v>
                </c:pt>
                <c:pt idx="242">
                  <c:v>7.58157645752211</c:v>
                </c:pt>
                <c:pt idx="243">
                  <c:v>7.86668179007158</c:v>
                </c:pt>
                <c:pt idx="244">
                  <c:v>8.16250851428722</c:v>
                </c:pt>
                <c:pt idx="245">
                  <c:v>8.46945980831458</c:v>
                </c:pt>
                <c:pt idx="246">
                  <c:v>8.78795401182131</c:v>
                </c:pt>
                <c:pt idx="247">
                  <c:v>9.11842519614656</c:v>
                </c:pt>
                <c:pt idx="248">
                  <c:v>9.46132375589076</c:v>
                </c:pt>
                <c:pt idx="249">
                  <c:v>9.81711702275218</c:v>
                </c:pt>
              </c:numCache>
            </c:numRef>
          </c:xVal>
          <c:yVal>
            <c:numRef>
              <c:f>06_Bode!$C$5:$C$254</c:f>
              <c:numCache>
                <c:formatCode>0.00</c:formatCode>
                <c:ptCount val="250"/>
                <c:pt idx="0">
                  <c:v>42.2237318292048</c:v>
                </c:pt>
                <c:pt idx="1">
                  <c:v>42.1255235524943</c:v>
                </c:pt>
                <c:pt idx="2">
                  <c:v>42.0222152081143</c:v>
                </c:pt>
                <c:pt idx="3">
                  <c:v>41.9136712015549</c:v>
                </c:pt>
                <c:pt idx="4">
                  <c:v>41.7997652712993</c:v>
                </c:pt>
                <c:pt idx="5">
                  <c:v>41.6803816468641</c:v>
                </c:pt>
                <c:pt idx="6">
                  <c:v>41.5554161491194</c:v>
                </c:pt>
                <c:pt idx="7">
                  <c:v>41.4247772119197</c:v>
                </c:pt>
                <c:pt idx="8">
                  <c:v>41.2883868046645</c:v>
                </c:pt>
                <c:pt idx="9">
                  <c:v>41.1461812366587</c:v>
                </c:pt>
                <c:pt idx="10">
                  <c:v>40.9981118260483</c:v>
                </c:pt>
                <c:pt idx="11">
                  <c:v>40.8441454186305</c:v>
                </c:pt>
                <c:pt idx="12">
                  <c:v>40.684264744909</c:v>
                </c:pt>
                <c:pt idx="13">
                  <c:v>40.5184686072738</c:v>
                </c:pt>
                <c:pt idx="14">
                  <c:v>40.3467718930116</c:v>
                </c:pt>
                <c:pt idx="15">
                  <c:v>40.1692054128492</c:v>
                </c:pt>
                <c:pt idx="16">
                  <c:v>39.9858155687346</c:v>
                </c:pt>
                <c:pt idx="17">
                  <c:v>39.7966638584235</c:v>
                </c:pt>
                <c:pt idx="18">
                  <c:v>39.6018262280055</c:v>
                </c:pt>
                <c:pt idx="19">
                  <c:v>39.4013922866461</c:v>
                </c:pt>
                <c:pt idx="20">
                  <c:v>39.1954644004295</c:v>
                </c:pt>
                <c:pt idx="21">
                  <c:v>38.9841566841926</c:v>
                </c:pt>
                <c:pt idx="22">
                  <c:v>38.7675939115856</c:v>
                </c:pt>
                <c:pt idx="23">
                  <c:v>38.5459103642827</c:v>
                </c:pt>
                <c:pt idx="24">
                  <c:v>38.3192486413059</c:v>
                </c:pt>
                <c:pt idx="25">
                  <c:v>38.0877584488712</c:v>
                </c:pt>
                <c:pt idx="26">
                  <c:v>37.8515953900845</c:v>
                </c:pt>
                <c:pt idx="27">
                  <c:v>37.6109197722969</c:v>
                </c:pt>
                <c:pt idx="28">
                  <c:v>37.3658954480648</c:v>
                </c:pt>
                <c:pt idx="29">
                  <c:v>37.1166887035591</c:v>
                </c:pt>
                <c:pt idx="30">
                  <c:v>36.8634672060181</c:v>
                </c:pt>
                <c:pt idx="31">
                  <c:v>36.606399019541</c:v>
                </c:pt>
                <c:pt idx="32">
                  <c:v>36.345651696249</c:v>
                </c:pt>
                <c:pt idx="33">
                  <c:v>36.081391447669</c:v>
                </c:pt>
                <c:pt idx="34">
                  <c:v>35.8137823991789</c:v>
                </c:pt>
                <c:pt idx="35">
                  <c:v>35.542985928528</c:v>
                </c:pt>
                <c:pt idx="36">
                  <c:v>35.2691600878409</c:v>
                </c:pt>
                <c:pt idx="37">
                  <c:v>34.9924591071459</c:v>
                </c:pt>
                <c:pt idx="38">
                  <c:v>34.7130329763361</c:v>
                </c:pt>
                <c:pt idx="39">
                  <c:v>34.431027101571</c:v>
                </c:pt>
                <c:pt idx="40">
                  <c:v>34.1465820314475</c:v>
                </c:pt>
                <c:pt idx="41">
                  <c:v>33.8598332477894</c:v>
                </c:pt>
                <c:pt idx="42">
                  <c:v>33.5709110156053</c:v>
                </c:pt>
                <c:pt idx="43">
                  <c:v>33.2799402866249</c:v>
                </c:pt>
                <c:pt idx="44">
                  <c:v>32.9870406508115</c:v>
                </c:pt>
                <c:pt idx="45">
                  <c:v>32.6923263303544</c:v>
                </c:pt>
                <c:pt idx="46">
                  <c:v>32.3959062108287</c:v>
                </c:pt>
                <c:pt idx="47">
                  <c:v>32.0978839044703</c:v>
                </c:pt>
                <c:pt idx="48">
                  <c:v>31.7983578408176</c:v>
                </c:pt>
                <c:pt idx="49">
                  <c:v>31.4974213803101</c:v>
                </c:pt>
                <c:pt idx="50">
                  <c:v>31.195162946793</c:v>
                </c:pt>
                <c:pt idx="51">
                  <c:v>30.8916661752419</c:v>
                </c:pt>
                <c:pt idx="52">
                  <c:v>30.5870100713897</c:v>
                </c:pt>
                <c:pt idx="53">
                  <c:v>30.2812691802896</c:v>
                </c:pt>
                <c:pt idx="54">
                  <c:v>29.9745137611973</c:v>
                </c:pt>
                <c:pt idx="55">
                  <c:v>29.6668099664729</c:v>
                </c:pt>
                <c:pt idx="56">
                  <c:v>29.3582200225127</c:v>
                </c:pt>
                <c:pt idx="57">
                  <c:v>29.0488024109977</c:v>
                </c:pt>
                <c:pt idx="58">
                  <c:v>28.7386120490038</c:v>
                </c:pt>
                <c:pt idx="59">
                  <c:v>28.4277004667547</c:v>
                </c:pt>
                <c:pt idx="60">
                  <c:v>28.1161159820038</c:v>
                </c:pt>
                <c:pt idx="61">
                  <c:v>27.8039038702243</c:v>
                </c:pt>
                <c:pt idx="62">
                  <c:v>27.4911065299496</c:v>
                </c:pt>
                <c:pt idx="63">
                  <c:v>27.1777636427547</c:v>
                </c:pt>
                <c:pt idx="64">
                  <c:v>26.8639123274952</c:v>
                </c:pt>
                <c:pt idx="65">
                  <c:v>26.5495872885324</c:v>
                </c:pt>
                <c:pt idx="66">
                  <c:v>26.2348209577695</c:v>
                </c:pt>
                <c:pt idx="67">
                  <c:v>25.9196436304015</c:v>
                </c:pt>
                <c:pt idx="68">
                  <c:v>25.604083594354</c:v>
                </c:pt>
                <c:pt idx="69">
                  <c:v>25.2881672534409</c:v>
                </c:pt>
                <c:pt idx="70">
                  <c:v>24.9719192443192</c:v>
                </c:pt>
                <c:pt idx="71">
                  <c:v>24.6553625473586</c:v>
                </c:pt>
                <c:pt idx="72">
                  <c:v>24.3385185915723</c:v>
                </c:pt>
                <c:pt idx="73">
                  <c:v>24.0214073537833</c:v>
                </c:pt>
                <c:pt idx="74">
                  <c:v>23.7040474522159</c:v>
                </c:pt>
                <c:pt idx="75">
                  <c:v>23.3864562347178</c:v>
                </c:pt>
                <c:pt idx="76">
                  <c:v>23.0686498618268</c:v>
                </c:pt>
                <c:pt idx="77">
                  <c:v>22.7506433849022</c:v>
                </c:pt>
                <c:pt idx="78">
                  <c:v>22.4324508195457</c:v>
                </c:pt>
                <c:pt idx="79">
                  <c:v>22.1140852145329</c:v>
                </c:pt>
                <c:pt idx="80">
                  <c:v>21.7955587164796</c:v>
                </c:pt>
                <c:pt idx="81">
                  <c:v>21.476882630462</c:v>
                </c:pt>
                <c:pt idx="82">
                  <c:v>21.1580674768027</c:v>
                </c:pt>
                <c:pt idx="83">
                  <c:v>20.839123044235</c:v>
                </c:pt>
                <c:pt idx="84">
                  <c:v>20.5200584396439</c:v>
                </c:pt>
                <c:pt idx="85">
                  <c:v>20.2008821345818</c:v>
                </c:pt>
                <c:pt idx="86">
                  <c:v>19.8816020087449</c:v>
                </c:pt>
                <c:pt idx="87">
                  <c:v>19.5622253905909</c:v>
                </c:pt>
                <c:pt idx="88">
                  <c:v>19.2427590952697</c:v>
                </c:pt>
                <c:pt idx="89">
                  <c:v>18.923209460031</c:v>
                </c:pt>
                <c:pt idx="90">
                  <c:v>18.6035823772639</c:v>
                </c:pt>
                <c:pt idx="91">
                  <c:v>18.2838833253178</c:v>
                </c:pt>
                <c:pt idx="92">
                  <c:v>17.9641173972436</c:v>
                </c:pt>
                <c:pt idx="93">
                  <c:v>17.6442893275882</c:v>
                </c:pt>
                <c:pt idx="94">
                  <c:v>17.3244035173671</c:v>
                </c:pt>
                <c:pt idx="95">
                  <c:v>17.004464057334</c:v>
                </c:pt>
                <c:pt idx="96">
                  <c:v>16.6844747496574</c:v>
                </c:pt>
                <c:pt idx="97">
                  <c:v>16.3644391281105</c:v>
                </c:pt>
                <c:pt idx="98">
                  <c:v>16.0443604768711</c:v>
                </c:pt>
                <c:pt idx="99">
                  <c:v>15.7242418480247</c:v>
                </c:pt>
                <c:pt idx="100">
                  <c:v>15.404086077858</c:v>
                </c:pt>
                <c:pt idx="101">
                  <c:v>15.083895802023</c:v>
                </c:pt>
                <c:pt idx="102">
                  <c:v>14.7636734696484</c:v>
                </c:pt>
                <c:pt idx="103">
                  <c:v>14.44342135647</c:v>
                </c:pt>
                <c:pt idx="104">
                  <c:v>14.1231415770461</c:v>
                </c:pt>
                <c:pt idx="105">
                  <c:v>13.8028360961206</c:v>
                </c:pt>
                <c:pt idx="106">
                  <c:v>13.4825067391924</c:v>
                </c:pt>
                <c:pt idx="107">
                  <c:v>13.1621552023448</c:v>
                </c:pt>
                <c:pt idx="108">
                  <c:v>12.8417830613872</c:v>
                </c:pt>
                <c:pt idx="109">
                  <c:v>12.5213917803545</c:v>
                </c:pt>
                <c:pt idx="110">
                  <c:v>12.2009827194112</c:v>
                </c:pt>
                <c:pt idx="111">
                  <c:v>11.8805571421986</c:v>
                </c:pt>
                <c:pt idx="112">
                  <c:v>11.5601162226664</c:v>
                </c:pt>
                <c:pt idx="113">
                  <c:v>11.2396610514226</c:v>
                </c:pt>
                <c:pt idx="114">
                  <c:v>10.9191926416364</c:v>
                </c:pt>
                <c:pt idx="115">
                  <c:v>10.5987119345249</c:v>
                </c:pt>
                <c:pt idx="116">
                  <c:v>10.2782198044525</c:v>
                </c:pt>
                <c:pt idx="117">
                  <c:v>9.95771706367021</c:v>
                </c:pt>
                <c:pt idx="118">
                  <c:v>9.63720446672094</c:v>
                </c:pt>
                <c:pt idx="119">
                  <c:v>9.31668271453242</c:v>
                </c:pt>
                <c:pt idx="120">
                  <c:v>8.9961524582214</c:v>
                </c:pt>
                <c:pt idx="121">
                  <c:v>8.67561430262841</c:v>
                </c:pt>
                <c:pt idx="122">
                  <c:v>8.35506880960257</c:v>
                </c:pt>
                <c:pt idx="123">
                  <c:v>8.03451650105358</c:v>
                </c:pt>
                <c:pt idx="124">
                  <c:v>7.71395786178777</c:v>
                </c:pt>
                <c:pt idx="125">
                  <c:v>7.39339334214307</c:v>
                </c:pt>
                <c:pt idx="126">
                  <c:v>7.07282336043725</c:v>
                </c:pt>
                <c:pt idx="127">
                  <c:v>6.75224830524262</c:v>
                </c:pt>
                <c:pt idx="128">
                  <c:v>6.43166853749939</c:v>
                </c:pt>
                <c:pt idx="129">
                  <c:v>6.11108439247913</c:v>
                </c:pt>
                <c:pt idx="130">
                  <c:v>5.7904961816089</c:v>
                </c:pt>
                <c:pt idx="131">
                  <c:v>5.46990419416598</c:v>
                </c:pt>
                <c:pt idx="132">
                  <c:v>5.14930869885223</c:v>
                </c:pt>
                <c:pt idx="133">
                  <c:v>4.82870994525673</c:v>
                </c:pt>
                <c:pt idx="134">
                  <c:v>4.50810816521458</c:v>
                </c:pt>
                <c:pt idx="135">
                  <c:v>4.18750357406911</c:v>
                </c:pt>
                <c:pt idx="136">
                  <c:v>3.86689637184455</c:v>
                </c:pt>
                <c:pt idx="137">
                  <c:v>3.54628674433531</c:v>
                </c:pt>
                <c:pt idx="138">
                  <c:v>3.22567486411789</c:v>
                </c:pt>
                <c:pt idx="139">
                  <c:v>2.90506089149092</c:v>
                </c:pt>
                <c:pt idx="140">
                  <c:v>2.58444497534831</c:v>
                </c:pt>
                <c:pt idx="141">
                  <c:v>2.26382725399049</c:v>
                </c:pt>
                <c:pt idx="142">
                  <c:v>1.94320785587777</c:v>
                </c:pt>
                <c:pt idx="143">
                  <c:v>1.6225869003304</c:v>
                </c:pt>
                <c:pt idx="144">
                  <c:v>1.30196449817865</c:v>
                </c:pt>
                <c:pt idx="145">
                  <c:v>0.981340752366771</c:v>
                </c:pt>
                <c:pt idx="146">
                  <c:v>0.660715758514003</c:v>
                </c:pt>
                <c:pt idx="147">
                  <c:v>0.340089605435684</c:v>
                </c:pt>
                <c:pt idx="148">
                  <c:v>0.019462375627272</c:v>
                </c:pt>
                <c:pt idx="149">
                  <c:v>-0.301165854285991</c:v>
                </c:pt>
                <c:pt idx="150">
                  <c:v>-0.621795013131462</c:v>
                </c:pt>
                <c:pt idx="151">
                  <c:v>-0.942425034801142</c:v>
                </c:pt>
                <c:pt idx="152">
                  <c:v>-1.26305585789132</c:v>
                </c:pt>
                <c:pt idx="153">
                  <c:v>-1.58368742536787</c:v>
                </c:pt>
                <c:pt idx="154">
                  <c:v>-1.90431968425534</c:v>
                </c:pt>
                <c:pt idx="155">
                  <c:v>-2.22495258534815</c:v>
                </c:pt>
                <c:pt idx="156">
                  <c:v>-2.54558608294234</c:v>
                </c:pt>
                <c:pt idx="157">
                  <c:v>-2.86622013458645</c:v>
                </c:pt>
                <c:pt idx="158">
                  <c:v>-3.18685470085003</c:v>
                </c:pt>
                <c:pt idx="159">
                  <c:v>-3.50748974510869</c:v>
                </c:pt>
                <c:pt idx="160">
                  <c:v>-3.82812523334444</c:v>
                </c:pt>
                <c:pt idx="161">
                  <c:v>-4.14876113396017</c:v>
                </c:pt>
                <c:pt idx="162">
                  <c:v>-4.46939741760743</c:v>
                </c:pt>
                <c:pt idx="163">
                  <c:v>-4.7900340570264</c:v>
                </c:pt>
                <c:pt idx="164">
                  <c:v>-5.11067102689723</c:v>
                </c:pt>
                <c:pt idx="165">
                  <c:v>-5.43130830370202</c:v>
                </c:pt>
                <c:pt idx="166">
                  <c:v>-5.75194586559657</c:v>
                </c:pt>
                <c:pt idx="167">
                  <c:v>-6.07258369229126</c:v>
                </c:pt>
                <c:pt idx="168">
                  <c:v>-6.39322176494048</c:v>
                </c:pt>
                <c:pt idx="169">
                  <c:v>-6.71386006603978</c:v>
                </c:pt>
                <c:pt idx="170">
                  <c:v>-7.03449857933047</c:v>
                </c:pt>
                <c:pt idx="171">
                  <c:v>-7.35513728971099</c:v>
                </c:pt>
                <c:pt idx="172">
                  <c:v>-7.67577618315452</c:v>
                </c:pt>
                <c:pt idx="173">
                  <c:v>-7.9964152466325</c:v>
                </c:pt>
                <c:pt idx="174">
                  <c:v>-8.31705446804363</c:v>
                </c:pt>
                <c:pt idx="175">
                  <c:v>-8.6376938361478</c:v>
                </c:pt>
                <c:pt idx="176">
                  <c:v>-8.95833334050489</c:v>
                </c:pt>
                <c:pt idx="177">
                  <c:v>-9.27897297141777</c:v>
                </c:pt>
                <c:pt idx="178">
                  <c:v>-9.59961271987946</c:v>
                </c:pt>
                <c:pt idx="179">
                  <c:v>-9.92025257752399</c:v>
                </c:pt>
                <c:pt idx="180">
                  <c:v>-10.2408925365808</c:v>
                </c:pt>
                <c:pt idx="181">
                  <c:v>-10.5615325898324</c:v>
                </c:pt>
                <c:pt idx="182">
                  <c:v>-10.8821727305748</c:v>
                </c:pt>
                <c:pt idx="183">
                  <c:v>-11.2028129525814</c:v>
                </c:pt>
                <c:pt idx="184">
                  <c:v>-11.5234532500686</c:v>
                </c:pt>
                <c:pt idx="185">
                  <c:v>-11.8440936176643</c:v>
                </c:pt>
                <c:pt idx="186">
                  <c:v>-12.1647340503789</c:v>
                </c:pt>
                <c:pt idx="187">
                  <c:v>-12.4853745435779</c:v>
                </c:pt>
                <c:pt idx="188">
                  <c:v>-12.8060150929565</c:v>
                </c:pt>
                <c:pt idx="189">
                  <c:v>-13.1266556945165</c:v>
                </c:pt>
                <c:pt idx="190">
                  <c:v>-13.4472963445441</c:v>
                </c:pt>
                <c:pt idx="191">
                  <c:v>-13.7679370395897</c:v>
                </c:pt>
                <c:pt idx="192">
                  <c:v>-14.0885777764495</c:v>
                </c:pt>
                <c:pt idx="193">
                  <c:v>-14.4092185521475</c:v>
                </c:pt>
                <c:pt idx="194">
                  <c:v>-14.7298593639196</c:v>
                </c:pt>
                <c:pt idx="195">
                  <c:v>-15.0505002091984</c:v>
                </c:pt>
                <c:pt idx="196">
                  <c:v>-15.3711410855991</c:v>
                </c:pt>
                <c:pt idx="197">
                  <c:v>-15.6917819909068</c:v>
                </c:pt>
                <c:pt idx="198">
                  <c:v>-16.0124229230642</c:v>
                </c:pt>
                <c:pt idx="199">
                  <c:v>-16.3330638801604</c:v>
                </c:pt>
                <c:pt idx="200">
                  <c:v>-16.6537048604204</c:v>
                </c:pt>
                <c:pt idx="201">
                  <c:v>-16.9743458621957</c:v>
                </c:pt>
                <c:pt idx="202">
                  <c:v>-17.294986883955</c:v>
                </c:pt>
                <c:pt idx="203">
                  <c:v>-17.615627924276</c:v>
                </c:pt>
                <c:pt idx="204">
                  <c:v>-17.9362689818378</c:v>
                </c:pt>
                <c:pt idx="205">
                  <c:v>-18.2569100554132</c:v>
                </c:pt>
                <c:pt idx="206">
                  <c:v>-18.5775511438625</c:v>
                </c:pt>
                <c:pt idx="207">
                  <c:v>-18.8981922461272</c:v>
                </c:pt>
                <c:pt idx="208">
                  <c:v>-19.218833361224</c:v>
                </c:pt>
                <c:pt idx="209">
                  <c:v>-19.5394744882397</c:v>
                </c:pt>
                <c:pt idx="210">
                  <c:v>-19.8601156263259</c:v>
                </c:pt>
                <c:pt idx="211">
                  <c:v>-20.1807567746948</c:v>
                </c:pt>
                <c:pt idx="212">
                  <c:v>-20.5013979326146</c:v>
                </c:pt>
                <c:pt idx="213">
                  <c:v>-20.8220390994054</c:v>
                </c:pt>
                <c:pt idx="214">
                  <c:v>-21.142680274436</c:v>
                </c:pt>
                <c:pt idx="215">
                  <c:v>-21.4633214571199</c:v>
                </c:pt>
                <c:pt idx="216">
                  <c:v>-21.7839626469124</c:v>
                </c:pt>
                <c:pt idx="217">
                  <c:v>-22.1046038433077</c:v>
                </c:pt>
                <c:pt idx="218">
                  <c:v>-22.4252450458357</c:v>
                </c:pt>
                <c:pt idx="219">
                  <c:v>-22.74588625406</c:v>
                </c:pt>
                <c:pt idx="220">
                  <c:v>-23.0665274675752</c:v>
                </c:pt>
                <c:pt idx="221">
                  <c:v>-23.3871686860047</c:v>
                </c:pt>
                <c:pt idx="222">
                  <c:v>-23.7078099089988</c:v>
                </c:pt>
                <c:pt idx="223">
                  <c:v>-24.0284511362327</c:v>
                </c:pt>
                <c:pt idx="224">
                  <c:v>-24.3490923674045</c:v>
                </c:pt>
                <c:pt idx="225">
                  <c:v>-24.669733602234</c:v>
                </c:pt>
                <c:pt idx="226">
                  <c:v>-24.9903748404609</c:v>
                </c:pt>
                <c:pt idx="227">
                  <c:v>-25.3110160818433</c:v>
                </c:pt>
                <c:pt idx="228">
                  <c:v>-25.6316573261568</c:v>
                </c:pt>
                <c:pt idx="229">
                  <c:v>-25.9522985731927</c:v>
                </c:pt>
                <c:pt idx="230">
                  <c:v>-26.2729398227572</c:v>
                </c:pt>
                <c:pt idx="231">
                  <c:v>-26.5935810746704</c:v>
                </c:pt>
                <c:pt idx="232">
                  <c:v>-26.9142223287651</c:v>
                </c:pt>
                <c:pt idx="233">
                  <c:v>-27.2348635848861</c:v>
                </c:pt>
                <c:pt idx="234">
                  <c:v>-27.5555048428891</c:v>
                </c:pt>
                <c:pt idx="235">
                  <c:v>-27.8761461026402</c:v>
                </c:pt>
                <c:pt idx="236">
                  <c:v>-28.1967873640151</c:v>
                </c:pt>
                <c:pt idx="237">
                  <c:v>-28.517428626898</c:v>
                </c:pt>
                <c:pt idx="238">
                  <c:v>-28.8380698911818</c:v>
                </c:pt>
                <c:pt idx="239">
                  <c:v>-29.1587111567666</c:v>
                </c:pt>
                <c:pt idx="240">
                  <c:v>-29.47935242356</c:v>
                </c:pt>
                <c:pt idx="241">
                  <c:v>-29.7999936914758</c:v>
                </c:pt>
                <c:pt idx="242">
                  <c:v>-30.1206349604342</c:v>
                </c:pt>
                <c:pt idx="243">
                  <c:v>-30.4412762303611</c:v>
                </c:pt>
                <c:pt idx="244">
                  <c:v>-30.7619175011874</c:v>
                </c:pt>
                <c:pt idx="245">
                  <c:v>-31.0825587728492</c:v>
                </c:pt>
                <c:pt idx="246">
                  <c:v>-31.4032000452869</c:v>
                </c:pt>
                <c:pt idx="247">
                  <c:v>-31.7238413184455</c:v>
                </c:pt>
                <c:pt idx="248">
                  <c:v>-32.0444825922735</c:v>
                </c:pt>
                <c:pt idx="249">
                  <c:v>-32.3651238667234</c:v>
                </c:pt>
              </c:numCache>
            </c:numRef>
          </c:yVal>
          <c:smooth val="0"/>
        </c:ser>
        <c:ser>
          <c:idx val="2"/>
          <c:order val="2"/>
          <c:tx>
            <c:strRef>
              <c:f>"Alkaline"</c:f>
              <c:strCache>
                <c:ptCount val="1"/>
                <c:pt idx="0">
                  <c:v>Alkaline</c:v>
                </c:pt>
              </c:strCache>
            </c:strRef>
          </c:tx>
          <c:spPr>
            <a:solidFill>
              <a:srgbClr val="2ca02c"/>
            </a:solidFill>
            <a:ln w="20160">
              <a:solidFill>
                <a:srgbClr val="2ca02c"/>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xVal>
            <c:numRef>
              <c:f>06_Bode!$A$5:$A$254</c:f>
              <c:numCache>
                <c:formatCode>0.00E+00</c:formatCode>
                <c:ptCount val="250"/>
                <c:pt idx="0">
                  <c:v>0.001</c:v>
                </c:pt>
                <c:pt idx="1">
                  <c:v>0.00103760501976691</c:v>
                </c:pt>
                <c:pt idx="2">
                  <c:v>0.00107662417704549</c:v>
                </c:pt>
                <c:pt idx="3">
                  <c:v>0.00111711065050482</c:v>
                </c:pt>
                <c:pt idx="4">
                  <c:v>0.00115911961859889</c:v>
                </c:pt>
                <c:pt idx="5">
                  <c:v>0.00120270833476851</c:v>
                </c:pt>
                <c:pt idx="6">
                  <c:v>0.00124793620547131</c:v>
                </c:pt>
                <c:pt idx="7">
                  <c:v>0.00129486487114591</c:v>
                </c:pt>
                <c:pt idx="8">
                  <c:v>0.00134355829022083</c:v>
                </c:pt>
                <c:pt idx="9">
                  <c:v>0.00139408282628258</c:v>
                </c:pt>
                <c:pt idx="10">
                  <c:v>0.00144650733852165</c:v>
                </c:pt>
                <c:pt idx="11">
                  <c:v>0.00150090327557974</c:v>
                </c:pt>
                <c:pt idx="12">
                  <c:v>0.00155734477292614</c:v>
                </c:pt>
                <c:pt idx="13">
                  <c:v>0.00161590875389592</c:v>
                </c:pt>
                <c:pt idx="14">
                  <c:v>0.0016766750345277</c:v>
                </c:pt>
                <c:pt idx="15">
                  <c:v>0.0017397264323438</c:v>
                </c:pt>
                <c:pt idx="16">
                  <c:v>0.00180514887922111</c:v>
                </c:pt>
                <c:pt idx="17">
                  <c:v>0.00187303153850644</c:v>
                </c:pt>
                <c:pt idx="18">
                  <c:v>0.00194346692653602</c:v>
                </c:pt>
                <c:pt idx="19">
                  <c:v>0.00201655103872475</c:v>
                </c:pt>
                <c:pt idx="20">
                  <c:v>0.00209238348039698</c:v>
                </c:pt>
                <c:pt idx="21">
                  <c:v>0.00217106760253727</c:v>
                </c:pt>
                <c:pt idx="22">
                  <c:v>0.00225271064264598</c:v>
                </c:pt>
                <c:pt idx="23">
                  <c:v>0.00233742387089182</c:v>
                </c:pt>
                <c:pt idx="24">
                  <c:v>0.00242532274176035</c:v>
                </c:pt>
                <c:pt idx="25">
                  <c:v>0.00251652705140539</c:v>
                </c:pt>
                <c:pt idx="26">
                  <c:v>0.00261116110091746</c:v>
                </c:pt>
                <c:pt idx="27">
                  <c:v>0.00270935386573205</c:v>
                </c:pt>
                <c:pt idx="28">
                  <c:v>0.00281123917140846</c:v>
                </c:pt>
                <c:pt idx="29">
                  <c:v>0.0029169558760188</c:v>
                </c:pt>
                <c:pt idx="30">
                  <c:v>0.00302664805939569</c:v>
                </c:pt>
                <c:pt idx="31">
                  <c:v>0.00314046521949675</c:v>
                </c:pt>
                <c:pt idx="32">
                  <c:v>0.00325856247615323</c:v>
                </c:pt>
                <c:pt idx="33">
                  <c:v>0.00338110078248069</c:v>
                </c:pt>
                <c:pt idx="34">
                  <c:v>0.00350824714423979</c:v>
                </c:pt>
                <c:pt idx="35">
                  <c:v>0.00364017484744614</c:v>
                </c:pt>
                <c:pt idx="36">
                  <c:v>0.00377706369453937</c:v>
                </c:pt>
                <c:pt idx="37">
                  <c:v>0.0039191002494334</c:v>
                </c:pt>
                <c:pt idx="38">
                  <c:v>0.00406647809178185</c:v>
                </c:pt>
                <c:pt idx="39">
                  <c:v>0.00421939808080502</c:v>
                </c:pt>
                <c:pt idx="40">
                  <c:v>0.00437806862903817</c:v>
                </c:pt>
                <c:pt idx="41">
                  <c:v>0.00454270598637404</c:v>
                </c:pt>
                <c:pt idx="42">
                  <c:v>0.00471353453478691</c:v>
                </c:pt>
                <c:pt idx="43">
                  <c:v>0.00489078709413959</c:v>
                </c:pt>
                <c:pt idx="44">
                  <c:v>0.00507470523949047</c:v>
                </c:pt>
                <c:pt idx="45">
                  <c:v>0.00526553963033276</c:v>
                </c:pt>
                <c:pt idx="46">
                  <c:v>0.00546355035221488</c:v>
                </c:pt>
                <c:pt idx="47">
                  <c:v>0.00566900727120743</c:v>
                </c:pt>
                <c:pt idx="48">
                  <c:v>0.00588219040169996</c:v>
                </c:pt>
                <c:pt idx="49">
                  <c:v>0.00610339028802862</c:v>
                </c:pt>
                <c:pt idx="50">
                  <c:v>0.00633290840045511</c:v>
                </c:pt>
                <c:pt idx="51">
                  <c:v>0.00657105754603627</c:v>
                </c:pt>
                <c:pt idx="52">
                  <c:v>0.00681816229494448</c:v>
                </c:pt>
                <c:pt idx="53">
                  <c:v>0.00707455942281988</c:v>
                </c:pt>
                <c:pt idx="54">
                  <c:v>0.00734059836975721</c:v>
                </c:pt>
                <c:pt idx="55">
                  <c:v>0.00761664171655289</c:v>
                </c:pt>
                <c:pt idx="56">
                  <c:v>0.00790306567886135</c:v>
                </c:pt>
                <c:pt idx="57">
                  <c:v>0.00820026061993413</c:v>
                </c:pt>
                <c:pt idx="58">
                  <c:v>0.00850863158264058</c:v>
                </c:pt>
                <c:pt idx="59">
                  <c:v>0.00882859884149515</c:v>
                </c:pt>
                <c:pt idx="60">
                  <c:v>0.00916059847544371</c:v>
                </c:pt>
                <c:pt idx="61">
                  <c:v>0.00950508296218951</c:v>
                </c:pt>
                <c:pt idx="62">
                  <c:v>0.00986252179486878</c:v>
                </c:pt>
                <c:pt idx="63">
                  <c:v>0.0102334021219164</c:v>
                </c:pt>
                <c:pt idx="64">
                  <c:v>0.0106182294109938</c:v>
                </c:pt>
                <c:pt idx="65">
                  <c:v>0.0110175281378839</c:v>
                </c:pt>
                <c:pt idx="66">
                  <c:v>0.0114318425012915</c:v>
                </c:pt>
                <c:pt idx="67">
                  <c:v>0.0118617371645248</c:v>
                </c:pt>
                <c:pt idx="68">
                  <c:v>0.0123077980250667</c:v>
                </c:pt>
                <c:pt idx="69">
                  <c:v>0.0127706330130864</c:v>
                </c:pt>
                <c:pt idx="70">
                  <c:v>0.0132508729199795</c:v>
                </c:pt>
                <c:pt idx="71">
                  <c:v>0.0137491722580642</c:v>
                </c:pt>
                <c:pt idx="72">
                  <c:v>0.0142662101526074</c:v>
                </c:pt>
                <c:pt idx="73">
                  <c:v>0.0148026912673951</c:v>
                </c:pt>
                <c:pt idx="74">
                  <c:v>0.015359346765109</c:v>
                </c:pt>
                <c:pt idx="75">
                  <c:v>0.0159369353038177</c:v>
                </c:pt>
                <c:pt idx="76">
                  <c:v>0.0165362440709418</c:v>
                </c:pt>
                <c:pt idx="77">
                  <c:v>0.0171580898561001</c:v>
                </c:pt>
                <c:pt idx="78">
                  <c:v>0.0178033201643011</c:v>
                </c:pt>
                <c:pt idx="79">
                  <c:v>0.0184728143709963</c:v>
                </c:pt>
                <c:pt idx="80">
                  <c:v>0.0191674849205682</c:v>
                </c:pt>
                <c:pt idx="81">
                  <c:v>0.0198882785698881</c:v>
                </c:pt>
                <c:pt idx="82">
                  <c:v>0.0206361776786386</c:v>
                </c:pt>
                <c:pt idx="83">
                  <c:v>0.0214122015481573</c:v>
                </c:pt>
                <c:pt idx="84">
                  <c:v>0.0222174078106288</c:v>
                </c:pt>
                <c:pt idx="85">
                  <c:v>0.0230528938705171</c:v>
                </c:pt>
                <c:pt idx="86">
                  <c:v>0.0239197984002024</c:v>
                </c:pt>
                <c:pt idx="87">
                  <c:v>0.0248193028918625</c:v>
                </c:pt>
                <c:pt idx="88">
                  <c:v>0.025752633267712</c:v>
                </c:pt>
                <c:pt idx="89">
                  <c:v>0.0267210615507943</c:v>
                </c:pt>
                <c:pt idx="90">
                  <c:v>0.0277259075986048</c:v>
                </c:pt>
                <c:pt idx="91">
                  <c:v>0.0287685409019059</c:v>
                </c:pt>
                <c:pt idx="92">
                  <c:v>0.0298503824511873</c:v>
                </c:pt>
                <c:pt idx="93">
                  <c:v>0.0309729066733141</c:v>
                </c:pt>
                <c:pt idx="94">
                  <c:v>0.0321376434410028</c:v>
                </c:pt>
                <c:pt idx="95">
                  <c:v>0.0333461801578636</c:v>
                </c:pt>
                <c:pt idx="96">
                  <c:v>0.0346001639218511</c:v>
                </c:pt>
                <c:pt idx="97">
                  <c:v>0.0359013037700707</c:v>
                </c:pt>
                <c:pt idx="98">
                  <c:v>0.0372513730080021</c:v>
                </c:pt>
                <c:pt idx="99">
                  <c:v>0.0386522116263126</c:v>
                </c:pt>
                <c:pt idx="100">
                  <c:v>0.040105728808555</c:v>
                </c:pt>
                <c:pt idx="101">
                  <c:v>0.0416139055331671</c:v>
                </c:pt>
                <c:pt idx="102">
                  <c:v>0.0431787972733202</c:v>
                </c:pt>
                <c:pt idx="103">
                  <c:v>0.0448025367982949</c:v>
                </c:pt>
                <c:pt idx="104">
                  <c:v>0.0464873370802026</c:v>
                </c:pt>
                <c:pt idx="105">
                  <c:v>0.0482354943100147</c:v>
                </c:pt>
                <c:pt idx="106">
                  <c:v>0.0500493910270095</c:v>
                </c:pt>
                <c:pt idx="107">
                  <c:v>0.0519314993659021</c:v>
                </c:pt>
                <c:pt idx="108">
                  <c:v>0.0538843844260822</c:v>
                </c:pt>
                <c:pt idx="109">
                  <c:v>0.0559107077675529</c:v>
                </c:pt>
                <c:pt idx="110">
                  <c:v>0.0580132310383338</c:v>
                </c:pt>
                <c:pt idx="111">
                  <c:v>0.0601948197382727</c:v>
                </c:pt>
                <c:pt idx="112">
                  <c:v>0.0624584471243962</c:v>
                </c:pt>
                <c:pt idx="113">
                  <c:v>0.0648071982631197</c:v>
                </c:pt>
                <c:pt idx="114">
                  <c:v>0.0672442742348425</c:v>
                </c:pt>
                <c:pt idx="115">
                  <c:v>0.0697729964966554</c:v>
                </c:pt>
                <c:pt idx="116">
                  <c:v>0.0723968114091087</c:v>
                </c:pt>
                <c:pt idx="117">
                  <c:v>0.0751192949332097</c:v>
                </c:pt>
                <c:pt idx="118">
                  <c:v>0.0779441575040495</c:v>
                </c:pt>
                <c:pt idx="119">
                  <c:v>0.0808752490877045</c:v>
                </c:pt>
                <c:pt idx="120">
                  <c:v>0.0839165644283016</c:v>
                </c:pt>
                <c:pt idx="121">
                  <c:v>0.0870722484923992</c:v>
                </c:pt>
                <c:pt idx="122">
                  <c:v>0.0903466021181053</c:v>
                </c:pt>
                <c:pt idx="123">
                  <c:v>0.0937440878766299</c:v>
                </c:pt>
                <c:pt idx="124">
                  <c:v>0.0972693361542617</c:v>
                </c:pt>
                <c:pt idx="125">
                  <c:v>0.100927151463057</c:v>
                </c:pt>
                <c:pt idx="126">
                  <c:v>0.104722518988843</c:v>
                </c:pt>
                <c:pt idx="127">
                  <c:v>0.10866061138546</c:v>
                </c:pt>
                <c:pt idx="128">
                  <c:v>0.112746795824495</c:v>
                </c:pt>
                <c:pt idx="129">
                  <c:v>0.116986641310131</c:v>
                </c:pt>
                <c:pt idx="130">
                  <c:v>0.121385926269063</c:v>
                </c:pt>
                <c:pt idx="131">
                  <c:v>0.125950646425836</c:v>
                </c:pt>
                <c:pt idx="132">
                  <c:v>0.130687022974335</c:v>
                </c:pt>
                <c:pt idx="133">
                  <c:v>0.135601511056563</c:v>
                </c:pt>
                <c:pt idx="134">
                  <c:v>0.140700808560269</c:v>
                </c:pt>
                <c:pt idx="135">
                  <c:v>0.145991865247398</c:v>
                </c:pt>
                <c:pt idx="136">
                  <c:v>0.151481892225835</c:v>
                </c:pt>
                <c:pt idx="137">
                  <c:v>0.157178371777316</c:v>
                </c:pt>
                <c:pt idx="138">
                  <c:v>0.163089067554933</c:v>
                </c:pt>
                <c:pt idx="139">
                  <c:v>0.169222035164104</c:v>
                </c:pt>
                <c:pt idx="140">
                  <c:v>0.175585633141447</c:v>
                </c:pt>
                <c:pt idx="141">
                  <c:v>0.182188534346517</c:v>
                </c:pt>
                <c:pt idx="142">
                  <c:v>0.189039737781922</c:v>
                </c:pt>
                <c:pt idx="143">
                  <c:v>0.196148580857943</c:v>
                </c:pt>
                <c:pt idx="144">
                  <c:v>0.203524752118358</c:v>
                </c:pt>
                <c:pt idx="145">
                  <c:v>0.211178304444824</c:v>
                </c:pt>
                <c:pt idx="146">
                  <c:v>0.219119668757815</c:v>
                </c:pt>
                <c:pt idx="147">
                  <c:v>0.227359668232772</c:v>
                </c:pt>
                <c:pt idx="148">
                  <c:v>0.235909533050863</c:v>
                </c:pt>
                <c:pt idx="149">
                  <c:v>0.244780915704444</c:v>
                </c:pt>
                <c:pt idx="150">
                  <c:v>0.253985906878072</c:v>
                </c:pt>
                <c:pt idx="151">
                  <c:v>0.263537051926739</c:v>
                </c:pt>
                <c:pt idx="152">
                  <c:v>0.273447367973758</c:v>
                </c:pt>
                <c:pt idx="153">
                  <c:v>0.283730361651621</c:v>
                </c:pt>
                <c:pt idx="154">
                  <c:v>0.294400047510003</c:v>
                </c:pt>
                <c:pt idx="155">
                  <c:v>0.305470967115997</c:v>
                </c:pt>
                <c:pt idx="156">
                  <c:v>0.316958208872612</c:v>
                </c:pt>
                <c:pt idx="157">
                  <c:v>0.328877428582551</c:v>
                </c:pt>
                <c:pt idx="158">
                  <c:v>0.341244870785289</c:v>
                </c:pt>
                <c:pt idx="159">
                  <c:v>0.354077390896527</c:v>
                </c:pt>
                <c:pt idx="160">
                  <c:v>0.367392478180207</c:v>
                </c:pt>
                <c:pt idx="161">
                  <c:v>0.381208279584389</c:v>
                </c:pt>
                <c:pt idx="162">
                  <c:v>0.39554362447347</c:v>
                </c:pt>
                <c:pt idx="163">
                  <c:v>0.410418050290471</c:v>
                </c:pt>
                <c:pt idx="164">
                  <c:v>0.425851829184341</c:v>
                </c:pt>
                <c:pt idx="165">
                  <c:v>0.441865995638594</c:v>
                </c:pt>
                <c:pt idx="166">
                  <c:v>0.45848237513891</c:v>
                </c:pt>
                <c:pt idx="167">
                  <c:v>0.475723613918789</c:v>
                </c:pt>
                <c:pt idx="168">
                  <c:v>0.493613209823791</c:v>
                </c:pt>
                <c:pt idx="169">
                  <c:v>0.512175544336424</c:v>
                </c:pt>
                <c:pt idx="170">
                  <c:v>0.531435915805324</c:v>
                </c:pt>
                <c:pt idx="171">
                  <c:v>0.55142057392403</c:v>
                </c:pt>
                <c:pt idx="172">
                  <c:v>0.572156755506325</c:v>
                </c:pt>
                <c:pt idx="173">
                  <c:v>0.593672721606912</c:v>
                </c:pt>
                <c:pt idx="174">
                  <c:v>0.615997796038016</c:v>
                </c:pt>
                <c:pt idx="175">
                  <c:v>0.6391624053344</c:v>
                </c:pt>
                <c:pt idx="176">
                  <c:v>0.663198120221267</c:v>
                </c:pt>
                <c:pt idx="177">
                  <c:v>0.688137698641566</c:v>
                </c:pt>
                <c:pt idx="178">
                  <c:v>0.71401513040134</c:v>
                </c:pt>
                <c:pt idx="179">
                  <c:v>0.740865683493956</c:v>
                </c:pt>
                <c:pt idx="180">
                  <c:v>0.768725952166373</c:v>
                </c:pt>
                <c:pt idx="181">
                  <c:v>0.797633906792927</c:v>
                </c:pt>
                <c:pt idx="182">
                  <c:v>0.827628945624634</c:v>
                </c:pt>
                <c:pt idx="183">
                  <c:v>0.858751948484517</c:v>
                </c:pt>
                <c:pt idx="184">
                  <c:v>0.891045332482151</c:v>
                </c:pt>
                <c:pt idx="185">
                  <c:v>0.924553109823357</c:v>
                </c:pt>
                <c:pt idx="186">
                  <c:v>0.959320947793824</c:v>
                </c:pt>
                <c:pt idx="187">
                  <c:v>0.995396230998423</c:v>
                </c:pt>
                <c:pt idx="188">
                  <c:v>1.03282812594103</c:v>
                </c:pt>
                <c:pt idx="189">
                  <c:v>1.07166764803286</c:v>
                </c:pt>
                <c:pt idx="190">
                  <c:v>1.1119677311207</c:v>
                </c:pt>
                <c:pt idx="191">
                  <c:v>1.15378329962966</c:v>
                </c:pt>
                <c:pt idx="192">
                  <c:v>1.19717134341897</c:v>
                </c:pt>
                <c:pt idx="193">
                  <c:v>1.24219099545262</c:v>
                </c:pt>
                <c:pt idx="194">
                  <c:v>1.28890361239089</c:v>
                </c:pt>
                <c:pt idx="195">
                  <c:v>1.3373728582125</c:v>
                </c:pt>
                <c:pt idx="196">
                  <c:v>1.38766479098131</c:v>
                </c:pt>
                <c:pt idx="197">
                  <c:v>1.43984795287601</c:v>
                </c:pt>
                <c:pt idx="198">
                  <c:v>1.49399346360526</c:v>
                </c:pt>
                <c:pt idx="199">
                  <c:v>1.55017511733577</c:v>
                </c:pt>
                <c:pt idx="200">
                  <c:v>1.60846948326536</c:v>
                </c:pt>
                <c:pt idx="201">
                  <c:v>1.66895600997802</c:v>
                </c:pt>
                <c:pt idx="202">
                  <c:v>1.73171713372335</c:v>
                </c:pt>
                <c:pt idx="203">
                  <c:v>1.79683839076772</c:v>
                </c:pt>
                <c:pt idx="204">
                  <c:v>1.86440853397049</c:v>
                </c:pt>
                <c:pt idx="205">
                  <c:v>1.93451965374404</c:v>
                </c:pt>
                <c:pt idx="206">
                  <c:v>2.00726730356257</c:v>
                </c:pt>
                <c:pt idx="207">
                  <c:v>2.08275063019051</c:v>
                </c:pt>
                <c:pt idx="208">
                  <c:v>2.16107250880838</c:v>
                </c:pt>
                <c:pt idx="209">
                  <c:v>2.24233968321985</c:v>
                </c:pt>
                <c:pt idx="210">
                  <c:v>2.32666291133146</c:v>
                </c:pt>
                <c:pt idx="211">
                  <c:v>2.41415711610302</c:v>
                </c:pt>
                <c:pt idx="212">
                  <c:v>2.5049415421745</c:v>
                </c:pt>
                <c:pt idx="213">
                  <c:v>2.59913991838293</c:v>
                </c:pt>
                <c:pt idx="214">
                  <c:v>2.69688062639069</c:v>
                </c:pt>
                <c:pt idx="215">
                  <c:v>2.79829687565512</c:v>
                </c:pt>
                <c:pt idx="216">
                  <c:v>2.90352688497781</c:v>
                </c:pt>
                <c:pt idx="217">
                  <c:v>3.01271407088116</c:v>
                </c:pt>
                <c:pt idx="218">
                  <c:v>3.1260072430687</c:v>
                </c:pt>
                <c:pt idx="219">
                  <c:v>3.24356080723581</c:v>
                </c:pt>
                <c:pt idx="220">
                  <c:v>3.36553497550709</c:v>
                </c:pt>
                <c:pt idx="221">
                  <c:v>3.49209598478727</c:v>
                </c:pt>
                <c:pt idx="222">
                  <c:v>3.62341632332315</c:v>
                </c:pt>
                <c:pt idx="223">
                  <c:v>3.75967496578546</c:v>
                </c:pt>
                <c:pt idx="224">
                  <c:v>3.90105761719099</c:v>
                </c:pt>
                <c:pt idx="225">
                  <c:v>4.04775696599732</c:v>
                </c:pt>
                <c:pt idx="226">
                  <c:v>4.1999729467153</c:v>
                </c:pt>
                <c:pt idx="227">
                  <c:v>4.35791301239703</c:v>
                </c:pt>
                <c:pt idx="228">
                  <c:v>4.5217924173707</c:v>
                </c:pt>
                <c:pt idx="229">
                  <c:v>4.69183451060779</c:v>
                </c:pt>
                <c:pt idx="230">
                  <c:v>4.86827104012228</c:v>
                </c:pt>
                <c:pt idx="231">
                  <c:v>5.05134246881676</c:v>
                </c:pt>
                <c:pt idx="232">
                  <c:v>5.24129830220606</c:v>
                </c:pt>
                <c:pt idx="233">
                  <c:v>5.4383974284648</c:v>
                </c:pt>
                <c:pt idx="234">
                  <c:v>5.64290847126254</c:v>
                </c:pt>
                <c:pt idx="235">
                  <c:v>5.85511015586724</c:v>
                </c:pt>
                <c:pt idx="236">
                  <c:v>6.07529168901607</c:v>
                </c:pt>
                <c:pt idx="237">
                  <c:v>6.30375315307128</c:v>
                </c:pt>
                <c:pt idx="238">
                  <c:v>6.54080591499825</c:v>
                </c:pt>
                <c:pt idx="239">
                  <c:v>6.7867730507233</c:v>
                </c:pt>
                <c:pt idx="240">
                  <c:v>7.04198978544929</c:v>
                </c:pt>
                <c:pt idx="241">
                  <c:v>7.3068039505295</c:v>
                </c:pt>
                <c:pt idx="242">
                  <c:v>7.58157645752211</c:v>
                </c:pt>
                <c:pt idx="243">
                  <c:v>7.86668179007158</c:v>
                </c:pt>
                <c:pt idx="244">
                  <c:v>8.16250851428722</c:v>
                </c:pt>
                <c:pt idx="245">
                  <c:v>8.46945980831458</c:v>
                </c:pt>
                <c:pt idx="246">
                  <c:v>8.78795401182131</c:v>
                </c:pt>
                <c:pt idx="247">
                  <c:v>9.11842519614656</c:v>
                </c:pt>
                <c:pt idx="248">
                  <c:v>9.46132375589076</c:v>
                </c:pt>
                <c:pt idx="249">
                  <c:v>9.81711702275218</c:v>
                </c:pt>
              </c:numCache>
            </c:numRef>
          </c:xVal>
          <c:yVal>
            <c:numRef>
              <c:f>06_Bode!$D$5:$D$254</c:f>
              <c:numCache>
                <c:formatCode>0.00</c:formatCode>
                <c:ptCount val="250"/>
                <c:pt idx="0">
                  <c:v>14.4241547678478</c:v>
                </c:pt>
                <c:pt idx="1">
                  <c:v>14.384765402461</c:v>
                </c:pt>
                <c:pt idx="2">
                  <c:v>14.3427534523116</c:v>
                </c:pt>
                <c:pt idx="3">
                  <c:v>14.2979721133662</c:v>
                </c:pt>
                <c:pt idx="4">
                  <c:v>14.2502700927453</c:v>
                </c:pt>
                <c:pt idx="5">
                  <c:v>14.1994919740469</c:v>
                </c:pt>
                <c:pt idx="6">
                  <c:v>14.1454786583805</c:v>
                </c:pt>
                <c:pt idx="7">
                  <c:v>14.0880678848601</c:v>
                </c:pt>
                <c:pt idx="8">
                  <c:v>14.0270948333347</c:v>
                </c:pt>
                <c:pt idx="9">
                  <c:v>13.9623928109325</c:v>
                </c:pt>
                <c:pt idx="10">
                  <c:v>13.893794022557</c:v>
                </c:pt>
                <c:pt idx="11">
                  <c:v>13.821130423797</c:v>
                </c:pt>
                <c:pt idx="12">
                  <c:v>13.7442346528333</c:v>
                </c:pt>
                <c:pt idx="13">
                  <c:v>13.6629410358499</c:v>
                </c:pt>
                <c:pt idx="14">
                  <c:v>13.5770866582557</c:v>
                </c:pt>
                <c:pt idx="15">
                  <c:v>13.4865124917338</c:v>
                </c:pt>
                <c:pt idx="16">
                  <c:v>13.3910645648438</c:v>
                </c:pt>
                <c:pt idx="17">
                  <c:v>13.2905951626882</c:v>
                </c:pt>
                <c:pt idx="18">
                  <c:v>13.1849640391109</c:v>
                </c:pt>
                <c:pt idx="19">
                  <c:v>13.0740396231254</c:v>
                </c:pt>
                <c:pt idx="20">
                  <c:v>12.957700199874</c:v>
                </c:pt>
                <c:pt idx="21">
                  <c:v>12.8358350454841</c:v>
                </c:pt>
                <c:pt idx="22">
                  <c:v>12.7083454948052</c:v>
                </c:pt>
                <c:pt idx="23">
                  <c:v>12.5751459212409</c:v>
                </c:pt>
                <c:pt idx="24">
                  <c:v>12.4361646087695</c:v>
                </c:pt>
                <c:pt idx="25">
                  <c:v>12.2913444977954</c:v>
                </c:pt>
                <c:pt idx="26">
                  <c:v>12.1406437886629</c:v>
                </c:pt>
                <c:pt idx="27">
                  <c:v>11.9840363894395</c:v>
                </c:pt>
                <c:pt idx="28">
                  <c:v>11.8215121978616</c:v>
                </c:pt>
                <c:pt idx="29">
                  <c:v>11.6530772109993</c:v>
                </c:pt>
                <c:pt idx="30">
                  <c:v>11.4787534601219</c:v>
                </c:pt>
                <c:pt idx="31">
                  <c:v>11.2985787722599</c:v>
                </c:pt>
                <c:pt idx="32">
                  <c:v>11.1126063639242</c:v>
                </c:pt>
                <c:pt idx="33">
                  <c:v>10.9209042761858</c:v>
                </c:pt>
                <c:pt idx="34">
                  <c:v>10.7235546637144</c:v>
                </c:pt>
                <c:pt idx="35">
                  <c:v>10.5206529532885</c:v>
                </c:pt>
                <c:pt idx="36">
                  <c:v>10.312306889636</c:v>
                </c:pt>
                <c:pt idx="37">
                  <c:v>10.0986354881792</c:v>
                </c:pt>
                <c:pt idx="38">
                  <c:v>9.87976791530871</c:v>
                </c:pt>
                <c:pt idx="39">
                  <c:v>9.65584231720386</c:v>
                </c:pt>
                <c:pt idx="40">
                  <c:v>9.42700461798615</c:v>
                </c:pt>
                <c:pt idx="41">
                  <c:v>9.19340730719108</c:v>
                </c:pt>
                <c:pt idx="42">
                  <c:v>8.95520823525665</c:v>
                </c:pt>
                <c:pt idx="43">
                  <c:v>8.71256943404157</c:v>
                </c:pt>
                <c:pt idx="44">
                  <c:v>8.46565597740416</c:v>
                </c:pt>
                <c:pt idx="45">
                  <c:v>8.21463489469273</c:v>
                </c:pt>
                <c:pt idx="46">
                  <c:v>7.95967414771727</c:v>
                </c:pt>
                <c:pt idx="47">
                  <c:v>7.70094167947689</c:v>
                </c:pt>
                <c:pt idx="48">
                  <c:v>7.43860454068433</c:v>
                </c:pt>
                <c:pt idx="49">
                  <c:v>7.17282809802003</c:v>
                </c:pt>
                <c:pt idx="50">
                  <c:v>6.90377532611309</c:v>
                </c:pt>
                <c:pt idx="51">
                  <c:v>6.63160618351751</c:v>
                </c:pt>
                <c:pt idx="52">
                  <c:v>6.35647707145221</c:v>
                </c:pt>
                <c:pt idx="53">
                  <c:v>6.07854037280967</c:v>
                </c:pt>
                <c:pt idx="54">
                  <c:v>5.79794406791166</c:v>
                </c:pt>
                <c:pt idx="55">
                  <c:v>5.51483142269042</c:v>
                </c:pt>
                <c:pt idx="56">
                  <c:v>5.22934074438582</c:v>
                </c:pt>
                <c:pt idx="57">
                  <c:v>4.9416051994534</c:v>
                </c:pt>
                <c:pt idx="58">
                  <c:v>4.65175268815249</c:v>
                </c:pt>
                <c:pt idx="59">
                  <c:v>4.35990577020398</c:v>
                </c:pt>
                <c:pt idx="60">
                  <c:v>4.06618163595068</c:v>
                </c:pt>
                <c:pt idx="61">
                  <c:v>3.77069211759616</c:v>
                </c:pt>
                <c:pt idx="62">
                  <c:v>3.47354373531934</c:v>
                </c:pt>
                <c:pt idx="63">
                  <c:v>3.1748377733426</c:v>
                </c:pt>
                <c:pt idx="64">
                  <c:v>2.87467038135325</c:v>
                </c:pt>
                <c:pt idx="65">
                  <c:v>2.57313269702719</c:v>
                </c:pt>
                <c:pt idx="66">
                  <c:v>2.27031098576662</c:v>
                </c:pt>
                <c:pt idx="67">
                  <c:v>1.96628679413067</c:v>
                </c:pt>
                <c:pt idx="68">
                  <c:v>1.66113711379976</c:v>
                </c:pt>
                <c:pt idx="69">
                  <c:v>1.35493455326592</c:v>
                </c:pt>
                <c:pt idx="70">
                  <c:v>1.0477475147757</c:v>
                </c:pt>
                <c:pt idx="71">
                  <c:v>0.739640374368152</c:v>
                </c:pt>
                <c:pt idx="72">
                  <c:v>0.430673663143506</c:v>
                </c:pt>
                <c:pt idx="73">
                  <c:v>0.120904248168663</c:v>
                </c:pt>
                <c:pt idx="74">
                  <c:v>-0.189614488327946</c:v>
                </c:pt>
                <c:pt idx="75">
                  <c:v>-0.500832472596378</c:v>
                </c:pt>
                <c:pt idx="76">
                  <c:v>-0.812702766764391</c:v>
                </c:pt>
                <c:pt idx="77">
                  <c:v>-1.12518140074198</c:v>
                </c:pt>
                <c:pt idx="78">
                  <c:v>-1.43822720922009</c:v>
                </c:pt>
                <c:pt idx="79">
                  <c:v>-1.75180167421451</c:v>
                </c:pt>
                <c:pt idx="80">
                  <c:v>-2.06586877348575</c:v>
                </c:pt>
                <c:pt idx="81">
                  <c:v>-2.38039483506222</c:v>
                </c:pt>
                <c:pt idx="82">
                  <c:v>-2.69534839800511</c:v>
                </c:pt>
                <c:pt idx="83">
                  <c:v>-3.01070007947822</c:v>
                </c:pt>
                <c:pt idx="84">
                  <c:v>-3.32642244812204</c:v>
                </c:pt>
                <c:pt idx="85">
                  <c:v>-3.64248990367937</c:v>
                </c:pt>
                <c:pt idx="86">
                  <c:v>-3.95887856277558</c:v>
                </c:pt>
                <c:pt idx="87">
                  <c:v>-4.27556615072199</c:v>
                </c:pt>
                <c:pt idx="88">
                  <c:v>-4.59253189918277</c:v>
                </c:pt>
                <c:pt idx="89">
                  <c:v>-4.90975644952382</c:v>
                </c:pt>
                <c:pt idx="90">
                  <c:v>-5.22722176164597</c:v>
                </c:pt>
                <c:pt idx="91">
                  <c:v>-5.54491102809298</c:v>
                </c:pt>
                <c:pt idx="92">
                  <c:v>-5.86280859321694</c:v>
                </c:pt>
                <c:pt idx="93">
                  <c:v>-6.18089987717906</c:v>
                </c:pt>
                <c:pt idx="94">
                  <c:v>-6.49917130456217</c:v>
                </c:pt>
                <c:pt idx="95">
                  <c:v>-6.81761023737163</c:v>
                </c:pt>
                <c:pt idx="96">
                  <c:v>-7.13620491220367</c:v>
                </c:pt>
                <c:pt idx="97">
                  <c:v>-7.45494438136421</c:v>
                </c:pt>
                <c:pt idx="98">
                  <c:v>-7.77381845772613</c:v>
                </c:pt>
                <c:pt idx="99">
                  <c:v>-8.09281766311917</c:v>
                </c:pt>
                <c:pt idx="100">
                  <c:v>-8.41193318005325</c:v>
                </c:pt>
                <c:pt idx="101">
                  <c:v>-8.73115680658345</c:v>
                </c:pt>
                <c:pt idx="102">
                  <c:v>-9.0504809141323</c:v>
                </c:pt>
                <c:pt idx="103">
                  <c:v>-9.36989840809338</c:v>
                </c:pt>
                <c:pt idx="104">
                  <c:v>-9.68940269104759</c:v>
                </c:pt>
                <c:pt idx="105">
                  <c:v>-10.0089876284322</c:v>
                </c:pt>
                <c:pt idx="106">
                  <c:v>-10.3286475165101</c:v>
                </c:pt>
                <c:pt idx="107">
                  <c:v>-10.648377052495</c:v>
                </c:pt>
                <c:pt idx="108">
                  <c:v>-10.9681713066961</c:v>
                </c:pt>
                <c:pt idx="109">
                  <c:v>-11.2880256965519</c:v>
                </c:pt>
                <c:pt idx="110">
                  <c:v>-11.6079359624333</c:v>
                </c:pt>
                <c:pt idx="111">
                  <c:v>-11.9278981450986</c:v>
                </c:pt>
                <c:pt idx="112">
                  <c:v>-12.2479085646934</c:v>
                </c:pt>
                <c:pt idx="113">
                  <c:v>-12.5679638011943</c:v>
                </c:pt>
                <c:pt idx="114">
                  <c:v>-12.8880606761986</c:v>
                </c:pt>
                <c:pt idx="115">
                  <c:v>-13.2081962359724</c:v>
                </c:pt>
                <c:pt idx="116">
                  <c:v>-13.5283677356711</c:v>
                </c:pt>
                <c:pt idx="117">
                  <c:v>-13.848572624655</c:v>
                </c:pt>
                <c:pt idx="118">
                  <c:v>-14.1688085328244</c:v>
                </c:pt>
                <c:pt idx="119">
                  <c:v>-14.4890732579064</c:v>
                </c:pt>
                <c:pt idx="120">
                  <c:v>-14.809364753627</c:v>
                </c:pt>
                <c:pt idx="121">
                  <c:v>-15.1296811187105</c:v>
                </c:pt>
                <c:pt idx="122">
                  <c:v>-15.4500205866461</c:v>
                </c:pt>
                <c:pt idx="123">
                  <c:v>-15.770381516173</c:v>
                </c:pt>
                <c:pt idx="124">
                  <c:v>-16.0907623824302</c:v>
                </c:pt>
                <c:pt idx="125">
                  <c:v>-16.4111617687293</c:v>
                </c:pt>
                <c:pt idx="126">
                  <c:v>-16.7315783589033</c:v>
                </c:pt>
                <c:pt idx="127">
                  <c:v>-17.0520109301951</c:v>
                </c:pt>
                <c:pt idx="128">
                  <c:v>-17.3724583466447</c:v>
                </c:pt>
                <c:pt idx="129">
                  <c:v>-17.6929195529436</c:v>
                </c:pt>
                <c:pt idx="130">
                  <c:v>-18.0133935687212</c:v>
                </c:pt>
                <c:pt idx="131">
                  <c:v>-18.3338794832347</c:v>
                </c:pt>
                <c:pt idx="132">
                  <c:v>-18.6543764504337</c:v>
                </c:pt>
                <c:pt idx="133">
                  <c:v>-18.9748836843732</c:v>
                </c:pt>
                <c:pt idx="134">
                  <c:v>-19.2954004549509</c:v>
                </c:pt>
                <c:pt idx="135">
                  <c:v>-19.6159260839454</c:v>
                </c:pt>
                <c:pt idx="136">
                  <c:v>-19.9364599413353</c:v>
                </c:pt>
                <c:pt idx="137">
                  <c:v>-20.2570014418778</c:v>
                </c:pt>
                <c:pt idx="138">
                  <c:v>-20.5775500419305</c:v>
                </c:pt>
                <c:pt idx="139">
                  <c:v>-20.8981052364976</c:v>
                </c:pt>
                <c:pt idx="140">
                  <c:v>-21.2186665564856</c:v>
                </c:pt>
                <c:pt idx="141">
                  <c:v>-21.5392335661533</c:v>
                </c:pt>
                <c:pt idx="142">
                  <c:v>-21.8598058607429</c:v>
                </c:pt>
                <c:pt idx="143">
                  <c:v>-22.1803830642785</c:v>
                </c:pt>
                <c:pt idx="144">
                  <c:v>-22.5009648275213</c:v>
                </c:pt>
                <c:pt idx="145">
                  <c:v>-22.8215508260697</c:v>
                </c:pt>
                <c:pt idx="146">
                  <c:v>-23.142140758594</c:v>
                </c:pt>
                <c:pt idx="147">
                  <c:v>-23.4627343451967</c:v>
                </c:pt>
                <c:pt idx="148">
                  <c:v>-23.7833313258887</c:v>
                </c:pt>
                <c:pt idx="149">
                  <c:v>-24.1039314591746</c:v>
                </c:pt>
                <c:pt idx="150">
                  <c:v>-24.4245345207372</c:v>
                </c:pt>
                <c:pt idx="151">
                  <c:v>-24.745140302217</c:v>
                </c:pt>
                <c:pt idx="152">
                  <c:v>-25.0657486100765</c:v>
                </c:pt>
                <c:pt idx="153">
                  <c:v>-25.3863592645472</c:v>
                </c:pt>
                <c:pt idx="154">
                  <c:v>-25.7069720986495</c:v>
                </c:pt>
                <c:pt idx="155">
                  <c:v>-26.0275869572841</c:v>
                </c:pt>
                <c:pt idx="156">
                  <c:v>-26.3482036963862</c:v>
                </c:pt>
                <c:pt idx="157">
                  <c:v>-26.6688221821414</c:v>
                </c:pt>
                <c:pt idx="158">
                  <c:v>-26.9894422902561</c:v>
                </c:pt>
                <c:pt idx="159">
                  <c:v>-27.3100639052803</c:v>
                </c:pt>
                <c:pt idx="160">
                  <c:v>-27.6306869199788</c:v>
                </c:pt>
                <c:pt idx="161">
                  <c:v>-27.9513112347468</c:v>
                </c:pt>
                <c:pt idx="162">
                  <c:v>-28.2719367570666</c:v>
                </c:pt>
                <c:pt idx="163">
                  <c:v>-28.5925634010041</c:v>
                </c:pt>
                <c:pt idx="164">
                  <c:v>-28.9131910867398</c:v>
                </c:pt>
                <c:pt idx="165">
                  <c:v>-29.2338197401343</c:v>
                </c:pt>
                <c:pt idx="166">
                  <c:v>-29.5544492923238</c:v>
                </c:pt>
                <c:pt idx="167">
                  <c:v>-29.8750796793448</c:v>
                </c:pt>
                <c:pt idx="168">
                  <c:v>-30.1957108417856</c:v>
                </c:pt>
                <c:pt idx="169">
                  <c:v>-30.5163427244624</c:v>
                </c:pt>
                <c:pt idx="170">
                  <c:v>-30.8369752761184</c:v>
                </c:pt>
                <c:pt idx="171">
                  <c:v>-31.1576084491441</c:v>
                </c:pt>
                <c:pt idx="172">
                  <c:v>-31.4782421993185</c:v>
                </c:pt>
                <c:pt idx="173">
                  <c:v>-31.7988764855673</c:v>
                </c:pt>
                <c:pt idx="174">
                  <c:v>-32.1195112697393</c:v>
                </c:pt>
                <c:pt idx="175">
                  <c:v>-32.4401465163982</c:v>
                </c:pt>
                <c:pt idx="176">
                  <c:v>-32.7607821926297</c:v>
                </c:pt>
                <c:pt idx="177">
                  <c:v>-33.0814182678619</c:v>
                </c:pt>
                <c:pt idx="178">
                  <c:v>-33.4020547136984</c:v>
                </c:pt>
                <c:pt idx="179">
                  <c:v>-33.7226915037637</c:v>
                </c:pt>
                <c:pt idx="180">
                  <c:v>-34.0433286135596</c:v>
                </c:pt>
                <c:pt idx="181">
                  <c:v>-34.3639660203312</c:v>
                </c:pt>
                <c:pt idx="182">
                  <c:v>-34.6846037029429</c:v>
                </c:pt>
                <c:pt idx="183">
                  <c:v>-35.0052416417633</c:v>
                </c:pt>
                <c:pt idx="184">
                  <c:v>-35.3258798185584</c:v>
                </c:pt>
                <c:pt idx="185">
                  <c:v>-35.6465182163915</c:v>
                </c:pt>
                <c:pt idx="186">
                  <c:v>-35.9671568195316</c:v>
                </c:pt>
                <c:pt idx="187">
                  <c:v>-36.2877956133669</c:v>
                </c:pt>
                <c:pt idx="188">
                  <c:v>-36.6084345843258</c:v>
                </c:pt>
                <c:pt idx="189">
                  <c:v>-36.9290737198023</c:v>
                </c:pt>
                <c:pt idx="190">
                  <c:v>-37.2497130080879</c:v>
                </c:pt>
                <c:pt idx="191">
                  <c:v>-37.5703524383071</c:v>
                </c:pt>
                <c:pt idx="192">
                  <c:v>-37.8909920003585</c:v>
                </c:pt>
                <c:pt idx="193">
                  <c:v>-38.2116316848595</c:v>
                </c:pt>
                <c:pt idx="194">
                  <c:v>-38.5322714830955</c:v>
                </c:pt>
                <c:pt idx="195">
                  <c:v>-38.8529113869719</c:v>
                </c:pt>
                <c:pt idx="196">
                  <c:v>-39.1735513889702</c:v>
                </c:pt>
                <c:pt idx="197">
                  <c:v>-39.4941914821072</c:v>
                </c:pt>
                <c:pt idx="198">
                  <c:v>-39.8148316598964</c:v>
                </c:pt>
                <c:pt idx="199">
                  <c:v>-40.135471916313</c:v>
                </c:pt>
                <c:pt idx="200">
                  <c:v>-40.4561122457613</c:v>
                </c:pt>
                <c:pt idx="201">
                  <c:v>-40.7767526430434</c:v>
                </c:pt>
                <c:pt idx="202">
                  <c:v>-41.0973931033316</c:v>
                </c:pt>
                <c:pt idx="203">
                  <c:v>-41.4180336221418</c:v>
                </c:pt>
                <c:pt idx="204">
                  <c:v>-41.7386741953089</c:v>
                </c:pt>
                <c:pt idx="205">
                  <c:v>-42.0593148189643</c:v>
                </c:pt>
                <c:pt idx="206">
                  <c:v>-42.3799554895147</c:v>
                </c:pt>
                <c:pt idx="207">
                  <c:v>-42.7005962036227</c:v>
                </c:pt>
                <c:pt idx="208">
                  <c:v>-43.021236958188</c:v>
                </c:pt>
                <c:pt idx="209">
                  <c:v>-43.3418777503315</c:v>
                </c:pt>
                <c:pt idx="210">
                  <c:v>-43.6625185773786</c:v>
                </c:pt>
                <c:pt idx="211">
                  <c:v>-43.9831594368453</c:v>
                </c:pt>
                <c:pt idx="212">
                  <c:v>-44.3038003264241</c:v>
                </c:pt>
                <c:pt idx="213">
                  <c:v>-44.6244412439721</c:v>
                </c:pt>
                <c:pt idx="214">
                  <c:v>-44.9450821874986</c:v>
                </c:pt>
                <c:pt idx="215">
                  <c:v>-45.2657231551547</c:v>
                </c:pt>
                <c:pt idx="216">
                  <c:v>-45.5863641452231</c:v>
                </c:pt>
                <c:pt idx="217">
                  <c:v>-45.9070051561087</c:v>
                </c:pt>
                <c:pt idx="218">
                  <c:v>-46.2276461863299</c:v>
                </c:pt>
                <c:pt idx="219">
                  <c:v>-46.5482872345107</c:v>
                </c:pt>
                <c:pt idx="220">
                  <c:v>-46.8689282993727</c:v>
                </c:pt>
                <c:pt idx="221">
                  <c:v>-47.1895693797288</c:v>
                </c:pt>
                <c:pt idx="222">
                  <c:v>-47.5102104744763</c:v>
                </c:pt>
                <c:pt idx="223">
                  <c:v>-47.8308515825909</c:v>
                </c:pt>
                <c:pt idx="224">
                  <c:v>-48.1514927031213</c:v>
                </c:pt>
                <c:pt idx="225">
                  <c:v>-48.4721338351838</c:v>
                </c:pt>
                <c:pt idx="226">
                  <c:v>-48.7927749779577</c:v>
                </c:pt>
                <c:pt idx="227">
                  <c:v>-49.1134161306807</c:v>
                </c:pt>
                <c:pt idx="228">
                  <c:v>-49.4340572926446</c:v>
                </c:pt>
                <c:pt idx="229">
                  <c:v>-49.7546984631918</c:v>
                </c:pt>
                <c:pt idx="230">
                  <c:v>-50.0753396417114</c:v>
                </c:pt>
                <c:pt idx="231">
                  <c:v>-50.395980827636</c:v>
                </c:pt>
                <c:pt idx="232">
                  <c:v>-50.7166220204385</c:v>
                </c:pt>
                <c:pt idx="233">
                  <c:v>-51.0372632196296</c:v>
                </c:pt>
                <c:pt idx="234">
                  <c:v>-51.3579044247544</c:v>
                </c:pt>
                <c:pt idx="235">
                  <c:v>-51.6785456353907</c:v>
                </c:pt>
                <c:pt idx="236">
                  <c:v>-51.9991868511463</c:v>
                </c:pt>
                <c:pt idx="237">
                  <c:v>-52.3198280716567</c:v>
                </c:pt>
                <c:pt idx="238">
                  <c:v>-52.6404692965836</c:v>
                </c:pt>
                <c:pt idx="239">
                  <c:v>-52.9611105256127</c:v>
                </c:pt>
                <c:pt idx="240">
                  <c:v>-53.281751758452</c:v>
                </c:pt>
                <c:pt idx="241">
                  <c:v>-53.6023929948303</c:v>
                </c:pt>
                <c:pt idx="242">
                  <c:v>-53.9230342344957</c:v>
                </c:pt>
                <c:pt idx="243">
                  <c:v>-54.2436754772144</c:v>
                </c:pt>
                <c:pt idx="244">
                  <c:v>-54.5643167227689</c:v>
                </c:pt>
                <c:pt idx="245">
                  <c:v>-54.8849579709576</c:v>
                </c:pt>
                <c:pt idx="246">
                  <c:v>-55.2055992215928</c:v>
                </c:pt>
                <c:pt idx="247">
                  <c:v>-55.5262404745005</c:v>
                </c:pt>
                <c:pt idx="248">
                  <c:v>-55.846881729519</c:v>
                </c:pt>
                <c:pt idx="249">
                  <c:v>-56.1675229864979</c:v>
                </c:pt>
              </c:numCache>
            </c:numRef>
          </c:yVal>
          <c:smooth val="0"/>
        </c:ser>
        <c:axId val="59646754"/>
        <c:axId val="60175094"/>
      </c:scatterChart>
      <c:valAx>
        <c:axId val="59646754"/>
        <c:scaling>
          <c:logBase val="10"/>
          <c:orientation val="minMax"/>
          <c:max val="10"/>
          <c:min val="0.001"/>
        </c:scaling>
        <c:delete val="0"/>
        <c:axPos val="b"/>
        <c:majorGridlines>
          <c:spPr>
            <a:ln w="9360">
              <a:solidFill>
                <a:srgbClr val="878787"/>
              </a:solidFill>
              <a:round/>
            </a:ln>
          </c:spPr>
        </c:majorGridlines>
        <c:title>
          <c:tx>
            <c:rich>
              <a:bodyPr rot="0"/>
              <a:lstStyle/>
              <a:p>
                <a:pPr>
                  <a:defRPr b="1" lang="en-ZA" sz="1000" spc="-1" strike="noStrike">
                    <a:solidFill>
                      <a:srgbClr val="000000"/>
                    </a:solidFill>
                    <a:latin typeface="Calibri"/>
                  </a:defRPr>
                </a:pPr>
                <a:r>
                  <a:rPr b="1" lang="en-ZA" sz="1000" spc="-1" strike="noStrike">
                    <a:solidFill>
                      <a:srgbClr val="000000"/>
                    </a:solidFill>
                    <a:latin typeface="Calibri"/>
                  </a:rPr>
                  <a:t>Frequency (rad/s)</a:t>
                </a:r>
              </a:p>
            </c:rich>
          </c:tx>
          <c:overlay val="0"/>
          <c:spPr>
            <a:noFill/>
            <a:ln w="0">
              <a:noFill/>
            </a:ln>
          </c:spPr>
        </c:title>
        <c:numFmt formatCode="0.00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175094"/>
        <c:crosses val="min"/>
        <c:crossBetween val="midCat"/>
      </c:valAx>
      <c:valAx>
        <c:axId val="60175094"/>
        <c:scaling>
          <c:orientation val="minMax"/>
          <c:max val="47"/>
          <c:min val="-70"/>
        </c:scaling>
        <c:delete val="0"/>
        <c:axPos val="l"/>
        <c:majorGridlines>
          <c:spPr>
            <a:ln w="9360">
              <a:solidFill>
                <a:srgbClr val="878787"/>
              </a:solidFill>
              <a:round/>
            </a:ln>
          </c:spPr>
        </c:majorGridlines>
        <c:title>
          <c:tx>
            <c:rich>
              <a:bodyPr rot="-5400000"/>
              <a:lstStyle/>
              <a:p>
                <a:pPr>
                  <a:defRPr b="1" lang="en-ZA" sz="1000" spc="-1" strike="noStrike">
                    <a:solidFill>
                      <a:srgbClr val="000000"/>
                    </a:solidFill>
                    <a:latin typeface="Calibri"/>
                  </a:defRPr>
                </a:pPr>
                <a:r>
                  <a:rPr b="1" lang="en-ZA" sz="1000" spc="-1" strike="noStrike">
                    <a:solidFill>
                      <a:srgbClr val="000000"/>
                    </a:solidFill>
                    <a:latin typeface="Calibri"/>
                  </a:rPr>
                  <a:t>Magnitude (dB)</a:t>
                </a:r>
              </a:p>
            </c:rich>
          </c:tx>
          <c:overlay val="0"/>
          <c:spPr>
            <a:noFill/>
            <a:ln w="0">
              <a:noFill/>
            </a:ln>
          </c:spPr>
        </c:title>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646754"/>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ZA" sz="1800" spc="-1" strike="noStrike">
                <a:solidFill>
                  <a:srgbClr val="000000"/>
                </a:solidFill>
                <a:latin typeface="Calibri"/>
              </a:defRPr>
            </a:pPr>
            <a:r>
              <a:rPr b="1" lang="en-ZA" sz="1800" spc="-1" strike="noStrike">
                <a:solidFill>
                  <a:srgbClr val="000000"/>
                </a:solidFill>
                <a:latin typeface="Calibri"/>
              </a:rPr>
              <a:t>Open-loop phase by region</a:t>
            </a:r>
          </a:p>
        </c:rich>
      </c:tx>
      <c:overlay val="0"/>
      <c:spPr>
        <a:noFill/>
        <a:ln w="0">
          <a:noFill/>
        </a:ln>
      </c:spPr>
    </c:title>
    <c:autoTitleDeleted val="0"/>
    <c:plotArea>
      <c:scatterChart>
        <c:scatterStyle val="line"/>
        <c:varyColors val="0"/>
        <c:ser>
          <c:idx val="0"/>
          <c:order val="0"/>
          <c:tx>
            <c:strRef>
              <c:f>"Acidic"</c:f>
              <c:strCache>
                <c:ptCount val="1"/>
                <c:pt idx="0">
                  <c:v>Acidic</c:v>
                </c:pt>
              </c:strCache>
            </c:strRef>
          </c:tx>
          <c:spPr>
            <a:solidFill>
              <a:srgbClr val="1f77b4"/>
            </a:solidFill>
            <a:ln w="20160">
              <a:solidFill>
                <a:srgbClr val="1f77b4"/>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xVal>
            <c:numRef>
              <c:f>06_Bode!$A$5:$A$254</c:f>
              <c:numCache>
                <c:formatCode>0.00E+00</c:formatCode>
                <c:ptCount val="250"/>
                <c:pt idx="0">
                  <c:v>0.001</c:v>
                </c:pt>
                <c:pt idx="1">
                  <c:v>0.00103760501976691</c:v>
                </c:pt>
                <c:pt idx="2">
                  <c:v>0.00107662417704549</c:v>
                </c:pt>
                <c:pt idx="3">
                  <c:v>0.00111711065050482</c:v>
                </c:pt>
                <c:pt idx="4">
                  <c:v>0.00115911961859889</c:v>
                </c:pt>
                <c:pt idx="5">
                  <c:v>0.00120270833476851</c:v>
                </c:pt>
                <c:pt idx="6">
                  <c:v>0.00124793620547131</c:v>
                </c:pt>
                <c:pt idx="7">
                  <c:v>0.00129486487114591</c:v>
                </c:pt>
                <c:pt idx="8">
                  <c:v>0.00134355829022083</c:v>
                </c:pt>
                <c:pt idx="9">
                  <c:v>0.00139408282628258</c:v>
                </c:pt>
                <c:pt idx="10">
                  <c:v>0.00144650733852165</c:v>
                </c:pt>
                <c:pt idx="11">
                  <c:v>0.00150090327557974</c:v>
                </c:pt>
                <c:pt idx="12">
                  <c:v>0.00155734477292614</c:v>
                </c:pt>
                <c:pt idx="13">
                  <c:v>0.00161590875389592</c:v>
                </c:pt>
                <c:pt idx="14">
                  <c:v>0.0016766750345277</c:v>
                </c:pt>
                <c:pt idx="15">
                  <c:v>0.0017397264323438</c:v>
                </c:pt>
                <c:pt idx="16">
                  <c:v>0.00180514887922111</c:v>
                </c:pt>
                <c:pt idx="17">
                  <c:v>0.00187303153850644</c:v>
                </c:pt>
                <c:pt idx="18">
                  <c:v>0.00194346692653602</c:v>
                </c:pt>
                <c:pt idx="19">
                  <c:v>0.00201655103872475</c:v>
                </c:pt>
                <c:pt idx="20">
                  <c:v>0.00209238348039698</c:v>
                </c:pt>
                <c:pt idx="21">
                  <c:v>0.00217106760253727</c:v>
                </c:pt>
                <c:pt idx="22">
                  <c:v>0.00225271064264598</c:v>
                </c:pt>
                <c:pt idx="23">
                  <c:v>0.00233742387089182</c:v>
                </c:pt>
                <c:pt idx="24">
                  <c:v>0.00242532274176035</c:v>
                </c:pt>
                <c:pt idx="25">
                  <c:v>0.00251652705140539</c:v>
                </c:pt>
                <c:pt idx="26">
                  <c:v>0.00261116110091746</c:v>
                </c:pt>
                <c:pt idx="27">
                  <c:v>0.00270935386573205</c:v>
                </c:pt>
                <c:pt idx="28">
                  <c:v>0.00281123917140846</c:v>
                </c:pt>
                <c:pt idx="29">
                  <c:v>0.0029169558760188</c:v>
                </c:pt>
                <c:pt idx="30">
                  <c:v>0.00302664805939569</c:v>
                </c:pt>
                <c:pt idx="31">
                  <c:v>0.00314046521949675</c:v>
                </c:pt>
                <c:pt idx="32">
                  <c:v>0.00325856247615323</c:v>
                </c:pt>
                <c:pt idx="33">
                  <c:v>0.00338110078248069</c:v>
                </c:pt>
                <c:pt idx="34">
                  <c:v>0.00350824714423979</c:v>
                </c:pt>
                <c:pt idx="35">
                  <c:v>0.00364017484744614</c:v>
                </c:pt>
                <c:pt idx="36">
                  <c:v>0.00377706369453937</c:v>
                </c:pt>
                <c:pt idx="37">
                  <c:v>0.0039191002494334</c:v>
                </c:pt>
                <c:pt idx="38">
                  <c:v>0.00406647809178185</c:v>
                </c:pt>
                <c:pt idx="39">
                  <c:v>0.00421939808080502</c:v>
                </c:pt>
                <c:pt idx="40">
                  <c:v>0.00437806862903817</c:v>
                </c:pt>
                <c:pt idx="41">
                  <c:v>0.00454270598637404</c:v>
                </c:pt>
                <c:pt idx="42">
                  <c:v>0.00471353453478691</c:v>
                </c:pt>
                <c:pt idx="43">
                  <c:v>0.00489078709413959</c:v>
                </c:pt>
                <c:pt idx="44">
                  <c:v>0.00507470523949047</c:v>
                </c:pt>
                <c:pt idx="45">
                  <c:v>0.00526553963033276</c:v>
                </c:pt>
                <c:pt idx="46">
                  <c:v>0.00546355035221488</c:v>
                </c:pt>
                <c:pt idx="47">
                  <c:v>0.00566900727120743</c:v>
                </c:pt>
                <c:pt idx="48">
                  <c:v>0.00588219040169996</c:v>
                </c:pt>
                <c:pt idx="49">
                  <c:v>0.00610339028802862</c:v>
                </c:pt>
                <c:pt idx="50">
                  <c:v>0.00633290840045511</c:v>
                </c:pt>
                <c:pt idx="51">
                  <c:v>0.00657105754603627</c:v>
                </c:pt>
                <c:pt idx="52">
                  <c:v>0.00681816229494448</c:v>
                </c:pt>
                <c:pt idx="53">
                  <c:v>0.00707455942281988</c:v>
                </c:pt>
                <c:pt idx="54">
                  <c:v>0.00734059836975721</c:v>
                </c:pt>
                <c:pt idx="55">
                  <c:v>0.00761664171655289</c:v>
                </c:pt>
                <c:pt idx="56">
                  <c:v>0.00790306567886135</c:v>
                </c:pt>
                <c:pt idx="57">
                  <c:v>0.00820026061993413</c:v>
                </c:pt>
                <c:pt idx="58">
                  <c:v>0.00850863158264058</c:v>
                </c:pt>
                <c:pt idx="59">
                  <c:v>0.00882859884149515</c:v>
                </c:pt>
                <c:pt idx="60">
                  <c:v>0.00916059847544371</c:v>
                </c:pt>
                <c:pt idx="61">
                  <c:v>0.00950508296218951</c:v>
                </c:pt>
                <c:pt idx="62">
                  <c:v>0.00986252179486878</c:v>
                </c:pt>
                <c:pt idx="63">
                  <c:v>0.0102334021219164</c:v>
                </c:pt>
                <c:pt idx="64">
                  <c:v>0.0106182294109938</c:v>
                </c:pt>
                <c:pt idx="65">
                  <c:v>0.0110175281378839</c:v>
                </c:pt>
                <c:pt idx="66">
                  <c:v>0.0114318425012915</c:v>
                </c:pt>
                <c:pt idx="67">
                  <c:v>0.0118617371645248</c:v>
                </c:pt>
                <c:pt idx="68">
                  <c:v>0.0123077980250667</c:v>
                </c:pt>
                <c:pt idx="69">
                  <c:v>0.0127706330130864</c:v>
                </c:pt>
                <c:pt idx="70">
                  <c:v>0.0132508729199795</c:v>
                </c:pt>
                <c:pt idx="71">
                  <c:v>0.0137491722580642</c:v>
                </c:pt>
                <c:pt idx="72">
                  <c:v>0.0142662101526074</c:v>
                </c:pt>
                <c:pt idx="73">
                  <c:v>0.0148026912673951</c:v>
                </c:pt>
                <c:pt idx="74">
                  <c:v>0.015359346765109</c:v>
                </c:pt>
                <c:pt idx="75">
                  <c:v>0.0159369353038177</c:v>
                </c:pt>
                <c:pt idx="76">
                  <c:v>0.0165362440709418</c:v>
                </c:pt>
                <c:pt idx="77">
                  <c:v>0.0171580898561001</c:v>
                </c:pt>
                <c:pt idx="78">
                  <c:v>0.0178033201643011</c:v>
                </c:pt>
                <c:pt idx="79">
                  <c:v>0.0184728143709963</c:v>
                </c:pt>
                <c:pt idx="80">
                  <c:v>0.0191674849205682</c:v>
                </c:pt>
                <c:pt idx="81">
                  <c:v>0.0198882785698881</c:v>
                </c:pt>
                <c:pt idx="82">
                  <c:v>0.0206361776786386</c:v>
                </c:pt>
                <c:pt idx="83">
                  <c:v>0.0214122015481573</c:v>
                </c:pt>
                <c:pt idx="84">
                  <c:v>0.0222174078106288</c:v>
                </c:pt>
                <c:pt idx="85">
                  <c:v>0.0230528938705171</c:v>
                </c:pt>
                <c:pt idx="86">
                  <c:v>0.0239197984002024</c:v>
                </c:pt>
                <c:pt idx="87">
                  <c:v>0.0248193028918625</c:v>
                </c:pt>
                <c:pt idx="88">
                  <c:v>0.025752633267712</c:v>
                </c:pt>
                <c:pt idx="89">
                  <c:v>0.0267210615507943</c:v>
                </c:pt>
                <c:pt idx="90">
                  <c:v>0.0277259075986048</c:v>
                </c:pt>
                <c:pt idx="91">
                  <c:v>0.0287685409019059</c:v>
                </c:pt>
                <c:pt idx="92">
                  <c:v>0.0298503824511873</c:v>
                </c:pt>
                <c:pt idx="93">
                  <c:v>0.0309729066733141</c:v>
                </c:pt>
                <c:pt idx="94">
                  <c:v>0.0321376434410028</c:v>
                </c:pt>
                <c:pt idx="95">
                  <c:v>0.0333461801578636</c:v>
                </c:pt>
                <c:pt idx="96">
                  <c:v>0.0346001639218511</c:v>
                </c:pt>
                <c:pt idx="97">
                  <c:v>0.0359013037700707</c:v>
                </c:pt>
                <c:pt idx="98">
                  <c:v>0.0372513730080021</c:v>
                </c:pt>
                <c:pt idx="99">
                  <c:v>0.0386522116263126</c:v>
                </c:pt>
                <c:pt idx="100">
                  <c:v>0.040105728808555</c:v>
                </c:pt>
                <c:pt idx="101">
                  <c:v>0.0416139055331671</c:v>
                </c:pt>
                <c:pt idx="102">
                  <c:v>0.0431787972733202</c:v>
                </c:pt>
                <c:pt idx="103">
                  <c:v>0.0448025367982949</c:v>
                </c:pt>
                <c:pt idx="104">
                  <c:v>0.0464873370802026</c:v>
                </c:pt>
                <c:pt idx="105">
                  <c:v>0.0482354943100147</c:v>
                </c:pt>
                <c:pt idx="106">
                  <c:v>0.0500493910270095</c:v>
                </c:pt>
                <c:pt idx="107">
                  <c:v>0.0519314993659021</c:v>
                </c:pt>
                <c:pt idx="108">
                  <c:v>0.0538843844260822</c:v>
                </c:pt>
                <c:pt idx="109">
                  <c:v>0.0559107077675529</c:v>
                </c:pt>
                <c:pt idx="110">
                  <c:v>0.0580132310383338</c:v>
                </c:pt>
                <c:pt idx="111">
                  <c:v>0.0601948197382727</c:v>
                </c:pt>
                <c:pt idx="112">
                  <c:v>0.0624584471243962</c:v>
                </c:pt>
                <c:pt idx="113">
                  <c:v>0.0648071982631197</c:v>
                </c:pt>
                <c:pt idx="114">
                  <c:v>0.0672442742348425</c:v>
                </c:pt>
                <c:pt idx="115">
                  <c:v>0.0697729964966554</c:v>
                </c:pt>
                <c:pt idx="116">
                  <c:v>0.0723968114091087</c:v>
                </c:pt>
                <c:pt idx="117">
                  <c:v>0.0751192949332097</c:v>
                </c:pt>
                <c:pt idx="118">
                  <c:v>0.0779441575040495</c:v>
                </c:pt>
                <c:pt idx="119">
                  <c:v>0.0808752490877045</c:v>
                </c:pt>
                <c:pt idx="120">
                  <c:v>0.0839165644283016</c:v>
                </c:pt>
                <c:pt idx="121">
                  <c:v>0.0870722484923992</c:v>
                </c:pt>
                <c:pt idx="122">
                  <c:v>0.0903466021181053</c:v>
                </c:pt>
                <c:pt idx="123">
                  <c:v>0.0937440878766299</c:v>
                </c:pt>
                <c:pt idx="124">
                  <c:v>0.0972693361542617</c:v>
                </c:pt>
                <c:pt idx="125">
                  <c:v>0.100927151463057</c:v>
                </c:pt>
                <c:pt idx="126">
                  <c:v>0.104722518988843</c:v>
                </c:pt>
                <c:pt idx="127">
                  <c:v>0.10866061138546</c:v>
                </c:pt>
                <c:pt idx="128">
                  <c:v>0.112746795824495</c:v>
                </c:pt>
                <c:pt idx="129">
                  <c:v>0.116986641310131</c:v>
                </c:pt>
                <c:pt idx="130">
                  <c:v>0.121385926269063</c:v>
                </c:pt>
                <c:pt idx="131">
                  <c:v>0.125950646425836</c:v>
                </c:pt>
                <c:pt idx="132">
                  <c:v>0.130687022974335</c:v>
                </c:pt>
                <c:pt idx="133">
                  <c:v>0.135601511056563</c:v>
                </c:pt>
                <c:pt idx="134">
                  <c:v>0.140700808560269</c:v>
                </c:pt>
                <c:pt idx="135">
                  <c:v>0.145991865247398</c:v>
                </c:pt>
                <c:pt idx="136">
                  <c:v>0.151481892225835</c:v>
                </c:pt>
                <c:pt idx="137">
                  <c:v>0.157178371777316</c:v>
                </c:pt>
                <c:pt idx="138">
                  <c:v>0.163089067554933</c:v>
                </c:pt>
                <c:pt idx="139">
                  <c:v>0.169222035164104</c:v>
                </c:pt>
                <c:pt idx="140">
                  <c:v>0.175585633141447</c:v>
                </c:pt>
                <c:pt idx="141">
                  <c:v>0.182188534346517</c:v>
                </c:pt>
                <c:pt idx="142">
                  <c:v>0.189039737781922</c:v>
                </c:pt>
                <c:pt idx="143">
                  <c:v>0.196148580857943</c:v>
                </c:pt>
                <c:pt idx="144">
                  <c:v>0.203524752118358</c:v>
                </c:pt>
                <c:pt idx="145">
                  <c:v>0.211178304444824</c:v>
                </c:pt>
                <c:pt idx="146">
                  <c:v>0.219119668757815</c:v>
                </c:pt>
                <c:pt idx="147">
                  <c:v>0.227359668232772</c:v>
                </c:pt>
                <c:pt idx="148">
                  <c:v>0.235909533050863</c:v>
                </c:pt>
                <c:pt idx="149">
                  <c:v>0.244780915704444</c:v>
                </c:pt>
                <c:pt idx="150">
                  <c:v>0.253985906878072</c:v>
                </c:pt>
                <c:pt idx="151">
                  <c:v>0.263537051926739</c:v>
                </c:pt>
                <c:pt idx="152">
                  <c:v>0.273447367973758</c:v>
                </c:pt>
                <c:pt idx="153">
                  <c:v>0.283730361651621</c:v>
                </c:pt>
                <c:pt idx="154">
                  <c:v>0.294400047510003</c:v>
                </c:pt>
                <c:pt idx="155">
                  <c:v>0.305470967115997</c:v>
                </c:pt>
                <c:pt idx="156">
                  <c:v>0.316958208872612</c:v>
                </c:pt>
                <c:pt idx="157">
                  <c:v>0.328877428582551</c:v>
                </c:pt>
                <c:pt idx="158">
                  <c:v>0.341244870785289</c:v>
                </c:pt>
                <c:pt idx="159">
                  <c:v>0.354077390896527</c:v>
                </c:pt>
                <c:pt idx="160">
                  <c:v>0.367392478180207</c:v>
                </c:pt>
                <c:pt idx="161">
                  <c:v>0.381208279584389</c:v>
                </c:pt>
                <c:pt idx="162">
                  <c:v>0.39554362447347</c:v>
                </c:pt>
                <c:pt idx="163">
                  <c:v>0.410418050290471</c:v>
                </c:pt>
                <c:pt idx="164">
                  <c:v>0.425851829184341</c:v>
                </c:pt>
                <c:pt idx="165">
                  <c:v>0.441865995638594</c:v>
                </c:pt>
                <c:pt idx="166">
                  <c:v>0.45848237513891</c:v>
                </c:pt>
                <c:pt idx="167">
                  <c:v>0.475723613918789</c:v>
                </c:pt>
                <c:pt idx="168">
                  <c:v>0.493613209823791</c:v>
                </c:pt>
                <c:pt idx="169">
                  <c:v>0.512175544336424</c:v>
                </c:pt>
                <c:pt idx="170">
                  <c:v>0.531435915805324</c:v>
                </c:pt>
                <c:pt idx="171">
                  <c:v>0.55142057392403</c:v>
                </c:pt>
                <c:pt idx="172">
                  <c:v>0.572156755506325</c:v>
                </c:pt>
                <c:pt idx="173">
                  <c:v>0.593672721606912</c:v>
                </c:pt>
                <c:pt idx="174">
                  <c:v>0.615997796038016</c:v>
                </c:pt>
                <c:pt idx="175">
                  <c:v>0.6391624053344</c:v>
                </c:pt>
                <c:pt idx="176">
                  <c:v>0.663198120221267</c:v>
                </c:pt>
                <c:pt idx="177">
                  <c:v>0.688137698641566</c:v>
                </c:pt>
                <c:pt idx="178">
                  <c:v>0.71401513040134</c:v>
                </c:pt>
                <c:pt idx="179">
                  <c:v>0.740865683493956</c:v>
                </c:pt>
                <c:pt idx="180">
                  <c:v>0.768725952166373</c:v>
                </c:pt>
                <c:pt idx="181">
                  <c:v>0.797633906792927</c:v>
                </c:pt>
                <c:pt idx="182">
                  <c:v>0.827628945624634</c:v>
                </c:pt>
                <c:pt idx="183">
                  <c:v>0.858751948484517</c:v>
                </c:pt>
                <c:pt idx="184">
                  <c:v>0.891045332482151</c:v>
                </c:pt>
                <c:pt idx="185">
                  <c:v>0.924553109823357</c:v>
                </c:pt>
                <c:pt idx="186">
                  <c:v>0.959320947793824</c:v>
                </c:pt>
                <c:pt idx="187">
                  <c:v>0.995396230998423</c:v>
                </c:pt>
                <c:pt idx="188">
                  <c:v>1.03282812594103</c:v>
                </c:pt>
                <c:pt idx="189">
                  <c:v>1.07166764803286</c:v>
                </c:pt>
                <c:pt idx="190">
                  <c:v>1.1119677311207</c:v>
                </c:pt>
                <c:pt idx="191">
                  <c:v>1.15378329962966</c:v>
                </c:pt>
                <c:pt idx="192">
                  <c:v>1.19717134341897</c:v>
                </c:pt>
                <c:pt idx="193">
                  <c:v>1.24219099545262</c:v>
                </c:pt>
                <c:pt idx="194">
                  <c:v>1.28890361239089</c:v>
                </c:pt>
                <c:pt idx="195">
                  <c:v>1.3373728582125</c:v>
                </c:pt>
                <c:pt idx="196">
                  <c:v>1.38766479098131</c:v>
                </c:pt>
                <c:pt idx="197">
                  <c:v>1.43984795287601</c:v>
                </c:pt>
                <c:pt idx="198">
                  <c:v>1.49399346360526</c:v>
                </c:pt>
                <c:pt idx="199">
                  <c:v>1.55017511733577</c:v>
                </c:pt>
                <c:pt idx="200">
                  <c:v>1.60846948326536</c:v>
                </c:pt>
                <c:pt idx="201">
                  <c:v>1.66895600997802</c:v>
                </c:pt>
                <c:pt idx="202">
                  <c:v>1.73171713372335</c:v>
                </c:pt>
                <c:pt idx="203">
                  <c:v>1.79683839076772</c:v>
                </c:pt>
                <c:pt idx="204">
                  <c:v>1.86440853397049</c:v>
                </c:pt>
                <c:pt idx="205">
                  <c:v>1.93451965374404</c:v>
                </c:pt>
                <c:pt idx="206">
                  <c:v>2.00726730356257</c:v>
                </c:pt>
                <c:pt idx="207">
                  <c:v>2.08275063019051</c:v>
                </c:pt>
                <c:pt idx="208">
                  <c:v>2.16107250880838</c:v>
                </c:pt>
                <c:pt idx="209">
                  <c:v>2.24233968321985</c:v>
                </c:pt>
                <c:pt idx="210">
                  <c:v>2.32666291133146</c:v>
                </c:pt>
                <c:pt idx="211">
                  <c:v>2.41415711610302</c:v>
                </c:pt>
                <c:pt idx="212">
                  <c:v>2.5049415421745</c:v>
                </c:pt>
                <c:pt idx="213">
                  <c:v>2.59913991838293</c:v>
                </c:pt>
                <c:pt idx="214">
                  <c:v>2.69688062639069</c:v>
                </c:pt>
                <c:pt idx="215">
                  <c:v>2.79829687565512</c:v>
                </c:pt>
                <c:pt idx="216">
                  <c:v>2.90352688497781</c:v>
                </c:pt>
                <c:pt idx="217">
                  <c:v>3.01271407088116</c:v>
                </c:pt>
                <c:pt idx="218">
                  <c:v>3.1260072430687</c:v>
                </c:pt>
                <c:pt idx="219">
                  <c:v>3.24356080723581</c:v>
                </c:pt>
                <c:pt idx="220">
                  <c:v>3.36553497550709</c:v>
                </c:pt>
                <c:pt idx="221">
                  <c:v>3.49209598478727</c:v>
                </c:pt>
                <c:pt idx="222">
                  <c:v>3.62341632332315</c:v>
                </c:pt>
                <c:pt idx="223">
                  <c:v>3.75967496578546</c:v>
                </c:pt>
                <c:pt idx="224">
                  <c:v>3.90105761719099</c:v>
                </c:pt>
                <c:pt idx="225">
                  <c:v>4.04775696599732</c:v>
                </c:pt>
                <c:pt idx="226">
                  <c:v>4.1999729467153</c:v>
                </c:pt>
                <c:pt idx="227">
                  <c:v>4.35791301239703</c:v>
                </c:pt>
                <c:pt idx="228">
                  <c:v>4.5217924173707</c:v>
                </c:pt>
                <c:pt idx="229">
                  <c:v>4.69183451060779</c:v>
                </c:pt>
                <c:pt idx="230">
                  <c:v>4.86827104012228</c:v>
                </c:pt>
                <c:pt idx="231">
                  <c:v>5.05134246881676</c:v>
                </c:pt>
                <c:pt idx="232">
                  <c:v>5.24129830220606</c:v>
                </c:pt>
                <c:pt idx="233">
                  <c:v>5.4383974284648</c:v>
                </c:pt>
                <c:pt idx="234">
                  <c:v>5.64290847126254</c:v>
                </c:pt>
                <c:pt idx="235">
                  <c:v>5.85511015586724</c:v>
                </c:pt>
                <c:pt idx="236">
                  <c:v>6.07529168901607</c:v>
                </c:pt>
                <c:pt idx="237">
                  <c:v>6.30375315307128</c:v>
                </c:pt>
                <c:pt idx="238">
                  <c:v>6.54080591499825</c:v>
                </c:pt>
                <c:pt idx="239">
                  <c:v>6.7867730507233</c:v>
                </c:pt>
                <c:pt idx="240">
                  <c:v>7.04198978544929</c:v>
                </c:pt>
                <c:pt idx="241">
                  <c:v>7.3068039505295</c:v>
                </c:pt>
                <c:pt idx="242">
                  <c:v>7.58157645752211</c:v>
                </c:pt>
                <c:pt idx="243">
                  <c:v>7.86668179007158</c:v>
                </c:pt>
                <c:pt idx="244">
                  <c:v>8.16250851428722</c:v>
                </c:pt>
                <c:pt idx="245">
                  <c:v>8.46945980831458</c:v>
                </c:pt>
                <c:pt idx="246">
                  <c:v>8.78795401182131</c:v>
                </c:pt>
                <c:pt idx="247">
                  <c:v>9.11842519614656</c:v>
                </c:pt>
                <c:pt idx="248">
                  <c:v>9.46132375589076</c:v>
                </c:pt>
                <c:pt idx="249">
                  <c:v>9.81711702275218</c:v>
                </c:pt>
              </c:numCache>
            </c:numRef>
          </c:xVal>
          <c:yVal>
            <c:numRef>
              <c:f>06_Bode!$E$5:$E$254</c:f>
              <c:numCache>
                <c:formatCode>0.00</c:formatCode>
                <c:ptCount val="250"/>
                <c:pt idx="0">
                  <c:v>-64.9559622438128</c:v>
                </c:pt>
                <c:pt idx="1">
                  <c:v>-66.4631188019543</c:v>
                </c:pt>
                <c:pt idx="2">
                  <c:v>-67.9777181514821</c:v>
                </c:pt>
                <c:pt idx="3">
                  <c:v>-69.4992238803637</c:v>
                </c:pt>
                <c:pt idx="4">
                  <c:v>-71.0271846800355</c:v>
                </c:pt>
                <c:pt idx="5">
                  <c:v>-72.5612385212355</c:v>
                </c:pt>
                <c:pt idx="6">
                  <c:v>-74.1011157850296</c:v>
                </c:pt>
                <c:pt idx="7">
                  <c:v>-75.646641346882</c:v>
                </c:pt>
                <c:pt idx="8">
                  <c:v>-77.1977356300856</c:v>
                </c:pt>
                <c:pt idx="9">
                  <c:v>-78.7544146608564</c:v>
                </c:pt>
                <c:pt idx="10">
                  <c:v>-80.3167891705654</c:v>
                </c:pt>
                <c:pt idx="11">
                  <c:v>-81.8850628007676</c:v>
                </c:pt>
                <c:pt idx="12">
                  <c:v>-83.4595294738592</c:v>
                </c:pt>
                <c:pt idx="13">
                  <c:v>-85.0405699964669</c:v>
                </c:pt>
                <c:pt idx="14">
                  <c:v>-86.6286479642602</c:v>
                </c:pt>
                <c:pt idx="15">
                  <c:v>-88.2243050360832</c:v>
                </c:pt>
                <c:pt idx="16">
                  <c:v>-89.8281556424943</c:v>
                </c:pt>
                <c:pt idx="17">
                  <c:v>-91.4408811893709</c:v>
                </c:pt>
                <c:pt idx="18">
                  <c:v>-93.0632238115935</c:v>
                </c:pt>
                <c:pt idx="19">
                  <c:v>-94.6959797253888</c:v>
                </c:pt>
                <c:pt idx="20">
                  <c:v>-96.3399922210602</c:v>
                </c:pt>
                <c:pt idx="21">
                  <c:v>-97.9961443309467</c:v>
                </c:pt>
                <c:pt idx="22">
                  <c:v>-99.6653512008502</c:v>
                </c:pt>
                <c:pt idx="23">
                  <c:v>-101.34855218716</c:v>
                </c:pt>
                <c:pt idx="24">
                  <c:v>-103.046702696739</c:v>
                </c:pt>
                <c:pt idx="25">
                  <c:v>-104.76076578254</c:v>
                </c:pt>
                <c:pt idx="26">
                  <c:v>-106.491703505099</c:v>
                </c:pt>
                <c:pt idx="27">
                  <c:v>-108.240468068639</c:v>
                </c:pt>
                <c:pt idx="28">
                  <c:v>-110.007992740629</c:v>
                </c:pt>
                <c:pt idx="29">
                  <c:v>-111.795182565476</c:v>
                </c:pt>
                <c:pt idx="30">
                  <c:v>-113.602904886434</c:v>
                </c:pt>
                <c:pt idx="31">
                  <c:v>-115.431979695075</c:v>
                </c:pt>
                <c:pt idx="32">
                  <c:v>-117.283169834601</c:v>
                </c:pt>
                <c:pt idx="33">
                  <c:v>-119.157171091847</c:v>
                </c:pt>
                <c:pt idx="34">
                  <c:v>-121.054602223072</c:v>
                </c:pt>
                <c:pt idx="35">
                  <c:v>-122.975994970151</c:v>
                </c:pt>
                <c:pt idx="36">
                  <c:v>-124.921784136656</c:v>
                </c:pt>
                <c:pt idx="37">
                  <c:v>-126.892297806906</c:v>
                </c:pt>
                <c:pt idx="38">
                  <c:v>-128.887747805328</c:v>
                </c:pt>
                <c:pt idx="39">
                  <c:v>-130.908220507681</c:v>
                </c:pt>
                <c:pt idx="40">
                  <c:v>-132.953668129469</c:v>
                </c:pt>
                <c:pt idx="41">
                  <c:v>-135.023900629538</c:v>
                </c:pt>
                <c:pt idx="42">
                  <c:v>-137.118578377701</c:v>
                </c:pt>
                <c:pt idx="43">
                  <c:v>-139.237205743565</c:v>
                </c:pt>
                <c:pt idx="44">
                  <c:v>-141.37912576878</c:v>
                </c:pt>
                <c:pt idx="45">
                  <c:v>-143.543516085929</c:v>
                </c:pt>
                <c:pt idx="46">
                  <c:v>-145.729386243552</c:v>
                </c:pt>
                <c:pt idx="47">
                  <c:v>-147.935576587742</c:v>
                </c:pt>
                <c:pt idx="48">
                  <c:v>-150.160758835937</c:v>
                </c:pt>
                <c:pt idx="49">
                  <c:v>-152.403438457742</c:v>
                </c:pt>
                <c:pt idx="50">
                  <c:v>-154.661958950806</c:v>
                </c:pt>
                <c:pt idx="51">
                  <c:v>-156.934508067363</c:v>
                </c:pt>
                <c:pt idx="52">
                  <c:v>-159.219126009505</c:v>
                </c:pt>
                <c:pt idx="53">
                  <c:v>-161.513715569708</c:v>
                </c:pt>
                <c:pt idx="54">
                  <c:v>-163.816054148657</c:v>
                </c:pt>
                <c:pt idx="55">
                  <c:v>-166.123807536661</c:v>
                </c:pt>
                <c:pt idx="56">
                  <c:v>-168.434545299574</c:v>
                </c:pt>
                <c:pt idx="57">
                  <c:v>-170.745757566999</c:v>
                </c:pt>
                <c:pt idx="58">
                  <c:v>-173.054872981498</c:v>
                </c:pt>
                <c:pt idx="59">
                  <c:v>-175.359277534347</c:v>
                </c:pt>
                <c:pt idx="60">
                  <c:v>-177.656333987574</c:v>
                </c:pt>
                <c:pt idx="61">
                  <c:v>-179.943401564878</c:v>
                </c:pt>
                <c:pt idx="62">
                  <c:v>-182.217855586354</c:v>
                </c:pt>
                <c:pt idx="63">
                  <c:v>-184.477106724198</c:v>
                </c:pt>
                <c:pt idx="64">
                  <c:v>-186.718619568525</c:v>
                </c:pt>
                <c:pt idx="65">
                  <c:v>-188.939930213649</c:v>
                </c:pt>
                <c:pt idx="66">
                  <c:v>-191.138662604584</c:v>
                </c:pt>
                <c:pt idx="67">
                  <c:v>-193.312543419681</c:v>
                </c:pt>
                <c:pt idx="68">
                  <c:v>-195.459415306762</c:v>
                </c:pt>
                <c:pt idx="69">
                  <c:v>-197.577248334773</c:v>
                </c:pt>
                <c:pt idx="70">
                  <c:v>-199.664149569261</c:v>
                </c:pt>
                <c:pt idx="71">
                  <c:v>-201.718370725875</c:v>
                </c:pt>
                <c:pt idx="72">
                  <c:v>-203.738313900048</c:v>
                </c:pt>
                <c:pt idx="73">
                  <c:v>-205.722535411625</c:v>
                </c:pt>
                <c:pt idx="74">
                  <c:v>-207.669747839263</c:v>
                </c:pt>
                <c:pt idx="75">
                  <c:v>-209.578820350193</c:v>
                </c:pt>
                <c:pt idx="76">
                  <c:v>-211.448777455861</c:v>
                </c:pt>
                <c:pt idx="77">
                  <c:v>-213.278796342872</c:v>
                </c:pt>
                <c:pt idx="78">
                  <c:v>-215.068202941648</c:v>
                </c:pt>
                <c:pt idx="79">
                  <c:v>-216.816466902572</c:v>
                </c:pt>
                <c:pt idx="80">
                  <c:v>-218.523195651612</c:v>
                </c:pt>
                <c:pt idx="81">
                  <c:v>-220.18812769516</c:v>
                </c:pt>
                <c:pt idx="82">
                  <c:v>-221.811125337788</c:v>
                </c:pt>
                <c:pt idx="83">
                  <c:v>-223.392166967446</c:v>
                </c:pt>
                <c:pt idx="84">
                  <c:v>-224.931339051251</c:v>
                </c:pt>
                <c:pt idx="85">
                  <c:v>-226.428827971882</c:v>
                </c:pt>
                <c:pt idx="86">
                  <c:v>-227.884911820534</c:v>
                </c:pt>
                <c:pt idx="87">
                  <c:v>-229.299952247856</c:v>
                </c:pt>
                <c:pt idx="88">
                  <c:v>-230.674386459778</c:v>
                </c:pt>
                <c:pt idx="89">
                  <c:v>-232.008719431038</c:v>
                </c:pt>
                <c:pt idx="90">
                  <c:v>-233.303516395828</c:v>
                </c:pt>
                <c:pt idx="91">
                  <c:v>-234.55939566251</c:v>
                </c:pt>
                <c:pt idx="92">
                  <c:v>-235.777021787952</c:v>
                </c:pt>
                <c:pt idx="93">
                  <c:v>-236.957099136816</c:v>
                </c:pt>
                <c:pt idx="94">
                  <c:v>-238.100365842082</c:v>
                </c:pt>
                <c:pt idx="95">
                  <c:v>-239.207588175249</c:v>
                </c:pt>
                <c:pt idx="96">
                  <c:v>-240.279555327964</c:v>
                </c:pt>
                <c:pt idx="97">
                  <c:v>-241.317074601213</c:v>
                </c:pt>
                <c:pt idx="98">
                  <c:v>-242.320966993609</c:v>
                </c:pt>
                <c:pt idx="99">
                  <c:v>-243.292063176613</c:v>
                </c:pt>
                <c:pt idx="100">
                  <c:v>-244.23119984168</c:v>
                </c:pt>
                <c:pt idx="101">
                  <c:v>-245.139216402163</c:v>
                </c:pt>
                <c:pt idx="102">
                  <c:v>-246.016952031277</c:v>
                </c:pt>
                <c:pt idx="103">
                  <c:v>-246.865243016505</c:v>
                </c:pt>
                <c:pt idx="104">
                  <c:v>-247.684920410235</c:v>
                </c:pt>
                <c:pt idx="105">
                  <c:v>-248.476807956346</c:v>
                </c:pt>
                <c:pt idx="106">
                  <c:v>-249.241720272573</c:v>
                </c:pt>
                <c:pt idx="107">
                  <c:v>-249.980461268932</c:v>
                </c:pt>
                <c:pt idx="108">
                  <c:v>-250.693822783082</c:v>
                </c:pt>
                <c:pt idx="109">
                  <c:v>-251.382583414241</c:v>
                </c:pt>
                <c:pt idx="110">
                  <c:v>-252.047507538155</c:v>
                </c:pt>
                <c:pt idx="111">
                  <c:v>-252.689344486544</c:v>
                </c:pt>
                <c:pt idx="112">
                  <c:v>-253.308827875403</c:v>
                </c:pt>
                <c:pt idx="113">
                  <c:v>-253.906675067575</c:v>
                </c:pt>
                <c:pt idx="114">
                  <c:v>-254.483586755962</c:v>
                </c:pt>
                <c:pt idx="115">
                  <c:v>-255.040246654763</c:v>
                </c:pt>
                <c:pt idx="116">
                  <c:v>-255.577321287071</c:v>
                </c:pt>
                <c:pt idx="117">
                  <c:v>-256.095459858086</c:v>
                </c:pt>
                <c:pt idx="118">
                  <c:v>-256.595294204091</c:v>
                </c:pt>
                <c:pt idx="119">
                  <c:v>-257.077438808192</c:v>
                </c:pt>
                <c:pt idx="120">
                  <c:v>-257.542490874579</c:v>
                </c:pt>
                <c:pt idx="121">
                  <c:v>-257.991030453872</c:v>
                </c:pt>
                <c:pt idx="122">
                  <c:v>-258.423620612746</c:v>
                </c:pt>
                <c:pt idx="123">
                  <c:v>-258.840807641728</c:v>
                </c:pt>
                <c:pt idx="124">
                  <c:v>-259.243121295635</c:v>
                </c:pt>
                <c:pt idx="125">
                  <c:v>-259.63107506167</c:v>
                </c:pt>
                <c:pt idx="126">
                  <c:v>-260.005166450731</c:v>
                </c:pt>
                <c:pt idx="127">
                  <c:v>-260.365877307919</c:v>
                </c:pt>
                <c:pt idx="128">
                  <c:v>-260.713674138687</c:v>
                </c:pt>
                <c:pt idx="129">
                  <c:v>-261.049008447447</c:v>
                </c:pt>
                <c:pt idx="130">
                  <c:v>-261.372317085813</c:v>
                </c:pt>
                <c:pt idx="131">
                  <c:v>-261.684022607978</c:v>
                </c:pt>
                <c:pt idx="132">
                  <c:v>-261.984533631019</c:v>
                </c:pt>
                <c:pt idx="133">
                  <c:v>-262.274245198181</c:v>
                </c:pt>
                <c:pt idx="134">
                  <c:v>-262.553539143441</c:v>
                </c:pt>
                <c:pt idx="135">
                  <c:v>-262.822784455859</c:v>
                </c:pt>
                <c:pt idx="136">
                  <c:v>-263.082337642418</c:v>
                </c:pt>
                <c:pt idx="137">
                  <c:v>-263.332543088233</c:v>
                </c:pt>
                <c:pt idx="138">
                  <c:v>-263.573733413164</c:v>
                </c:pt>
                <c:pt idx="139">
                  <c:v>-263.806229824006</c:v>
                </c:pt>
                <c:pt idx="140">
                  <c:v>-264.030342461545</c:v>
                </c:pt>
                <c:pt idx="141">
                  <c:v>-264.246370741908</c:v>
                </c:pt>
                <c:pt idx="142">
                  <c:v>-264.45460369169</c:v>
                </c:pt>
                <c:pt idx="143">
                  <c:v>-264.655320276476</c:v>
                </c:pt>
                <c:pt idx="144">
                  <c:v>-264.848789722422</c:v>
                </c:pt>
                <c:pt idx="145">
                  <c:v>-265.035271830632</c:v>
                </c:pt>
                <c:pt idx="146">
                  <c:v>-265.215017284141</c:v>
                </c:pt>
                <c:pt idx="147">
                  <c:v>-265.388267947371</c:v>
                </c:pt>
                <c:pt idx="148">
                  <c:v>-265.555257157934</c:v>
                </c:pt>
                <c:pt idx="149">
                  <c:v>-265.716210010759</c:v>
                </c:pt>
                <c:pt idx="150">
                  <c:v>-265.871343634508</c:v>
                </c:pt>
                <c:pt idx="151">
                  <c:v>-266.02086746029</c:v>
                </c:pt>
                <c:pt idx="152">
                  <c:v>-266.164983482721</c:v>
                </c:pt>
                <c:pt idx="153">
                  <c:v>-266.303886513384</c:v>
                </c:pt>
                <c:pt idx="154">
                  <c:v>-266.437764426783</c:v>
                </c:pt>
                <c:pt idx="155">
                  <c:v>-266.566798398871</c:v>
                </c:pt>
                <c:pt idx="156">
                  <c:v>-266.691163138283</c:v>
                </c:pt>
                <c:pt idx="157">
                  <c:v>-266.811027110388</c:v>
                </c:pt>
                <c:pt idx="158">
                  <c:v>-266.926552754307</c:v>
                </c:pt>
                <c:pt idx="159">
                  <c:v>-267.037896693018</c:v>
                </c:pt>
                <c:pt idx="160">
                  <c:v>-267.145209936726</c:v>
                </c:pt>
                <c:pt idx="161">
                  <c:v>-267.24863807963</c:v>
                </c:pt>
                <c:pt idx="162">
                  <c:v>-267.348321490255</c:v>
                </c:pt>
                <c:pt idx="163">
                  <c:v>-267.444395495508</c:v>
                </c:pt>
                <c:pt idx="164">
                  <c:v>-267.536990558623</c:v>
                </c:pt>
                <c:pt idx="165">
                  <c:v>-267.626232451152</c:v>
                </c:pt>
                <c:pt idx="166">
                  <c:v>-267.712242419174</c:v>
                </c:pt>
                <c:pt idx="167">
                  <c:v>-267.795137343878</c:v>
                </c:pt>
                <c:pt idx="168">
                  <c:v>-267.875029896686</c:v>
                </c:pt>
                <c:pt idx="169">
                  <c:v>-267.952028689074</c:v>
                </c:pt>
                <c:pt idx="170">
                  <c:v>-268.026238417252</c:v>
                </c:pt>
                <c:pt idx="171">
                  <c:v>-268.097760001858</c:v>
                </c:pt>
                <c:pt idx="172">
                  <c:v>-268.16669072282</c:v>
                </c:pt>
                <c:pt idx="173">
                  <c:v>-268.233124349534</c:v>
                </c:pt>
                <c:pt idx="174">
                  <c:v>-268.297151266515</c:v>
                </c:pt>
                <c:pt idx="175">
                  <c:v>-268.358858594653</c:v>
                </c:pt>
                <c:pt idx="176">
                  <c:v>-268.418330308225</c:v>
                </c:pt>
                <c:pt idx="177">
                  <c:v>-268.475647347806</c:v>
                </c:pt>
                <c:pt idx="178">
                  <c:v>-268.530887729191</c:v>
                </c:pt>
                <c:pt idx="179">
                  <c:v>-268.584126648495</c:v>
                </c:pt>
                <c:pt idx="180">
                  <c:v>-268.635436583522</c:v>
                </c:pt>
                <c:pt idx="181">
                  <c:v>-268.684887391559</c:v>
                </c:pt>
                <c:pt idx="182">
                  <c:v>-268.732546403691</c:v>
                </c:pt>
                <c:pt idx="183">
                  <c:v>-268.778478515776</c:v>
                </c:pt>
                <c:pt idx="184">
                  <c:v>-268.822746276177</c:v>
                </c:pt>
                <c:pt idx="185">
                  <c:v>-268.865409970372</c:v>
                </c:pt>
                <c:pt idx="186">
                  <c:v>-268.906527702549</c:v>
                </c:pt>
                <c:pt idx="187">
                  <c:v>-268.94615547428</c:v>
                </c:pt>
                <c:pt idx="188">
                  <c:v>-268.984347260392</c:v>
                </c:pt>
                <c:pt idx="189">
                  <c:v>-269.021155082122</c:v>
                </c:pt>
                <c:pt idx="190">
                  <c:v>-269.056629077643</c:v>
                </c:pt>
                <c:pt idx="191">
                  <c:v>-269.090817570074</c:v>
                </c:pt>
                <c:pt idx="192">
                  <c:v>-269.123767133047</c:v>
                </c:pt>
                <c:pt idx="193">
                  <c:v>-269.155522653915</c:v>
                </c:pt>
                <c:pt idx="194">
                  <c:v>-269.186127394693</c:v>
                </c:pt>
                <c:pt idx="195">
                  <c:v>-269.215623050813</c:v>
                </c:pt>
                <c:pt idx="196">
                  <c:v>-269.244049807761</c:v>
                </c:pt>
                <c:pt idx="197">
                  <c:v>-269.27144639567</c:v>
                </c:pt>
                <c:pt idx="198">
                  <c:v>-269.297850141965</c:v>
                </c:pt>
                <c:pt idx="199">
                  <c:v>-269.32329702209</c:v>
                </c:pt>
                <c:pt idx="200">
                  <c:v>-269.347821708426</c:v>
                </c:pt>
                <c:pt idx="201">
                  <c:v>-269.37145761743</c:v>
                </c:pt>
                <c:pt idx="202">
                  <c:v>-269.394236955088</c:v>
                </c:pt>
                <c:pt idx="203">
                  <c:v>-269.416190760715</c:v>
                </c:pt>
                <c:pt idx="204">
                  <c:v>-269.437348949184</c:v>
                </c:pt>
                <c:pt idx="205">
                  <c:v>-269.457740351627</c:v>
                </c:pt>
                <c:pt idx="206">
                  <c:v>-269.477392754665</c:v>
                </c:pt>
                <c:pt idx="207">
                  <c:v>-269.496332938223</c:v>
                </c:pt>
                <c:pt idx="208">
                  <c:v>-269.514586711976</c:v>
                </c:pt>
                <c:pt idx="209">
                  <c:v>-269.532178950486</c:v>
                </c:pt>
                <c:pt idx="210">
                  <c:v>-269.549133627054</c:v>
                </c:pt>
                <c:pt idx="211">
                  <c:v>-269.565473846367</c:v>
                </c:pt>
                <c:pt idx="212">
                  <c:v>-269.581221875946</c:v>
                </c:pt>
                <c:pt idx="213">
                  <c:v>-269.596399176473</c:v>
                </c:pt>
                <c:pt idx="214">
                  <c:v>-269.611026431008</c:v>
                </c:pt>
                <c:pt idx="215">
                  <c:v>-269.625123573159</c:v>
                </c:pt>
                <c:pt idx="216">
                  <c:v>-269.638709814227</c:v>
                </c:pt>
                <c:pt idx="217">
                  <c:v>-269.651803669367</c:v>
                </c:pt>
                <c:pt idx="218">
                  <c:v>-269.664422982813</c:v>
                </c:pt>
                <c:pt idx="219">
                  <c:v>-269.676584952176</c:v>
                </c:pt>
                <c:pt idx="220">
                  <c:v>-269.688306151872</c:v>
                </c:pt>
                <c:pt idx="221">
                  <c:v>-269.699602555701</c:v>
                </c:pt>
                <c:pt idx="222">
                  <c:v>-269.710489558603</c:v>
                </c:pt>
                <c:pt idx="223">
                  <c:v>-269.720981997632</c:v>
                </c:pt>
                <c:pt idx="224">
                  <c:v>-269.73109417217</c:v>
                </c:pt>
                <c:pt idx="225">
                  <c:v>-269.740839863406</c:v>
                </c:pt>
                <c:pt idx="226">
                  <c:v>-269.750232353113</c:v>
                </c:pt>
                <c:pt idx="227">
                  <c:v>-269.75928444174</c:v>
                </c:pt>
                <c:pt idx="228">
                  <c:v>-269.768008465857</c:v>
                </c:pt>
                <c:pt idx="229">
                  <c:v>-269.77641631496</c:v>
                </c:pt>
                <c:pt idx="230">
                  <c:v>-269.784519447673</c:v>
                </c:pt>
                <c:pt idx="231">
                  <c:v>-269.792328907357</c:v>
                </c:pt>
                <c:pt idx="232">
                  <c:v>-269.799855337162</c:v>
                </c:pt>
                <c:pt idx="233">
                  <c:v>-269.807108994527</c:v>
                </c:pt>
                <c:pt idx="234">
                  <c:v>-269.814099765156</c:v>
                </c:pt>
                <c:pt idx="235">
                  <c:v>-269.820837176492</c:v>
                </c:pt>
                <c:pt idx="236">
                  <c:v>-269.827330410694</c:v>
                </c:pt>
                <c:pt idx="237">
                  <c:v>-269.833588317156</c:v>
                </c:pt>
                <c:pt idx="238">
                  <c:v>-269.839619424561</c:v>
                </c:pt>
                <c:pt idx="239">
                  <c:v>-269.845431952503</c:v>
                </c:pt>
                <c:pt idx="240">
                  <c:v>-269.851033822692</c:v>
                </c:pt>
                <c:pt idx="241">
                  <c:v>-269.856432669744</c:v>
                </c:pt>
                <c:pt idx="242">
                  <c:v>-269.861635851589</c:v>
                </c:pt>
                <c:pt idx="243">
                  <c:v>-269.866650459496</c:v>
                </c:pt>
                <c:pt idx="244">
                  <c:v>-269.871483327738</c:v>
                </c:pt>
                <c:pt idx="245">
                  <c:v>-269.876141042904</c:v>
                </c:pt>
                <c:pt idx="246">
                  <c:v>-269.880629952873</c:v>
                </c:pt>
                <c:pt idx="247">
                  <c:v>-269.884956175473</c:v>
                </c:pt>
                <c:pt idx="248">
                  <c:v>-269.889125606807</c:v>
                </c:pt>
                <c:pt idx="249">
                  <c:v>-269.893143929297</c:v>
                </c:pt>
              </c:numCache>
            </c:numRef>
          </c:yVal>
          <c:smooth val="0"/>
        </c:ser>
        <c:ser>
          <c:idx val="1"/>
          <c:order val="1"/>
          <c:tx>
            <c:strRef>
              <c:f>"Near-neutral"</c:f>
              <c:strCache>
                <c:ptCount val="1"/>
                <c:pt idx="0">
                  <c:v>Near-neutral</c:v>
                </c:pt>
              </c:strCache>
            </c:strRef>
          </c:tx>
          <c:spPr>
            <a:solidFill>
              <a:srgbClr val="d62728"/>
            </a:solidFill>
            <a:ln w="20160">
              <a:solidFill>
                <a:srgbClr val="d62728"/>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xVal>
            <c:numRef>
              <c:f>06_Bode!$A$5:$A$254</c:f>
              <c:numCache>
                <c:formatCode>0.00E+00</c:formatCode>
                <c:ptCount val="250"/>
                <c:pt idx="0">
                  <c:v>0.001</c:v>
                </c:pt>
                <c:pt idx="1">
                  <c:v>0.00103760501976691</c:v>
                </c:pt>
                <c:pt idx="2">
                  <c:v>0.00107662417704549</c:v>
                </c:pt>
                <c:pt idx="3">
                  <c:v>0.00111711065050482</c:v>
                </c:pt>
                <c:pt idx="4">
                  <c:v>0.00115911961859889</c:v>
                </c:pt>
                <c:pt idx="5">
                  <c:v>0.00120270833476851</c:v>
                </c:pt>
                <c:pt idx="6">
                  <c:v>0.00124793620547131</c:v>
                </c:pt>
                <c:pt idx="7">
                  <c:v>0.00129486487114591</c:v>
                </c:pt>
                <c:pt idx="8">
                  <c:v>0.00134355829022083</c:v>
                </c:pt>
                <c:pt idx="9">
                  <c:v>0.00139408282628258</c:v>
                </c:pt>
                <c:pt idx="10">
                  <c:v>0.00144650733852165</c:v>
                </c:pt>
                <c:pt idx="11">
                  <c:v>0.00150090327557974</c:v>
                </c:pt>
                <c:pt idx="12">
                  <c:v>0.00155734477292614</c:v>
                </c:pt>
                <c:pt idx="13">
                  <c:v>0.00161590875389592</c:v>
                </c:pt>
                <c:pt idx="14">
                  <c:v>0.0016766750345277</c:v>
                </c:pt>
                <c:pt idx="15">
                  <c:v>0.0017397264323438</c:v>
                </c:pt>
                <c:pt idx="16">
                  <c:v>0.00180514887922111</c:v>
                </c:pt>
                <c:pt idx="17">
                  <c:v>0.00187303153850644</c:v>
                </c:pt>
                <c:pt idx="18">
                  <c:v>0.00194346692653602</c:v>
                </c:pt>
                <c:pt idx="19">
                  <c:v>0.00201655103872475</c:v>
                </c:pt>
                <c:pt idx="20">
                  <c:v>0.00209238348039698</c:v>
                </c:pt>
                <c:pt idx="21">
                  <c:v>0.00217106760253727</c:v>
                </c:pt>
                <c:pt idx="22">
                  <c:v>0.00225271064264598</c:v>
                </c:pt>
                <c:pt idx="23">
                  <c:v>0.00233742387089182</c:v>
                </c:pt>
                <c:pt idx="24">
                  <c:v>0.00242532274176035</c:v>
                </c:pt>
                <c:pt idx="25">
                  <c:v>0.00251652705140539</c:v>
                </c:pt>
                <c:pt idx="26">
                  <c:v>0.00261116110091746</c:v>
                </c:pt>
                <c:pt idx="27">
                  <c:v>0.00270935386573205</c:v>
                </c:pt>
                <c:pt idx="28">
                  <c:v>0.00281123917140846</c:v>
                </c:pt>
                <c:pt idx="29">
                  <c:v>0.0029169558760188</c:v>
                </c:pt>
                <c:pt idx="30">
                  <c:v>0.00302664805939569</c:v>
                </c:pt>
                <c:pt idx="31">
                  <c:v>0.00314046521949675</c:v>
                </c:pt>
                <c:pt idx="32">
                  <c:v>0.00325856247615323</c:v>
                </c:pt>
                <c:pt idx="33">
                  <c:v>0.00338110078248069</c:v>
                </c:pt>
                <c:pt idx="34">
                  <c:v>0.00350824714423979</c:v>
                </c:pt>
                <c:pt idx="35">
                  <c:v>0.00364017484744614</c:v>
                </c:pt>
                <c:pt idx="36">
                  <c:v>0.00377706369453937</c:v>
                </c:pt>
                <c:pt idx="37">
                  <c:v>0.0039191002494334</c:v>
                </c:pt>
                <c:pt idx="38">
                  <c:v>0.00406647809178185</c:v>
                </c:pt>
                <c:pt idx="39">
                  <c:v>0.00421939808080502</c:v>
                </c:pt>
                <c:pt idx="40">
                  <c:v>0.00437806862903817</c:v>
                </c:pt>
                <c:pt idx="41">
                  <c:v>0.00454270598637404</c:v>
                </c:pt>
                <c:pt idx="42">
                  <c:v>0.00471353453478691</c:v>
                </c:pt>
                <c:pt idx="43">
                  <c:v>0.00489078709413959</c:v>
                </c:pt>
                <c:pt idx="44">
                  <c:v>0.00507470523949047</c:v>
                </c:pt>
                <c:pt idx="45">
                  <c:v>0.00526553963033276</c:v>
                </c:pt>
                <c:pt idx="46">
                  <c:v>0.00546355035221488</c:v>
                </c:pt>
                <c:pt idx="47">
                  <c:v>0.00566900727120743</c:v>
                </c:pt>
                <c:pt idx="48">
                  <c:v>0.00588219040169996</c:v>
                </c:pt>
                <c:pt idx="49">
                  <c:v>0.00610339028802862</c:v>
                </c:pt>
                <c:pt idx="50">
                  <c:v>0.00633290840045511</c:v>
                </c:pt>
                <c:pt idx="51">
                  <c:v>0.00657105754603627</c:v>
                </c:pt>
                <c:pt idx="52">
                  <c:v>0.00681816229494448</c:v>
                </c:pt>
                <c:pt idx="53">
                  <c:v>0.00707455942281988</c:v>
                </c:pt>
                <c:pt idx="54">
                  <c:v>0.00734059836975721</c:v>
                </c:pt>
                <c:pt idx="55">
                  <c:v>0.00761664171655289</c:v>
                </c:pt>
                <c:pt idx="56">
                  <c:v>0.00790306567886135</c:v>
                </c:pt>
                <c:pt idx="57">
                  <c:v>0.00820026061993413</c:v>
                </c:pt>
                <c:pt idx="58">
                  <c:v>0.00850863158264058</c:v>
                </c:pt>
                <c:pt idx="59">
                  <c:v>0.00882859884149515</c:v>
                </c:pt>
                <c:pt idx="60">
                  <c:v>0.00916059847544371</c:v>
                </c:pt>
                <c:pt idx="61">
                  <c:v>0.00950508296218951</c:v>
                </c:pt>
                <c:pt idx="62">
                  <c:v>0.00986252179486878</c:v>
                </c:pt>
                <c:pt idx="63">
                  <c:v>0.0102334021219164</c:v>
                </c:pt>
                <c:pt idx="64">
                  <c:v>0.0106182294109938</c:v>
                </c:pt>
                <c:pt idx="65">
                  <c:v>0.0110175281378839</c:v>
                </c:pt>
                <c:pt idx="66">
                  <c:v>0.0114318425012915</c:v>
                </c:pt>
                <c:pt idx="67">
                  <c:v>0.0118617371645248</c:v>
                </c:pt>
                <c:pt idx="68">
                  <c:v>0.0123077980250667</c:v>
                </c:pt>
                <c:pt idx="69">
                  <c:v>0.0127706330130864</c:v>
                </c:pt>
                <c:pt idx="70">
                  <c:v>0.0132508729199795</c:v>
                </c:pt>
                <c:pt idx="71">
                  <c:v>0.0137491722580642</c:v>
                </c:pt>
                <c:pt idx="72">
                  <c:v>0.0142662101526074</c:v>
                </c:pt>
                <c:pt idx="73">
                  <c:v>0.0148026912673951</c:v>
                </c:pt>
                <c:pt idx="74">
                  <c:v>0.015359346765109</c:v>
                </c:pt>
                <c:pt idx="75">
                  <c:v>0.0159369353038177</c:v>
                </c:pt>
                <c:pt idx="76">
                  <c:v>0.0165362440709418</c:v>
                </c:pt>
                <c:pt idx="77">
                  <c:v>0.0171580898561001</c:v>
                </c:pt>
                <c:pt idx="78">
                  <c:v>0.0178033201643011</c:v>
                </c:pt>
                <c:pt idx="79">
                  <c:v>0.0184728143709963</c:v>
                </c:pt>
                <c:pt idx="80">
                  <c:v>0.0191674849205682</c:v>
                </c:pt>
                <c:pt idx="81">
                  <c:v>0.0198882785698881</c:v>
                </c:pt>
                <c:pt idx="82">
                  <c:v>0.0206361776786386</c:v>
                </c:pt>
                <c:pt idx="83">
                  <c:v>0.0214122015481573</c:v>
                </c:pt>
                <c:pt idx="84">
                  <c:v>0.0222174078106288</c:v>
                </c:pt>
                <c:pt idx="85">
                  <c:v>0.0230528938705171</c:v>
                </c:pt>
                <c:pt idx="86">
                  <c:v>0.0239197984002024</c:v>
                </c:pt>
                <c:pt idx="87">
                  <c:v>0.0248193028918625</c:v>
                </c:pt>
                <c:pt idx="88">
                  <c:v>0.025752633267712</c:v>
                </c:pt>
                <c:pt idx="89">
                  <c:v>0.0267210615507943</c:v>
                </c:pt>
                <c:pt idx="90">
                  <c:v>0.0277259075986048</c:v>
                </c:pt>
                <c:pt idx="91">
                  <c:v>0.0287685409019059</c:v>
                </c:pt>
                <c:pt idx="92">
                  <c:v>0.0298503824511873</c:v>
                </c:pt>
                <c:pt idx="93">
                  <c:v>0.0309729066733141</c:v>
                </c:pt>
                <c:pt idx="94">
                  <c:v>0.0321376434410028</c:v>
                </c:pt>
                <c:pt idx="95">
                  <c:v>0.0333461801578636</c:v>
                </c:pt>
                <c:pt idx="96">
                  <c:v>0.0346001639218511</c:v>
                </c:pt>
                <c:pt idx="97">
                  <c:v>0.0359013037700707</c:v>
                </c:pt>
                <c:pt idx="98">
                  <c:v>0.0372513730080021</c:v>
                </c:pt>
                <c:pt idx="99">
                  <c:v>0.0386522116263126</c:v>
                </c:pt>
                <c:pt idx="100">
                  <c:v>0.040105728808555</c:v>
                </c:pt>
                <c:pt idx="101">
                  <c:v>0.0416139055331671</c:v>
                </c:pt>
                <c:pt idx="102">
                  <c:v>0.0431787972733202</c:v>
                </c:pt>
                <c:pt idx="103">
                  <c:v>0.0448025367982949</c:v>
                </c:pt>
                <c:pt idx="104">
                  <c:v>0.0464873370802026</c:v>
                </c:pt>
                <c:pt idx="105">
                  <c:v>0.0482354943100147</c:v>
                </c:pt>
                <c:pt idx="106">
                  <c:v>0.0500493910270095</c:v>
                </c:pt>
                <c:pt idx="107">
                  <c:v>0.0519314993659021</c:v>
                </c:pt>
                <c:pt idx="108">
                  <c:v>0.0538843844260822</c:v>
                </c:pt>
                <c:pt idx="109">
                  <c:v>0.0559107077675529</c:v>
                </c:pt>
                <c:pt idx="110">
                  <c:v>0.0580132310383338</c:v>
                </c:pt>
                <c:pt idx="111">
                  <c:v>0.0601948197382727</c:v>
                </c:pt>
                <c:pt idx="112">
                  <c:v>0.0624584471243962</c:v>
                </c:pt>
                <c:pt idx="113">
                  <c:v>0.0648071982631197</c:v>
                </c:pt>
                <c:pt idx="114">
                  <c:v>0.0672442742348425</c:v>
                </c:pt>
                <c:pt idx="115">
                  <c:v>0.0697729964966554</c:v>
                </c:pt>
                <c:pt idx="116">
                  <c:v>0.0723968114091087</c:v>
                </c:pt>
                <c:pt idx="117">
                  <c:v>0.0751192949332097</c:v>
                </c:pt>
                <c:pt idx="118">
                  <c:v>0.0779441575040495</c:v>
                </c:pt>
                <c:pt idx="119">
                  <c:v>0.0808752490877045</c:v>
                </c:pt>
                <c:pt idx="120">
                  <c:v>0.0839165644283016</c:v>
                </c:pt>
                <c:pt idx="121">
                  <c:v>0.0870722484923992</c:v>
                </c:pt>
                <c:pt idx="122">
                  <c:v>0.0903466021181053</c:v>
                </c:pt>
                <c:pt idx="123">
                  <c:v>0.0937440878766299</c:v>
                </c:pt>
                <c:pt idx="124">
                  <c:v>0.0972693361542617</c:v>
                </c:pt>
                <c:pt idx="125">
                  <c:v>0.100927151463057</c:v>
                </c:pt>
                <c:pt idx="126">
                  <c:v>0.104722518988843</c:v>
                </c:pt>
                <c:pt idx="127">
                  <c:v>0.10866061138546</c:v>
                </c:pt>
                <c:pt idx="128">
                  <c:v>0.112746795824495</c:v>
                </c:pt>
                <c:pt idx="129">
                  <c:v>0.116986641310131</c:v>
                </c:pt>
                <c:pt idx="130">
                  <c:v>0.121385926269063</c:v>
                </c:pt>
                <c:pt idx="131">
                  <c:v>0.125950646425836</c:v>
                </c:pt>
                <c:pt idx="132">
                  <c:v>0.130687022974335</c:v>
                </c:pt>
                <c:pt idx="133">
                  <c:v>0.135601511056563</c:v>
                </c:pt>
                <c:pt idx="134">
                  <c:v>0.140700808560269</c:v>
                </c:pt>
                <c:pt idx="135">
                  <c:v>0.145991865247398</c:v>
                </c:pt>
                <c:pt idx="136">
                  <c:v>0.151481892225835</c:v>
                </c:pt>
                <c:pt idx="137">
                  <c:v>0.157178371777316</c:v>
                </c:pt>
                <c:pt idx="138">
                  <c:v>0.163089067554933</c:v>
                </c:pt>
                <c:pt idx="139">
                  <c:v>0.169222035164104</c:v>
                </c:pt>
                <c:pt idx="140">
                  <c:v>0.175585633141447</c:v>
                </c:pt>
                <c:pt idx="141">
                  <c:v>0.182188534346517</c:v>
                </c:pt>
                <c:pt idx="142">
                  <c:v>0.189039737781922</c:v>
                </c:pt>
                <c:pt idx="143">
                  <c:v>0.196148580857943</c:v>
                </c:pt>
                <c:pt idx="144">
                  <c:v>0.203524752118358</c:v>
                </c:pt>
                <c:pt idx="145">
                  <c:v>0.211178304444824</c:v>
                </c:pt>
                <c:pt idx="146">
                  <c:v>0.219119668757815</c:v>
                </c:pt>
                <c:pt idx="147">
                  <c:v>0.227359668232772</c:v>
                </c:pt>
                <c:pt idx="148">
                  <c:v>0.235909533050863</c:v>
                </c:pt>
                <c:pt idx="149">
                  <c:v>0.244780915704444</c:v>
                </c:pt>
                <c:pt idx="150">
                  <c:v>0.253985906878072</c:v>
                </c:pt>
                <c:pt idx="151">
                  <c:v>0.263537051926739</c:v>
                </c:pt>
                <c:pt idx="152">
                  <c:v>0.273447367973758</c:v>
                </c:pt>
                <c:pt idx="153">
                  <c:v>0.283730361651621</c:v>
                </c:pt>
                <c:pt idx="154">
                  <c:v>0.294400047510003</c:v>
                </c:pt>
                <c:pt idx="155">
                  <c:v>0.305470967115997</c:v>
                </c:pt>
                <c:pt idx="156">
                  <c:v>0.316958208872612</c:v>
                </c:pt>
                <c:pt idx="157">
                  <c:v>0.328877428582551</c:v>
                </c:pt>
                <c:pt idx="158">
                  <c:v>0.341244870785289</c:v>
                </c:pt>
                <c:pt idx="159">
                  <c:v>0.354077390896527</c:v>
                </c:pt>
                <c:pt idx="160">
                  <c:v>0.367392478180207</c:v>
                </c:pt>
                <c:pt idx="161">
                  <c:v>0.381208279584389</c:v>
                </c:pt>
                <c:pt idx="162">
                  <c:v>0.39554362447347</c:v>
                </c:pt>
                <c:pt idx="163">
                  <c:v>0.410418050290471</c:v>
                </c:pt>
                <c:pt idx="164">
                  <c:v>0.425851829184341</c:v>
                </c:pt>
                <c:pt idx="165">
                  <c:v>0.441865995638594</c:v>
                </c:pt>
                <c:pt idx="166">
                  <c:v>0.45848237513891</c:v>
                </c:pt>
                <c:pt idx="167">
                  <c:v>0.475723613918789</c:v>
                </c:pt>
                <c:pt idx="168">
                  <c:v>0.493613209823791</c:v>
                </c:pt>
                <c:pt idx="169">
                  <c:v>0.512175544336424</c:v>
                </c:pt>
                <c:pt idx="170">
                  <c:v>0.531435915805324</c:v>
                </c:pt>
                <c:pt idx="171">
                  <c:v>0.55142057392403</c:v>
                </c:pt>
                <c:pt idx="172">
                  <c:v>0.572156755506325</c:v>
                </c:pt>
                <c:pt idx="173">
                  <c:v>0.593672721606912</c:v>
                </c:pt>
                <c:pt idx="174">
                  <c:v>0.615997796038016</c:v>
                </c:pt>
                <c:pt idx="175">
                  <c:v>0.6391624053344</c:v>
                </c:pt>
                <c:pt idx="176">
                  <c:v>0.663198120221267</c:v>
                </c:pt>
                <c:pt idx="177">
                  <c:v>0.688137698641566</c:v>
                </c:pt>
                <c:pt idx="178">
                  <c:v>0.71401513040134</c:v>
                </c:pt>
                <c:pt idx="179">
                  <c:v>0.740865683493956</c:v>
                </c:pt>
                <c:pt idx="180">
                  <c:v>0.768725952166373</c:v>
                </c:pt>
                <c:pt idx="181">
                  <c:v>0.797633906792927</c:v>
                </c:pt>
                <c:pt idx="182">
                  <c:v>0.827628945624634</c:v>
                </c:pt>
                <c:pt idx="183">
                  <c:v>0.858751948484517</c:v>
                </c:pt>
                <c:pt idx="184">
                  <c:v>0.891045332482151</c:v>
                </c:pt>
                <c:pt idx="185">
                  <c:v>0.924553109823357</c:v>
                </c:pt>
                <c:pt idx="186">
                  <c:v>0.959320947793824</c:v>
                </c:pt>
                <c:pt idx="187">
                  <c:v>0.995396230998423</c:v>
                </c:pt>
                <c:pt idx="188">
                  <c:v>1.03282812594103</c:v>
                </c:pt>
                <c:pt idx="189">
                  <c:v>1.07166764803286</c:v>
                </c:pt>
                <c:pt idx="190">
                  <c:v>1.1119677311207</c:v>
                </c:pt>
                <c:pt idx="191">
                  <c:v>1.15378329962966</c:v>
                </c:pt>
                <c:pt idx="192">
                  <c:v>1.19717134341897</c:v>
                </c:pt>
                <c:pt idx="193">
                  <c:v>1.24219099545262</c:v>
                </c:pt>
                <c:pt idx="194">
                  <c:v>1.28890361239089</c:v>
                </c:pt>
                <c:pt idx="195">
                  <c:v>1.3373728582125</c:v>
                </c:pt>
                <c:pt idx="196">
                  <c:v>1.38766479098131</c:v>
                </c:pt>
                <c:pt idx="197">
                  <c:v>1.43984795287601</c:v>
                </c:pt>
                <c:pt idx="198">
                  <c:v>1.49399346360526</c:v>
                </c:pt>
                <c:pt idx="199">
                  <c:v>1.55017511733577</c:v>
                </c:pt>
                <c:pt idx="200">
                  <c:v>1.60846948326536</c:v>
                </c:pt>
                <c:pt idx="201">
                  <c:v>1.66895600997802</c:v>
                </c:pt>
                <c:pt idx="202">
                  <c:v>1.73171713372335</c:v>
                </c:pt>
                <c:pt idx="203">
                  <c:v>1.79683839076772</c:v>
                </c:pt>
                <c:pt idx="204">
                  <c:v>1.86440853397049</c:v>
                </c:pt>
                <c:pt idx="205">
                  <c:v>1.93451965374404</c:v>
                </c:pt>
                <c:pt idx="206">
                  <c:v>2.00726730356257</c:v>
                </c:pt>
                <c:pt idx="207">
                  <c:v>2.08275063019051</c:v>
                </c:pt>
                <c:pt idx="208">
                  <c:v>2.16107250880838</c:v>
                </c:pt>
                <c:pt idx="209">
                  <c:v>2.24233968321985</c:v>
                </c:pt>
                <c:pt idx="210">
                  <c:v>2.32666291133146</c:v>
                </c:pt>
                <c:pt idx="211">
                  <c:v>2.41415711610302</c:v>
                </c:pt>
                <c:pt idx="212">
                  <c:v>2.5049415421745</c:v>
                </c:pt>
                <c:pt idx="213">
                  <c:v>2.59913991838293</c:v>
                </c:pt>
                <c:pt idx="214">
                  <c:v>2.69688062639069</c:v>
                </c:pt>
                <c:pt idx="215">
                  <c:v>2.79829687565512</c:v>
                </c:pt>
                <c:pt idx="216">
                  <c:v>2.90352688497781</c:v>
                </c:pt>
                <c:pt idx="217">
                  <c:v>3.01271407088116</c:v>
                </c:pt>
                <c:pt idx="218">
                  <c:v>3.1260072430687</c:v>
                </c:pt>
                <c:pt idx="219">
                  <c:v>3.24356080723581</c:v>
                </c:pt>
                <c:pt idx="220">
                  <c:v>3.36553497550709</c:v>
                </c:pt>
                <c:pt idx="221">
                  <c:v>3.49209598478727</c:v>
                </c:pt>
                <c:pt idx="222">
                  <c:v>3.62341632332315</c:v>
                </c:pt>
                <c:pt idx="223">
                  <c:v>3.75967496578546</c:v>
                </c:pt>
                <c:pt idx="224">
                  <c:v>3.90105761719099</c:v>
                </c:pt>
                <c:pt idx="225">
                  <c:v>4.04775696599732</c:v>
                </c:pt>
                <c:pt idx="226">
                  <c:v>4.1999729467153</c:v>
                </c:pt>
                <c:pt idx="227">
                  <c:v>4.35791301239703</c:v>
                </c:pt>
                <c:pt idx="228">
                  <c:v>4.5217924173707</c:v>
                </c:pt>
                <c:pt idx="229">
                  <c:v>4.69183451060779</c:v>
                </c:pt>
                <c:pt idx="230">
                  <c:v>4.86827104012228</c:v>
                </c:pt>
                <c:pt idx="231">
                  <c:v>5.05134246881676</c:v>
                </c:pt>
                <c:pt idx="232">
                  <c:v>5.24129830220606</c:v>
                </c:pt>
                <c:pt idx="233">
                  <c:v>5.4383974284648</c:v>
                </c:pt>
                <c:pt idx="234">
                  <c:v>5.64290847126254</c:v>
                </c:pt>
                <c:pt idx="235">
                  <c:v>5.85511015586724</c:v>
                </c:pt>
                <c:pt idx="236">
                  <c:v>6.07529168901607</c:v>
                </c:pt>
                <c:pt idx="237">
                  <c:v>6.30375315307128</c:v>
                </c:pt>
                <c:pt idx="238">
                  <c:v>6.54080591499825</c:v>
                </c:pt>
                <c:pt idx="239">
                  <c:v>6.7867730507233</c:v>
                </c:pt>
                <c:pt idx="240">
                  <c:v>7.04198978544929</c:v>
                </c:pt>
                <c:pt idx="241">
                  <c:v>7.3068039505295</c:v>
                </c:pt>
                <c:pt idx="242">
                  <c:v>7.58157645752211</c:v>
                </c:pt>
                <c:pt idx="243">
                  <c:v>7.86668179007158</c:v>
                </c:pt>
                <c:pt idx="244">
                  <c:v>8.16250851428722</c:v>
                </c:pt>
                <c:pt idx="245">
                  <c:v>8.46945980831458</c:v>
                </c:pt>
                <c:pt idx="246">
                  <c:v>8.78795401182131</c:v>
                </c:pt>
                <c:pt idx="247">
                  <c:v>9.11842519614656</c:v>
                </c:pt>
                <c:pt idx="248">
                  <c:v>9.46132375589076</c:v>
                </c:pt>
                <c:pt idx="249">
                  <c:v>9.81711702275218</c:v>
                </c:pt>
              </c:numCache>
            </c:numRef>
          </c:xVal>
          <c:yVal>
            <c:numRef>
              <c:f>06_Bode!$F$5:$F$254</c:f>
              <c:numCache>
                <c:formatCode>0.00</c:formatCode>
                <c:ptCount val="250"/>
                <c:pt idx="0">
                  <c:v>-36.6870836454393</c:v>
                </c:pt>
                <c:pt idx="1">
                  <c:v>-37.7961792019257</c:v>
                </c:pt>
                <c:pt idx="2">
                  <c:v>-38.9237745060122</c:v>
                </c:pt>
                <c:pt idx="3">
                  <c:v>-40.0690519106381</c:v>
                </c:pt>
                <c:pt idx="4">
                  <c:v>-41.2311276716549</c:v>
                </c:pt>
                <c:pt idx="5">
                  <c:v>-42.4090565378127</c:v>
                </c:pt>
                <c:pt idx="6">
                  <c:v>-43.6018372970594</c:v>
                </c:pt>
                <c:pt idx="7">
                  <c:v>-44.8084192422778</c:v>
                </c:pt>
                <c:pt idx="8">
                  <c:v>-46.0277094964532</c:v>
                </c:pt>
                <c:pt idx="9">
                  <c:v>-47.2585811145364</c:v>
                </c:pt>
                <c:pt idx="10">
                  <c:v>-48.499881857878</c:v>
                </c:pt>
                <c:pt idx="11">
                  <c:v>-49.7504435179699</c:v>
                </c:pt>
                <c:pt idx="12">
                  <c:v>-51.0090916502114</c:v>
                </c:pt>
                <c:pt idx="13">
                  <c:v>-52.2746555662579</c:v>
                </c:pt>
                <c:pt idx="14">
                  <c:v>-53.5459784257901</c:v>
                </c:pt>
                <c:pt idx="15">
                  <c:v>-54.8219272656317</c:v>
                </c:pt>
                <c:pt idx="16">
                  <c:v>-56.1014028061839</c:v>
                </c:pt>
                <c:pt idx="17">
                  <c:v>-57.3833488820293</c:v>
                </c:pt>
                <c:pt idx="18">
                  <c:v>-58.6667613549474</c:v>
                </c:pt>
                <c:pt idx="19">
                  <c:v>-59.9506963829265</c:v>
                </c:pt>
                <c:pt idx="20">
                  <c:v>-61.2342779373286</c:v>
                </c:pt>
                <c:pt idx="21">
                  <c:v>-62.5167044813149</c:v>
                </c:pt>
                <c:pt idx="22">
                  <c:v>-63.7972547450533</c:v>
                </c:pt>
                <c:pt idx="23">
                  <c:v>-65.0752925561718</c:v>
                </c:pt>
                <c:pt idx="24">
                  <c:v>-66.3502707065069</c:v>
                </c:pt>
                <c:pt idx="25">
                  <c:v>-67.6217338576167</c:v>
                </c:pt>
                <c:pt idx="26">
                  <c:v>-68.8893205071015</c:v>
                </c:pt>
                <c:pt idx="27">
                  <c:v>-70.1527640549768</c:v>
                </c:pt>
                <c:pt idx="28">
                  <c:v>-71.4118930237765</c:v>
                </c:pt>
                <c:pt idx="29">
                  <c:v>-72.6666304975412</c:v>
                </c:pt>
                <c:pt idx="30">
                  <c:v>-73.9169928532724</c:v>
                </c:pt>
                <c:pt idx="31">
                  <c:v>-75.1630878638946</c:v>
                </c:pt>
                <c:pt idx="32">
                  <c:v>-76.4051122544329</c:v>
                </c:pt>
                <c:pt idx="33">
                  <c:v>-77.6433487932442</c:v>
                </c:pt>
                <c:pt idx="34">
                  <c:v>-78.8781629980603</c:v>
                </c:pt>
                <c:pt idx="35">
                  <c:v>-80.1099995326629</c:v>
                </c:pt>
                <c:pt idx="36">
                  <c:v>-81.3393783645856</c:v>
                </c:pt>
                <c:pt idx="37">
                  <c:v>-82.5668907476767</c:v>
                </c:pt>
                <c:pt idx="38">
                  <c:v>-83.7931950860097</c:v>
                </c:pt>
                <c:pt idx="39">
                  <c:v>-85.0190127277988</c:v>
                </c:pt>
                <c:pt idx="40">
                  <c:v>-86.2451237299235</c:v>
                </c:pt>
                <c:pt idx="41">
                  <c:v>-87.4723626256337</c:v>
                </c:pt>
                <c:pt idx="42">
                  <c:v>-88.701614220161</c:v>
                </c:pt>
                <c:pt idx="43">
                  <c:v>-89.9338094314613</c:v>
                </c:pt>
                <c:pt idx="44">
                  <c:v>-91.1699211862499</c:v>
                </c:pt>
                <c:pt idx="45">
                  <c:v>-92.4109603749523</c:v>
                </c:pt>
                <c:pt idx="46">
                  <c:v>-93.6579718632166</c:v>
                </c:pt>
                <c:pt idx="47">
                  <c:v>-94.9120305522458</c:v>
                </c:pt>
                <c:pt idx="48">
                  <c:v>-96.1742374754215</c:v>
                </c:pt>
                <c:pt idx="49">
                  <c:v>-97.4457159144966</c:v>
                </c:pt>
                <c:pt idx="50">
                  <c:v>-98.727607515026</c:v>
                </c:pt>
                <c:pt idx="51">
                  <c:v>-100.021068377673</c:v>
                </c:pt>
                <c:pt idx="52">
                  <c:v>-101.327265099557</c:v>
                </c:pt>
                <c:pt idx="53">
                  <c:v>-102.647370737893</c:v>
                </c:pt>
                <c:pt idx="54">
                  <c:v>-103.982560666822</c:v>
                </c:pt>
                <c:pt idx="55">
                  <c:v>-105.334008297542</c:v>
                </c:pt>
                <c:pt idx="56">
                  <c:v>-106.702880631634</c:v>
                </c:pt>
                <c:pt idx="57">
                  <c:v>-108.090333617907</c:v>
                </c:pt>
                <c:pt idx="58">
                  <c:v>-109.497507284151</c:v>
                </c:pt>
                <c:pt idx="59">
                  <c:v>-110.925520616946</c:v>
                </c:pt>
                <c:pt idx="60">
                  <c:v>-112.375466165267</c:v>
                </c:pt>
                <c:pt idx="61">
                  <c:v>-113.848404346961</c:v>
                </c:pt>
                <c:pt idx="62">
                  <c:v>-115.345357441519</c:v>
                </c:pt>
                <c:pt idx="63">
                  <c:v>-116.867303257826</c:v>
                </c:pt>
                <c:pt idx="64">
                  <c:v>-118.415168471957</c:v>
                </c:pt>
                <c:pt idx="65">
                  <c:v>-119.989821637513</c:v>
                </c:pt>
                <c:pt idx="66">
                  <c:v>-121.592065879701</c:v>
                </c:pt>
                <c:pt idx="67">
                  <c:v>-123.222631294159</c:v>
                </c:pt>
                <c:pt idx="68">
                  <c:v>-124.882167082553</c:v>
                </c:pt>
                <c:pt idx="69">
                  <c:v>-126.571233469184</c:v>
                </c:pt>
                <c:pt idx="70">
                  <c:v>-128.290293455947</c:v>
                </c:pt>
                <c:pt idx="71">
                  <c:v>-130.039704487108</c:v>
                </c:pt>
                <c:pt idx="72">
                  <c:v>-131.819710109973</c:v>
                </c:pt>
                <c:pt idx="73">
                  <c:v>-133.630431732492</c:v>
                </c:pt>
                <c:pt idx="74">
                  <c:v>-135.471860593723</c:v>
                </c:pt>
                <c:pt idx="75">
                  <c:v>-137.343850077262</c:v>
                </c:pt>
                <c:pt idx="76">
                  <c:v>-139.246108510873</c:v>
                </c:pt>
                <c:pt idx="77">
                  <c:v>-141.178192606767</c:v>
                </c:pt>
                <c:pt idx="78">
                  <c:v>-143.139501705666</c:v>
                </c:pt>
                <c:pt idx="79">
                  <c:v>-145.129272993285</c:v>
                </c:pt>
                <c:pt idx="80">
                  <c:v>-147.146577859264</c:v>
                </c:pt>
                <c:pt idx="81">
                  <c:v>-149.190319565378</c:v>
                </c:pt>
                <c:pt idx="82">
                  <c:v>-151.259232381339</c:v>
                </c:pt>
                <c:pt idx="83">
                  <c:v>-153.351882332252</c:v>
                </c:pt>
                <c:pt idx="84">
                  <c:v>-155.466669681562</c:v>
                </c:pt>
                <c:pt idx="85">
                  <c:v>-157.601833247104</c:v>
                </c:pt>
                <c:pt idx="86">
                  <c:v>-159.755456615883</c:v>
                </c:pt>
                <c:pt idx="87">
                  <c:v>-161.9254762861</c:v>
                </c:pt>
                <c:pt idx="88">
                  <c:v>-164.109691723545</c:v>
                </c:pt>
                <c:pt idx="89">
                  <c:v>-166.305777275084</c:v>
                </c:pt>
                <c:pt idx="90">
                  <c:v>-168.511295835957</c:v>
                </c:pt>
                <c:pt idx="91">
                  <c:v>-170.723714121783</c:v>
                </c:pt>
                <c:pt idx="92">
                  <c:v>-172.940419352289</c:v>
                </c:pt>
                <c:pt idx="93">
                  <c:v>-175.158737113738</c:v>
                </c:pt>
                <c:pt idx="94">
                  <c:v>-177.375950132595</c:v>
                </c:pt>
                <c:pt idx="95">
                  <c:v>-179.589317665753</c:v>
                </c:pt>
                <c:pt idx="96">
                  <c:v>-181.796095193911</c:v>
                </c:pt>
                <c:pt idx="97">
                  <c:v>-183.993554095344</c:v>
                </c:pt>
                <c:pt idx="98">
                  <c:v>-186.179000977888</c:v>
                </c:pt>
                <c:pt idx="99">
                  <c:v>-188.349796357293</c:v>
                </c:pt>
                <c:pt idx="100">
                  <c:v>-190.50337238984</c:v>
                </c:pt>
                <c:pt idx="101">
                  <c:v>-192.637249395182</c:v>
                </c:pt>
                <c:pt idx="102">
                  <c:v>-194.749050940554</c:v>
                </c:pt>
                <c:pt idx="103">
                  <c:v>-196.836517298054</c:v>
                </c:pt>
                <c:pt idx="104">
                  <c:v>-198.897517130967</c:v>
                </c:pt>
                <c:pt idx="105">
                  <c:v>-200.930057311118</c:v>
                </c:pt>
                <c:pt idx="106">
                  <c:v>-202.932290815236</c:v>
                </c:pt>
                <c:pt idx="107">
                  <c:v>-204.902522692593</c:v>
                </c:pt>
                <c:pt idx="108">
                  <c:v>-206.8392141373</c:v>
                </c:pt>
                <c:pt idx="109">
                  <c:v>-208.740984735405</c:v>
                </c:pt>
                <c:pt idx="110">
                  <c:v>-210.606612988466</c:v>
                </c:pt>
                <c:pt idx="111">
                  <c:v>-212.4350352411</c:v>
                </c:pt>
                <c:pt idx="112">
                  <c:v>-214.225343159728</c:v>
                </c:pt>
                <c:pt idx="113">
                  <c:v>-215.976779923638</c:v>
                </c:pt>
                <c:pt idx="114">
                  <c:v>-217.688735297555</c:v>
                </c:pt>
                <c:pt idx="115">
                  <c:v>-219.360739757924</c:v>
                </c:pt>
                <c:pt idx="116">
                  <c:v>-220.992457843414</c:v>
                </c:pt>
                <c:pt idx="117">
                  <c:v>-222.583680894602</c:v>
                </c:pt>
                <c:pt idx="118">
                  <c:v>-224.13431933909</c:v>
                </c:pt>
                <c:pt idx="119">
                  <c:v>-225.644394667139</c:v>
                </c:pt>
                <c:pt idx="120">
                  <c:v>-227.114031229994</c:v>
                </c:pt>
                <c:pt idx="121">
                  <c:v>-228.54344797913</c:v>
                </c:pt>
                <c:pt idx="122">
                  <c:v>-229.932950250091</c:v>
                </c:pt>
                <c:pt idx="123">
                  <c:v>-231.282921680087</c:v>
                </c:pt>
                <c:pt idx="124">
                  <c:v>-232.593816334282</c:v>
                </c:pt>
                <c:pt idx="125">
                  <c:v>-233.866151102209</c:v>
                </c:pt>
                <c:pt idx="126">
                  <c:v>-235.100498413109</c:v>
                </c:pt>
                <c:pt idx="127">
                  <c:v>-236.297479307403</c:v>
                </c:pt>
                <c:pt idx="128">
                  <c:v>-237.457756891133</c:v>
                </c:pt>
                <c:pt idx="129">
                  <c:v>-238.58203019093</c:v>
                </c:pt>
                <c:pt idx="130">
                  <c:v>-239.671028419078</c:v>
                </c:pt>
                <c:pt idx="131">
                  <c:v>-240.725505651354</c:v>
                </c:pt>
                <c:pt idx="132">
                  <c:v>-241.746235914555</c:v>
                </c:pt>
                <c:pt idx="133">
                  <c:v>-242.734008675862</c:v>
                </c:pt>
                <c:pt idx="134">
                  <c:v>-243.689624722387</c:v>
                </c:pt>
                <c:pt idx="135">
                  <c:v>-244.613892416235</c:v>
                </c:pt>
                <c:pt idx="136">
                  <c:v>-245.507624308182</c:v>
                </c:pt>
                <c:pt idx="137">
                  <c:v>-246.37163409147</c:v>
                </c:pt>
                <c:pt idx="138">
                  <c:v>-247.206733876142</c:v>
                </c:pt>
                <c:pt idx="139">
                  <c:v>-248.013731763789</c:v>
                </c:pt>
                <c:pt idx="140">
                  <c:v>-248.793429702362</c:v>
                </c:pt>
                <c:pt idx="141">
                  <c:v>-249.546621600825</c:v>
                </c:pt>
                <c:pt idx="142">
                  <c:v>-250.274091683841</c:v>
                </c:pt>
                <c:pt idx="143">
                  <c:v>-250.976613067202</c:v>
                </c:pt>
                <c:pt idx="144">
                  <c:v>-251.654946535516</c:v>
                </c:pt>
                <c:pt idx="145">
                  <c:v>-252.309839504457</c:v>
                </c:pt>
                <c:pt idx="146">
                  <c:v>-252.942025150836</c:v>
                </c:pt>
                <c:pt idx="147">
                  <c:v>-253.552221694711</c:v>
                </c:pt>
                <c:pt idx="148">
                  <c:v>-254.141131818755</c:v>
                </c:pt>
                <c:pt idx="149">
                  <c:v>-254.709442211078</c:v>
                </c:pt>
                <c:pt idx="150">
                  <c:v>-255.257823218734</c:v>
                </c:pt>
                <c:pt idx="151">
                  <c:v>-255.786928600051</c:v>
                </c:pt>
                <c:pt idx="152">
                  <c:v>-256.297395364898</c:v>
                </c:pt>
                <c:pt idx="153">
                  <c:v>-256.789843692874</c:v>
                </c:pt>
                <c:pt idx="154">
                  <c:v>-257.264876920268</c:v>
                </c:pt>
                <c:pt idx="155">
                  <c:v>-257.723081587421</c:v>
                </c:pt>
                <c:pt idx="156">
                  <c:v>-258.165027538896</c:v>
                </c:pt>
                <c:pt idx="157">
                  <c:v>-258.591268069562</c:v>
                </c:pt>
                <c:pt idx="158">
                  <c:v>-259.002340110334</c:v>
                </c:pt>
                <c:pt idx="159">
                  <c:v>-259.398764447946</c:v>
                </c:pt>
                <c:pt idx="160">
                  <c:v>-259.781045973682</c:v>
                </c:pt>
                <c:pt idx="161">
                  <c:v>-260.149673956502</c:v>
                </c:pt>
                <c:pt idx="162">
                  <c:v>-260.505122336487</c:v>
                </c:pt>
                <c:pt idx="163">
                  <c:v>-260.847850034943</c:v>
                </c:pt>
                <c:pt idx="164">
                  <c:v>-261.178301277929</c:v>
                </c:pt>
                <c:pt idx="165">
                  <c:v>-261.496905930291</c:v>
                </c:pt>
                <c:pt idx="166">
                  <c:v>-261.804079837665</c:v>
                </c:pt>
                <c:pt idx="167">
                  <c:v>-262.100225174162</c:v>
                </c:pt>
                <c:pt idx="168">
                  <c:v>-262.385730793744</c:v>
                </c:pt>
                <c:pt idx="169">
                  <c:v>-262.660972583538</c:v>
                </c:pt>
                <c:pt idx="170">
                  <c:v>-262.92631381755</c:v>
                </c:pt>
                <c:pt idx="171">
                  <c:v>-263.182105509443</c:v>
                </c:pt>
                <c:pt idx="172">
                  <c:v>-263.428686763209</c:v>
                </c:pt>
                <c:pt idx="173">
                  <c:v>-263.66638512075</c:v>
                </c:pt>
                <c:pt idx="174">
                  <c:v>-263.895516905494</c:v>
                </c:pt>
                <c:pt idx="175">
                  <c:v>-264.116387561311</c:v>
                </c:pt>
                <c:pt idx="176">
                  <c:v>-264.329291986129</c:v>
                </c:pt>
                <c:pt idx="177">
                  <c:v>-264.534514859711</c:v>
                </c:pt>
                <c:pt idx="178">
                  <c:v>-264.73233096518</c:v>
                </c:pt>
                <c:pt idx="179">
                  <c:v>-264.923005503928</c:v>
                </c:pt>
                <c:pt idx="180">
                  <c:v>-265.106794403653</c:v>
                </c:pt>
                <c:pt idx="181">
                  <c:v>-265.283944619287</c:v>
                </c:pt>
                <c:pt idx="182">
                  <c:v>-265.454694426668</c:v>
                </c:pt>
                <c:pt idx="183">
                  <c:v>-265.619273708839</c:v>
                </c:pt>
                <c:pt idx="184">
                  <c:v>-265.7779042349</c:v>
                </c:pt>
                <c:pt idx="185">
                  <c:v>-265.930799931393</c:v>
                </c:pt>
                <c:pt idx="186">
                  <c:v>-266.078167146202</c:v>
                </c:pt>
                <c:pt idx="187">
                  <c:v>-266.220204905009</c:v>
                </c:pt>
                <c:pt idx="188">
                  <c:v>-266.357105160347</c:v>
                </c:pt>
                <c:pt idx="189">
                  <c:v>-266.48905303333</c:v>
                </c:pt>
                <c:pt idx="190">
                  <c:v>-266.616227048142</c:v>
                </c:pt>
                <c:pt idx="191">
                  <c:v>-266.738799359397</c:v>
                </c:pt>
                <c:pt idx="192">
                  <c:v>-266.856935972476</c:v>
                </c:pt>
                <c:pt idx="193">
                  <c:v>-266.97079695698</c:v>
                </c:pt>
                <c:pt idx="194">
                  <c:v>-267.080536653426</c:v>
                </c:pt>
                <c:pt idx="195">
                  <c:v>-267.186303873334</c:v>
                </c:pt>
                <c:pt idx="196">
                  <c:v>-267.288242092847</c:v>
                </c:pt>
                <c:pt idx="197">
                  <c:v>-267.386489640044</c:v>
                </c:pt>
                <c:pt idx="198">
                  <c:v>-267.481179876098</c:v>
                </c:pt>
                <c:pt idx="199">
                  <c:v>-267.572441370424</c:v>
                </c:pt>
                <c:pt idx="200">
                  <c:v>-267.660398070005</c:v>
                </c:pt>
                <c:pt idx="201">
                  <c:v>-267.745169463019</c:v>
                </c:pt>
                <c:pt idx="202">
                  <c:v>-267.826870736951</c:v>
                </c:pt>
                <c:pt idx="203">
                  <c:v>-267.90561293134</c:v>
                </c:pt>
                <c:pt idx="204">
                  <c:v>-267.981503085313</c:v>
                </c:pt>
                <c:pt idx="205">
                  <c:v>-268.054644380066</c:v>
                </c:pt>
                <c:pt idx="206">
                  <c:v>-268.125136276444</c:v>
                </c:pt>
                <c:pt idx="207">
                  <c:v>-268.193074647767</c:v>
                </c:pt>
                <c:pt idx="208">
                  <c:v>-268.258551908055</c:v>
                </c:pt>
                <c:pt idx="209">
                  <c:v>-268.321657135791</c:v>
                </c:pt>
                <c:pt idx="210">
                  <c:v>-268.38247619337</c:v>
                </c:pt>
                <c:pt idx="211">
                  <c:v>-268.441091842366</c:v>
                </c:pt>
                <c:pt idx="212">
                  <c:v>-268.497583854757</c:v>
                </c:pt>
                <c:pt idx="213">
                  <c:v>-268.552029120245</c:v>
                </c:pt>
                <c:pt idx="214">
                  <c:v>-268.604501749791</c:v>
                </c:pt>
                <c:pt idx="215">
                  <c:v>-268.655073175488</c:v>
                </c:pt>
                <c:pt idx="216">
                  <c:v>-268.703812246914</c:v>
                </c:pt>
                <c:pt idx="217">
                  <c:v>-268.750785324062</c:v>
                </c:pt>
                <c:pt idx="218">
                  <c:v>-268.796056366975</c:v>
                </c:pt>
                <c:pt idx="219">
                  <c:v>-268.839687022188</c:v>
                </c:pt>
                <c:pt idx="220">
                  <c:v>-268.881736706106</c:v>
                </c:pt>
                <c:pt idx="221">
                  <c:v>-268.922262685398</c:v>
                </c:pt>
                <c:pt idx="222">
                  <c:v>-268.961320154525</c:v>
                </c:pt>
                <c:pt idx="223">
                  <c:v>-268.998962310502</c:v>
                </c:pt>
                <c:pt idx="224">
                  <c:v>-269.035240424986</c:v>
                </c:pt>
                <c:pt idx="225">
                  <c:v>-269.070203913774</c:v>
                </c:pt>
                <c:pt idx="226">
                  <c:v>-269.103900403828</c:v>
                </c:pt>
                <c:pt idx="227">
                  <c:v>-269.136375797877</c:v>
                </c:pt>
                <c:pt idx="228">
                  <c:v>-269.167674336717</c:v>
                </c:pt>
                <c:pt idx="229">
                  <c:v>-269.197838659266</c:v>
                </c:pt>
                <c:pt idx="230">
                  <c:v>-269.22690986046</c:v>
                </c:pt>
                <c:pt idx="231">
                  <c:v>-269.254927547069</c:v>
                </c:pt>
                <c:pt idx="232">
                  <c:v>-269.28192989151</c:v>
                </c:pt>
                <c:pt idx="233">
                  <c:v>-269.307953683711</c:v>
                </c:pt>
                <c:pt idx="234">
                  <c:v>-269.333034381122</c:v>
                </c:pt>
                <c:pt idx="235">
                  <c:v>-269.357206156909</c:v>
                </c:pt>
                <c:pt idx="236">
                  <c:v>-269.380501946422</c:v>
                </c:pt>
                <c:pt idx="237">
                  <c:v>-269.402953491983</c:v>
                </c:pt>
                <c:pt idx="238">
                  <c:v>-269.424591386061</c:v>
                </c:pt>
                <c:pt idx="239">
                  <c:v>-269.445445112883</c:v>
                </c:pt>
                <c:pt idx="240">
                  <c:v>-269.465543088549</c:v>
                </c:pt>
                <c:pt idx="241">
                  <c:v>-269.484912699698</c:v>
                </c:pt>
                <c:pt idx="242">
                  <c:v>-269.503580340772</c:v>
                </c:pt>
                <c:pt idx="243">
                  <c:v>-269.521571449944</c:v>
                </c:pt>
                <c:pt idx="244">
                  <c:v>-269.538910543738</c:v>
                </c:pt>
                <c:pt idx="245">
                  <c:v>-269.5556212504</c:v>
                </c:pt>
                <c:pt idx="246">
                  <c:v>-269.571726342069</c:v>
                </c:pt>
                <c:pt idx="247">
                  <c:v>-269.587247765777</c:v>
                </c:pt>
                <c:pt idx="248">
                  <c:v>-269.602206673331</c:v>
                </c:pt>
                <c:pt idx="249">
                  <c:v>-269.616623450117</c:v>
                </c:pt>
              </c:numCache>
            </c:numRef>
          </c:yVal>
          <c:smooth val="0"/>
        </c:ser>
        <c:ser>
          <c:idx val="2"/>
          <c:order val="2"/>
          <c:tx>
            <c:strRef>
              <c:f>"Alkaline"</c:f>
              <c:strCache>
                <c:ptCount val="1"/>
                <c:pt idx="0">
                  <c:v>Alkaline</c:v>
                </c:pt>
              </c:strCache>
            </c:strRef>
          </c:tx>
          <c:spPr>
            <a:solidFill>
              <a:srgbClr val="2ca02c"/>
            </a:solidFill>
            <a:ln w="20160">
              <a:solidFill>
                <a:srgbClr val="2ca02c"/>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xVal>
            <c:numRef>
              <c:f>06_Bode!$A$5:$A$254</c:f>
              <c:numCache>
                <c:formatCode>0.00E+00</c:formatCode>
                <c:ptCount val="250"/>
                <c:pt idx="0">
                  <c:v>0.001</c:v>
                </c:pt>
                <c:pt idx="1">
                  <c:v>0.00103760501976691</c:v>
                </c:pt>
                <c:pt idx="2">
                  <c:v>0.00107662417704549</c:v>
                </c:pt>
                <c:pt idx="3">
                  <c:v>0.00111711065050482</c:v>
                </c:pt>
                <c:pt idx="4">
                  <c:v>0.00115911961859889</c:v>
                </c:pt>
                <c:pt idx="5">
                  <c:v>0.00120270833476851</c:v>
                </c:pt>
                <c:pt idx="6">
                  <c:v>0.00124793620547131</c:v>
                </c:pt>
                <c:pt idx="7">
                  <c:v>0.00129486487114591</c:v>
                </c:pt>
                <c:pt idx="8">
                  <c:v>0.00134355829022083</c:v>
                </c:pt>
                <c:pt idx="9">
                  <c:v>0.00139408282628258</c:v>
                </c:pt>
                <c:pt idx="10">
                  <c:v>0.00144650733852165</c:v>
                </c:pt>
                <c:pt idx="11">
                  <c:v>0.00150090327557974</c:v>
                </c:pt>
                <c:pt idx="12">
                  <c:v>0.00155734477292614</c:v>
                </c:pt>
                <c:pt idx="13">
                  <c:v>0.00161590875389592</c:v>
                </c:pt>
                <c:pt idx="14">
                  <c:v>0.0016766750345277</c:v>
                </c:pt>
                <c:pt idx="15">
                  <c:v>0.0017397264323438</c:v>
                </c:pt>
                <c:pt idx="16">
                  <c:v>0.00180514887922111</c:v>
                </c:pt>
                <c:pt idx="17">
                  <c:v>0.00187303153850644</c:v>
                </c:pt>
                <c:pt idx="18">
                  <c:v>0.00194346692653602</c:v>
                </c:pt>
                <c:pt idx="19">
                  <c:v>0.00201655103872475</c:v>
                </c:pt>
                <c:pt idx="20">
                  <c:v>0.00209238348039698</c:v>
                </c:pt>
                <c:pt idx="21">
                  <c:v>0.00217106760253727</c:v>
                </c:pt>
                <c:pt idx="22">
                  <c:v>0.00225271064264598</c:v>
                </c:pt>
                <c:pt idx="23">
                  <c:v>0.00233742387089182</c:v>
                </c:pt>
                <c:pt idx="24">
                  <c:v>0.00242532274176035</c:v>
                </c:pt>
                <c:pt idx="25">
                  <c:v>0.00251652705140539</c:v>
                </c:pt>
                <c:pt idx="26">
                  <c:v>0.00261116110091746</c:v>
                </c:pt>
                <c:pt idx="27">
                  <c:v>0.00270935386573205</c:v>
                </c:pt>
                <c:pt idx="28">
                  <c:v>0.00281123917140846</c:v>
                </c:pt>
                <c:pt idx="29">
                  <c:v>0.0029169558760188</c:v>
                </c:pt>
                <c:pt idx="30">
                  <c:v>0.00302664805939569</c:v>
                </c:pt>
                <c:pt idx="31">
                  <c:v>0.00314046521949675</c:v>
                </c:pt>
                <c:pt idx="32">
                  <c:v>0.00325856247615323</c:v>
                </c:pt>
                <c:pt idx="33">
                  <c:v>0.00338110078248069</c:v>
                </c:pt>
                <c:pt idx="34">
                  <c:v>0.00350824714423979</c:v>
                </c:pt>
                <c:pt idx="35">
                  <c:v>0.00364017484744614</c:v>
                </c:pt>
                <c:pt idx="36">
                  <c:v>0.00377706369453937</c:v>
                </c:pt>
                <c:pt idx="37">
                  <c:v>0.0039191002494334</c:v>
                </c:pt>
                <c:pt idx="38">
                  <c:v>0.00406647809178185</c:v>
                </c:pt>
                <c:pt idx="39">
                  <c:v>0.00421939808080502</c:v>
                </c:pt>
                <c:pt idx="40">
                  <c:v>0.00437806862903817</c:v>
                </c:pt>
                <c:pt idx="41">
                  <c:v>0.00454270598637404</c:v>
                </c:pt>
                <c:pt idx="42">
                  <c:v>0.00471353453478691</c:v>
                </c:pt>
                <c:pt idx="43">
                  <c:v>0.00489078709413959</c:v>
                </c:pt>
                <c:pt idx="44">
                  <c:v>0.00507470523949047</c:v>
                </c:pt>
                <c:pt idx="45">
                  <c:v>0.00526553963033276</c:v>
                </c:pt>
                <c:pt idx="46">
                  <c:v>0.00546355035221488</c:v>
                </c:pt>
                <c:pt idx="47">
                  <c:v>0.00566900727120743</c:v>
                </c:pt>
                <c:pt idx="48">
                  <c:v>0.00588219040169996</c:v>
                </c:pt>
                <c:pt idx="49">
                  <c:v>0.00610339028802862</c:v>
                </c:pt>
                <c:pt idx="50">
                  <c:v>0.00633290840045511</c:v>
                </c:pt>
                <c:pt idx="51">
                  <c:v>0.00657105754603627</c:v>
                </c:pt>
                <c:pt idx="52">
                  <c:v>0.00681816229494448</c:v>
                </c:pt>
                <c:pt idx="53">
                  <c:v>0.00707455942281988</c:v>
                </c:pt>
                <c:pt idx="54">
                  <c:v>0.00734059836975721</c:v>
                </c:pt>
                <c:pt idx="55">
                  <c:v>0.00761664171655289</c:v>
                </c:pt>
                <c:pt idx="56">
                  <c:v>0.00790306567886135</c:v>
                </c:pt>
                <c:pt idx="57">
                  <c:v>0.00820026061993413</c:v>
                </c:pt>
                <c:pt idx="58">
                  <c:v>0.00850863158264058</c:v>
                </c:pt>
                <c:pt idx="59">
                  <c:v>0.00882859884149515</c:v>
                </c:pt>
                <c:pt idx="60">
                  <c:v>0.00916059847544371</c:v>
                </c:pt>
                <c:pt idx="61">
                  <c:v>0.00950508296218951</c:v>
                </c:pt>
                <c:pt idx="62">
                  <c:v>0.00986252179486878</c:v>
                </c:pt>
                <c:pt idx="63">
                  <c:v>0.0102334021219164</c:v>
                </c:pt>
                <c:pt idx="64">
                  <c:v>0.0106182294109938</c:v>
                </c:pt>
                <c:pt idx="65">
                  <c:v>0.0110175281378839</c:v>
                </c:pt>
                <c:pt idx="66">
                  <c:v>0.0114318425012915</c:v>
                </c:pt>
                <c:pt idx="67">
                  <c:v>0.0118617371645248</c:v>
                </c:pt>
                <c:pt idx="68">
                  <c:v>0.0123077980250667</c:v>
                </c:pt>
                <c:pt idx="69">
                  <c:v>0.0127706330130864</c:v>
                </c:pt>
                <c:pt idx="70">
                  <c:v>0.0132508729199795</c:v>
                </c:pt>
                <c:pt idx="71">
                  <c:v>0.0137491722580642</c:v>
                </c:pt>
                <c:pt idx="72">
                  <c:v>0.0142662101526074</c:v>
                </c:pt>
                <c:pt idx="73">
                  <c:v>0.0148026912673951</c:v>
                </c:pt>
                <c:pt idx="74">
                  <c:v>0.015359346765109</c:v>
                </c:pt>
                <c:pt idx="75">
                  <c:v>0.0159369353038177</c:v>
                </c:pt>
                <c:pt idx="76">
                  <c:v>0.0165362440709418</c:v>
                </c:pt>
                <c:pt idx="77">
                  <c:v>0.0171580898561001</c:v>
                </c:pt>
                <c:pt idx="78">
                  <c:v>0.0178033201643011</c:v>
                </c:pt>
                <c:pt idx="79">
                  <c:v>0.0184728143709963</c:v>
                </c:pt>
                <c:pt idx="80">
                  <c:v>0.0191674849205682</c:v>
                </c:pt>
                <c:pt idx="81">
                  <c:v>0.0198882785698881</c:v>
                </c:pt>
                <c:pt idx="82">
                  <c:v>0.0206361776786386</c:v>
                </c:pt>
                <c:pt idx="83">
                  <c:v>0.0214122015481573</c:v>
                </c:pt>
                <c:pt idx="84">
                  <c:v>0.0222174078106288</c:v>
                </c:pt>
                <c:pt idx="85">
                  <c:v>0.0230528938705171</c:v>
                </c:pt>
                <c:pt idx="86">
                  <c:v>0.0239197984002024</c:v>
                </c:pt>
                <c:pt idx="87">
                  <c:v>0.0248193028918625</c:v>
                </c:pt>
                <c:pt idx="88">
                  <c:v>0.025752633267712</c:v>
                </c:pt>
                <c:pt idx="89">
                  <c:v>0.0267210615507943</c:v>
                </c:pt>
                <c:pt idx="90">
                  <c:v>0.0277259075986048</c:v>
                </c:pt>
                <c:pt idx="91">
                  <c:v>0.0287685409019059</c:v>
                </c:pt>
                <c:pt idx="92">
                  <c:v>0.0298503824511873</c:v>
                </c:pt>
                <c:pt idx="93">
                  <c:v>0.0309729066733141</c:v>
                </c:pt>
                <c:pt idx="94">
                  <c:v>0.0321376434410028</c:v>
                </c:pt>
                <c:pt idx="95">
                  <c:v>0.0333461801578636</c:v>
                </c:pt>
                <c:pt idx="96">
                  <c:v>0.0346001639218511</c:v>
                </c:pt>
                <c:pt idx="97">
                  <c:v>0.0359013037700707</c:v>
                </c:pt>
                <c:pt idx="98">
                  <c:v>0.0372513730080021</c:v>
                </c:pt>
                <c:pt idx="99">
                  <c:v>0.0386522116263126</c:v>
                </c:pt>
                <c:pt idx="100">
                  <c:v>0.040105728808555</c:v>
                </c:pt>
                <c:pt idx="101">
                  <c:v>0.0416139055331671</c:v>
                </c:pt>
                <c:pt idx="102">
                  <c:v>0.0431787972733202</c:v>
                </c:pt>
                <c:pt idx="103">
                  <c:v>0.0448025367982949</c:v>
                </c:pt>
                <c:pt idx="104">
                  <c:v>0.0464873370802026</c:v>
                </c:pt>
                <c:pt idx="105">
                  <c:v>0.0482354943100147</c:v>
                </c:pt>
                <c:pt idx="106">
                  <c:v>0.0500493910270095</c:v>
                </c:pt>
                <c:pt idx="107">
                  <c:v>0.0519314993659021</c:v>
                </c:pt>
                <c:pt idx="108">
                  <c:v>0.0538843844260822</c:v>
                </c:pt>
                <c:pt idx="109">
                  <c:v>0.0559107077675529</c:v>
                </c:pt>
                <c:pt idx="110">
                  <c:v>0.0580132310383338</c:v>
                </c:pt>
                <c:pt idx="111">
                  <c:v>0.0601948197382727</c:v>
                </c:pt>
                <c:pt idx="112">
                  <c:v>0.0624584471243962</c:v>
                </c:pt>
                <c:pt idx="113">
                  <c:v>0.0648071982631197</c:v>
                </c:pt>
                <c:pt idx="114">
                  <c:v>0.0672442742348425</c:v>
                </c:pt>
                <c:pt idx="115">
                  <c:v>0.0697729964966554</c:v>
                </c:pt>
                <c:pt idx="116">
                  <c:v>0.0723968114091087</c:v>
                </c:pt>
                <c:pt idx="117">
                  <c:v>0.0751192949332097</c:v>
                </c:pt>
                <c:pt idx="118">
                  <c:v>0.0779441575040495</c:v>
                </c:pt>
                <c:pt idx="119">
                  <c:v>0.0808752490877045</c:v>
                </c:pt>
                <c:pt idx="120">
                  <c:v>0.0839165644283016</c:v>
                </c:pt>
                <c:pt idx="121">
                  <c:v>0.0870722484923992</c:v>
                </c:pt>
                <c:pt idx="122">
                  <c:v>0.0903466021181053</c:v>
                </c:pt>
                <c:pt idx="123">
                  <c:v>0.0937440878766299</c:v>
                </c:pt>
                <c:pt idx="124">
                  <c:v>0.0972693361542617</c:v>
                </c:pt>
                <c:pt idx="125">
                  <c:v>0.100927151463057</c:v>
                </c:pt>
                <c:pt idx="126">
                  <c:v>0.104722518988843</c:v>
                </c:pt>
                <c:pt idx="127">
                  <c:v>0.10866061138546</c:v>
                </c:pt>
                <c:pt idx="128">
                  <c:v>0.112746795824495</c:v>
                </c:pt>
                <c:pt idx="129">
                  <c:v>0.116986641310131</c:v>
                </c:pt>
                <c:pt idx="130">
                  <c:v>0.121385926269063</c:v>
                </c:pt>
                <c:pt idx="131">
                  <c:v>0.125950646425836</c:v>
                </c:pt>
                <c:pt idx="132">
                  <c:v>0.130687022974335</c:v>
                </c:pt>
                <c:pt idx="133">
                  <c:v>0.135601511056563</c:v>
                </c:pt>
                <c:pt idx="134">
                  <c:v>0.140700808560269</c:v>
                </c:pt>
                <c:pt idx="135">
                  <c:v>0.145991865247398</c:v>
                </c:pt>
                <c:pt idx="136">
                  <c:v>0.151481892225835</c:v>
                </c:pt>
                <c:pt idx="137">
                  <c:v>0.157178371777316</c:v>
                </c:pt>
                <c:pt idx="138">
                  <c:v>0.163089067554933</c:v>
                </c:pt>
                <c:pt idx="139">
                  <c:v>0.169222035164104</c:v>
                </c:pt>
                <c:pt idx="140">
                  <c:v>0.175585633141447</c:v>
                </c:pt>
                <c:pt idx="141">
                  <c:v>0.182188534346517</c:v>
                </c:pt>
                <c:pt idx="142">
                  <c:v>0.189039737781922</c:v>
                </c:pt>
                <c:pt idx="143">
                  <c:v>0.196148580857943</c:v>
                </c:pt>
                <c:pt idx="144">
                  <c:v>0.203524752118358</c:v>
                </c:pt>
                <c:pt idx="145">
                  <c:v>0.211178304444824</c:v>
                </c:pt>
                <c:pt idx="146">
                  <c:v>0.219119668757815</c:v>
                </c:pt>
                <c:pt idx="147">
                  <c:v>0.227359668232772</c:v>
                </c:pt>
                <c:pt idx="148">
                  <c:v>0.235909533050863</c:v>
                </c:pt>
                <c:pt idx="149">
                  <c:v>0.244780915704444</c:v>
                </c:pt>
                <c:pt idx="150">
                  <c:v>0.253985906878072</c:v>
                </c:pt>
                <c:pt idx="151">
                  <c:v>0.263537051926739</c:v>
                </c:pt>
                <c:pt idx="152">
                  <c:v>0.273447367973758</c:v>
                </c:pt>
                <c:pt idx="153">
                  <c:v>0.283730361651621</c:v>
                </c:pt>
                <c:pt idx="154">
                  <c:v>0.294400047510003</c:v>
                </c:pt>
                <c:pt idx="155">
                  <c:v>0.305470967115997</c:v>
                </c:pt>
                <c:pt idx="156">
                  <c:v>0.316958208872612</c:v>
                </c:pt>
                <c:pt idx="157">
                  <c:v>0.328877428582551</c:v>
                </c:pt>
                <c:pt idx="158">
                  <c:v>0.341244870785289</c:v>
                </c:pt>
                <c:pt idx="159">
                  <c:v>0.354077390896527</c:v>
                </c:pt>
                <c:pt idx="160">
                  <c:v>0.367392478180207</c:v>
                </c:pt>
                <c:pt idx="161">
                  <c:v>0.381208279584389</c:v>
                </c:pt>
                <c:pt idx="162">
                  <c:v>0.39554362447347</c:v>
                </c:pt>
                <c:pt idx="163">
                  <c:v>0.410418050290471</c:v>
                </c:pt>
                <c:pt idx="164">
                  <c:v>0.425851829184341</c:v>
                </c:pt>
                <c:pt idx="165">
                  <c:v>0.441865995638594</c:v>
                </c:pt>
                <c:pt idx="166">
                  <c:v>0.45848237513891</c:v>
                </c:pt>
                <c:pt idx="167">
                  <c:v>0.475723613918789</c:v>
                </c:pt>
                <c:pt idx="168">
                  <c:v>0.493613209823791</c:v>
                </c:pt>
                <c:pt idx="169">
                  <c:v>0.512175544336424</c:v>
                </c:pt>
                <c:pt idx="170">
                  <c:v>0.531435915805324</c:v>
                </c:pt>
                <c:pt idx="171">
                  <c:v>0.55142057392403</c:v>
                </c:pt>
                <c:pt idx="172">
                  <c:v>0.572156755506325</c:v>
                </c:pt>
                <c:pt idx="173">
                  <c:v>0.593672721606912</c:v>
                </c:pt>
                <c:pt idx="174">
                  <c:v>0.615997796038016</c:v>
                </c:pt>
                <c:pt idx="175">
                  <c:v>0.6391624053344</c:v>
                </c:pt>
                <c:pt idx="176">
                  <c:v>0.663198120221267</c:v>
                </c:pt>
                <c:pt idx="177">
                  <c:v>0.688137698641566</c:v>
                </c:pt>
                <c:pt idx="178">
                  <c:v>0.71401513040134</c:v>
                </c:pt>
                <c:pt idx="179">
                  <c:v>0.740865683493956</c:v>
                </c:pt>
                <c:pt idx="180">
                  <c:v>0.768725952166373</c:v>
                </c:pt>
                <c:pt idx="181">
                  <c:v>0.797633906792927</c:v>
                </c:pt>
                <c:pt idx="182">
                  <c:v>0.827628945624634</c:v>
                </c:pt>
                <c:pt idx="183">
                  <c:v>0.858751948484517</c:v>
                </c:pt>
                <c:pt idx="184">
                  <c:v>0.891045332482151</c:v>
                </c:pt>
                <c:pt idx="185">
                  <c:v>0.924553109823357</c:v>
                </c:pt>
                <c:pt idx="186">
                  <c:v>0.959320947793824</c:v>
                </c:pt>
                <c:pt idx="187">
                  <c:v>0.995396230998423</c:v>
                </c:pt>
                <c:pt idx="188">
                  <c:v>1.03282812594103</c:v>
                </c:pt>
                <c:pt idx="189">
                  <c:v>1.07166764803286</c:v>
                </c:pt>
                <c:pt idx="190">
                  <c:v>1.1119677311207</c:v>
                </c:pt>
                <c:pt idx="191">
                  <c:v>1.15378329962966</c:v>
                </c:pt>
                <c:pt idx="192">
                  <c:v>1.19717134341897</c:v>
                </c:pt>
                <c:pt idx="193">
                  <c:v>1.24219099545262</c:v>
                </c:pt>
                <c:pt idx="194">
                  <c:v>1.28890361239089</c:v>
                </c:pt>
                <c:pt idx="195">
                  <c:v>1.3373728582125</c:v>
                </c:pt>
                <c:pt idx="196">
                  <c:v>1.38766479098131</c:v>
                </c:pt>
                <c:pt idx="197">
                  <c:v>1.43984795287601</c:v>
                </c:pt>
                <c:pt idx="198">
                  <c:v>1.49399346360526</c:v>
                </c:pt>
                <c:pt idx="199">
                  <c:v>1.55017511733577</c:v>
                </c:pt>
                <c:pt idx="200">
                  <c:v>1.60846948326536</c:v>
                </c:pt>
                <c:pt idx="201">
                  <c:v>1.66895600997802</c:v>
                </c:pt>
                <c:pt idx="202">
                  <c:v>1.73171713372335</c:v>
                </c:pt>
                <c:pt idx="203">
                  <c:v>1.79683839076772</c:v>
                </c:pt>
                <c:pt idx="204">
                  <c:v>1.86440853397049</c:v>
                </c:pt>
                <c:pt idx="205">
                  <c:v>1.93451965374404</c:v>
                </c:pt>
                <c:pt idx="206">
                  <c:v>2.00726730356257</c:v>
                </c:pt>
                <c:pt idx="207">
                  <c:v>2.08275063019051</c:v>
                </c:pt>
                <c:pt idx="208">
                  <c:v>2.16107250880838</c:v>
                </c:pt>
                <c:pt idx="209">
                  <c:v>2.24233968321985</c:v>
                </c:pt>
                <c:pt idx="210">
                  <c:v>2.32666291133146</c:v>
                </c:pt>
                <c:pt idx="211">
                  <c:v>2.41415711610302</c:v>
                </c:pt>
                <c:pt idx="212">
                  <c:v>2.5049415421745</c:v>
                </c:pt>
                <c:pt idx="213">
                  <c:v>2.59913991838293</c:v>
                </c:pt>
                <c:pt idx="214">
                  <c:v>2.69688062639069</c:v>
                </c:pt>
                <c:pt idx="215">
                  <c:v>2.79829687565512</c:v>
                </c:pt>
                <c:pt idx="216">
                  <c:v>2.90352688497781</c:v>
                </c:pt>
                <c:pt idx="217">
                  <c:v>3.01271407088116</c:v>
                </c:pt>
                <c:pt idx="218">
                  <c:v>3.1260072430687</c:v>
                </c:pt>
                <c:pt idx="219">
                  <c:v>3.24356080723581</c:v>
                </c:pt>
                <c:pt idx="220">
                  <c:v>3.36553497550709</c:v>
                </c:pt>
                <c:pt idx="221">
                  <c:v>3.49209598478727</c:v>
                </c:pt>
                <c:pt idx="222">
                  <c:v>3.62341632332315</c:v>
                </c:pt>
                <c:pt idx="223">
                  <c:v>3.75967496578546</c:v>
                </c:pt>
                <c:pt idx="224">
                  <c:v>3.90105761719099</c:v>
                </c:pt>
                <c:pt idx="225">
                  <c:v>4.04775696599732</c:v>
                </c:pt>
                <c:pt idx="226">
                  <c:v>4.1999729467153</c:v>
                </c:pt>
                <c:pt idx="227">
                  <c:v>4.35791301239703</c:v>
                </c:pt>
                <c:pt idx="228">
                  <c:v>4.5217924173707</c:v>
                </c:pt>
                <c:pt idx="229">
                  <c:v>4.69183451060779</c:v>
                </c:pt>
                <c:pt idx="230">
                  <c:v>4.86827104012228</c:v>
                </c:pt>
                <c:pt idx="231">
                  <c:v>5.05134246881676</c:v>
                </c:pt>
                <c:pt idx="232">
                  <c:v>5.24129830220606</c:v>
                </c:pt>
                <c:pt idx="233">
                  <c:v>5.4383974284648</c:v>
                </c:pt>
                <c:pt idx="234">
                  <c:v>5.64290847126254</c:v>
                </c:pt>
                <c:pt idx="235">
                  <c:v>5.85511015586724</c:v>
                </c:pt>
                <c:pt idx="236">
                  <c:v>6.07529168901607</c:v>
                </c:pt>
                <c:pt idx="237">
                  <c:v>6.30375315307128</c:v>
                </c:pt>
                <c:pt idx="238">
                  <c:v>6.54080591499825</c:v>
                </c:pt>
                <c:pt idx="239">
                  <c:v>6.7867730507233</c:v>
                </c:pt>
                <c:pt idx="240">
                  <c:v>7.04198978544929</c:v>
                </c:pt>
                <c:pt idx="241">
                  <c:v>7.3068039505295</c:v>
                </c:pt>
                <c:pt idx="242">
                  <c:v>7.58157645752211</c:v>
                </c:pt>
                <c:pt idx="243">
                  <c:v>7.86668179007158</c:v>
                </c:pt>
                <c:pt idx="244">
                  <c:v>8.16250851428722</c:v>
                </c:pt>
                <c:pt idx="245">
                  <c:v>8.46945980831458</c:v>
                </c:pt>
                <c:pt idx="246">
                  <c:v>8.78795401182131</c:v>
                </c:pt>
                <c:pt idx="247">
                  <c:v>9.11842519614656</c:v>
                </c:pt>
                <c:pt idx="248">
                  <c:v>9.46132375589076</c:v>
                </c:pt>
                <c:pt idx="249">
                  <c:v>9.81711702275218</c:v>
                </c:pt>
              </c:numCache>
            </c:numRef>
          </c:xVal>
          <c:yVal>
            <c:numRef>
              <c:f>06_Bode!$G$5:$G$254</c:f>
              <c:numCache>
                <c:formatCode>0.00</c:formatCode>
                <c:ptCount val="250"/>
                <c:pt idx="0">
                  <c:v>-22.3600093502588</c:v>
                </c:pt>
                <c:pt idx="1">
                  <c:v>-23.13655756884</c:v>
                </c:pt>
                <c:pt idx="2">
                  <c:v>-23.9355869149003</c:v>
                </c:pt>
                <c:pt idx="3">
                  <c:v>-24.7572996569253</c:v>
                </c:pt>
                <c:pt idx="4">
                  <c:v>-25.6018544125737</c:v>
                </c:pt>
                <c:pt idx="5">
                  <c:v>-26.4693621403553</c:v>
                </c:pt>
                <c:pt idx="6">
                  <c:v>-27.3598821608216</c:v>
                </c:pt>
                <c:pt idx="7">
                  <c:v>-28.2734182659359</c:v>
                </c:pt>
                <c:pt idx="8">
                  <c:v>-29.2099149823077</c:v>
                </c:pt>
                <c:pt idx="9">
                  <c:v>-30.1692540604783</c:v>
                </c:pt>
                <c:pt idx="10">
                  <c:v>-31.1512512680979</c:v>
                </c:pt>
                <c:pt idx="11">
                  <c:v>-32.1556535693012</c:v>
                </c:pt>
                <c:pt idx="12">
                  <c:v>-33.1821367754974</c:v>
                </c:pt>
                <c:pt idx="13">
                  <c:v>-34.2303037537744</c:v>
                </c:pt>
                <c:pt idx="14">
                  <c:v>-35.2996832778301</c:v>
                </c:pt>
                <c:pt idx="15">
                  <c:v>-36.3897296024679</c:v>
                </c:pt>
                <c:pt idx="16">
                  <c:v>-37.4998228360015</c:v>
                </c:pt>
                <c:pt idx="17">
                  <c:v>-38.6292701752386</c:v>
                </c:pt>
                <c:pt idx="18">
                  <c:v>-39.7773080550439</c:v>
                </c:pt>
                <c:pt idx="19">
                  <c:v>-40.9431052489014</c:v>
                </c:pt>
                <c:pt idx="20">
                  <c:v>-42.1257669386893</c:v>
                </c:pt>
                <c:pt idx="21">
                  <c:v>-43.3243397514512</c:v>
                </c:pt>
                <c:pt idx="22">
                  <c:v>-44.5378177388811</c:v>
                </c:pt>
                <c:pt idx="23">
                  <c:v>-45.7651492522548</c:v>
                </c:pt>
                <c:pt idx="24">
                  <c:v>-47.0052446424645</c:v>
                </c:pt>
                <c:pt idx="25">
                  <c:v>-48.2569846925588</c:v>
                </c:pt>
                <c:pt idx="26">
                  <c:v>-49.5192296696791</c:v>
                </c:pt>
                <c:pt idx="27">
                  <c:v>-50.7908288654267</c:v>
                </c:pt>
                <c:pt idx="28">
                  <c:v>-52.0706304792993</c:v>
                </c:pt>
                <c:pt idx="29">
                  <c:v>-53.3574916895815</c:v>
                </c:pt>
                <c:pt idx="30">
                  <c:v>-54.650288750455</c:v>
                </c:pt>
                <c:pt idx="31">
                  <c:v>-55.9479269533654</c:v>
                </c:pt>
                <c:pt idx="32">
                  <c:v>-57.2493502948972</c:v>
                </c:pt>
                <c:pt idx="33">
                  <c:v>-58.5535507023294</c:v>
                </c:pt>
                <c:pt idx="34">
                  <c:v>-59.8595766812526</c:v>
                </c:pt>
                <c:pt idx="35">
                  <c:v>-61.1665412664796</c:v>
                </c:pt>
                <c:pt idx="36">
                  <c:v>-62.4736291771911</c:v>
                </c:pt>
                <c:pt idx="37">
                  <c:v>-63.7801030989387</c:v>
                </c:pt>
                <c:pt idx="38">
                  <c:v>-65.0853090378497</c:v>
                </c:pt>
                <c:pt idx="39">
                  <c:v>-66.3886807152187</c:v>
                </c:pt>
                <c:pt idx="40">
                  <c:v>-67.6897429927801</c:v>
                </c:pt>
                <c:pt idx="41">
                  <c:v>-68.9881143395664</c:v>
                </c:pt>
                <c:pt idx="42">
                  <c:v>-70.2835083697747</c:v>
                </c:pt>
                <c:pt idx="43">
                  <c:v>-71.57573449699</c:v>
                </c:pt>
                <c:pt idx="44">
                  <c:v>-72.864697763184</c:v>
                </c:pt>
                <c:pt idx="45">
                  <c:v>-74.1503979109355</c:v>
                </c:pt>
                <c:pt idx="46">
                  <c:v>-75.4329277743284</c:v>
                </c:pt>
                <c:pt idx="47">
                  <c:v>-76.7124710680806</c:v>
                </c:pt>
                <c:pt idx="48">
                  <c:v>-77.9892996558565</c:v>
                </c:pt>
                <c:pt idx="49">
                  <c:v>-79.2637703777231</c:v>
                </c:pt>
                <c:pt idx="50">
                  <c:v>-80.5363215136499</c:v>
                </c:pt>
                <c:pt idx="51">
                  <c:v>-81.8074689551966</c:v>
                </c:pt>
                <c:pt idx="52">
                  <c:v>-83.0778021514499</c:v>
                </c:pt>
                <c:pt idx="53">
                  <c:v>-84.3479798882033</c:v>
                </c:pt>
                <c:pt idx="54">
                  <c:v>-85.6187259516643</c:v>
                </c:pt>
                <c:pt idx="55">
                  <c:v>-86.8908247199036</c:v>
                </c:pt>
                <c:pt idx="56">
                  <c:v>-88.1651167170844</c:v>
                </c:pt>
                <c:pt idx="57">
                  <c:v>-89.4424941574435</c:v>
                </c:pt>
                <c:pt idx="58">
                  <c:v>-90.7238964982022</c:v>
                </c:pt>
                <c:pt idx="59">
                  <c:v>-92.0103060131987</c:v>
                </c:pt>
                <c:pt idx="60">
                  <c:v>-93.3027433921504</c:v>
                </c:pt>
                <c:pt idx="61">
                  <c:v>-94.6022633641463</c:v>
                </c:pt>
                <c:pt idx="62">
                  <c:v>-95.90995033827</c:v>
                </c:pt>
                <c:pt idx="63">
                  <c:v>-97.2269140492046</c:v>
                </c:pt>
                <c:pt idx="64">
                  <c:v>-98.55428519127</c:v>
                </c:pt>
                <c:pt idx="65">
                  <c:v>-99.8932110206052</c:v>
                </c:pt>
                <c:pt idx="66">
                  <c:v>-101.244850902136</c:v>
                </c:pt>
                <c:pt idx="67">
                  <c:v>-102.610371775555</c:v>
                </c:pt>
                <c:pt idx="68">
                  <c:v>-103.990943512811</c:v>
                </c:pt>
                <c:pt idx="69">
                  <c:v>-105.387734138549</c:v>
                </c:pt>
                <c:pt idx="70">
                  <c:v>-106.801904884602</c:v>
                </c:pt>
                <c:pt idx="71">
                  <c:v>-108.234605050035</c:v>
                </c:pt>
                <c:pt idx="72">
                  <c:v>-109.686966639414</c:v>
                </c:pt>
                <c:pt idx="73">
                  <c:v>-111.160098753975</c:v>
                </c:pt>
                <c:pt idx="74">
                  <c:v>-112.65508171328</c:v>
                </c:pt>
                <c:pt idx="75">
                  <c:v>-114.172960888762</c:v>
                </c:pt>
                <c:pt idx="76">
                  <c:v>-115.714740235468</c:v>
                </c:pt>
                <c:pt idx="77">
                  <c:v>-117.281375514225</c:v>
                </c:pt>
                <c:pt idx="78">
                  <c:v>-118.873767203588</c:v>
                </c:pt>
                <c:pt idx="79">
                  <c:v>-120.492753109184</c:v>
                </c:pt>
                <c:pt idx="80">
                  <c:v>-122.139100687604</c:v>
                </c:pt>
                <c:pt idx="81">
                  <c:v>-123.813499112697</c:v>
                </c:pt>
                <c:pt idx="82">
                  <c:v>-125.516551124002</c:v>
                </c:pt>
                <c:pt idx="83">
                  <c:v>-127.248764710019</c:v>
                </c:pt>
                <c:pt idx="84">
                  <c:v>-129.010544692896</c:v>
                </c:pt>
                <c:pt idx="85">
                  <c:v>-130.802184295677</c:v>
                </c:pt>
                <c:pt idx="86">
                  <c:v>-132.623856788222</c:v>
                </c:pt>
                <c:pt idx="87">
                  <c:v>-134.475607322896</c:v>
                </c:pt>
                <c:pt idx="88">
                  <c:v>-136.357345085625</c:v>
                </c:pt>
                <c:pt idx="89">
                  <c:v>-138.268835901419</c:v>
                </c:pt>
                <c:pt idx="90">
                  <c:v>-140.209695445322</c:v>
                </c:pt>
                <c:pt idx="91">
                  <c:v>-142.179383219234</c:v>
                </c:pt>
                <c:pt idx="92">
                  <c:v>-144.177197461507</c:v>
                </c:pt>
                <c:pt idx="93">
                  <c:v>-146.202271158848</c:v>
                </c:pt>
                <c:pt idx="94">
                  <c:v>-148.253569328172</c:v>
                </c:pt>
                <c:pt idx="95">
                  <c:v>-150.329887729046</c:v>
                </c:pt>
                <c:pt idx="96">
                  <c:v>-152.429853154743</c:v>
                </c:pt>
                <c:pt idx="97">
                  <c:v>-154.551925431295</c:v>
                </c:pt>
                <c:pt idx="98">
                  <c:v>-156.694401229369</c:v>
                </c:pt>
                <c:pt idx="99">
                  <c:v>-158.855419763307</c:v>
                </c:pt>
                <c:pt idx="100">
                  <c:v>-161.032970415886</c:v>
                </c:pt>
                <c:pt idx="101">
                  <c:v>-163.224902287015</c:v>
                </c:pt>
                <c:pt idx="102">
                  <c:v>-165.428935620906</c:v>
                </c:pt>
                <c:pt idx="103">
                  <c:v>-167.642675020502</c:v>
                </c:pt>
                <c:pt idx="104">
                  <c:v>-169.863624311956</c:v>
                </c:pt>
                <c:pt idx="105">
                  <c:v>-172.089202877387</c:v>
                </c:pt>
                <c:pt idx="106">
                  <c:v>-174.316763232897</c:v>
                </c:pt>
                <c:pt idx="107">
                  <c:v>-176.543609592786</c:v>
                </c:pt>
                <c:pt idx="108">
                  <c:v>-178.76701713162</c:v>
                </c:pt>
                <c:pt idx="109">
                  <c:v>-180.984251634713</c:v>
                </c:pt>
                <c:pt idx="110">
                  <c:v>-183.192589215735</c:v>
                </c:pt>
                <c:pt idx="111">
                  <c:v>-185.389335778025</c:v>
                </c:pt>
                <c:pt idx="112">
                  <c:v>-187.571845904006</c:v>
                </c:pt>
                <c:pt idx="113">
                  <c:v>-189.737540874418</c:v>
                </c:pt>
                <c:pt idx="114">
                  <c:v>-191.883925545043</c:v>
                </c:pt>
                <c:pt idx="115">
                  <c:v>-194.00860384205</c:v>
                </c:pt>
                <c:pt idx="116">
                  <c:v>-196.109292676392</c:v>
                </c:pt>
                <c:pt idx="117">
                  <c:v>-198.183834121153</c:v>
                </c:pt>
                <c:pt idx="118">
                  <c:v>-200.230205741478</c:v>
                </c:pt>
                <c:pt idx="119">
                  <c:v>-202.246529012911</c:v>
                </c:pt>
                <c:pt idx="120">
                  <c:v>-204.231075808825</c:v>
                </c:pt>
                <c:pt idx="121">
                  <c:v>-206.182272979773</c:v>
                </c:pt>
                <c:pt idx="122">
                  <c:v>-208.098705085546</c:v>
                </c:pt>
                <c:pt idx="123">
                  <c:v>-209.979115373791</c:v>
                </c:pt>
                <c:pt idx="124">
                  <c:v>-211.822405126341</c:v>
                </c:pt>
                <c:pt idx="125">
                  <c:v>-213.627631515851</c:v>
                </c:pt>
                <c:pt idx="126">
                  <c:v>-215.394004130678</c:v>
                </c:pt>
                <c:pt idx="127">
                  <c:v>-217.12088033561</c:v>
                </c:pt>
                <c:pt idx="128">
                  <c:v>-218.807759640292</c:v>
                </c:pt>
                <c:pt idx="129">
                  <c:v>-220.454277246723</c:v>
                </c:pt>
                <c:pt idx="130">
                  <c:v>-222.060196942595</c:v>
                </c:pt>
                <c:pt idx="131">
                  <c:v>-223.625403499321</c:v>
                </c:pt>
                <c:pt idx="132">
                  <c:v>-225.149894722978</c:v>
                </c:pt>
                <c:pt idx="133">
                  <c:v>-226.633773293937</c:v>
                </c:pt>
                <c:pt idx="134">
                  <c:v>-228.077238517172</c:v>
                </c:pt>
                <c:pt idx="135">
                  <c:v>-229.480578090828</c:v>
                </c:pt>
                <c:pt idx="136">
                  <c:v>-230.844159986053</c:v>
                </c:pt>
                <c:pt idx="137">
                  <c:v>-232.168424516761</c:v>
                </c:pt>
                <c:pt idx="138">
                  <c:v>-233.453876664282</c:v>
                </c:pt>
                <c:pt idx="139">
                  <c:v>-234.701078708951</c:v>
                </c:pt>
                <c:pt idx="140">
                  <c:v>-235.910643208842</c:v>
                </c:pt>
                <c:pt idx="141">
                  <c:v>-237.083226355113</c:v>
                </c:pt>
                <c:pt idx="142">
                  <c:v>-238.219521723883</c:v>
                </c:pt>
                <c:pt idx="143">
                  <c:v>-239.320254436226</c:v>
                </c:pt>
                <c:pt idx="144">
                  <c:v>-240.386175730687</c:v>
                </c:pt>
                <c:pt idx="145">
                  <c:v>-241.418057946659</c:v>
                </c:pt>
                <c:pt idx="146">
                  <c:v>-242.416689911965</c:v>
                </c:pt>
                <c:pt idx="147">
                  <c:v>-243.382872723903</c:v>
                </c:pt>
                <c:pt idx="148">
                  <c:v>-244.317415909823</c:v>
                </c:pt>
                <c:pt idx="149">
                  <c:v>-245.221133950872</c:v>
                </c:pt>
                <c:pt idx="150">
                  <c:v>-246.094843150775</c:v>
                </c:pt>
                <c:pt idx="151">
                  <c:v>-246.939358830319</c:v>
                </c:pt>
                <c:pt idx="152">
                  <c:v>-247.755492827512</c:v>
                </c:pt>
                <c:pt idx="153">
                  <c:v>-248.544051283113</c:v>
                </c:pt>
                <c:pt idx="154">
                  <c:v>-249.305832691247</c:v>
                </c:pt>
                <c:pt idx="155">
                  <c:v>-250.041626195155</c:v>
                </c:pt>
                <c:pt idx="156">
                  <c:v>-250.75221010866</c:v>
                </c:pt>
                <c:pt idx="157">
                  <c:v>-251.438350644623</c:v>
                </c:pt>
                <c:pt idx="158">
                  <c:v>-252.100800832489</c:v>
                </c:pt>
                <c:pt idx="159">
                  <c:v>-252.740299607913</c:v>
                </c:pt>
                <c:pt idx="160">
                  <c:v>-253.357571058445</c:v>
                </c:pt>
                <c:pt idx="161">
                  <c:v>-253.95332381021</c:v>
                </c:pt>
                <c:pt idx="162">
                  <c:v>-254.52825054154</c:v>
                </c:pt>
                <c:pt idx="163">
                  <c:v>-255.083027610503</c:v>
                </c:pt>
                <c:pt idx="164">
                  <c:v>-255.618314784244</c:v>
                </c:pt>
                <c:pt idx="165">
                  <c:v>-256.134755058989</c:v>
                </c:pt>
                <c:pt idx="166">
                  <c:v>-256.632974560477</c:v>
                </c:pt>
                <c:pt idx="167">
                  <c:v>-257.113582515446</c:v>
                </c:pt>
                <c:pt idx="168">
                  <c:v>-257.5771712856</c:v>
                </c:pt>
                <c:pt idx="169">
                  <c:v>-258.024316456268</c:v>
                </c:pt>
                <c:pt idx="170">
                  <c:v>-258.455576972681</c:v>
                </c:pt>
                <c:pt idx="171">
                  <c:v>-258.871495317438</c:v>
                </c:pt>
                <c:pt idx="172">
                  <c:v>-259.272597723397</c:v>
                </c:pt>
                <c:pt idx="173">
                  <c:v>-259.659394416751</c:v>
                </c:pt>
                <c:pt idx="174">
                  <c:v>-260.032379885613</c:v>
                </c:pt>
                <c:pt idx="175">
                  <c:v>-260.392033169906</c:v>
                </c:pt>
                <c:pt idx="176">
                  <c:v>-260.738818168796</c:v>
                </c:pt>
                <c:pt idx="177">
                  <c:v>-261.073183962311</c:v>
                </c:pt>
                <c:pt idx="178">
                  <c:v>-261.395565144175</c:v>
                </c:pt>
                <c:pt idx="179">
                  <c:v>-261.706382163196</c:v>
                </c:pt>
                <c:pt idx="180">
                  <c:v>-262.006041670875</c:v>
                </c:pt>
                <c:pt idx="181">
                  <c:v>-262.294936873171</c:v>
                </c:pt>
                <c:pt idx="182">
                  <c:v>-262.573447884599</c:v>
                </c:pt>
                <c:pt idx="183">
                  <c:v>-262.841942083083</c:v>
                </c:pt>
                <c:pt idx="184">
                  <c:v>-263.100774464157</c:v>
                </c:pt>
                <c:pt idx="185">
                  <c:v>-263.35028799334</c:v>
                </c:pt>
                <c:pt idx="186">
                  <c:v>-263.590813955606</c:v>
                </c:pt>
                <c:pt idx="187">
                  <c:v>-263.822672301086</c:v>
                </c:pt>
                <c:pt idx="188">
                  <c:v>-264.046171986222</c:v>
                </c:pt>
                <c:pt idx="189">
                  <c:v>-264.261611309726</c:v>
                </c:pt>
                <c:pt idx="190">
                  <c:v>-264.469278242817</c:v>
                </c:pt>
                <c:pt idx="191">
                  <c:v>-264.669450753257</c:v>
                </c:pt>
                <c:pt idx="192">
                  <c:v>-264.862397122857</c:v>
                </c:pt>
                <c:pt idx="193">
                  <c:v>-265.048376258118</c:v>
                </c:pt>
                <c:pt idx="194">
                  <c:v>-265.227637993809</c:v>
                </c:pt>
                <c:pt idx="195">
                  <c:v>-265.400423389295</c:v>
                </c:pt>
                <c:pt idx="196">
                  <c:v>-265.566965017484</c:v>
                </c:pt>
                <c:pt idx="197">
                  <c:v>-265.727487246329</c:v>
                </c:pt>
                <c:pt idx="198">
                  <c:v>-265.882206512837</c:v>
                </c:pt>
                <c:pt idx="199">
                  <c:v>-266.031331589568</c:v>
                </c:pt>
                <c:pt idx="200">
                  <c:v>-266.17506384366</c:v>
                </c:pt>
                <c:pt idx="201">
                  <c:v>-266.313597488413</c:v>
                </c:pt>
                <c:pt idx="202">
                  <c:v>-266.447119827512</c:v>
                </c:pt>
                <c:pt idx="203">
                  <c:v>-266.575811491957</c:v>
                </c:pt>
                <c:pt idx="204">
                  <c:v>-266.699846669818</c:v>
                </c:pt>
                <c:pt idx="205">
                  <c:v>-266.819393328925</c:v>
                </c:pt>
                <c:pt idx="206">
                  <c:v>-266.934613432607</c:v>
                </c:pt>
                <c:pt idx="207">
                  <c:v>-267.045663148632</c:v>
                </c:pt>
                <c:pt idx="208">
                  <c:v>-267.152693051475</c:v>
                </c:pt>
                <c:pt idx="209">
                  <c:v>-267.255848318071</c:v>
                </c:pt>
                <c:pt idx="210">
                  <c:v>-267.355268917197</c:v>
                </c:pt>
                <c:pt idx="211">
                  <c:v>-267.451089792646</c:v>
                </c:pt>
                <c:pt idx="212">
                  <c:v>-267.543441040338</c:v>
                </c:pt>
                <c:pt idx="213">
                  <c:v>-267.632448079548</c:v>
                </c:pt>
                <c:pt idx="214">
                  <c:v>-267.71823181838</c:v>
                </c:pt>
                <c:pt idx="215">
                  <c:v>-267.800908813679</c:v>
                </c:pt>
                <c:pt idx="216">
                  <c:v>-267.880591425509</c:v>
                </c:pt>
                <c:pt idx="217">
                  <c:v>-267.95738796638</c:v>
                </c:pt>
                <c:pt idx="218">
                  <c:v>-268.031402845359</c:v>
                </c:pt>
                <c:pt idx="219">
                  <c:v>-268.102736707235</c:v>
                </c:pt>
                <c:pt idx="220">
                  <c:v>-268.171486566876</c:v>
                </c:pt>
                <c:pt idx="221">
                  <c:v>-268.237745938936</c:v>
                </c:pt>
                <c:pt idx="222">
                  <c:v>-268.301604963055</c:v>
                </c:pt>
                <c:pt idx="223">
                  <c:v>-268.363150524692</c:v>
                </c:pt>
                <c:pt idx="224">
                  <c:v>-268.422466371738</c:v>
                </c:pt>
                <c:pt idx="225">
                  <c:v>-268.479633227038</c:v>
                </c:pt>
                <c:pt idx="226">
                  <c:v>-268.534728896963</c:v>
                </c:pt>
                <c:pt idx="227">
                  <c:v>-268.587828376153</c:v>
                </c:pt>
                <c:pt idx="228">
                  <c:v>-268.639003948571</c:v>
                </c:pt>
                <c:pt idx="229">
                  <c:v>-268.688325284979</c:v>
                </c:pt>
                <c:pt idx="230">
                  <c:v>-268.735859536962</c:v>
                </c:pt>
                <c:pt idx="231">
                  <c:v>-268.781671427616</c:v>
                </c:pt>
                <c:pt idx="232">
                  <c:v>-268.825823339013</c:v>
                </c:pt>
                <c:pt idx="233">
                  <c:v>-268.868375396559</c:v>
                </c:pt>
                <c:pt idx="234">
                  <c:v>-268.909385550334</c:v>
                </c:pt>
                <c:pt idx="235">
                  <c:v>-268.948909653544</c:v>
                </c:pt>
                <c:pt idx="236">
                  <c:v>-268.987001538159</c:v>
                </c:pt>
                <c:pt idx="237">
                  <c:v>-269.023713087857</c:v>
                </c:pt>
                <c:pt idx="238">
                  <c:v>-269.059094308348</c:v>
                </c:pt>
                <c:pt idx="239">
                  <c:v>-269.093193395185</c:v>
                </c:pt>
                <c:pt idx="240">
                  <c:v>-269.126056799141</c:v>
                </c:pt>
                <c:pt idx="241">
                  <c:v>-269.157729289244</c:v>
                </c:pt>
                <c:pt idx="242">
                  <c:v>-269.188254013541</c:v>
                </c:pt>
                <c:pt idx="243">
                  <c:v>-269.217672557688</c:v>
                </c:pt>
                <c:pt idx="244">
                  <c:v>-269.246025001429</c:v>
                </c:pt>
                <c:pt idx="245">
                  <c:v>-269.273349973039</c:v>
                </c:pt>
                <c:pt idx="246">
                  <c:v>-269.299684701818</c:v>
                </c:pt>
                <c:pt idx="247">
                  <c:v>-269.325065068686</c:v>
                </c:pt>
                <c:pt idx="248">
                  <c:v>-269.349525654955</c:v>
                </c:pt>
                <c:pt idx="249">
                  <c:v>-269.373099789353</c:v>
                </c:pt>
              </c:numCache>
            </c:numRef>
          </c:yVal>
          <c:smooth val="0"/>
        </c:ser>
        <c:axId val="42116272"/>
        <c:axId val="50342782"/>
      </c:scatterChart>
      <c:valAx>
        <c:axId val="42116272"/>
        <c:scaling>
          <c:logBase val="10"/>
          <c:orientation val="minMax"/>
          <c:max val="10"/>
          <c:min val="0.001"/>
        </c:scaling>
        <c:delete val="0"/>
        <c:axPos val="b"/>
        <c:majorGridlines>
          <c:spPr>
            <a:ln w="9360">
              <a:solidFill>
                <a:srgbClr val="878787"/>
              </a:solidFill>
              <a:round/>
            </a:ln>
          </c:spPr>
        </c:majorGridlines>
        <c:title>
          <c:tx>
            <c:rich>
              <a:bodyPr rot="0"/>
              <a:lstStyle/>
              <a:p>
                <a:pPr>
                  <a:defRPr b="1" lang="en-ZA" sz="1000" spc="-1" strike="noStrike">
                    <a:solidFill>
                      <a:srgbClr val="000000"/>
                    </a:solidFill>
                    <a:latin typeface="Calibri"/>
                  </a:defRPr>
                </a:pPr>
                <a:r>
                  <a:rPr b="1" lang="en-ZA" sz="1000" spc="-1" strike="noStrike">
                    <a:solidFill>
                      <a:srgbClr val="000000"/>
                    </a:solidFill>
                    <a:latin typeface="Calibri"/>
                  </a:rPr>
                  <a:t>Frequency (rad/s)</a:t>
                </a:r>
              </a:p>
            </c:rich>
          </c:tx>
          <c:overlay val="0"/>
          <c:spPr>
            <a:noFill/>
            <a:ln w="0">
              <a:noFill/>
            </a:ln>
          </c:spPr>
        </c:title>
        <c:numFmt formatCode="0.00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342782"/>
        <c:crosses val="min"/>
        <c:crossBetween val="midCat"/>
      </c:valAx>
      <c:valAx>
        <c:axId val="50342782"/>
        <c:scaling>
          <c:orientation val="minMax"/>
          <c:max val="0"/>
          <c:min val="-270"/>
        </c:scaling>
        <c:delete val="0"/>
        <c:axPos val="l"/>
        <c:majorGridlines>
          <c:spPr>
            <a:ln w="9360">
              <a:solidFill>
                <a:srgbClr val="878787"/>
              </a:solidFill>
              <a:round/>
            </a:ln>
          </c:spPr>
        </c:majorGridlines>
        <c:title>
          <c:tx>
            <c:rich>
              <a:bodyPr rot="-5400000"/>
              <a:lstStyle/>
              <a:p>
                <a:pPr>
                  <a:defRPr b="1" lang="en-ZA" sz="1000" spc="-1" strike="noStrike">
                    <a:solidFill>
                      <a:srgbClr val="000000"/>
                    </a:solidFill>
                    <a:latin typeface="Calibri"/>
                  </a:defRPr>
                </a:pPr>
                <a:r>
                  <a:rPr b="1" lang="en-ZA" sz="1000" spc="-1" strike="noStrike">
                    <a:solidFill>
                      <a:srgbClr val="000000"/>
                    </a:solidFill>
                    <a:latin typeface="Calibri"/>
                  </a:rPr>
                  <a:t>Phase (deg)</a:t>
                </a:r>
              </a:p>
            </c:rich>
          </c:tx>
          <c:overlay val="0"/>
          <c:spPr>
            <a:noFill/>
            <a:ln w="0">
              <a:noFill/>
            </a:ln>
          </c:spPr>
        </c:title>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116272"/>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ZA" sz="1800" spc="-1" strike="noStrike">
                <a:solidFill>
                  <a:srgbClr val="000000"/>
                </a:solidFill>
                <a:latin typeface="Calibri"/>
              </a:defRPr>
            </a:pPr>
            <a:r>
              <a:rPr b="1" lang="en-ZA" sz="1800" spc="-1" strike="noStrike">
                <a:solidFill>
                  <a:srgbClr val="000000"/>
                </a:solidFill>
                <a:latin typeface="Calibri"/>
              </a:rPr>
              <a:t>Closed-loop pH response — all four controllers</a:t>
            </a:r>
          </a:p>
        </c:rich>
      </c:tx>
      <c:overlay val="0"/>
      <c:spPr>
        <a:noFill/>
        <a:ln w="0">
          <a:noFill/>
        </a:ln>
      </c:spPr>
    </c:title>
    <c:autoTitleDeleted val="0"/>
    <c:plotArea>
      <c:scatterChart>
        <c:scatterStyle val="line"/>
        <c:varyColors val="0"/>
        <c:ser>
          <c:idx val="0"/>
          <c:order val="0"/>
          <c:tx>
            <c:strRef>
              <c:f>"Setpoint"</c:f>
              <c:strCache>
                <c:ptCount val="1"/>
                <c:pt idx="0">
                  <c:v>Setpoint</c:v>
                </c:pt>
              </c:strCache>
            </c:strRef>
          </c:tx>
          <c:spPr>
            <a:solidFill>
              <a:srgbClr val="000000"/>
            </a:solidFill>
            <a:ln w="14040">
              <a:solidFill>
                <a:srgbClr val="000000"/>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xVal>
            <c:numRef>
              <c:f>12_Traces!$A$5:$A$1704</c:f>
              <c:numCache>
                <c:formatCode>#,##0</c:formatCode>
                <c:ptCount val="1700"/>
                <c:pt idx="0">
                  <c:v>0</c:v>
                </c:pt>
                <c:pt idx="1">
                  <c:v>100.011766090128</c:v>
                </c:pt>
                <c:pt idx="2">
                  <c:v>200.023532180257</c:v>
                </c:pt>
                <c:pt idx="3">
                  <c:v>300.035298270385</c:v>
                </c:pt>
                <c:pt idx="4">
                  <c:v>400.047064360513</c:v>
                </c:pt>
                <c:pt idx="5">
                  <c:v>500.058830450641</c:v>
                </c:pt>
                <c:pt idx="6">
                  <c:v>600.07059654077</c:v>
                </c:pt>
                <c:pt idx="7">
                  <c:v>700.082362630898</c:v>
                </c:pt>
                <c:pt idx="8">
                  <c:v>800.094128721026</c:v>
                </c:pt>
                <c:pt idx="9">
                  <c:v>900.105894811154</c:v>
                </c:pt>
                <c:pt idx="10">
                  <c:v>1000.11766090128</c:v>
                </c:pt>
                <c:pt idx="11">
                  <c:v>1100.12942699141</c:v>
                </c:pt>
                <c:pt idx="12">
                  <c:v>1200.14119308154</c:v>
                </c:pt>
                <c:pt idx="13">
                  <c:v>1300.15295917167</c:v>
                </c:pt>
                <c:pt idx="14">
                  <c:v>1400.1647252618</c:v>
                </c:pt>
                <c:pt idx="15">
                  <c:v>1500.17649135192</c:v>
                </c:pt>
                <c:pt idx="16">
                  <c:v>1600.18825744205</c:v>
                </c:pt>
                <c:pt idx="17">
                  <c:v>1700.20002353218</c:v>
                </c:pt>
                <c:pt idx="18">
                  <c:v>1800.21178962231</c:v>
                </c:pt>
                <c:pt idx="19">
                  <c:v>1900.22355571244</c:v>
                </c:pt>
                <c:pt idx="20">
                  <c:v>2000.23532180257</c:v>
                </c:pt>
                <c:pt idx="21">
                  <c:v>2100.24708789269</c:v>
                </c:pt>
                <c:pt idx="22">
                  <c:v>2200.25885398282</c:v>
                </c:pt>
                <c:pt idx="23">
                  <c:v>2300.27062007295</c:v>
                </c:pt>
                <c:pt idx="24">
                  <c:v>2400.28238616308</c:v>
                </c:pt>
                <c:pt idx="25">
                  <c:v>2500.29415225321</c:v>
                </c:pt>
                <c:pt idx="26">
                  <c:v>2600.30591834334</c:v>
                </c:pt>
                <c:pt idx="27">
                  <c:v>2700.31768443346</c:v>
                </c:pt>
                <c:pt idx="28">
                  <c:v>2800.32945052359</c:v>
                </c:pt>
                <c:pt idx="29">
                  <c:v>2900.34121661372</c:v>
                </c:pt>
                <c:pt idx="30">
                  <c:v>3000.35298270385</c:v>
                </c:pt>
                <c:pt idx="31">
                  <c:v>3100.36474879398</c:v>
                </c:pt>
                <c:pt idx="32">
                  <c:v>3200.3765148841</c:v>
                </c:pt>
                <c:pt idx="33">
                  <c:v>3300.38828097423</c:v>
                </c:pt>
                <c:pt idx="34">
                  <c:v>3400.40004706436</c:v>
                </c:pt>
                <c:pt idx="35">
                  <c:v>3500.41181315449</c:v>
                </c:pt>
                <c:pt idx="36">
                  <c:v>3600.42357924462</c:v>
                </c:pt>
                <c:pt idx="37">
                  <c:v>3700.43534533475</c:v>
                </c:pt>
                <c:pt idx="38">
                  <c:v>3800.44711142487</c:v>
                </c:pt>
                <c:pt idx="39">
                  <c:v>3900.458877515</c:v>
                </c:pt>
                <c:pt idx="40">
                  <c:v>4000.47064360513</c:v>
                </c:pt>
                <c:pt idx="41">
                  <c:v>4100.48240969526</c:v>
                </c:pt>
                <c:pt idx="42">
                  <c:v>4200.49417578539</c:v>
                </c:pt>
                <c:pt idx="43">
                  <c:v>4300.50594187552</c:v>
                </c:pt>
                <c:pt idx="44">
                  <c:v>4400.51770796564</c:v>
                </c:pt>
                <c:pt idx="45">
                  <c:v>4500.52947405577</c:v>
                </c:pt>
                <c:pt idx="46">
                  <c:v>4600.5412401459</c:v>
                </c:pt>
                <c:pt idx="47">
                  <c:v>4700.55300623603</c:v>
                </c:pt>
                <c:pt idx="48">
                  <c:v>4800.56477232616</c:v>
                </c:pt>
                <c:pt idx="49">
                  <c:v>4900.57653841628</c:v>
                </c:pt>
                <c:pt idx="50">
                  <c:v>5000.58830450641</c:v>
                </c:pt>
                <c:pt idx="51">
                  <c:v>5100.60007059654</c:v>
                </c:pt>
                <c:pt idx="52">
                  <c:v>5200.61183668667</c:v>
                </c:pt>
                <c:pt idx="53">
                  <c:v>5300.6236027768</c:v>
                </c:pt>
                <c:pt idx="54">
                  <c:v>5400.63536886693</c:v>
                </c:pt>
                <c:pt idx="55">
                  <c:v>5500.64713495705</c:v>
                </c:pt>
                <c:pt idx="56">
                  <c:v>5600.65890104718</c:v>
                </c:pt>
                <c:pt idx="57">
                  <c:v>5700.67066713731</c:v>
                </c:pt>
                <c:pt idx="58">
                  <c:v>5800.68243322744</c:v>
                </c:pt>
                <c:pt idx="59">
                  <c:v>5900.69419931757</c:v>
                </c:pt>
                <c:pt idx="60">
                  <c:v>6000.7059654077</c:v>
                </c:pt>
                <c:pt idx="61">
                  <c:v>6100.71773149782</c:v>
                </c:pt>
                <c:pt idx="62">
                  <c:v>6200.72949758795</c:v>
                </c:pt>
                <c:pt idx="63">
                  <c:v>6300.74126367808</c:v>
                </c:pt>
                <c:pt idx="64">
                  <c:v>6400.75302976821</c:v>
                </c:pt>
                <c:pt idx="65">
                  <c:v>6500.76479585834</c:v>
                </c:pt>
                <c:pt idx="66">
                  <c:v>6600.77656194846</c:v>
                </c:pt>
                <c:pt idx="67">
                  <c:v>6700.78832803859</c:v>
                </c:pt>
                <c:pt idx="68">
                  <c:v>6800.80009412872</c:v>
                </c:pt>
                <c:pt idx="69">
                  <c:v>6900.81186021885</c:v>
                </c:pt>
                <c:pt idx="70">
                  <c:v>7000.82362630898</c:v>
                </c:pt>
                <c:pt idx="71">
                  <c:v>7100.83539239911</c:v>
                </c:pt>
                <c:pt idx="72">
                  <c:v>7200.84715848923</c:v>
                </c:pt>
                <c:pt idx="73">
                  <c:v>7300.85892457936</c:v>
                </c:pt>
                <c:pt idx="74">
                  <c:v>7400.87069066949</c:v>
                </c:pt>
                <c:pt idx="75">
                  <c:v>7500.88245675962</c:v>
                </c:pt>
                <c:pt idx="76">
                  <c:v>7600.89422284975</c:v>
                </c:pt>
                <c:pt idx="77">
                  <c:v>7700.90598893988</c:v>
                </c:pt>
                <c:pt idx="78">
                  <c:v>7800.91775503</c:v>
                </c:pt>
                <c:pt idx="79">
                  <c:v>7900.92952112013</c:v>
                </c:pt>
                <c:pt idx="80">
                  <c:v>8000.94128721026</c:v>
                </c:pt>
                <c:pt idx="81">
                  <c:v>8100.95305330039</c:v>
                </c:pt>
                <c:pt idx="82">
                  <c:v>8200.96481939052</c:v>
                </c:pt>
                <c:pt idx="83">
                  <c:v>8300.97658548065</c:v>
                </c:pt>
                <c:pt idx="84">
                  <c:v>8400.98835157077</c:v>
                </c:pt>
                <c:pt idx="85">
                  <c:v>8501.0001176609</c:v>
                </c:pt>
                <c:pt idx="86">
                  <c:v>8601.01188375103</c:v>
                </c:pt>
                <c:pt idx="87">
                  <c:v>8701.02364984116</c:v>
                </c:pt>
                <c:pt idx="88">
                  <c:v>8801.03541593129</c:v>
                </c:pt>
                <c:pt idx="89">
                  <c:v>8901.04718202142</c:v>
                </c:pt>
                <c:pt idx="90">
                  <c:v>9001.05894811154</c:v>
                </c:pt>
                <c:pt idx="91">
                  <c:v>9101.07071420167</c:v>
                </c:pt>
                <c:pt idx="92">
                  <c:v>9201.0824802918</c:v>
                </c:pt>
                <c:pt idx="93">
                  <c:v>9301.09424638193</c:v>
                </c:pt>
                <c:pt idx="94">
                  <c:v>9401.10601247206</c:v>
                </c:pt>
                <c:pt idx="95">
                  <c:v>9501.11777856218</c:v>
                </c:pt>
                <c:pt idx="96">
                  <c:v>9601.12954465231</c:v>
                </c:pt>
                <c:pt idx="97">
                  <c:v>9701.14131074244</c:v>
                </c:pt>
                <c:pt idx="98">
                  <c:v>9801.15307683257</c:v>
                </c:pt>
                <c:pt idx="99">
                  <c:v>9901.1648429227</c:v>
                </c:pt>
                <c:pt idx="100">
                  <c:v>10001.1766090128</c:v>
                </c:pt>
                <c:pt idx="101">
                  <c:v>10101.188375103</c:v>
                </c:pt>
                <c:pt idx="102">
                  <c:v>10201.2001411931</c:v>
                </c:pt>
                <c:pt idx="103">
                  <c:v>10301.2119072832</c:v>
                </c:pt>
                <c:pt idx="104">
                  <c:v>10401.2236733733</c:v>
                </c:pt>
                <c:pt idx="105">
                  <c:v>10501.2354394635</c:v>
                </c:pt>
                <c:pt idx="106">
                  <c:v>10601.2472055536</c:v>
                </c:pt>
                <c:pt idx="107">
                  <c:v>10701.2589716437</c:v>
                </c:pt>
                <c:pt idx="108">
                  <c:v>10801.2707377339</c:v>
                </c:pt>
                <c:pt idx="109">
                  <c:v>10901.282503824</c:v>
                </c:pt>
                <c:pt idx="110">
                  <c:v>11001.2942699141</c:v>
                </c:pt>
                <c:pt idx="111">
                  <c:v>11101.3060360042</c:v>
                </c:pt>
                <c:pt idx="112">
                  <c:v>11201.3178020944</c:v>
                </c:pt>
                <c:pt idx="113">
                  <c:v>11301.3295681845</c:v>
                </c:pt>
                <c:pt idx="114">
                  <c:v>11401.3413342746</c:v>
                </c:pt>
                <c:pt idx="115">
                  <c:v>11501.3531003648</c:v>
                </c:pt>
                <c:pt idx="116">
                  <c:v>11601.3648664549</c:v>
                </c:pt>
                <c:pt idx="117">
                  <c:v>11701.376632545</c:v>
                </c:pt>
                <c:pt idx="118">
                  <c:v>11801.3883986351</c:v>
                </c:pt>
                <c:pt idx="119">
                  <c:v>11901.4001647253</c:v>
                </c:pt>
                <c:pt idx="120">
                  <c:v>12001.4119308154</c:v>
                </c:pt>
                <c:pt idx="121">
                  <c:v>12101.4236969055</c:v>
                </c:pt>
                <c:pt idx="122">
                  <c:v>12201.4354629957</c:v>
                </c:pt>
                <c:pt idx="123">
                  <c:v>12301.4472290858</c:v>
                </c:pt>
                <c:pt idx="124">
                  <c:v>12401.4589951759</c:v>
                </c:pt>
                <c:pt idx="125">
                  <c:v>12501.470761266</c:v>
                </c:pt>
                <c:pt idx="126">
                  <c:v>12601.4825273562</c:v>
                </c:pt>
                <c:pt idx="127">
                  <c:v>12701.4942934463</c:v>
                </c:pt>
                <c:pt idx="128">
                  <c:v>12801.5060595364</c:v>
                </c:pt>
                <c:pt idx="129">
                  <c:v>12901.5178256265</c:v>
                </c:pt>
                <c:pt idx="130">
                  <c:v>13001.5295917167</c:v>
                </c:pt>
                <c:pt idx="131">
                  <c:v>13101.5413578068</c:v>
                </c:pt>
                <c:pt idx="132">
                  <c:v>13201.5531238969</c:v>
                </c:pt>
                <c:pt idx="133">
                  <c:v>13301.5648899871</c:v>
                </c:pt>
                <c:pt idx="134">
                  <c:v>13401.5766560772</c:v>
                </c:pt>
                <c:pt idx="135">
                  <c:v>13501.5884221673</c:v>
                </c:pt>
                <c:pt idx="136">
                  <c:v>13601.6001882574</c:v>
                </c:pt>
                <c:pt idx="137">
                  <c:v>13701.6119543476</c:v>
                </c:pt>
                <c:pt idx="138">
                  <c:v>13801.6237204377</c:v>
                </c:pt>
                <c:pt idx="139">
                  <c:v>13901.6354865278</c:v>
                </c:pt>
                <c:pt idx="140">
                  <c:v>14001.647252618</c:v>
                </c:pt>
                <c:pt idx="141">
                  <c:v>14101.6590187081</c:v>
                </c:pt>
                <c:pt idx="142">
                  <c:v>14201.6707847982</c:v>
                </c:pt>
                <c:pt idx="143">
                  <c:v>14301.6825508883</c:v>
                </c:pt>
                <c:pt idx="144">
                  <c:v>14401.6943169785</c:v>
                </c:pt>
                <c:pt idx="145">
                  <c:v>14501.7060830686</c:v>
                </c:pt>
                <c:pt idx="146">
                  <c:v>14601.7178491587</c:v>
                </c:pt>
                <c:pt idx="147">
                  <c:v>14701.7296152489</c:v>
                </c:pt>
                <c:pt idx="148">
                  <c:v>14801.741381339</c:v>
                </c:pt>
                <c:pt idx="149">
                  <c:v>14901.7531474291</c:v>
                </c:pt>
                <c:pt idx="150">
                  <c:v>15001.7649135192</c:v>
                </c:pt>
                <c:pt idx="151">
                  <c:v>15101.7766796094</c:v>
                </c:pt>
                <c:pt idx="152">
                  <c:v>15201.7884456995</c:v>
                </c:pt>
                <c:pt idx="153">
                  <c:v>15301.8002117896</c:v>
                </c:pt>
                <c:pt idx="154">
                  <c:v>15401.8119778798</c:v>
                </c:pt>
                <c:pt idx="155">
                  <c:v>15501.8237439699</c:v>
                </c:pt>
                <c:pt idx="156">
                  <c:v>15601.83551006</c:v>
                </c:pt>
                <c:pt idx="157">
                  <c:v>15701.8472761501</c:v>
                </c:pt>
                <c:pt idx="158">
                  <c:v>15801.8590422403</c:v>
                </c:pt>
                <c:pt idx="159">
                  <c:v>15901.8708083304</c:v>
                </c:pt>
                <c:pt idx="160">
                  <c:v>16001.8825744205</c:v>
                </c:pt>
                <c:pt idx="161">
                  <c:v>16101.8943405107</c:v>
                </c:pt>
                <c:pt idx="162">
                  <c:v>16201.9061066008</c:v>
                </c:pt>
                <c:pt idx="163">
                  <c:v>16301.9178726909</c:v>
                </c:pt>
                <c:pt idx="164">
                  <c:v>16401.929638781</c:v>
                </c:pt>
                <c:pt idx="165">
                  <c:v>16501.9414048712</c:v>
                </c:pt>
                <c:pt idx="166">
                  <c:v>16601.9531709613</c:v>
                </c:pt>
                <c:pt idx="167">
                  <c:v>16701.9649370514</c:v>
                </c:pt>
                <c:pt idx="168">
                  <c:v>16801.9767031416</c:v>
                </c:pt>
                <c:pt idx="169">
                  <c:v>16901.9884692317</c:v>
                </c:pt>
                <c:pt idx="170">
                  <c:v>17002.0002353218</c:v>
                </c:pt>
                <c:pt idx="171">
                  <c:v>17102.0120014119</c:v>
                </c:pt>
                <c:pt idx="172">
                  <c:v>17202.0237675021</c:v>
                </c:pt>
                <c:pt idx="173">
                  <c:v>17302.0355335922</c:v>
                </c:pt>
                <c:pt idx="174">
                  <c:v>17402.0472996823</c:v>
                </c:pt>
                <c:pt idx="175">
                  <c:v>17502.0590657724</c:v>
                </c:pt>
                <c:pt idx="176">
                  <c:v>17602.0708318626</c:v>
                </c:pt>
                <c:pt idx="177">
                  <c:v>17702.0825979527</c:v>
                </c:pt>
                <c:pt idx="178">
                  <c:v>17802.0943640428</c:v>
                </c:pt>
                <c:pt idx="179">
                  <c:v>17902.106130133</c:v>
                </c:pt>
                <c:pt idx="180">
                  <c:v>18002.1178962231</c:v>
                </c:pt>
                <c:pt idx="181">
                  <c:v>18102.1296623132</c:v>
                </c:pt>
                <c:pt idx="182">
                  <c:v>18202.1414284033</c:v>
                </c:pt>
                <c:pt idx="183">
                  <c:v>18302.1531944935</c:v>
                </c:pt>
                <c:pt idx="184">
                  <c:v>18402.1649605836</c:v>
                </c:pt>
                <c:pt idx="185">
                  <c:v>18502.1767266737</c:v>
                </c:pt>
                <c:pt idx="186">
                  <c:v>18602.1884927639</c:v>
                </c:pt>
                <c:pt idx="187">
                  <c:v>18702.200258854</c:v>
                </c:pt>
                <c:pt idx="188">
                  <c:v>18802.2120249441</c:v>
                </c:pt>
                <c:pt idx="189">
                  <c:v>18902.2237910342</c:v>
                </c:pt>
                <c:pt idx="190">
                  <c:v>19002.2355571244</c:v>
                </c:pt>
                <c:pt idx="191">
                  <c:v>19102.2473232145</c:v>
                </c:pt>
                <c:pt idx="192">
                  <c:v>19202.2590893046</c:v>
                </c:pt>
                <c:pt idx="193">
                  <c:v>19302.2708553948</c:v>
                </c:pt>
                <c:pt idx="194">
                  <c:v>19402.2826214849</c:v>
                </c:pt>
                <c:pt idx="195">
                  <c:v>19502.294387575</c:v>
                </c:pt>
                <c:pt idx="196">
                  <c:v>19602.3061536651</c:v>
                </c:pt>
                <c:pt idx="197">
                  <c:v>19702.3179197553</c:v>
                </c:pt>
                <c:pt idx="198">
                  <c:v>19802.3296858454</c:v>
                </c:pt>
                <c:pt idx="199">
                  <c:v>19902.3414519355</c:v>
                </c:pt>
                <c:pt idx="200">
                  <c:v>20002.3532180257</c:v>
                </c:pt>
                <c:pt idx="201">
                  <c:v>20102.3649841158</c:v>
                </c:pt>
                <c:pt idx="202">
                  <c:v>20202.3767502059</c:v>
                </c:pt>
                <c:pt idx="203">
                  <c:v>20302.388516296</c:v>
                </c:pt>
                <c:pt idx="204">
                  <c:v>20402.4002823862</c:v>
                </c:pt>
                <c:pt idx="205">
                  <c:v>20502.4120484763</c:v>
                </c:pt>
                <c:pt idx="206">
                  <c:v>20602.4238145664</c:v>
                </c:pt>
                <c:pt idx="207">
                  <c:v>20702.4355806566</c:v>
                </c:pt>
                <c:pt idx="208">
                  <c:v>20802.4473467467</c:v>
                </c:pt>
                <c:pt idx="209">
                  <c:v>20902.4591128368</c:v>
                </c:pt>
                <c:pt idx="210">
                  <c:v>21002.4708789269</c:v>
                </c:pt>
                <c:pt idx="211">
                  <c:v>21102.4826450171</c:v>
                </c:pt>
                <c:pt idx="212">
                  <c:v>21202.4944111072</c:v>
                </c:pt>
                <c:pt idx="213">
                  <c:v>21302.5061771973</c:v>
                </c:pt>
                <c:pt idx="214">
                  <c:v>21402.5179432875</c:v>
                </c:pt>
                <c:pt idx="215">
                  <c:v>21502.5297093776</c:v>
                </c:pt>
                <c:pt idx="216">
                  <c:v>21602.5414754677</c:v>
                </c:pt>
                <c:pt idx="217">
                  <c:v>21702.5532415578</c:v>
                </c:pt>
                <c:pt idx="218">
                  <c:v>21802.565007648</c:v>
                </c:pt>
                <c:pt idx="219">
                  <c:v>21902.5767737381</c:v>
                </c:pt>
                <c:pt idx="220">
                  <c:v>22002.5885398282</c:v>
                </c:pt>
                <c:pt idx="221">
                  <c:v>22102.6003059183</c:v>
                </c:pt>
                <c:pt idx="222">
                  <c:v>22202.6120720085</c:v>
                </c:pt>
                <c:pt idx="223">
                  <c:v>22302.6238380986</c:v>
                </c:pt>
                <c:pt idx="224">
                  <c:v>22402.6356041887</c:v>
                </c:pt>
                <c:pt idx="225">
                  <c:v>22502.6473702789</c:v>
                </c:pt>
                <c:pt idx="226">
                  <c:v>22602.659136369</c:v>
                </c:pt>
                <c:pt idx="227">
                  <c:v>22702.6709024591</c:v>
                </c:pt>
                <c:pt idx="228">
                  <c:v>22802.6826685492</c:v>
                </c:pt>
                <c:pt idx="229">
                  <c:v>22902.6944346394</c:v>
                </c:pt>
                <c:pt idx="230">
                  <c:v>23002.7062007295</c:v>
                </c:pt>
                <c:pt idx="231">
                  <c:v>23102.7179668196</c:v>
                </c:pt>
                <c:pt idx="232">
                  <c:v>23202.7297329098</c:v>
                </c:pt>
                <c:pt idx="233">
                  <c:v>23302.7414989999</c:v>
                </c:pt>
                <c:pt idx="234">
                  <c:v>23402.75326509</c:v>
                </c:pt>
                <c:pt idx="235">
                  <c:v>23502.7650311801</c:v>
                </c:pt>
                <c:pt idx="236">
                  <c:v>23602.7767972703</c:v>
                </c:pt>
                <c:pt idx="237">
                  <c:v>23702.7885633604</c:v>
                </c:pt>
                <c:pt idx="238">
                  <c:v>23802.8003294505</c:v>
                </c:pt>
                <c:pt idx="239">
                  <c:v>23902.8120955407</c:v>
                </c:pt>
                <c:pt idx="240">
                  <c:v>24002.8238616308</c:v>
                </c:pt>
                <c:pt idx="241">
                  <c:v>24102.8356277209</c:v>
                </c:pt>
                <c:pt idx="242">
                  <c:v>24202.847393811</c:v>
                </c:pt>
                <c:pt idx="243">
                  <c:v>24302.8591599012</c:v>
                </c:pt>
                <c:pt idx="244">
                  <c:v>24402.8709259913</c:v>
                </c:pt>
                <c:pt idx="245">
                  <c:v>24502.8826920814</c:v>
                </c:pt>
                <c:pt idx="246">
                  <c:v>24602.8944581716</c:v>
                </c:pt>
                <c:pt idx="247">
                  <c:v>24702.9062242617</c:v>
                </c:pt>
                <c:pt idx="248">
                  <c:v>24802.9179903518</c:v>
                </c:pt>
                <c:pt idx="249">
                  <c:v>24902.9297564419</c:v>
                </c:pt>
                <c:pt idx="250">
                  <c:v>25002.9415225321</c:v>
                </c:pt>
                <c:pt idx="251">
                  <c:v>25102.9532886222</c:v>
                </c:pt>
                <c:pt idx="252">
                  <c:v>25202.9650547123</c:v>
                </c:pt>
                <c:pt idx="253">
                  <c:v>25302.9768208025</c:v>
                </c:pt>
                <c:pt idx="254">
                  <c:v>25402.9885868926</c:v>
                </c:pt>
                <c:pt idx="255">
                  <c:v>25503.0003529827</c:v>
                </c:pt>
                <c:pt idx="256">
                  <c:v>25603.0121190728</c:v>
                </c:pt>
                <c:pt idx="257">
                  <c:v>25703.023885163</c:v>
                </c:pt>
                <c:pt idx="258">
                  <c:v>25803.0356512531</c:v>
                </c:pt>
                <c:pt idx="259">
                  <c:v>25903.0474173432</c:v>
                </c:pt>
                <c:pt idx="260">
                  <c:v>26003.0591834334</c:v>
                </c:pt>
                <c:pt idx="261">
                  <c:v>26103.0709495235</c:v>
                </c:pt>
                <c:pt idx="262">
                  <c:v>26203.0827156136</c:v>
                </c:pt>
                <c:pt idx="263">
                  <c:v>26303.0944817037</c:v>
                </c:pt>
                <c:pt idx="264">
                  <c:v>26403.1062477939</c:v>
                </c:pt>
                <c:pt idx="265">
                  <c:v>26503.118013884</c:v>
                </c:pt>
                <c:pt idx="266">
                  <c:v>26603.1297799741</c:v>
                </c:pt>
                <c:pt idx="267">
                  <c:v>26703.1415460642</c:v>
                </c:pt>
                <c:pt idx="268">
                  <c:v>26803.1533121544</c:v>
                </c:pt>
                <c:pt idx="269">
                  <c:v>26903.1650782445</c:v>
                </c:pt>
                <c:pt idx="270">
                  <c:v>27003.1768443346</c:v>
                </c:pt>
                <c:pt idx="271">
                  <c:v>27103.1886104248</c:v>
                </c:pt>
                <c:pt idx="272">
                  <c:v>27203.2003765149</c:v>
                </c:pt>
                <c:pt idx="273">
                  <c:v>27303.212142605</c:v>
                </c:pt>
                <c:pt idx="274">
                  <c:v>27403.2239086951</c:v>
                </c:pt>
                <c:pt idx="275">
                  <c:v>27503.2356747853</c:v>
                </c:pt>
                <c:pt idx="276">
                  <c:v>27603.2474408754</c:v>
                </c:pt>
                <c:pt idx="277">
                  <c:v>27703.2592069655</c:v>
                </c:pt>
                <c:pt idx="278">
                  <c:v>27803.2709730557</c:v>
                </c:pt>
                <c:pt idx="279">
                  <c:v>27903.2827391458</c:v>
                </c:pt>
                <c:pt idx="280">
                  <c:v>28003.2945052359</c:v>
                </c:pt>
                <c:pt idx="281">
                  <c:v>28103.306271326</c:v>
                </c:pt>
                <c:pt idx="282">
                  <c:v>28203.3180374162</c:v>
                </c:pt>
                <c:pt idx="283">
                  <c:v>28303.3298035063</c:v>
                </c:pt>
                <c:pt idx="284">
                  <c:v>28403.3415695964</c:v>
                </c:pt>
                <c:pt idx="285">
                  <c:v>28503.3533356866</c:v>
                </c:pt>
                <c:pt idx="286">
                  <c:v>28603.3651017767</c:v>
                </c:pt>
                <c:pt idx="287">
                  <c:v>28703.3768678668</c:v>
                </c:pt>
                <c:pt idx="288">
                  <c:v>28803.3886339569</c:v>
                </c:pt>
                <c:pt idx="289">
                  <c:v>28903.4004000471</c:v>
                </c:pt>
                <c:pt idx="290">
                  <c:v>29003.4121661372</c:v>
                </c:pt>
                <c:pt idx="291">
                  <c:v>29103.4239322273</c:v>
                </c:pt>
                <c:pt idx="292">
                  <c:v>29203.4356983175</c:v>
                </c:pt>
                <c:pt idx="293">
                  <c:v>29303.4474644076</c:v>
                </c:pt>
                <c:pt idx="294">
                  <c:v>29403.4592304977</c:v>
                </c:pt>
                <c:pt idx="295">
                  <c:v>29503.4709965878</c:v>
                </c:pt>
                <c:pt idx="296">
                  <c:v>29603.482762678</c:v>
                </c:pt>
                <c:pt idx="297">
                  <c:v>29703.4945287681</c:v>
                </c:pt>
                <c:pt idx="298">
                  <c:v>29803.5062948582</c:v>
                </c:pt>
                <c:pt idx="299">
                  <c:v>29903.5180609484</c:v>
                </c:pt>
                <c:pt idx="300">
                  <c:v>30003.5298270385</c:v>
                </c:pt>
                <c:pt idx="301">
                  <c:v>30103.5415931286</c:v>
                </c:pt>
                <c:pt idx="302">
                  <c:v>30203.5533592187</c:v>
                </c:pt>
                <c:pt idx="303">
                  <c:v>30303.5651253089</c:v>
                </c:pt>
                <c:pt idx="304">
                  <c:v>30403.576891399</c:v>
                </c:pt>
                <c:pt idx="305">
                  <c:v>30503.5886574891</c:v>
                </c:pt>
                <c:pt idx="306">
                  <c:v>30603.6004235793</c:v>
                </c:pt>
                <c:pt idx="307">
                  <c:v>30703.6121896694</c:v>
                </c:pt>
                <c:pt idx="308">
                  <c:v>30803.6239557595</c:v>
                </c:pt>
                <c:pt idx="309">
                  <c:v>30903.6357218496</c:v>
                </c:pt>
                <c:pt idx="310">
                  <c:v>31003.6474879398</c:v>
                </c:pt>
                <c:pt idx="311">
                  <c:v>31103.6592540299</c:v>
                </c:pt>
                <c:pt idx="312">
                  <c:v>31203.67102012</c:v>
                </c:pt>
                <c:pt idx="313">
                  <c:v>31303.6827862101</c:v>
                </c:pt>
                <c:pt idx="314">
                  <c:v>31403.6945523003</c:v>
                </c:pt>
                <c:pt idx="315">
                  <c:v>31503.7063183904</c:v>
                </c:pt>
                <c:pt idx="316">
                  <c:v>31603.7180844805</c:v>
                </c:pt>
                <c:pt idx="317">
                  <c:v>31703.7298505707</c:v>
                </c:pt>
                <c:pt idx="318">
                  <c:v>31803.7416166608</c:v>
                </c:pt>
                <c:pt idx="319">
                  <c:v>31903.7533827509</c:v>
                </c:pt>
                <c:pt idx="320">
                  <c:v>32003.765148841</c:v>
                </c:pt>
                <c:pt idx="321">
                  <c:v>32103.7769149312</c:v>
                </c:pt>
                <c:pt idx="322">
                  <c:v>32203.7886810213</c:v>
                </c:pt>
                <c:pt idx="323">
                  <c:v>32303.8004471114</c:v>
                </c:pt>
                <c:pt idx="324">
                  <c:v>32403.8122132016</c:v>
                </c:pt>
                <c:pt idx="325">
                  <c:v>32503.8239792917</c:v>
                </c:pt>
                <c:pt idx="326">
                  <c:v>32603.8357453818</c:v>
                </c:pt>
                <c:pt idx="327">
                  <c:v>32703.8475114719</c:v>
                </c:pt>
                <c:pt idx="328">
                  <c:v>32803.8592775621</c:v>
                </c:pt>
                <c:pt idx="329">
                  <c:v>32903.8710436522</c:v>
                </c:pt>
                <c:pt idx="330">
                  <c:v>33003.8828097423</c:v>
                </c:pt>
                <c:pt idx="331">
                  <c:v>33103.8945758325</c:v>
                </c:pt>
                <c:pt idx="332">
                  <c:v>33203.9063419226</c:v>
                </c:pt>
                <c:pt idx="333">
                  <c:v>33303.9181080127</c:v>
                </c:pt>
                <c:pt idx="334">
                  <c:v>33403.9298741028</c:v>
                </c:pt>
                <c:pt idx="335">
                  <c:v>33503.941640193</c:v>
                </c:pt>
                <c:pt idx="336">
                  <c:v>33603.9534062831</c:v>
                </c:pt>
                <c:pt idx="337">
                  <c:v>33703.9651723732</c:v>
                </c:pt>
                <c:pt idx="338">
                  <c:v>33803.9769384634</c:v>
                </c:pt>
                <c:pt idx="339">
                  <c:v>33903.9887045535</c:v>
                </c:pt>
                <c:pt idx="340">
                  <c:v>34004.0004706436</c:v>
                </c:pt>
                <c:pt idx="341">
                  <c:v>34104.0122367337</c:v>
                </c:pt>
                <c:pt idx="342">
                  <c:v>34204.0240028239</c:v>
                </c:pt>
                <c:pt idx="343">
                  <c:v>34304.035768914</c:v>
                </c:pt>
                <c:pt idx="344">
                  <c:v>34404.0475350041</c:v>
                </c:pt>
                <c:pt idx="345">
                  <c:v>34504.0593010943</c:v>
                </c:pt>
                <c:pt idx="346">
                  <c:v>34604.0710671844</c:v>
                </c:pt>
                <c:pt idx="347">
                  <c:v>34704.0828332745</c:v>
                </c:pt>
                <c:pt idx="348">
                  <c:v>34804.0945993646</c:v>
                </c:pt>
                <c:pt idx="349">
                  <c:v>34904.1063654548</c:v>
                </c:pt>
                <c:pt idx="350">
                  <c:v>35004.1181315449</c:v>
                </c:pt>
                <c:pt idx="351">
                  <c:v>35104.129897635</c:v>
                </c:pt>
                <c:pt idx="352">
                  <c:v>35204.1416637252</c:v>
                </c:pt>
                <c:pt idx="353">
                  <c:v>35304.1534298153</c:v>
                </c:pt>
                <c:pt idx="354">
                  <c:v>35404.1651959054</c:v>
                </c:pt>
                <c:pt idx="355">
                  <c:v>35504.1769619955</c:v>
                </c:pt>
                <c:pt idx="356">
                  <c:v>35604.1887280857</c:v>
                </c:pt>
                <c:pt idx="357">
                  <c:v>35704.2004941758</c:v>
                </c:pt>
                <c:pt idx="358">
                  <c:v>35804.2122602659</c:v>
                </c:pt>
                <c:pt idx="359">
                  <c:v>35904.2240263561</c:v>
                </c:pt>
                <c:pt idx="360">
                  <c:v>36004.2357924462</c:v>
                </c:pt>
                <c:pt idx="361">
                  <c:v>36104.2475585363</c:v>
                </c:pt>
                <c:pt idx="362">
                  <c:v>36204.2593246264</c:v>
                </c:pt>
                <c:pt idx="363">
                  <c:v>36304.2710907166</c:v>
                </c:pt>
                <c:pt idx="364">
                  <c:v>36404.2828568067</c:v>
                </c:pt>
                <c:pt idx="365">
                  <c:v>36504.2946228968</c:v>
                </c:pt>
                <c:pt idx="366">
                  <c:v>36604.3063889869</c:v>
                </c:pt>
                <c:pt idx="367">
                  <c:v>36704.3181550771</c:v>
                </c:pt>
                <c:pt idx="368">
                  <c:v>36804.3299211672</c:v>
                </c:pt>
                <c:pt idx="369">
                  <c:v>36904.3416872573</c:v>
                </c:pt>
                <c:pt idx="370">
                  <c:v>37004.3534533475</c:v>
                </c:pt>
                <c:pt idx="371">
                  <c:v>37104.3652194376</c:v>
                </c:pt>
                <c:pt idx="372">
                  <c:v>37204.3769855277</c:v>
                </c:pt>
                <c:pt idx="373">
                  <c:v>37304.3887516178</c:v>
                </c:pt>
                <c:pt idx="374">
                  <c:v>37404.400517708</c:v>
                </c:pt>
                <c:pt idx="375">
                  <c:v>37504.4122837981</c:v>
                </c:pt>
                <c:pt idx="376">
                  <c:v>37604.4240498882</c:v>
                </c:pt>
                <c:pt idx="377">
                  <c:v>37704.4358159784</c:v>
                </c:pt>
                <c:pt idx="378">
                  <c:v>37804.4475820685</c:v>
                </c:pt>
                <c:pt idx="379">
                  <c:v>37904.4593481586</c:v>
                </c:pt>
                <c:pt idx="380">
                  <c:v>38004.4711142487</c:v>
                </c:pt>
                <c:pt idx="381">
                  <c:v>38104.4828803389</c:v>
                </c:pt>
                <c:pt idx="382">
                  <c:v>38204.494646429</c:v>
                </c:pt>
                <c:pt idx="383">
                  <c:v>38304.5064125191</c:v>
                </c:pt>
                <c:pt idx="384">
                  <c:v>38404.5181786093</c:v>
                </c:pt>
                <c:pt idx="385">
                  <c:v>38504.5299446994</c:v>
                </c:pt>
                <c:pt idx="386">
                  <c:v>38604.5417107895</c:v>
                </c:pt>
                <c:pt idx="387">
                  <c:v>38704.5534768796</c:v>
                </c:pt>
                <c:pt idx="388">
                  <c:v>38804.5652429698</c:v>
                </c:pt>
                <c:pt idx="389">
                  <c:v>38904.5770090599</c:v>
                </c:pt>
                <c:pt idx="390">
                  <c:v>39004.58877515</c:v>
                </c:pt>
                <c:pt idx="391">
                  <c:v>39104.6005412401</c:v>
                </c:pt>
                <c:pt idx="392">
                  <c:v>39204.6123073303</c:v>
                </c:pt>
                <c:pt idx="393">
                  <c:v>39304.6240734204</c:v>
                </c:pt>
                <c:pt idx="394">
                  <c:v>39404.6358395105</c:v>
                </c:pt>
                <c:pt idx="395">
                  <c:v>39504.6476056007</c:v>
                </c:pt>
                <c:pt idx="396">
                  <c:v>39604.6593716908</c:v>
                </c:pt>
                <c:pt idx="397">
                  <c:v>39704.6711377809</c:v>
                </c:pt>
                <c:pt idx="398">
                  <c:v>39804.682903871</c:v>
                </c:pt>
                <c:pt idx="399">
                  <c:v>39904.6946699612</c:v>
                </c:pt>
                <c:pt idx="400">
                  <c:v>40004.7064360513</c:v>
                </c:pt>
                <c:pt idx="401">
                  <c:v>40104.7182021414</c:v>
                </c:pt>
                <c:pt idx="402">
                  <c:v>40204.7299682316</c:v>
                </c:pt>
                <c:pt idx="403">
                  <c:v>40304.7417343217</c:v>
                </c:pt>
                <c:pt idx="404">
                  <c:v>40404.7535004118</c:v>
                </c:pt>
                <c:pt idx="405">
                  <c:v>40504.7652665019</c:v>
                </c:pt>
                <c:pt idx="406">
                  <c:v>40604.7770325921</c:v>
                </c:pt>
                <c:pt idx="407">
                  <c:v>40704.7887986822</c:v>
                </c:pt>
                <c:pt idx="408">
                  <c:v>40804.8005647723</c:v>
                </c:pt>
                <c:pt idx="409">
                  <c:v>40904.8123308625</c:v>
                </c:pt>
                <c:pt idx="410">
                  <c:v>41004.8240969526</c:v>
                </c:pt>
                <c:pt idx="411">
                  <c:v>41104.8358630427</c:v>
                </c:pt>
                <c:pt idx="412">
                  <c:v>41204.8476291328</c:v>
                </c:pt>
                <c:pt idx="413">
                  <c:v>41304.859395223</c:v>
                </c:pt>
                <c:pt idx="414">
                  <c:v>41404.8711613131</c:v>
                </c:pt>
                <c:pt idx="415">
                  <c:v>41504.8829274032</c:v>
                </c:pt>
                <c:pt idx="416">
                  <c:v>41604.8946934934</c:v>
                </c:pt>
                <c:pt idx="417">
                  <c:v>41704.9064595835</c:v>
                </c:pt>
                <c:pt idx="418">
                  <c:v>41804.9182256736</c:v>
                </c:pt>
                <c:pt idx="419">
                  <c:v>41904.9299917637</c:v>
                </c:pt>
                <c:pt idx="420">
                  <c:v>42004.9417578539</c:v>
                </c:pt>
                <c:pt idx="421">
                  <c:v>42104.953523944</c:v>
                </c:pt>
                <c:pt idx="422">
                  <c:v>42204.9652900341</c:v>
                </c:pt>
                <c:pt idx="423">
                  <c:v>42304.9770561243</c:v>
                </c:pt>
                <c:pt idx="424">
                  <c:v>42404.9888222144</c:v>
                </c:pt>
                <c:pt idx="425">
                  <c:v>42505.0005883045</c:v>
                </c:pt>
                <c:pt idx="426">
                  <c:v>42605.0123543946</c:v>
                </c:pt>
                <c:pt idx="427">
                  <c:v>42705.0241204848</c:v>
                </c:pt>
                <c:pt idx="428">
                  <c:v>42805.0358865749</c:v>
                </c:pt>
                <c:pt idx="429">
                  <c:v>42905.047652665</c:v>
                </c:pt>
                <c:pt idx="430">
                  <c:v>43005.0594187552</c:v>
                </c:pt>
                <c:pt idx="431">
                  <c:v>43105.0711848453</c:v>
                </c:pt>
                <c:pt idx="432">
                  <c:v>43205.0829509354</c:v>
                </c:pt>
                <c:pt idx="433">
                  <c:v>43305.0947170255</c:v>
                </c:pt>
                <c:pt idx="434">
                  <c:v>43405.1064831157</c:v>
                </c:pt>
                <c:pt idx="435">
                  <c:v>43505.1182492058</c:v>
                </c:pt>
                <c:pt idx="436">
                  <c:v>43605.1300152959</c:v>
                </c:pt>
                <c:pt idx="437">
                  <c:v>43705.1417813861</c:v>
                </c:pt>
                <c:pt idx="438">
                  <c:v>43805.1535474762</c:v>
                </c:pt>
                <c:pt idx="439">
                  <c:v>43905.1653135663</c:v>
                </c:pt>
                <c:pt idx="440">
                  <c:v>44005.1770796564</c:v>
                </c:pt>
                <c:pt idx="441">
                  <c:v>44105.1888457466</c:v>
                </c:pt>
                <c:pt idx="442">
                  <c:v>44205.2006118367</c:v>
                </c:pt>
                <c:pt idx="443">
                  <c:v>44305.2123779268</c:v>
                </c:pt>
                <c:pt idx="444">
                  <c:v>44405.224144017</c:v>
                </c:pt>
                <c:pt idx="445">
                  <c:v>44505.2359101071</c:v>
                </c:pt>
                <c:pt idx="446">
                  <c:v>44605.2476761972</c:v>
                </c:pt>
                <c:pt idx="447">
                  <c:v>44705.2594422873</c:v>
                </c:pt>
                <c:pt idx="448">
                  <c:v>44805.2712083775</c:v>
                </c:pt>
                <c:pt idx="449">
                  <c:v>44905.2829744676</c:v>
                </c:pt>
                <c:pt idx="450">
                  <c:v>45005.2947405577</c:v>
                </c:pt>
                <c:pt idx="451">
                  <c:v>45105.3065066478</c:v>
                </c:pt>
                <c:pt idx="452">
                  <c:v>45205.318272738</c:v>
                </c:pt>
                <c:pt idx="453">
                  <c:v>45305.3300388281</c:v>
                </c:pt>
                <c:pt idx="454">
                  <c:v>45405.3418049182</c:v>
                </c:pt>
                <c:pt idx="455">
                  <c:v>45505.3535710084</c:v>
                </c:pt>
                <c:pt idx="456">
                  <c:v>45605.3653370985</c:v>
                </c:pt>
                <c:pt idx="457">
                  <c:v>45705.3771031886</c:v>
                </c:pt>
                <c:pt idx="458">
                  <c:v>45805.3888692787</c:v>
                </c:pt>
                <c:pt idx="459">
                  <c:v>45905.4006353689</c:v>
                </c:pt>
                <c:pt idx="460">
                  <c:v>46005.412401459</c:v>
                </c:pt>
                <c:pt idx="461">
                  <c:v>46105.4241675491</c:v>
                </c:pt>
                <c:pt idx="462">
                  <c:v>46205.4359336393</c:v>
                </c:pt>
                <c:pt idx="463">
                  <c:v>46305.4476997294</c:v>
                </c:pt>
                <c:pt idx="464">
                  <c:v>46405.4594658195</c:v>
                </c:pt>
                <c:pt idx="465">
                  <c:v>46505.4712319096</c:v>
                </c:pt>
                <c:pt idx="466">
                  <c:v>46605.4829979998</c:v>
                </c:pt>
                <c:pt idx="467">
                  <c:v>46705.4947640899</c:v>
                </c:pt>
                <c:pt idx="468">
                  <c:v>46805.50653018</c:v>
                </c:pt>
                <c:pt idx="469">
                  <c:v>46905.5182962702</c:v>
                </c:pt>
                <c:pt idx="470">
                  <c:v>47005.5300623603</c:v>
                </c:pt>
                <c:pt idx="471">
                  <c:v>47105.5418284504</c:v>
                </c:pt>
                <c:pt idx="472">
                  <c:v>47205.5535945405</c:v>
                </c:pt>
                <c:pt idx="473">
                  <c:v>47305.5653606307</c:v>
                </c:pt>
                <c:pt idx="474">
                  <c:v>47405.5771267208</c:v>
                </c:pt>
                <c:pt idx="475">
                  <c:v>47505.5888928109</c:v>
                </c:pt>
                <c:pt idx="476">
                  <c:v>47605.6006589011</c:v>
                </c:pt>
                <c:pt idx="477">
                  <c:v>47705.6124249912</c:v>
                </c:pt>
                <c:pt idx="478">
                  <c:v>47805.6241910813</c:v>
                </c:pt>
                <c:pt idx="479">
                  <c:v>47905.6359571714</c:v>
                </c:pt>
                <c:pt idx="480">
                  <c:v>48005.6477232616</c:v>
                </c:pt>
                <c:pt idx="481">
                  <c:v>48105.6594893517</c:v>
                </c:pt>
                <c:pt idx="482">
                  <c:v>48205.6712554418</c:v>
                </c:pt>
                <c:pt idx="483">
                  <c:v>48305.6830215319</c:v>
                </c:pt>
                <c:pt idx="484">
                  <c:v>48405.6947876221</c:v>
                </c:pt>
                <c:pt idx="485">
                  <c:v>48505.7065537122</c:v>
                </c:pt>
                <c:pt idx="486">
                  <c:v>48605.7183198023</c:v>
                </c:pt>
                <c:pt idx="487">
                  <c:v>48705.7300858925</c:v>
                </c:pt>
                <c:pt idx="488">
                  <c:v>48805.7418519826</c:v>
                </c:pt>
                <c:pt idx="489">
                  <c:v>48905.7536180727</c:v>
                </c:pt>
                <c:pt idx="490">
                  <c:v>49005.7653841628</c:v>
                </c:pt>
                <c:pt idx="491">
                  <c:v>49105.777150253</c:v>
                </c:pt>
                <c:pt idx="492">
                  <c:v>49205.7889163431</c:v>
                </c:pt>
                <c:pt idx="493">
                  <c:v>49305.8006824332</c:v>
                </c:pt>
                <c:pt idx="494">
                  <c:v>49405.8124485234</c:v>
                </c:pt>
                <c:pt idx="495">
                  <c:v>49505.8242146135</c:v>
                </c:pt>
                <c:pt idx="496">
                  <c:v>49605.8359807036</c:v>
                </c:pt>
                <c:pt idx="497">
                  <c:v>49705.8477467937</c:v>
                </c:pt>
                <c:pt idx="498">
                  <c:v>49805.8595128839</c:v>
                </c:pt>
                <c:pt idx="499">
                  <c:v>49905.871278974</c:v>
                </c:pt>
                <c:pt idx="500">
                  <c:v>50005.8830450641</c:v>
                </c:pt>
                <c:pt idx="501">
                  <c:v>50105.8948111543</c:v>
                </c:pt>
                <c:pt idx="502">
                  <c:v>50205.9065772444</c:v>
                </c:pt>
                <c:pt idx="503">
                  <c:v>50305.9183433345</c:v>
                </c:pt>
                <c:pt idx="504">
                  <c:v>50405.9301094246</c:v>
                </c:pt>
                <c:pt idx="505">
                  <c:v>50505.9418755148</c:v>
                </c:pt>
                <c:pt idx="506">
                  <c:v>50605.9536416049</c:v>
                </c:pt>
                <c:pt idx="507">
                  <c:v>50705.965407695</c:v>
                </c:pt>
                <c:pt idx="508">
                  <c:v>50805.9771737852</c:v>
                </c:pt>
                <c:pt idx="509">
                  <c:v>50905.9889398753</c:v>
                </c:pt>
                <c:pt idx="510">
                  <c:v>51006.0007059654</c:v>
                </c:pt>
                <c:pt idx="511">
                  <c:v>51106.0124720555</c:v>
                </c:pt>
                <c:pt idx="512">
                  <c:v>51206.0242381457</c:v>
                </c:pt>
                <c:pt idx="513">
                  <c:v>51306.0360042358</c:v>
                </c:pt>
                <c:pt idx="514">
                  <c:v>51406.0477703259</c:v>
                </c:pt>
                <c:pt idx="515">
                  <c:v>51506.0595364161</c:v>
                </c:pt>
                <c:pt idx="516">
                  <c:v>51606.0713025062</c:v>
                </c:pt>
                <c:pt idx="517">
                  <c:v>51706.0830685963</c:v>
                </c:pt>
                <c:pt idx="518">
                  <c:v>51806.0948346864</c:v>
                </c:pt>
                <c:pt idx="519">
                  <c:v>51906.1066007766</c:v>
                </c:pt>
                <c:pt idx="520">
                  <c:v>52006.1183668667</c:v>
                </c:pt>
                <c:pt idx="521">
                  <c:v>52106.1301329568</c:v>
                </c:pt>
                <c:pt idx="522">
                  <c:v>52206.141899047</c:v>
                </c:pt>
                <c:pt idx="523">
                  <c:v>52306.1536651371</c:v>
                </c:pt>
                <c:pt idx="524">
                  <c:v>52406.1654312272</c:v>
                </c:pt>
                <c:pt idx="525">
                  <c:v>52506.1771973173</c:v>
                </c:pt>
                <c:pt idx="526">
                  <c:v>52606.1889634075</c:v>
                </c:pt>
                <c:pt idx="527">
                  <c:v>52706.2007294976</c:v>
                </c:pt>
                <c:pt idx="528">
                  <c:v>52806.2124955877</c:v>
                </c:pt>
                <c:pt idx="529">
                  <c:v>52906.2242616779</c:v>
                </c:pt>
                <c:pt idx="530">
                  <c:v>53006.236027768</c:v>
                </c:pt>
                <c:pt idx="531">
                  <c:v>53106.2477938581</c:v>
                </c:pt>
                <c:pt idx="532">
                  <c:v>53206.2595599482</c:v>
                </c:pt>
                <c:pt idx="533">
                  <c:v>53306.2713260384</c:v>
                </c:pt>
                <c:pt idx="534">
                  <c:v>53406.2830921285</c:v>
                </c:pt>
                <c:pt idx="535">
                  <c:v>53506.2948582186</c:v>
                </c:pt>
                <c:pt idx="536">
                  <c:v>53606.3066243088</c:v>
                </c:pt>
                <c:pt idx="537">
                  <c:v>53706.3183903989</c:v>
                </c:pt>
                <c:pt idx="538">
                  <c:v>53806.330156489</c:v>
                </c:pt>
                <c:pt idx="539">
                  <c:v>53906.3419225791</c:v>
                </c:pt>
                <c:pt idx="540">
                  <c:v>54006.3536886693</c:v>
                </c:pt>
                <c:pt idx="541">
                  <c:v>54106.3654547594</c:v>
                </c:pt>
                <c:pt idx="542">
                  <c:v>54206.3772208495</c:v>
                </c:pt>
                <c:pt idx="543">
                  <c:v>54306.3889869396</c:v>
                </c:pt>
                <c:pt idx="544">
                  <c:v>54406.4007530298</c:v>
                </c:pt>
                <c:pt idx="545">
                  <c:v>54506.4125191199</c:v>
                </c:pt>
                <c:pt idx="546">
                  <c:v>54606.42428521</c:v>
                </c:pt>
                <c:pt idx="547">
                  <c:v>54706.4360513002</c:v>
                </c:pt>
                <c:pt idx="548">
                  <c:v>54806.4478173903</c:v>
                </c:pt>
                <c:pt idx="549">
                  <c:v>54906.4595834804</c:v>
                </c:pt>
                <c:pt idx="550">
                  <c:v>55006.4713495705</c:v>
                </c:pt>
                <c:pt idx="551">
                  <c:v>55106.4831156607</c:v>
                </c:pt>
                <c:pt idx="552">
                  <c:v>55206.4948817508</c:v>
                </c:pt>
                <c:pt idx="553">
                  <c:v>55306.5066478409</c:v>
                </c:pt>
                <c:pt idx="554">
                  <c:v>55406.5184139311</c:v>
                </c:pt>
                <c:pt idx="555">
                  <c:v>55506.5301800212</c:v>
                </c:pt>
                <c:pt idx="556">
                  <c:v>55606.5419461113</c:v>
                </c:pt>
                <c:pt idx="557">
                  <c:v>55706.5537122014</c:v>
                </c:pt>
                <c:pt idx="558">
                  <c:v>55806.5654782916</c:v>
                </c:pt>
                <c:pt idx="559">
                  <c:v>55906.5772443817</c:v>
                </c:pt>
                <c:pt idx="560">
                  <c:v>56006.5890104718</c:v>
                </c:pt>
                <c:pt idx="561">
                  <c:v>56106.600776562</c:v>
                </c:pt>
                <c:pt idx="562">
                  <c:v>56206.6125426521</c:v>
                </c:pt>
                <c:pt idx="563">
                  <c:v>56306.6243087422</c:v>
                </c:pt>
                <c:pt idx="564">
                  <c:v>56406.6360748323</c:v>
                </c:pt>
                <c:pt idx="565">
                  <c:v>56506.6478409225</c:v>
                </c:pt>
                <c:pt idx="566">
                  <c:v>56606.6596070126</c:v>
                </c:pt>
                <c:pt idx="567">
                  <c:v>56706.6713731027</c:v>
                </c:pt>
                <c:pt idx="568">
                  <c:v>56806.6831391929</c:v>
                </c:pt>
                <c:pt idx="569">
                  <c:v>56906.694905283</c:v>
                </c:pt>
                <c:pt idx="570">
                  <c:v>57006.7066713731</c:v>
                </c:pt>
                <c:pt idx="571">
                  <c:v>57106.7184374632</c:v>
                </c:pt>
                <c:pt idx="572">
                  <c:v>57206.7302035534</c:v>
                </c:pt>
                <c:pt idx="573">
                  <c:v>57306.7419696435</c:v>
                </c:pt>
                <c:pt idx="574">
                  <c:v>57406.7537357336</c:v>
                </c:pt>
                <c:pt idx="575">
                  <c:v>57506.7655018237</c:v>
                </c:pt>
                <c:pt idx="576">
                  <c:v>57606.7772679139</c:v>
                </c:pt>
                <c:pt idx="577">
                  <c:v>57706.789034004</c:v>
                </c:pt>
                <c:pt idx="578">
                  <c:v>57806.8008000941</c:v>
                </c:pt>
                <c:pt idx="579">
                  <c:v>57906.8125661843</c:v>
                </c:pt>
                <c:pt idx="580">
                  <c:v>58006.8243322744</c:v>
                </c:pt>
                <c:pt idx="581">
                  <c:v>58106.8360983645</c:v>
                </c:pt>
                <c:pt idx="582">
                  <c:v>58206.8478644546</c:v>
                </c:pt>
                <c:pt idx="583">
                  <c:v>58306.8596305448</c:v>
                </c:pt>
                <c:pt idx="584">
                  <c:v>58406.8713966349</c:v>
                </c:pt>
                <c:pt idx="585">
                  <c:v>58506.883162725</c:v>
                </c:pt>
                <c:pt idx="586">
                  <c:v>58606.8949288152</c:v>
                </c:pt>
                <c:pt idx="587">
                  <c:v>58706.9066949053</c:v>
                </c:pt>
                <c:pt idx="588">
                  <c:v>58806.9184609954</c:v>
                </c:pt>
                <c:pt idx="589">
                  <c:v>58906.9302270855</c:v>
                </c:pt>
                <c:pt idx="590">
                  <c:v>59006.9419931757</c:v>
                </c:pt>
                <c:pt idx="591">
                  <c:v>59106.9537592658</c:v>
                </c:pt>
                <c:pt idx="592">
                  <c:v>59206.9655253559</c:v>
                </c:pt>
                <c:pt idx="593">
                  <c:v>59306.9772914461</c:v>
                </c:pt>
                <c:pt idx="594">
                  <c:v>59406.9890575362</c:v>
                </c:pt>
                <c:pt idx="595">
                  <c:v>59507.0008236263</c:v>
                </c:pt>
                <c:pt idx="596">
                  <c:v>59607.0125897164</c:v>
                </c:pt>
                <c:pt idx="597">
                  <c:v>59707.0243558066</c:v>
                </c:pt>
                <c:pt idx="598">
                  <c:v>59807.0361218967</c:v>
                </c:pt>
                <c:pt idx="599">
                  <c:v>59907.0478879868</c:v>
                </c:pt>
                <c:pt idx="600">
                  <c:v>60007.059654077</c:v>
                </c:pt>
                <c:pt idx="601">
                  <c:v>60107.0714201671</c:v>
                </c:pt>
                <c:pt idx="602">
                  <c:v>60207.0831862572</c:v>
                </c:pt>
                <c:pt idx="603">
                  <c:v>60307.0949523473</c:v>
                </c:pt>
                <c:pt idx="604">
                  <c:v>60407.1067184375</c:v>
                </c:pt>
                <c:pt idx="605">
                  <c:v>60507.1184845276</c:v>
                </c:pt>
                <c:pt idx="606">
                  <c:v>60607.1302506177</c:v>
                </c:pt>
                <c:pt idx="607">
                  <c:v>60707.1420167079</c:v>
                </c:pt>
                <c:pt idx="608">
                  <c:v>60807.153782798</c:v>
                </c:pt>
                <c:pt idx="609">
                  <c:v>60907.1655488881</c:v>
                </c:pt>
                <c:pt idx="610">
                  <c:v>61007.1773149782</c:v>
                </c:pt>
                <c:pt idx="611">
                  <c:v>61107.1890810684</c:v>
                </c:pt>
                <c:pt idx="612">
                  <c:v>61207.2008471585</c:v>
                </c:pt>
                <c:pt idx="613">
                  <c:v>61307.2126132486</c:v>
                </c:pt>
                <c:pt idx="614">
                  <c:v>61407.2243793388</c:v>
                </c:pt>
                <c:pt idx="615">
                  <c:v>61507.2361454289</c:v>
                </c:pt>
                <c:pt idx="616">
                  <c:v>61607.247911519</c:v>
                </c:pt>
                <c:pt idx="617">
                  <c:v>61707.2596776091</c:v>
                </c:pt>
                <c:pt idx="618">
                  <c:v>61807.2714436993</c:v>
                </c:pt>
                <c:pt idx="619">
                  <c:v>61907.2832097894</c:v>
                </c:pt>
                <c:pt idx="620">
                  <c:v>62007.2949758795</c:v>
                </c:pt>
                <c:pt idx="621">
                  <c:v>62107.3067419697</c:v>
                </c:pt>
                <c:pt idx="622">
                  <c:v>62207.3185080598</c:v>
                </c:pt>
                <c:pt idx="623">
                  <c:v>62307.3302741499</c:v>
                </c:pt>
                <c:pt idx="624">
                  <c:v>62407.34204024</c:v>
                </c:pt>
                <c:pt idx="625">
                  <c:v>62507.3538063302</c:v>
                </c:pt>
                <c:pt idx="626">
                  <c:v>62607.3655724203</c:v>
                </c:pt>
                <c:pt idx="627">
                  <c:v>62707.3773385104</c:v>
                </c:pt>
                <c:pt idx="628">
                  <c:v>62807.3891046005</c:v>
                </c:pt>
                <c:pt idx="629">
                  <c:v>62907.4008706907</c:v>
                </c:pt>
                <c:pt idx="630">
                  <c:v>63007.4126367808</c:v>
                </c:pt>
                <c:pt idx="631">
                  <c:v>63107.4244028709</c:v>
                </c:pt>
                <c:pt idx="632">
                  <c:v>63207.4361689611</c:v>
                </c:pt>
                <c:pt idx="633">
                  <c:v>63307.4479350512</c:v>
                </c:pt>
                <c:pt idx="634">
                  <c:v>63407.4597011413</c:v>
                </c:pt>
                <c:pt idx="635">
                  <c:v>63507.4714672314</c:v>
                </c:pt>
                <c:pt idx="636">
                  <c:v>63607.4832333216</c:v>
                </c:pt>
                <c:pt idx="637">
                  <c:v>63707.4949994117</c:v>
                </c:pt>
                <c:pt idx="638">
                  <c:v>63807.5067655018</c:v>
                </c:pt>
                <c:pt idx="639">
                  <c:v>63907.518531592</c:v>
                </c:pt>
                <c:pt idx="640">
                  <c:v>64007.5302976821</c:v>
                </c:pt>
                <c:pt idx="641">
                  <c:v>64107.5420637722</c:v>
                </c:pt>
                <c:pt idx="642">
                  <c:v>64207.5538298623</c:v>
                </c:pt>
                <c:pt idx="643">
                  <c:v>64307.5655959525</c:v>
                </c:pt>
                <c:pt idx="644">
                  <c:v>64407.5773620426</c:v>
                </c:pt>
                <c:pt idx="645">
                  <c:v>64507.5891281327</c:v>
                </c:pt>
                <c:pt idx="646">
                  <c:v>64607.6008942229</c:v>
                </c:pt>
                <c:pt idx="647">
                  <c:v>64707.612660313</c:v>
                </c:pt>
                <c:pt idx="648">
                  <c:v>64807.6244264031</c:v>
                </c:pt>
                <c:pt idx="649">
                  <c:v>64907.6361924932</c:v>
                </c:pt>
                <c:pt idx="650">
                  <c:v>65007.6479585834</c:v>
                </c:pt>
                <c:pt idx="651">
                  <c:v>65107.6597246735</c:v>
                </c:pt>
                <c:pt idx="652">
                  <c:v>65207.6714907636</c:v>
                </c:pt>
                <c:pt idx="653">
                  <c:v>65307.6832568538</c:v>
                </c:pt>
                <c:pt idx="654">
                  <c:v>65407.6950229439</c:v>
                </c:pt>
                <c:pt idx="655">
                  <c:v>65507.706789034</c:v>
                </c:pt>
                <c:pt idx="656">
                  <c:v>65607.7185551241</c:v>
                </c:pt>
                <c:pt idx="657">
                  <c:v>65707.7303212143</c:v>
                </c:pt>
                <c:pt idx="658">
                  <c:v>65807.7420873044</c:v>
                </c:pt>
                <c:pt idx="659">
                  <c:v>65907.7538533945</c:v>
                </c:pt>
                <c:pt idx="660">
                  <c:v>66007.7656194847</c:v>
                </c:pt>
                <c:pt idx="661">
                  <c:v>66107.7773855748</c:v>
                </c:pt>
                <c:pt idx="662">
                  <c:v>66207.7891516649</c:v>
                </c:pt>
                <c:pt idx="663">
                  <c:v>66307.800917755</c:v>
                </c:pt>
                <c:pt idx="664">
                  <c:v>66407.8126838452</c:v>
                </c:pt>
                <c:pt idx="665">
                  <c:v>66507.8244499353</c:v>
                </c:pt>
                <c:pt idx="666">
                  <c:v>66607.8362160254</c:v>
                </c:pt>
                <c:pt idx="667">
                  <c:v>66707.8479821156</c:v>
                </c:pt>
                <c:pt idx="668">
                  <c:v>66807.8597482057</c:v>
                </c:pt>
                <c:pt idx="669">
                  <c:v>66907.8715142958</c:v>
                </c:pt>
                <c:pt idx="670">
                  <c:v>67007.8832803859</c:v>
                </c:pt>
                <c:pt idx="671">
                  <c:v>67107.8950464761</c:v>
                </c:pt>
                <c:pt idx="672">
                  <c:v>67207.9068125662</c:v>
                </c:pt>
                <c:pt idx="673">
                  <c:v>67307.9185786563</c:v>
                </c:pt>
                <c:pt idx="674">
                  <c:v>67407.9303447465</c:v>
                </c:pt>
                <c:pt idx="675">
                  <c:v>67507.9421108366</c:v>
                </c:pt>
                <c:pt idx="676">
                  <c:v>67607.9538769267</c:v>
                </c:pt>
                <c:pt idx="677">
                  <c:v>67707.9656430168</c:v>
                </c:pt>
                <c:pt idx="678">
                  <c:v>67807.977409107</c:v>
                </c:pt>
                <c:pt idx="679">
                  <c:v>67907.9891751971</c:v>
                </c:pt>
                <c:pt idx="680">
                  <c:v>68008.0009412872</c:v>
                </c:pt>
                <c:pt idx="681">
                  <c:v>68108.0127073773</c:v>
                </c:pt>
                <c:pt idx="682">
                  <c:v>68208.0244734675</c:v>
                </c:pt>
                <c:pt idx="683">
                  <c:v>68308.0362395576</c:v>
                </c:pt>
                <c:pt idx="684">
                  <c:v>68408.0480056477</c:v>
                </c:pt>
                <c:pt idx="685">
                  <c:v>68508.0597717379</c:v>
                </c:pt>
                <c:pt idx="686">
                  <c:v>68608.071537828</c:v>
                </c:pt>
                <c:pt idx="687">
                  <c:v>68708.0833039181</c:v>
                </c:pt>
                <c:pt idx="688">
                  <c:v>68808.0950700082</c:v>
                </c:pt>
                <c:pt idx="689">
                  <c:v>68908.1068360984</c:v>
                </c:pt>
                <c:pt idx="690">
                  <c:v>69008.1186021885</c:v>
                </c:pt>
                <c:pt idx="691">
                  <c:v>69108.1303682786</c:v>
                </c:pt>
                <c:pt idx="692">
                  <c:v>69208.1421343688</c:v>
                </c:pt>
                <c:pt idx="693">
                  <c:v>69308.1539004589</c:v>
                </c:pt>
                <c:pt idx="694">
                  <c:v>69408.165666549</c:v>
                </c:pt>
                <c:pt idx="695">
                  <c:v>69508.1774326391</c:v>
                </c:pt>
                <c:pt idx="696">
                  <c:v>69608.1891987293</c:v>
                </c:pt>
                <c:pt idx="697">
                  <c:v>69708.2009648194</c:v>
                </c:pt>
                <c:pt idx="698">
                  <c:v>69808.2127309095</c:v>
                </c:pt>
                <c:pt idx="699">
                  <c:v>69908.2244969997</c:v>
                </c:pt>
                <c:pt idx="700">
                  <c:v>70008.2362630898</c:v>
                </c:pt>
                <c:pt idx="701">
                  <c:v>70108.2480291799</c:v>
                </c:pt>
                <c:pt idx="702">
                  <c:v>70208.25979527</c:v>
                </c:pt>
                <c:pt idx="703">
                  <c:v>70308.2715613602</c:v>
                </c:pt>
                <c:pt idx="704">
                  <c:v>70408.2833274503</c:v>
                </c:pt>
                <c:pt idx="705">
                  <c:v>70508.2950935404</c:v>
                </c:pt>
                <c:pt idx="706">
                  <c:v>70608.3068596305</c:v>
                </c:pt>
                <c:pt idx="707">
                  <c:v>70708.3186257207</c:v>
                </c:pt>
                <c:pt idx="708">
                  <c:v>70808.3303918108</c:v>
                </c:pt>
                <c:pt idx="709">
                  <c:v>70908.3421579009</c:v>
                </c:pt>
                <c:pt idx="710">
                  <c:v>71008.3539239911</c:v>
                </c:pt>
                <c:pt idx="711">
                  <c:v>71108.3656900812</c:v>
                </c:pt>
                <c:pt idx="712">
                  <c:v>71208.3774561713</c:v>
                </c:pt>
                <c:pt idx="713">
                  <c:v>71308.3892222614</c:v>
                </c:pt>
                <c:pt idx="714">
                  <c:v>71408.4009883516</c:v>
                </c:pt>
                <c:pt idx="715">
                  <c:v>71508.4127544417</c:v>
                </c:pt>
                <c:pt idx="716">
                  <c:v>71608.4245205318</c:v>
                </c:pt>
                <c:pt idx="717">
                  <c:v>71708.436286622</c:v>
                </c:pt>
                <c:pt idx="718">
                  <c:v>71808.4480527121</c:v>
                </c:pt>
                <c:pt idx="719">
                  <c:v>71908.4598188022</c:v>
                </c:pt>
                <c:pt idx="720">
                  <c:v>72008.4715848923</c:v>
                </c:pt>
                <c:pt idx="721">
                  <c:v>72108.4833509825</c:v>
                </c:pt>
                <c:pt idx="722">
                  <c:v>72208.4951170726</c:v>
                </c:pt>
                <c:pt idx="723">
                  <c:v>72308.5068831627</c:v>
                </c:pt>
                <c:pt idx="724">
                  <c:v>72408.5186492529</c:v>
                </c:pt>
                <c:pt idx="725">
                  <c:v>72508.530415343</c:v>
                </c:pt>
                <c:pt idx="726">
                  <c:v>72608.5421814331</c:v>
                </c:pt>
                <c:pt idx="727">
                  <c:v>72708.5539475232</c:v>
                </c:pt>
                <c:pt idx="728">
                  <c:v>72808.5657136134</c:v>
                </c:pt>
                <c:pt idx="729">
                  <c:v>72908.5774797035</c:v>
                </c:pt>
                <c:pt idx="730">
                  <c:v>73008.5892457936</c:v>
                </c:pt>
                <c:pt idx="731">
                  <c:v>73108.6010118838</c:v>
                </c:pt>
                <c:pt idx="732">
                  <c:v>73208.6127779739</c:v>
                </c:pt>
                <c:pt idx="733">
                  <c:v>73308.624544064</c:v>
                </c:pt>
                <c:pt idx="734">
                  <c:v>73408.6363101541</c:v>
                </c:pt>
                <c:pt idx="735">
                  <c:v>73508.6480762443</c:v>
                </c:pt>
                <c:pt idx="736">
                  <c:v>73608.6598423344</c:v>
                </c:pt>
                <c:pt idx="737">
                  <c:v>73708.6716084245</c:v>
                </c:pt>
                <c:pt idx="738">
                  <c:v>73808.6833745146</c:v>
                </c:pt>
                <c:pt idx="739">
                  <c:v>73908.6951406048</c:v>
                </c:pt>
                <c:pt idx="740">
                  <c:v>74008.7069066949</c:v>
                </c:pt>
                <c:pt idx="741">
                  <c:v>74108.718672785</c:v>
                </c:pt>
                <c:pt idx="742">
                  <c:v>74208.7304388752</c:v>
                </c:pt>
                <c:pt idx="743">
                  <c:v>74308.7422049653</c:v>
                </c:pt>
                <c:pt idx="744">
                  <c:v>74408.7539710554</c:v>
                </c:pt>
                <c:pt idx="745">
                  <c:v>74508.7657371455</c:v>
                </c:pt>
                <c:pt idx="746">
                  <c:v>74608.7775032357</c:v>
                </c:pt>
                <c:pt idx="747">
                  <c:v>74708.7892693258</c:v>
                </c:pt>
                <c:pt idx="748">
                  <c:v>74808.8010354159</c:v>
                </c:pt>
                <c:pt idx="749">
                  <c:v>74908.8128015061</c:v>
                </c:pt>
                <c:pt idx="750">
                  <c:v>75008.8245675962</c:v>
                </c:pt>
                <c:pt idx="751">
                  <c:v>75108.8363336863</c:v>
                </c:pt>
                <c:pt idx="752">
                  <c:v>75208.8480997764</c:v>
                </c:pt>
                <c:pt idx="753">
                  <c:v>75308.8598658666</c:v>
                </c:pt>
                <c:pt idx="754">
                  <c:v>75408.8716319567</c:v>
                </c:pt>
                <c:pt idx="755">
                  <c:v>75508.8833980468</c:v>
                </c:pt>
                <c:pt idx="756">
                  <c:v>75608.895164137</c:v>
                </c:pt>
                <c:pt idx="757">
                  <c:v>75708.9069302271</c:v>
                </c:pt>
                <c:pt idx="758">
                  <c:v>75808.9186963172</c:v>
                </c:pt>
                <c:pt idx="759">
                  <c:v>75908.9304624073</c:v>
                </c:pt>
                <c:pt idx="760">
                  <c:v>76008.9422284975</c:v>
                </c:pt>
                <c:pt idx="761">
                  <c:v>76108.9539945876</c:v>
                </c:pt>
                <c:pt idx="762">
                  <c:v>76208.9657606777</c:v>
                </c:pt>
                <c:pt idx="763">
                  <c:v>76308.9775267679</c:v>
                </c:pt>
                <c:pt idx="764">
                  <c:v>76408.989292858</c:v>
                </c:pt>
                <c:pt idx="765">
                  <c:v>76509.0010589481</c:v>
                </c:pt>
                <c:pt idx="766">
                  <c:v>76609.0128250382</c:v>
                </c:pt>
                <c:pt idx="767">
                  <c:v>76709.0245911284</c:v>
                </c:pt>
                <c:pt idx="768">
                  <c:v>76809.0363572185</c:v>
                </c:pt>
                <c:pt idx="769">
                  <c:v>76909.0481233086</c:v>
                </c:pt>
                <c:pt idx="770">
                  <c:v>77009.0598893988</c:v>
                </c:pt>
                <c:pt idx="771">
                  <c:v>77109.0716554889</c:v>
                </c:pt>
                <c:pt idx="772">
                  <c:v>77209.083421579</c:v>
                </c:pt>
                <c:pt idx="773">
                  <c:v>77309.0951876691</c:v>
                </c:pt>
                <c:pt idx="774">
                  <c:v>77409.1069537593</c:v>
                </c:pt>
                <c:pt idx="775">
                  <c:v>77509.1187198494</c:v>
                </c:pt>
                <c:pt idx="776">
                  <c:v>77609.1304859395</c:v>
                </c:pt>
                <c:pt idx="777">
                  <c:v>77709.1422520297</c:v>
                </c:pt>
                <c:pt idx="778">
                  <c:v>77809.1540181198</c:v>
                </c:pt>
                <c:pt idx="779">
                  <c:v>77909.1657842099</c:v>
                </c:pt>
                <c:pt idx="780">
                  <c:v>78009.1775503</c:v>
                </c:pt>
                <c:pt idx="781">
                  <c:v>78109.1893163902</c:v>
                </c:pt>
                <c:pt idx="782">
                  <c:v>78209.2010824803</c:v>
                </c:pt>
                <c:pt idx="783">
                  <c:v>78309.2128485704</c:v>
                </c:pt>
                <c:pt idx="784">
                  <c:v>78409.2246146606</c:v>
                </c:pt>
                <c:pt idx="785">
                  <c:v>78509.2363807507</c:v>
                </c:pt>
                <c:pt idx="786">
                  <c:v>78609.2481468408</c:v>
                </c:pt>
                <c:pt idx="787">
                  <c:v>78709.2599129309</c:v>
                </c:pt>
                <c:pt idx="788">
                  <c:v>78809.2716790211</c:v>
                </c:pt>
                <c:pt idx="789">
                  <c:v>78909.2834451112</c:v>
                </c:pt>
                <c:pt idx="790">
                  <c:v>79009.2952112013</c:v>
                </c:pt>
                <c:pt idx="791">
                  <c:v>79109.3069772915</c:v>
                </c:pt>
                <c:pt idx="792">
                  <c:v>79209.3187433816</c:v>
                </c:pt>
                <c:pt idx="793">
                  <c:v>79309.3305094717</c:v>
                </c:pt>
                <c:pt idx="794">
                  <c:v>79409.3422755618</c:v>
                </c:pt>
                <c:pt idx="795">
                  <c:v>79509.354041652</c:v>
                </c:pt>
                <c:pt idx="796">
                  <c:v>79609.3658077421</c:v>
                </c:pt>
                <c:pt idx="797">
                  <c:v>79709.3775738322</c:v>
                </c:pt>
                <c:pt idx="798">
                  <c:v>79809.3893399224</c:v>
                </c:pt>
                <c:pt idx="799">
                  <c:v>79909.4011060125</c:v>
                </c:pt>
                <c:pt idx="800">
                  <c:v>80009.4128721026</c:v>
                </c:pt>
                <c:pt idx="801">
                  <c:v>80109.4246381927</c:v>
                </c:pt>
                <c:pt idx="802">
                  <c:v>80209.4364042829</c:v>
                </c:pt>
                <c:pt idx="803">
                  <c:v>80309.448170373</c:v>
                </c:pt>
                <c:pt idx="804">
                  <c:v>80409.4599364631</c:v>
                </c:pt>
                <c:pt idx="805">
                  <c:v>80509.4717025532</c:v>
                </c:pt>
                <c:pt idx="806">
                  <c:v>80609.4834686434</c:v>
                </c:pt>
                <c:pt idx="807">
                  <c:v>80709.4952347335</c:v>
                </c:pt>
                <c:pt idx="808">
                  <c:v>80809.5070008236</c:v>
                </c:pt>
                <c:pt idx="809">
                  <c:v>80909.5187669138</c:v>
                </c:pt>
                <c:pt idx="810">
                  <c:v>81009.5305330039</c:v>
                </c:pt>
                <c:pt idx="811">
                  <c:v>81109.542299094</c:v>
                </c:pt>
                <c:pt idx="812">
                  <c:v>81209.5540651841</c:v>
                </c:pt>
                <c:pt idx="813">
                  <c:v>81309.5658312743</c:v>
                </c:pt>
                <c:pt idx="814">
                  <c:v>81409.5775973644</c:v>
                </c:pt>
                <c:pt idx="815">
                  <c:v>81509.5893634545</c:v>
                </c:pt>
                <c:pt idx="816">
                  <c:v>81609.6011295447</c:v>
                </c:pt>
                <c:pt idx="817">
                  <c:v>81709.6128956348</c:v>
                </c:pt>
                <c:pt idx="818">
                  <c:v>81809.6246617249</c:v>
                </c:pt>
                <c:pt idx="819">
                  <c:v>81909.636427815</c:v>
                </c:pt>
                <c:pt idx="820">
                  <c:v>82009.6481939052</c:v>
                </c:pt>
                <c:pt idx="821">
                  <c:v>82109.6599599953</c:v>
                </c:pt>
                <c:pt idx="822">
                  <c:v>82209.6717260854</c:v>
                </c:pt>
                <c:pt idx="823">
                  <c:v>82309.6834921756</c:v>
                </c:pt>
                <c:pt idx="824">
                  <c:v>82409.6952582657</c:v>
                </c:pt>
                <c:pt idx="825">
                  <c:v>82509.7070243558</c:v>
                </c:pt>
                <c:pt idx="826">
                  <c:v>82609.7187904459</c:v>
                </c:pt>
                <c:pt idx="827">
                  <c:v>82709.7305565361</c:v>
                </c:pt>
                <c:pt idx="828">
                  <c:v>82809.7423226262</c:v>
                </c:pt>
                <c:pt idx="829">
                  <c:v>82909.7540887163</c:v>
                </c:pt>
                <c:pt idx="830">
                  <c:v>83009.7658548065</c:v>
                </c:pt>
                <c:pt idx="831">
                  <c:v>83109.7776208966</c:v>
                </c:pt>
                <c:pt idx="832">
                  <c:v>83209.7893869867</c:v>
                </c:pt>
                <c:pt idx="833">
                  <c:v>83309.8011530768</c:v>
                </c:pt>
                <c:pt idx="834">
                  <c:v>83409.812919167</c:v>
                </c:pt>
                <c:pt idx="835">
                  <c:v>83509.8246852571</c:v>
                </c:pt>
                <c:pt idx="836">
                  <c:v>83609.8364513472</c:v>
                </c:pt>
                <c:pt idx="837">
                  <c:v>83709.8482174374</c:v>
                </c:pt>
                <c:pt idx="838">
                  <c:v>83809.8599835275</c:v>
                </c:pt>
                <c:pt idx="839">
                  <c:v>83909.8717496176</c:v>
                </c:pt>
                <c:pt idx="840">
                  <c:v>84009.8835157077</c:v>
                </c:pt>
                <c:pt idx="841">
                  <c:v>84109.8952817979</c:v>
                </c:pt>
                <c:pt idx="842">
                  <c:v>84209.907047888</c:v>
                </c:pt>
                <c:pt idx="843">
                  <c:v>84309.9188139781</c:v>
                </c:pt>
                <c:pt idx="844">
                  <c:v>84409.9305800683</c:v>
                </c:pt>
                <c:pt idx="845">
                  <c:v>84509.9423461584</c:v>
                </c:pt>
                <c:pt idx="846">
                  <c:v>84609.9541122485</c:v>
                </c:pt>
                <c:pt idx="847">
                  <c:v>84709.9658783386</c:v>
                </c:pt>
                <c:pt idx="848">
                  <c:v>84809.9776444288</c:v>
                </c:pt>
                <c:pt idx="849">
                  <c:v>84909.9894105189</c:v>
                </c:pt>
                <c:pt idx="850">
                  <c:v>85010.001176609</c:v>
                </c:pt>
                <c:pt idx="851">
                  <c:v>85110.0129426992</c:v>
                </c:pt>
                <c:pt idx="852">
                  <c:v>85210.0247087893</c:v>
                </c:pt>
                <c:pt idx="853">
                  <c:v>85310.0364748794</c:v>
                </c:pt>
                <c:pt idx="854">
                  <c:v>85410.0482409695</c:v>
                </c:pt>
                <c:pt idx="855">
                  <c:v>85510.0600070597</c:v>
                </c:pt>
                <c:pt idx="856">
                  <c:v>85610.0717731498</c:v>
                </c:pt>
                <c:pt idx="857">
                  <c:v>85710.0835392399</c:v>
                </c:pt>
                <c:pt idx="858">
                  <c:v>85810.09530533</c:v>
                </c:pt>
                <c:pt idx="859">
                  <c:v>85910.1070714202</c:v>
                </c:pt>
                <c:pt idx="860">
                  <c:v>86010.1188375103</c:v>
                </c:pt>
                <c:pt idx="861">
                  <c:v>86110.1306036004</c:v>
                </c:pt>
                <c:pt idx="862">
                  <c:v>86210.1423696906</c:v>
                </c:pt>
                <c:pt idx="863">
                  <c:v>86310.1541357807</c:v>
                </c:pt>
                <c:pt idx="864">
                  <c:v>86410.1659018708</c:v>
                </c:pt>
                <c:pt idx="865">
                  <c:v>86510.1776679609</c:v>
                </c:pt>
                <c:pt idx="866">
                  <c:v>86610.1894340511</c:v>
                </c:pt>
                <c:pt idx="867">
                  <c:v>86710.2012001412</c:v>
                </c:pt>
                <c:pt idx="868">
                  <c:v>86810.2129662313</c:v>
                </c:pt>
                <c:pt idx="869">
                  <c:v>86910.2247323215</c:v>
                </c:pt>
                <c:pt idx="870">
                  <c:v>87010.2364984116</c:v>
                </c:pt>
                <c:pt idx="871">
                  <c:v>87110.2482645017</c:v>
                </c:pt>
                <c:pt idx="872">
                  <c:v>87210.2600305918</c:v>
                </c:pt>
                <c:pt idx="873">
                  <c:v>87310.271796682</c:v>
                </c:pt>
                <c:pt idx="874">
                  <c:v>87410.2835627721</c:v>
                </c:pt>
                <c:pt idx="875">
                  <c:v>87510.2953288622</c:v>
                </c:pt>
                <c:pt idx="876">
                  <c:v>87610.3070949524</c:v>
                </c:pt>
                <c:pt idx="877">
                  <c:v>87710.3188610425</c:v>
                </c:pt>
                <c:pt idx="878">
                  <c:v>87810.3306271326</c:v>
                </c:pt>
                <c:pt idx="879">
                  <c:v>87910.3423932227</c:v>
                </c:pt>
                <c:pt idx="880">
                  <c:v>88010.3541593129</c:v>
                </c:pt>
                <c:pt idx="881">
                  <c:v>88110.365925403</c:v>
                </c:pt>
                <c:pt idx="882">
                  <c:v>88210.3776914931</c:v>
                </c:pt>
                <c:pt idx="883">
                  <c:v>88310.3894575833</c:v>
                </c:pt>
                <c:pt idx="884">
                  <c:v>88410.4012236734</c:v>
                </c:pt>
                <c:pt idx="885">
                  <c:v>88510.4129897635</c:v>
                </c:pt>
                <c:pt idx="886">
                  <c:v>88610.4247558536</c:v>
                </c:pt>
                <c:pt idx="887">
                  <c:v>88710.4365219438</c:v>
                </c:pt>
                <c:pt idx="888">
                  <c:v>88810.4482880339</c:v>
                </c:pt>
                <c:pt idx="889">
                  <c:v>88910.460054124</c:v>
                </c:pt>
                <c:pt idx="890">
                  <c:v>89010.4718202141</c:v>
                </c:pt>
                <c:pt idx="891">
                  <c:v>89110.4835863043</c:v>
                </c:pt>
                <c:pt idx="892">
                  <c:v>89210.4953523944</c:v>
                </c:pt>
                <c:pt idx="893">
                  <c:v>89310.5071184845</c:v>
                </c:pt>
                <c:pt idx="894">
                  <c:v>89410.5188845747</c:v>
                </c:pt>
                <c:pt idx="895">
                  <c:v>89510.5306506648</c:v>
                </c:pt>
                <c:pt idx="896">
                  <c:v>89610.5424167549</c:v>
                </c:pt>
                <c:pt idx="897">
                  <c:v>89710.554182845</c:v>
                </c:pt>
                <c:pt idx="898">
                  <c:v>89810.5659489352</c:v>
                </c:pt>
                <c:pt idx="899">
                  <c:v>89910.5777150253</c:v>
                </c:pt>
                <c:pt idx="900">
                  <c:v>90010.5894811154</c:v>
                </c:pt>
                <c:pt idx="901">
                  <c:v>90110.6012472056</c:v>
                </c:pt>
                <c:pt idx="902">
                  <c:v>90210.6130132957</c:v>
                </c:pt>
                <c:pt idx="903">
                  <c:v>90310.6247793858</c:v>
                </c:pt>
                <c:pt idx="904">
                  <c:v>90410.6365454759</c:v>
                </c:pt>
                <c:pt idx="905">
                  <c:v>90510.6483115661</c:v>
                </c:pt>
                <c:pt idx="906">
                  <c:v>90610.6600776562</c:v>
                </c:pt>
                <c:pt idx="907">
                  <c:v>90710.6718437463</c:v>
                </c:pt>
                <c:pt idx="908">
                  <c:v>90810.6836098365</c:v>
                </c:pt>
                <c:pt idx="909">
                  <c:v>90910.6953759266</c:v>
                </c:pt>
                <c:pt idx="910">
                  <c:v>91010.7071420167</c:v>
                </c:pt>
                <c:pt idx="911">
                  <c:v>91110.7189081068</c:v>
                </c:pt>
                <c:pt idx="912">
                  <c:v>91210.730674197</c:v>
                </c:pt>
                <c:pt idx="913">
                  <c:v>91310.7424402871</c:v>
                </c:pt>
                <c:pt idx="914">
                  <c:v>91410.7542063772</c:v>
                </c:pt>
                <c:pt idx="915">
                  <c:v>91510.7659724673</c:v>
                </c:pt>
                <c:pt idx="916">
                  <c:v>91610.7777385575</c:v>
                </c:pt>
                <c:pt idx="917">
                  <c:v>91710.7895046476</c:v>
                </c:pt>
                <c:pt idx="918">
                  <c:v>91810.8012707377</c:v>
                </c:pt>
                <c:pt idx="919">
                  <c:v>91910.8130368279</c:v>
                </c:pt>
                <c:pt idx="920">
                  <c:v>92010.824802918</c:v>
                </c:pt>
                <c:pt idx="921">
                  <c:v>92110.8365690081</c:v>
                </c:pt>
                <c:pt idx="922">
                  <c:v>92210.8483350982</c:v>
                </c:pt>
                <c:pt idx="923">
                  <c:v>92310.8601011884</c:v>
                </c:pt>
                <c:pt idx="924">
                  <c:v>92410.8718672785</c:v>
                </c:pt>
                <c:pt idx="925">
                  <c:v>92510.8836333686</c:v>
                </c:pt>
                <c:pt idx="926">
                  <c:v>92610.8953994588</c:v>
                </c:pt>
                <c:pt idx="927">
                  <c:v>92710.9071655489</c:v>
                </c:pt>
                <c:pt idx="928">
                  <c:v>92810.918931639</c:v>
                </c:pt>
                <c:pt idx="929">
                  <c:v>92910.9306977291</c:v>
                </c:pt>
                <c:pt idx="930">
                  <c:v>93010.9424638193</c:v>
                </c:pt>
                <c:pt idx="931">
                  <c:v>93110.9542299094</c:v>
                </c:pt>
                <c:pt idx="932">
                  <c:v>93210.9659959995</c:v>
                </c:pt>
                <c:pt idx="933">
                  <c:v>93310.9777620897</c:v>
                </c:pt>
                <c:pt idx="934">
                  <c:v>93410.9895281798</c:v>
                </c:pt>
                <c:pt idx="935">
                  <c:v>93511.0012942699</c:v>
                </c:pt>
                <c:pt idx="936">
                  <c:v>93611.01306036</c:v>
                </c:pt>
                <c:pt idx="937">
                  <c:v>93711.0248264502</c:v>
                </c:pt>
                <c:pt idx="938">
                  <c:v>93811.0365925403</c:v>
                </c:pt>
                <c:pt idx="939">
                  <c:v>93911.0483586304</c:v>
                </c:pt>
                <c:pt idx="940">
                  <c:v>94011.0601247206</c:v>
                </c:pt>
                <c:pt idx="941">
                  <c:v>94111.0718908107</c:v>
                </c:pt>
                <c:pt idx="942">
                  <c:v>94211.0836569008</c:v>
                </c:pt>
                <c:pt idx="943">
                  <c:v>94311.0954229909</c:v>
                </c:pt>
                <c:pt idx="944">
                  <c:v>94411.1071890811</c:v>
                </c:pt>
                <c:pt idx="945">
                  <c:v>94511.1189551712</c:v>
                </c:pt>
                <c:pt idx="946">
                  <c:v>94611.1307212613</c:v>
                </c:pt>
                <c:pt idx="947">
                  <c:v>94711.1424873515</c:v>
                </c:pt>
                <c:pt idx="948">
                  <c:v>94811.1542534416</c:v>
                </c:pt>
                <c:pt idx="949">
                  <c:v>94911.1660195317</c:v>
                </c:pt>
                <c:pt idx="950">
                  <c:v>95011.1777856218</c:v>
                </c:pt>
                <c:pt idx="951">
                  <c:v>95111.189551712</c:v>
                </c:pt>
                <c:pt idx="952">
                  <c:v>95211.2013178021</c:v>
                </c:pt>
                <c:pt idx="953">
                  <c:v>95311.2130838922</c:v>
                </c:pt>
                <c:pt idx="954">
                  <c:v>95411.2248499824</c:v>
                </c:pt>
                <c:pt idx="955">
                  <c:v>95511.2366160725</c:v>
                </c:pt>
                <c:pt idx="956">
                  <c:v>95611.2483821626</c:v>
                </c:pt>
                <c:pt idx="957">
                  <c:v>95711.2601482527</c:v>
                </c:pt>
                <c:pt idx="958">
                  <c:v>95811.2719143429</c:v>
                </c:pt>
                <c:pt idx="959">
                  <c:v>95911.283680433</c:v>
                </c:pt>
                <c:pt idx="960">
                  <c:v>96011.2954465231</c:v>
                </c:pt>
                <c:pt idx="961">
                  <c:v>96111.3072126133</c:v>
                </c:pt>
                <c:pt idx="962">
                  <c:v>96211.3189787034</c:v>
                </c:pt>
                <c:pt idx="963">
                  <c:v>96311.3307447935</c:v>
                </c:pt>
                <c:pt idx="964">
                  <c:v>96411.3425108836</c:v>
                </c:pt>
                <c:pt idx="965">
                  <c:v>96511.3542769738</c:v>
                </c:pt>
                <c:pt idx="966">
                  <c:v>96611.3660430639</c:v>
                </c:pt>
                <c:pt idx="967">
                  <c:v>96711.377809154</c:v>
                </c:pt>
                <c:pt idx="968">
                  <c:v>96811.3895752442</c:v>
                </c:pt>
                <c:pt idx="969">
                  <c:v>96911.4013413343</c:v>
                </c:pt>
                <c:pt idx="970">
                  <c:v>97011.4131074244</c:v>
                </c:pt>
                <c:pt idx="971">
                  <c:v>97111.4248735145</c:v>
                </c:pt>
                <c:pt idx="972">
                  <c:v>97211.4366396047</c:v>
                </c:pt>
                <c:pt idx="973">
                  <c:v>97311.4484056948</c:v>
                </c:pt>
                <c:pt idx="974">
                  <c:v>97411.4601717849</c:v>
                </c:pt>
                <c:pt idx="975">
                  <c:v>97511.4719378751</c:v>
                </c:pt>
                <c:pt idx="976">
                  <c:v>97611.4837039652</c:v>
                </c:pt>
                <c:pt idx="977">
                  <c:v>97711.4954700553</c:v>
                </c:pt>
                <c:pt idx="978">
                  <c:v>97811.5072361454</c:v>
                </c:pt>
                <c:pt idx="979">
                  <c:v>97911.5190022356</c:v>
                </c:pt>
                <c:pt idx="980">
                  <c:v>98011.5307683257</c:v>
                </c:pt>
                <c:pt idx="981">
                  <c:v>98111.5425344158</c:v>
                </c:pt>
                <c:pt idx="982">
                  <c:v>98211.5543005059</c:v>
                </c:pt>
                <c:pt idx="983">
                  <c:v>98311.5660665961</c:v>
                </c:pt>
                <c:pt idx="984">
                  <c:v>98411.5778326862</c:v>
                </c:pt>
                <c:pt idx="985">
                  <c:v>98511.5895987763</c:v>
                </c:pt>
                <c:pt idx="986">
                  <c:v>98611.6013648665</c:v>
                </c:pt>
                <c:pt idx="987">
                  <c:v>98711.6131309566</c:v>
                </c:pt>
                <c:pt idx="988">
                  <c:v>98811.6248970467</c:v>
                </c:pt>
                <c:pt idx="989">
                  <c:v>98911.6366631368</c:v>
                </c:pt>
                <c:pt idx="990">
                  <c:v>99011.648429227</c:v>
                </c:pt>
                <c:pt idx="991">
                  <c:v>99111.6601953171</c:v>
                </c:pt>
                <c:pt idx="992">
                  <c:v>99211.6719614072</c:v>
                </c:pt>
                <c:pt idx="993">
                  <c:v>99311.6837274974</c:v>
                </c:pt>
                <c:pt idx="994">
                  <c:v>99411.6954935875</c:v>
                </c:pt>
                <c:pt idx="995">
                  <c:v>99511.7072596776</c:v>
                </c:pt>
                <c:pt idx="996">
                  <c:v>99611.7190257677</c:v>
                </c:pt>
                <c:pt idx="997">
                  <c:v>99711.7307918579</c:v>
                </c:pt>
                <c:pt idx="998">
                  <c:v>99811.742557948</c:v>
                </c:pt>
                <c:pt idx="999">
                  <c:v>99911.7543240381</c:v>
                </c:pt>
                <c:pt idx="1000">
                  <c:v>100011.766090128</c:v>
                </c:pt>
                <c:pt idx="1001">
                  <c:v>100111.777856218</c:v>
                </c:pt>
                <c:pt idx="1002">
                  <c:v>100211.789622309</c:v>
                </c:pt>
                <c:pt idx="1003">
                  <c:v>100311.801388399</c:v>
                </c:pt>
                <c:pt idx="1004">
                  <c:v>100411.813154489</c:v>
                </c:pt>
                <c:pt idx="1005">
                  <c:v>100511.824920579</c:v>
                </c:pt>
                <c:pt idx="1006">
                  <c:v>100611.836686669</c:v>
                </c:pt>
                <c:pt idx="1007">
                  <c:v>100711.848452759</c:v>
                </c:pt>
                <c:pt idx="1008">
                  <c:v>100811.860218849</c:v>
                </c:pt>
                <c:pt idx="1009">
                  <c:v>100911.871984939</c:v>
                </c:pt>
                <c:pt idx="1010">
                  <c:v>101011.88375103</c:v>
                </c:pt>
                <c:pt idx="1011">
                  <c:v>101111.89551712</c:v>
                </c:pt>
                <c:pt idx="1012">
                  <c:v>101211.90728321</c:v>
                </c:pt>
                <c:pt idx="1013">
                  <c:v>101311.9190493</c:v>
                </c:pt>
                <c:pt idx="1014">
                  <c:v>101411.93081539</c:v>
                </c:pt>
                <c:pt idx="1015">
                  <c:v>101511.94258148</c:v>
                </c:pt>
                <c:pt idx="1016">
                  <c:v>101611.95434757</c:v>
                </c:pt>
                <c:pt idx="1017">
                  <c:v>101711.96611366</c:v>
                </c:pt>
                <c:pt idx="1018">
                  <c:v>101811.977879751</c:v>
                </c:pt>
                <c:pt idx="1019">
                  <c:v>101911.989645841</c:v>
                </c:pt>
                <c:pt idx="1020">
                  <c:v>102012.001411931</c:v>
                </c:pt>
                <c:pt idx="1021">
                  <c:v>102112.013178021</c:v>
                </c:pt>
                <c:pt idx="1022">
                  <c:v>102212.024944111</c:v>
                </c:pt>
                <c:pt idx="1023">
                  <c:v>102312.036710201</c:v>
                </c:pt>
                <c:pt idx="1024">
                  <c:v>102412.048476291</c:v>
                </c:pt>
                <c:pt idx="1025">
                  <c:v>102512.060242382</c:v>
                </c:pt>
                <c:pt idx="1026">
                  <c:v>102612.072008472</c:v>
                </c:pt>
                <c:pt idx="1027">
                  <c:v>102712.083774562</c:v>
                </c:pt>
                <c:pt idx="1028">
                  <c:v>102812.095540652</c:v>
                </c:pt>
                <c:pt idx="1029">
                  <c:v>102912.107306742</c:v>
                </c:pt>
                <c:pt idx="1030">
                  <c:v>103012.119072832</c:v>
                </c:pt>
                <c:pt idx="1031">
                  <c:v>103112.130838922</c:v>
                </c:pt>
                <c:pt idx="1032">
                  <c:v>103212.142605012</c:v>
                </c:pt>
                <c:pt idx="1033">
                  <c:v>103312.154371103</c:v>
                </c:pt>
                <c:pt idx="1034">
                  <c:v>103412.166137193</c:v>
                </c:pt>
                <c:pt idx="1035">
                  <c:v>103512.177903283</c:v>
                </c:pt>
                <c:pt idx="1036">
                  <c:v>103612.189669373</c:v>
                </c:pt>
                <c:pt idx="1037">
                  <c:v>103712.201435463</c:v>
                </c:pt>
                <c:pt idx="1038">
                  <c:v>103812.213201553</c:v>
                </c:pt>
                <c:pt idx="1039">
                  <c:v>103912.224967643</c:v>
                </c:pt>
                <c:pt idx="1040">
                  <c:v>104012.236733733</c:v>
                </c:pt>
                <c:pt idx="1041">
                  <c:v>104112.248499824</c:v>
                </c:pt>
                <c:pt idx="1042">
                  <c:v>104212.260265914</c:v>
                </c:pt>
                <c:pt idx="1043">
                  <c:v>104312.272032004</c:v>
                </c:pt>
                <c:pt idx="1044">
                  <c:v>104412.283798094</c:v>
                </c:pt>
                <c:pt idx="1045">
                  <c:v>104512.295564184</c:v>
                </c:pt>
                <c:pt idx="1046">
                  <c:v>104612.307330274</c:v>
                </c:pt>
                <c:pt idx="1047">
                  <c:v>104712.319096364</c:v>
                </c:pt>
                <c:pt idx="1048">
                  <c:v>104812.330862454</c:v>
                </c:pt>
                <c:pt idx="1049">
                  <c:v>104912.342628545</c:v>
                </c:pt>
                <c:pt idx="1050">
                  <c:v>105012.354394635</c:v>
                </c:pt>
                <c:pt idx="1051">
                  <c:v>105112.366160725</c:v>
                </c:pt>
                <c:pt idx="1052">
                  <c:v>105212.377926815</c:v>
                </c:pt>
                <c:pt idx="1053">
                  <c:v>105312.389692905</c:v>
                </c:pt>
                <c:pt idx="1054">
                  <c:v>105412.401458995</c:v>
                </c:pt>
                <c:pt idx="1055">
                  <c:v>105512.413225085</c:v>
                </c:pt>
                <c:pt idx="1056">
                  <c:v>105612.424991175</c:v>
                </c:pt>
                <c:pt idx="1057">
                  <c:v>105712.436757266</c:v>
                </c:pt>
                <c:pt idx="1058">
                  <c:v>105812.448523356</c:v>
                </c:pt>
                <c:pt idx="1059">
                  <c:v>105912.460289446</c:v>
                </c:pt>
                <c:pt idx="1060">
                  <c:v>106012.472055536</c:v>
                </c:pt>
                <c:pt idx="1061">
                  <c:v>106112.483821626</c:v>
                </c:pt>
                <c:pt idx="1062">
                  <c:v>106212.495587716</c:v>
                </c:pt>
                <c:pt idx="1063">
                  <c:v>106312.507353806</c:v>
                </c:pt>
                <c:pt idx="1064">
                  <c:v>106412.519119897</c:v>
                </c:pt>
                <c:pt idx="1065">
                  <c:v>106512.530885987</c:v>
                </c:pt>
                <c:pt idx="1066">
                  <c:v>106612.542652077</c:v>
                </c:pt>
                <c:pt idx="1067">
                  <c:v>106712.554418167</c:v>
                </c:pt>
                <c:pt idx="1068">
                  <c:v>106812.566184257</c:v>
                </c:pt>
                <c:pt idx="1069">
                  <c:v>106912.577950347</c:v>
                </c:pt>
                <c:pt idx="1070">
                  <c:v>107012.589716437</c:v>
                </c:pt>
                <c:pt idx="1071">
                  <c:v>107112.601482527</c:v>
                </c:pt>
                <c:pt idx="1072">
                  <c:v>107212.613248618</c:v>
                </c:pt>
                <c:pt idx="1073">
                  <c:v>107312.625014708</c:v>
                </c:pt>
                <c:pt idx="1074">
                  <c:v>107412.636780798</c:v>
                </c:pt>
                <c:pt idx="1075">
                  <c:v>107512.648546888</c:v>
                </c:pt>
                <c:pt idx="1076">
                  <c:v>107612.660312978</c:v>
                </c:pt>
                <c:pt idx="1077">
                  <c:v>107712.672079068</c:v>
                </c:pt>
                <c:pt idx="1078">
                  <c:v>107812.683845158</c:v>
                </c:pt>
                <c:pt idx="1079">
                  <c:v>107912.695611248</c:v>
                </c:pt>
                <c:pt idx="1080">
                  <c:v>108012.707377339</c:v>
                </c:pt>
                <c:pt idx="1081">
                  <c:v>108112.719143429</c:v>
                </c:pt>
                <c:pt idx="1082">
                  <c:v>108212.730909519</c:v>
                </c:pt>
                <c:pt idx="1083">
                  <c:v>108312.742675609</c:v>
                </c:pt>
                <c:pt idx="1084">
                  <c:v>108412.754441699</c:v>
                </c:pt>
                <c:pt idx="1085">
                  <c:v>108512.766207789</c:v>
                </c:pt>
                <c:pt idx="1086">
                  <c:v>108612.777973879</c:v>
                </c:pt>
                <c:pt idx="1087">
                  <c:v>108712.789739969</c:v>
                </c:pt>
                <c:pt idx="1088">
                  <c:v>108812.80150606</c:v>
                </c:pt>
                <c:pt idx="1089">
                  <c:v>108912.81327215</c:v>
                </c:pt>
                <c:pt idx="1090">
                  <c:v>109012.82503824</c:v>
                </c:pt>
                <c:pt idx="1091">
                  <c:v>109112.83680433</c:v>
                </c:pt>
                <c:pt idx="1092">
                  <c:v>109212.84857042</c:v>
                </c:pt>
                <c:pt idx="1093">
                  <c:v>109312.86033651</c:v>
                </c:pt>
                <c:pt idx="1094">
                  <c:v>109412.8721026</c:v>
                </c:pt>
                <c:pt idx="1095">
                  <c:v>109512.88386869</c:v>
                </c:pt>
                <c:pt idx="1096">
                  <c:v>109612.895634781</c:v>
                </c:pt>
                <c:pt idx="1097">
                  <c:v>109712.907400871</c:v>
                </c:pt>
                <c:pt idx="1098">
                  <c:v>109812.919166961</c:v>
                </c:pt>
                <c:pt idx="1099">
                  <c:v>109912.930933051</c:v>
                </c:pt>
                <c:pt idx="1100">
                  <c:v>110012.942699141</c:v>
                </c:pt>
                <c:pt idx="1101">
                  <c:v>110112.954465231</c:v>
                </c:pt>
                <c:pt idx="1102">
                  <c:v>110212.966231321</c:v>
                </c:pt>
                <c:pt idx="1103">
                  <c:v>110312.977997412</c:v>
                </c:pt>
                <c:pt idx="1104">
                  <c:v>110412.989763502</c:v>
                </c:pt>
                <c:pt idx="1105">
                  <c:v>110513.001529592</c:v>
                </c:pt>
                <c:pt idx="1106">
                  <c:v>110613.013295682</c:v>
                </c:pt>
                <c:pt idx="1107">
                  <c:v>110713.025061772</c:v>
                </c:pt>
                <c:pt idx="1108">
                  <c:v>110813.036827862</c:v>
                </c:pt>
                <c:pt idx="1109">
                  <c:v>110913.048593952</c:v>
                </c:pt>
                <c:pt idx="1110">
                  <c:v>111013.060360042</c:v>
                </c:pt>
                <c:pt idx="1111">
                  <c:v>111113.072126133</c:v>
                </c:pt>
                <c:pt idx="1112">
                  <c:v>111213.083892223</c:v>
                </c:pt>
                <c:pt idx="1113">
                  <c:v>111313.095658313</c:v>
                </c:pt>
                <c:pt idx="1114">
                  <c:v>111413.107424403</c:v>
                </c:pt>
                <c:pt idx="1115">
                  <c:v>111513.119190493</c:v>
                </c:pt>
                <c:pt idx="1116">
                  <c:v>111613.130956583</c:v>
                </c:pt>
                <c:pt idx="1117">
                  <c:v>111713.142722673</c:v>
                </c:pt>
                <c:pt idx="1118">
                  <c:v>111813.154488763</c:v>
                </c:pt>
                <c:pt idx="1119">
                  <c:v>111913.166254854</c:v>
                </c:pt>
                <c:pt idx="1120">
                  <c:v>112013.178020944</c:v>
                </c:pt>
                <c:pt idx="1121">
                  <c:v>112113.189787034</c:v>
                </c:pt>
                <c:pt idx="1122">
                  <c:v>112213.201553124</c:v>
                </c:pt>
                <c:pt idx="1123">
                  <c:v>112313.213319214</c:v>
                </c:pt>
                <c:pt idx="1124">
                  <c:v>112413.225085304</c:v>
                </c:pt>
                <c:pt idx="1125">
                  <c:v>112513.236851394</c:v>
                </c:pt>
                <c:pt idx="1126">
                  <c:v>112613.248617484</c:v>
                </c:pt>
                <c:pt idx="1127">
                  <c:v>112713.260383575</c:v>
                </c:pt>
                <c:pt idx="1128">
                  <c:v>112813.272149665</c:v>
                </c:pt>
                <c:pt idx="1129">
                  <c:v>112913.283915755</c:v>
                </c:pt>
                <c:pt idx="1130">
                  <c:v>113013.295681845</c:v>
                </c:pt>
                <c:pt idx="1131">
                  <c:v>113113.307447935</c:v>
                </c:pt>
                <c:pt idx="1132">
                  <c:v>113213.319214025</c:v>
                </c:pt>
                <c:pt idx="1133">
                  <c:v>113313.330980115</c:v>
                </c:pt>
                <c:pt idx="1134">
                  <c:v>113413.342746205</c:v>
                </c:pt>
                <c:pt idx="1135">
                  <c:v>113513.354512296</c:v>
                </c:pt>
                <c:pt idx="1136">
                  <c:v>113613.366278386</c:v>
                </c:pt>
                <c:pt idx="1137">
                  <c:v>113713.378044476</c:v>
                </c:pt>
                <c:pt idx="1138">
                  <c:v>113813.389810566</c:v>
                </c:pt>
                <c:pt idx="1139">
                  <c:v>113913.401576656</c:v>
                </c:pt>
                <c:pt idx="1140">
                  <c:v>114013.413342746</c:v>
                </c:pt>
                <c:pt idx="1141">
                  <c:v>114113.425108836</c:v>
                </c:pt>
                <c:pt idx="1142">
                  <c:v>114213.436874927</c:v>
                </c:pt>
                <c:pt idx="1143">
                  <c:v>114313.448641017</c:v>
                </c:pt>
                <c:pt idx="1144">
                  <c:v>114413.460407107</c:v>
                </c:pt>
                <c:pt idx="1145">
                  <c:v>114513.472173197</c:v>
                </c:pt>
                <c:pt idx="1146">
                  <c:v>114613.483939287</c:v>
                </c:pt>
                <c:pt idx="1147">
                  <c:v>114713.495705377</c:v>
                </c:pt>
                <c:pt idx="1148">
                  <c:v>114813.507471467</c:v>
                </c:pt>
                <c:pt idx="1149">
                  <c:v>114913.519237557</c:v>
                </c:pt>
                <c:pt idx="1150">
                  <c:v>115013.531003648</c:v>
                </c:pt>
                <c:pt idx="1151">
                  <c:v>115113.542769738</c:v>
                </c:pt>
                <c:pt idx="1152">
                  <c:v>115213.554535828</c:v>
                </c:pt>
                <c:pt idx="1153">
                  <c:v>115313.566301918</c:v>
                </c:pt>
                <c:pt idx="1154">
                  <c:v>115413.578068008</c:v>
                </c:pt>
                <c:pt idx="1155">
                  <c:v>115513.589834098</c:v>
                </c:pt>
                <c:pt idx="1156">
                  <c:v>115613.601600188</c:v>
                </c:pt>
                <c:pt idx="1157">
                  <c:v>115713.613366278</c:v>
                </c:pt>
                <c:pt idx="1158">
                  <c:v>115813.625132369</c:v>
                </c:pt>
                <c:pt idx="1159">
                  <c:v>115913.636898459</c:v>
                </c:pt>
                <c:pt idx="1160">
                  <c:v>116013.648664549</c:v>
                </c:pt>
                <c:pt idx="1161">
                  <c:v>116113.660430639</c:v>
                </c:pt>
                <c:pt idx="1162">
                  <c:v>116213.672196729</c:v>
                </c:pt>
                <c:pt idx="1163">
                  <c:v>116313.683962819</c:v>
                </c:pt>
                <c:pt idx="1164">
                  <c:v>116413.695728909</c:v>
                </c:pt>
                <c:pt idx="1165">
                  <c:v>116513.707494999</c:v>
                </c:pt>
                <c:pt idx="1166">
                  <c:v>116613.71926109</c:v>
                </c:pt>
                <c:pt idx="1167">
                  <c:v>116713.73102718</c:v>
                </c:pt>
                <c:pt idx="1168">
                  <c:v>116813.74279327</c:v>
                </c:pt>
                <c:pt idx="1169">
                  <c:v>116913.75455936</c:v>
                </c:pt>
                <c:pt idx="1170">
                  <c:v>117013.76632545</c:v>
                </c:pt>
                <c:pt idx="1171">
                  <c:v>117113.77809154</c:v>
                </c:pt>
                <c:pt idx="1172">
                  <c:v>117213.78985763</c:v>
                </c:pt>
                <c:pt idx="1173">
                  <c:v>117313.80162372</c:v>
                </c:pt>
                <c:pt idx="1174">
                  <c:v>117413.813389811</c:v>
                </c:pt>
                <c:pt idx="1175">
                  <c:v>117513.825155901</c:v>
                </c:pt>
                <c:pt idx="1176">
                  <c:v>117613.836921991</c:v>
                </c:pt>
                <c:pt idx="1177">
                  <c:v>117713.848688081</c:v>
                </c:pt>
                <c:pt idx="1178">
                  <c:v>117813.860454171</c:v>
                </c:pt>
                <c:pt idx="1179">
                  <c:v>117913.872220261</c:v>
                </c:pt>
                <c:pt idx="1180">
                  <c:v>118013.883986351</c:v>
                </c:pt>
                <c:pt idx="1181">
                  <c:v>118113.895752442</c:v>
                </c:pt>
                <c:pt idx="1182">
                  <c:v>118213.907518532</c:v>
                </c:pt>
                <c:pt idx="1183">
                  <c:v>118313.919284622</c:v>
                </c:pt>
                <c:pt idx="1184">
                  <c:v>118413.931050712</c:v>
                </c:pt>
                <c:pt idx="1185">
                  <c:v>118513.942816802</c:v>
                </c:pt>
                <c:pt idx="1186">
                  <c:v>118613.954582892</c:v>
                </c:pt>
                <c:pt idx="1187">
                  <c:v>118713.966348982</c:v>
                </c:pt>
                <c:pt idx="1188">
                  <c:v>118813.978115072</c:v>
                </c:pt>
                <c:pt idx="1189">
                  <c:v>118913.989881163</c:v>
                </c:pt>
                <c:pt idx="1190">
                  <c:v>119014.001647253</c:v>
                </c:pt>
                <c:pt idx="1191">
                  <c:v>119114.013413343</c:v>
                </c:pt>
                <c:pt idx="1192">
                  <c:v>119214.025179433</c:v>
                </c:pt>
                <c:pt idx="1193">
                  <c:v>119314.036945523</c:v>
                </c:pt>
                <c:pt idx="1194">
                  <c:v>119414.048711613</c:v>
                </c:pt>
                <c:pt idx="1195">
                  <c:v>119514.060477703</c:v>
                </c:pt>
                <c:pt idx="1196">
                  <c:v>119614.072243793</c:v>
                </c:pt>
                <c:pt idx="1197">
                  <c:v>119714.084009884</c:v>
                </c:pt>
                <c:pt idx="1198">
                  <c:v>119814.095775974</c:v>
                </c:pt>
                <c:pt idx="1199">
                  <c:v>119914.107542064</c:v>
                </c:pt>
                <c:pt idx="1200">
                  <c:v>120014.119308154</c:v>
                </c:pt>
                <c:pt idx="1201">
                  <c:v>120114.131074244</c:v>
                </c:pt>
                <c:pt idx="1202">
                  <c:v>120214.142840334</c:v>
                </c:pt>
                <c:pt idx="1203">
                  <c:v>120314.154606424</c:v>
                </c:pt>
                <c:pt idx="1204">
                  <c:v>120414.166372514</c:v>
                </c:pt>
                <c:pt idx="1205">
                  <c:v>120514.178138605</c:v>
                </c:pt>
                <c:pt idx="1206">
                  <c:v>120614.189904695</c:v>
                </c:pt>
                <c:pt idx="1207">
                  <c:v>120714.201670785</c:v>
                </c:pt>
                <c:pt idx="1208">
                  <c:v>120814.213436875</c:v>
                </c:pt>
                <c:pt idx="1209">
                  <c:v>120914.225202965</c:v>
                </c:pt>
                <c:pt idx="1210">
                  <c:v>121014.236969055</c:v>
                </c:pt>
                <c:pt idx="1211">
                  <c:v>121114.248735145</c:v>
                </c:pt>
                <c:pt idx="1212">
                  <c:v>121214.260501235</c:v>
                </c:pt>
                <c:pt idx="1213">
                  <c:v>121314.272267326</c:v>
                </c:pt>
                <c:pt idx="1214">
                  <c:v>121414.284033416</c:v>
                </c:pt>
                <c:pt idx="1215">
                  <c:v>121514.295799506</c:v>
                </c:pt>
                <c:pt idx="1216">
                  <c:v>121614.307565596</c:v>
                </c:pt>
                <c:pt idx="1217">
                  <c:v>121714.319331686</c:v>
                </c:pt>
                <c:pt idx="1218">
                  <c:v>121814.331097776</c:v>
                </c:pt>
                <c:pt idx="1219">
                  <c:v>121914.342863866</c:v>
                </c:pt>
                <c:pt idx="1220">
                  <c:v>122014.354629957</c:v>
                </c:pt>
                <c:pt idx="1221">
                  <c:v>122114.366396047</c:v>
                </c:pt>
                <c:pt idx="1222">
                  <c:v>122214.378162137</c:v>
                </c:pt>
                <c:pt idx="1223">
                  <c:v>122314.389928227</c:v>
                </c:pt>
                <c:pt idx="1224">
                  <c:v>122414.401694317</c:v>
                </c:pt>
                <c:pt idx="1225">
                  <c:v>122514.413460407</c:v>
                </c:pt>
                <c:pt idx="1226">
                  <c:v>122614.425226497</c:v>
                </c:pt>
                <c:pt idx="1227">
                  <c:v>122714.436992587</c:v>
                </c:pt>
                <c:pt idx="1228">
                  <c:v>122814.448758678</c:v>
                </c:pt>
                <c:pt idx="1229">
                  <c:v>122914.460524768</c:v>
                </c:pt>
                <c:pt idx="1230">
                  <c:v>123014.472290858</c:v>
                </c:pt>
                <c:pt idx="1231">
                  <c:v>123114.484056948</c:v>
                </c:pt>
                <c:pt idx="1232">
                  <c:v>123214.495823038</c:v>
                </c:pt>
                <c:pt idx="1233">
                  <c:v>123314.507589128</c:v>
                </c:pt>
                <c:pt idx="1234">
                  <c:v>123414.519355218</c:v>
                </c:pt>
                <c:pt idx="1235">
                  <c:v>123514.531121308</c:v>
                </c:pt>
                <c:pt idx="1236">
                  <c:v>123614.542887399</c:v>
                </c:pt>
                <c:pt idx="1237">
                  <c:v>123714.554653489</c:v>
                </c:pt>
                <c:pt idx="1238">
                  <c:v>123814.566419579</c:v>
                </c:pt>
                <c:pt idx="1239">
                  <c:v>123914.578185669</c:v>
                </c:pt>
                <c:pt idx="1240">
                  <c:v>124014.589951759</c:v>
                </c:pt>
                <c:pt idx="1241">
                  <c:v>124114.601717849</c:v>
                </c:pt>
                <c:pt idx="1242">
                  <c:v>124214.613483939</c:v>
                </c:pt>
                <c:pt idx="1243">
                  <c:v>124314.625250029</c:v>
                </c:pt>
                <c:pt idx="1244">
                  <c:v>124414.63701612</c:v>
                </c:pt>
                <c:pt idx="1245">
                  <c:v>124514.64878221</c:v>
                </c:pt>
                <c:pt idx="1246">
                  <c:v>124614.6605483</c:v>
                </c:pt>
                <c:pt idx="1247">
                  <c:v>124714.67231439</c:v>
                </c:pt>
                <c:pt idx="1248">
                  <c:v>124814.68408048</c:v>
                </c:pt>
                <c:pt idx="1249">
                  <c:v>124914.69584657</c:v>
                </c:pt>
                <c:pt idx="1250">
                  <c:v>125014.70761266</c:v>
                </c:pt>
                <c:pt idx="1251">
                  <c:v>125114.71937875</c:v>
                </c:pt>
                <c:pt idx="1252">
                  <c:v>125214.731144841</c:v>
                </c:pt>
                <c:pt idx="1253">
                  <c:v>125314.742910931</c:v>
                </c:pt>
                <c:pt idx="1254">
                  <c:v>125414.754677021</c:v>
                </c:pt>
                <c:pt idx="1255">
                  <c:v>125514.766443111</c:v>
                </c:pt>
                <c:pt idx="1256">
                  <c:v>125614.778209201</c:v>
                </c:pt>
                <c:pt idx="1257">
                  <c:v>125714.789975291</c:v>
                </c:pt>
                <c:pt idx="1258">
                  <c:v>125814.801741381</c:v>
                </c:pt>
                <c:pt idx="1259">
                  <c:v>125914.813507472</c:v>
                </c:pt>
                <c:pt idx="1260">
                  <c:v>126014.825273562</c:v>
                </c:pt>
                <c:pt idx="1261">
                  <c:v>126114.837039652</c:v>
                </c:pt>
                <c:pt idx="1262">
                  <c:v>126214.848805742</c:v>
                </c:pt>
                <c:pt idx="1263">
                  <c:v>126314.860571832</c:v>
                </c:pt>
                <c:pt idx="1264">
                  <c:v>126414.872337922</c:v>
                </c:pt>
                <c:pt idx="1265">
                  <c:v>126514.884104012</c:v>
                </c:pt>
                <c:pt idx="1266">
                  <c:v>126614.895870102</c:v>
                </c:pt>
                <c:pt idx="1267">
                  <c:v>126714.907636193</c:v>
                </c:pt>
                <c:pt idx="1268">
                  <c:v>126814.919402283</c:v>
                </c:pt>
                <c:pt idx="1269">
                  <c:v>126914.931168373</c:v>
                </c:pt>
                <c:pt idx="1270">
                  <c:v>127014.942934463</c:v>
                </c:pt>
                <c:pt idx="1271">
                  <c:v>127114.954700553</c:v>
                </c:pt>
                <c:pt idx="1272">
                  <c:v>127214.966466643</c:v>
                </c:pt>
                <c:pt idx="1273">
                  <c:v>127314.978232733</c:v>
                </c:pt>
                <c:pt idx="1274">
                  <c:v>127414.989998823</c:v>
                </c:pt>
                <c:pt idx="1275">
                  <c:v>127515.001764914</c:v>
                </c:pt>
                <c:pt idx="1276">
                  <c:v>127615.013531004</c:v>
                </c:pt>
                <c:pt idx="1277">
                  <c:v>127715.025297094</c:v>
                </c:pt>
                <c:pt idx="1278">
                  <c:v>127815.037063184</c:v>
                </c:pt>
                <c:pt idx="1279">
                  <c:v>127915.048829274</c:v>
                </c:pt>
                <c:pt idx="1280">
                  <c:v>128015.060595364</c:v>
                </c:pt>
                <c:pt idx="1281">
                  <c:v>128115.072361454</c:v>
                </c:pt>
                <c:pt idx="1282">
                  <c:v>128215.084127544</c:v>
                </c:pt>
                <c:pt idx="1283">
                  <c:v>128315.095893635</c:v>
                </c:pt>
                <c:pt idx="1284">
                  <c:v>128415.107659725</c:v>
                </c:pt>
                <c:pt idx="1285">
                  <c:v>128515.119425815</c:v>
                </c:pt>
                <c:pt idx="1286">
                  <c:v>128615.131191905</c:v>
                </c:pt>
                <c:pt idx="1287">
                  <c:v>128715.142957995</c:v>
                </c:pt>
                <c:pt idx="1288">
                  <c:v>128815.154724085</c:v>
                </c:pt>
                <c:pt idx="1289">
                  <c:v>128915.166490175</c:v>
                </c:pt>
                <c:pt idx="1290">
                  <c:v>129015.178256265</c:v>
                </c:pt>
                <c:pt idx="1291">
                  <c:v>129115.190022356</c:v>
                </c:pt>
                <c:pt idx="1292">
                  <c:v>129215.201788446</c:v>
                </c:pt>
                <c:pt idx="1293">
                  <c:v>129315.213554536</c:v>
                </c:pt>
                <c:pt idx="1294">
                  <c:v>129415.225320626</c:v>
                </c:pt>
                <c:pt idx="1295">
                  <c:v>129515.237086716</c:v>
                </c:pt>
                <c:pt idx="1296">
                  <c:v>129615.248852806</c:v>
                </c:pt>
                <c:pt idx="1297">
                  <c:v>129715.260618896</c:v>
                </c:pt>
                <c:pt idx="1298">
                  <c:v>129815.272384987</c:v>
                </c:pt>
                <c:pt idx="1299">
                  <c:v>129915.284151077</c:v>
                </c:pt>
                <c:pt idx="1300">
                  <c:v>130015.295917167</c:v>
                </c:pt>
                <c:pt idx="1301">
                  <c:v>130115.307683257</c:v>
                </c:pt>
                <c:pt idx="1302">
                  <c:v>130215.319449347</c:v>
                </c:pt>
                <c:pt idx="1303">
                  <c:v>130315.331215437</c:v>
                </c:pt>
                <c:pt idx="1304">
                  <c:v>130415.342981527</c:v>
                </c:pt>
                <c:pt idx="1305">
                  <c:v>130515.354747617</c:v>
                </c:pt>
                <c:pt idx="1306">
                  <c:v>130615.366513708</c:v>
                </c:pt>
                <c:pt idx="1307">
                  <c:v>130715.378279798</c:v>
                </c:pt>
                <c:pt idx="1308">
                  <c:v>130815.390045888</c:v>
                </c:pt>
                <c:pt idx="1309">
                  <c:v>130915.401811978</c:v>
                </c:pt>
                <c:pt idx="1310">
                  <c:v>131015.413578068</c:v>
                </c:pt>
                <c:pt idx="1311">
                  <c:v>131115.425344158</c:v>
                </c:pt>
                <c:pt idx="1312">
                  <c:v>131215.437110248</c:v>
                </c:pt>
                <c:pt idx="1313">
                  <c:v>131315.448876338</c:v>
                </c:pt>
                <c:pt idx="1314">
                  <c:v>131415.460642429</c:v>
                </c:pt>
                <c:pt idx="1315">
                  <c:v>131515.472408519</c:v>
                </c:pt>
                <c:pt idx="1316">
                  <c:v>131615.484174609</c:v>
                </c:pt>
                <c:pt idx="1317">
                  <c:v>131715.495940699</c:v>
                </c:pt>
                <c:pt idx="1318">
                  <c:v>131815.507706789</c:v>
                </c:pt>
                <c:pt idx="1319">
                  <c:v>131915.519472879</c:v>
                </c:pt>
                <c:pt idx="1320">
                  <c:v>132015.531238969</c:v>
                </c:pt>
                <c:pt idx="1321">
                  <c:v>132115.543005059</c:v>
                </c:pt>
                <c:pt idx="1322">
                  <c:v>132215.55477115</c:v>
                </c:pt>
                <c:pt idx="1323">
                  <c:v>132315.56653724</c:v>
                </c:pt>
                <c:pt idx="1324">
                  <c:v>132415.57830333</c:v>
                </c:pt>
                <c:pt idx="1325">
                  <c:v>132515.59006942</c:v>
                </c:pt>
                <c:pt idx="1326">
                  <c:v>132615.60183551</c:v>
                </c:pt>
                <c:pt idx="1327">
                  <c:v>132715.6136016</c:v>
                </c:pt>
                <c:pt idx="1328">
                  <c:v>132815.62536769</c:v>
                </c:pt>
                <c:pt idx="1329">
                  <c:v>132915.637133781</c:v>
                </c:pt>
                <c:pt idx="1330">
                  <c:v>133015.648899871</c:v>
                </c:pt>
                <c:pt idx="1331">
                  <c:v>133115.660665961</c:v>
                </c:pt>
                <c:pt idx="1332">
                  <c:v>133215.672432051</c:v>
                </c:pt>
                <c:pt idx="1333">
                  <c:v>133315.684198141</c:v>
                </c:pt>
                <c:pt idx="1334">
                  <c:v>133415.695964231</c:v>
                </c:pt>
                <c:pt idx="1335">
                  <c:v>133515.707730321</c:v>
                </c:pt>
                <c:pt idx="1336">
                  <c:v>133615.719496411</c:v>
                </c:pt>
                <c:pt idx="1337">
                  <c:v>133715.731262502</c:v>
                </c:pt>
                <c:pt idx="1338">
                  <c:v>133815.743028592</c:v>
                </c:pt>
                <c:pt idx="1339">
                  <c:v>133915.754794682</c:v>
                </c:pt>
                <c:pt idx="1340">
                  <c:v>134015.766560772</c:v>
                </c:pt>
                <c:pt idx="1341">
                  <c:v>134115.778326862</c:v>
                </c:pt>
                <c:pt idx="1342">
                  <c:v>134215.790092952</c:v>
                </c:pt>
                <c:pt idx="1343">
                  <c:v>134315.801859042</c:v>
                </c:pt>
                <c:pt idx="1344">
                  <c:v>134415.813625132</c:v>
                </c:pt>
                <c:pt idx="1345">
                  <c:v>134515.825391223</c:v>
                </c:pt>
                <c:pt idx="1346">
                  <c:v>134615.837157313</c:v>
                </c:pt>
                <c:pt idx="1347">
                  <c:v>134715.848923403</c:v>
                </c:pt>
                <c:pt idx="1348">
                  <c:v>134815.860689493</c:v>
                </c:pt>
                <c:pt idx="1349">
                  <c:v>134915.872455583</c:v>
                </c:pt>
                <c:pt idx="1350">
                  <c:v>135015.884221673</c:v>
                </c:pt>
                <c:pt idx="1351">
                  <c:v>135115.895987763</c:v>
                </c:pt>
                <c:pt idx="1352">
                  <c:v>135215.907753853</c:v>
                </c:pt>
                <c:pt idx="1353">
                  <c:v>135315.919519944</c:v>
                </c:pt>
                <c:pt idx="1354">
                  <c:v>135415.931286034</c:v>
                </c:pt>
                <c:pt idx="1355">
                  <c:v>135515.943052124</c:v>
                </c:pt>
                <c:pt idx="1356">
                  <c:v>135615.954818214</c:v>
                </c:pt>
                <c:pt idx="1357">
                  <c:v>135715.966584304</c:v>
                </c:pt>
                <c:pt idx="1358">
                  <c:v>135815.978350394</c:v>
                </c:pt>
                <c:pt idx="1359">
                  <c:v>135915.990116484</c:v>
                </c:pt>
                <c:pt idx="1360">
                  <c:v>136016.001882574</c:v>
                </c:pt>
                <c:pt idx="1361">
                  <c:v>136116.013648665</c:v>
                </c:pt>
                <c:pt idx="1362">
                  <c:v>136216.025414755</c:v>
                </c:pt>
                <c:pt idx="1363">
                  <c:v>136316.037180845</c:v>
                </c:pt>
                <c:pt idx="1364">
                  <c:v>136416.048946935</c:v>
                </c:pt>
                <c:pt idx="1365">
                  <c:v>136516.060713025</c:v>
                </c:pt>
                <c:pt idx="1366">
                  <c:v>136616.072479115</c:v>
                </c:pt>
                <c:pt idx="1367">
                  <c:v>136716.084245205</c:v>
                </c:pt>
                <c:pt idx="1368">
                  <c:v>136816.096011295</c:v>
                </c:pt>
                <c:pt idx="1369">
                  <c:v>136916.107777386</c:v>
                </c:pt>
                <c:pt idx="1370">
                  <c:v>137016.119543476</c:v>
                </c:pt>
                <c:pt idx="1371">
                  <c:v>137116.131309566</c:v>
                </c:pt>
                <c:pt idx="1372">
                  <c:v>137216.143075656</c:v>
                </c:pt>
                <c:pt idx="1373">
                  <c:v>137316.154841746</c:v>
                </c:pt>
                <c:pt idx="1374">
                  <c:v>137416.166607836</c:v>
                </c:pt>
                <c:pt idx="1375">
                  <c:v>137516.178373926</c:v>
                </c:pt>
                <c:pt idx="1376">
                  <c:v>137616.190140017</c:v>
                </c:pt>
                <c:pt idx="1377">
                  <c:v>137716.201906107</c:v>
                </c:pt>
                <c:pt idx="1378">
                  <c:v>137816.213672197</c:v>
                </c:pt>
                <c:pt idx="1379">
                  <c:v>137916.225438287</c:v>
                </c:pt>
                <c:pt idx="1380">
                  <c:v>138016.237204377</c:v>
                </c:pt>
                <c:pt idx="1381">
                  <c:v>138116.248970467</c:v>
                </c:pt>
                <c:pt idx="1382">
                  <c:v>138216.260736557</c:v>
                </c:pt>
                <c:pt idx="1383">
                  <c:v>138316.272502647</c:v>
                </c:pt>
                <c:pt idx="1384">
                  <c:v>138416.284268738</c:v>
                </c:pt>
                <c:pt idx="1385">
                  <c:v>138516.296034828</c:v>
                </c:pt>
                <c:pt idx="1386">
                  <c:v>138616.307800918</c:v>
                </c:pt>
                <c:pt idx="1387">
                  <c:v>138716.319567008</c:v>
                </c:pt>
                <c:pt idx="1388">
                  <c:v>138816.331333098</c:v>
                </c:pt>
                <c:pt idx="1389">
                  <c:v>138916.343099188</c:v>
                </c:pt>
                <c:pt idx="1390">
                  <c:v>139016.354865278</c:v>
                </c:pt>
                <c:pt idx="1391">
                  <c:v>139116.366631368</c:v>
                </c:pt>
                <c:pt idx="1392">
                  <c:v>139216.378397459</c:v>
                </c:pt>
                <c:pt idx="1393">
                  <c:v>139316.390163549</c:v>
                </c:pt>
                <c:pt idx="1394">
                  <c:v>139416.401929639</c:v>
                </c:pt>
                <c:pt idx="1395">
                  <c:v>139516.413695729</c:v>
                </c:pt>
                <c:pt idx="1396">
                  <c:v>139616.425461819</c:v>
                </c:pt>
                <c:pt idx="1397">
                  <c:v>139716.437227909</c:v>
                </c:pt>
                <c:pt idx="1398">
                  <c:v>139816.448993999</c:v>
                </c:pt>
                <c:pt idx="1399">
                  <c:v>139916.460760089</c:v>
                </c:pt>
                <c:pt idx="1400">
                  <c:v>140016.47252618</c:v>
                </c:pt>
                <c:pt idx="1401">
                  <c:v>140116.48429227</c:v>
                </c:pt>
                <c:pt idx="1402">
                  <c:v>140216.49605836</c:v>
                </c:pt>
                <c:pt idx="1403">
                  <c:v>140316.50782445</c:v>
                </c:pt>
                <c:pt idx="1404">
                  <c:v>140416.51959054</c:v>
                </c:pt>
                <c:pt idx="1405">
                  <c:v>140516.53135663</c:v>
                </c:pt>
                <c:pt idx="1406">
                  <c:v>140616.54312272</c:v>
                </c:pt>
                <c:pt idx="1407">
                  <c:v>140716.55488881</c:v>
                </c:pt>
                <c:pt idx="1408">
                  <c:v>140816.566654901</c:v>
                </c:pt>
                <c:pt idx="1409">
                  <c:v>140916.578420991</c:v>
                </c:pt>
                <c:pt idx="1410">
                  <c:v>141016.590187081</c:v>
                </c:pt>
                <c:pt idx="1411">
                  <c:v>141116.601953171</c:v>
                </c:pt>
                <c:pt idx="1412">
                  <c:v>141216.613719261</c:v>
                </c:pt>
                <c:pt idx="1413">
                  <c:v>141316.625485351</c:v>
                </c:pt>
                <c:pt idx="1414">
                  <c:v>141416.637251441</c:v>
                </c:pt>
                <c:pt idx="1415">
                  <c:v>141516.649017532</c:v>
                </c:pt>
                <c:pt idx="1416">
                  <c:v>141616.660783622</c:v>
                </c:pt>
                <c:pt idx="1417">
                  <c:v>141716.672549712</c:v>
                </c:pt>
                <c:pt idx="1418">
                  <c:v>141816.684315802</c:v>
                </c:pt>
                <c:pt idx="1419">
                  <c:v>141916.696081892</c:v>
                </c:pt>
                <c:pt idx="1420">
                  <c:v>142016.707847982</c:v>
                </c:pt>
                <c:pt idx="1421">
                  <c:v>142116.719614072</c:v>
                </c:pt>
                <c:pt idx="1422">
                  <c:v>142216.731380162</c:v>
                </c:pt>
                <c:pt idx="1423">
                  <c:v>142316.743146253</c:v>
                </c:pt>
                <c:pt idx="1424">
                  <c:v>142416.754912343</c:v>
                </c:pt>
                <c:pt idx="1425">
                  <c:v>142516.766678433</c:v>
                </c:pt>
                <c:pt idx="1426">
                  <c:v>142616.778444523</c:v>
                </c:pt>
                <c:pt idx="1427">
                  <c:v>142716.790210613</c:v>
                </c:pt>
                <c:pt idx="1428">
                  <c:v>142816.801976703</c:v>
                </c:pt>
                <c:pt idx="1429">
                  <c:v>142916.813742793</c:v>
                </c:pt>
                <c:pt idx="1430">
                  <c:v>143016.825508883</c:v>
                </c:pt>
                <c:pt idx="1431">
                  <c:v>143116.837274974</c:v>
                </c:pt>
                <c:pt idx="1432">
                  <c:v>143216.849041064</c:v>
                </c:pt>
                <c:pt idx="1433">
                  <c:v>143316.860807154</c:v>
                </c:pt>
                <c:pt idx="1434">
                  <c:v>143416.872573244</c:v>
                </c:pt>
                <c:pt idx="1435">
                  <c:v>143516.884339334</c:v>
                </c:pt>
                <c:pt idx="1436">
                  <c:v>143616.896105424</c:v>
                </c:pt>
                <c:pt idx="1437">
                  <c:v>143716.907871514</c:v>
                </c:pt>
                <c:pt idx="1438">
                  <c:v>143816.919637604</c:v>
                </c:pt>
                <c:pt idx="1439">
                  <c:v>143916.931403695</c:v>
                </c:pt>
                <c:pt idx="1440">
                  <c:v>144016.943169785</c:v>
                </c:pt>
                <c:pt idx="1441">
                  <c:v>144116.954935875</c:v>
                </c:pt>
                <c:pt idx="1442">
                  <c:v>144216.966701965</c:v>
                </c:pt>
                <c:pt idx="1443">
                  <c:v>144316.978468055</c:v>
                </c:pt>
                <c:pt idx="1444">
                  <c:v>144416.990234145</c:v>
                </c:pt>
                <c:pt idx="1445">
                  <c:v>144517.002000235</c:v>
                </c:pt>
                <c:pt idx="1446">
                  <c:v>144617.013766326</c:v>
                </c:pt>
                <c:pt idx="1447">
                  <c:v>144717.025532416</c:v>
                </c:pt>
                <c:pt idx="1448">
                  <c:v>144817.037298506</c:v>
                </c:pt>
                <c:pt idx="1449">
                  <c:v>144917.049064596</c:v>
                </c:pt>
                <c:pt idx="1450">
                  <c:v>145017.060830686</c:v>
                </c:pt>
                <c:pt idx="1451">
                  <c:v>145117.072596776</c:v>
                </c:pt>
                <c:pt idx="1452">
                  <c:v>145217.084362866</c:v>
                </c:pt>
                <c:pt idx="1453">
                  <c:v>145317.096128956</c:v>
                </c:pt>
                <c:pt idx="1454">
                  <c:v>145417.107895047</c:v>
                </c:pt>
                <c:pt idx="1455">
                  <c:v>145517.119661137</c:v>
                </c:pt>
                <c:pt idx="1456">
                  <c:v>145617.131427227</c:v>
                </c:pt>
                <c:pt idx="1457">
                  <c:v>145717.143193317</c:v>
                </c:pt>
                <c:pt idx="1458">
                  <c:v>145817.154959407</c:v>
                </c:pt>
                <c:pt idx="1459">
                  <c:v>145917.166725497</c:v>
                </c:pt>
                <c:pt idx="1460">
                  <c:v>146017.178491587</c:v>
                </c:pt>
                <c:pt idx="1461">
                  <c:v>146117.190257677</c:v>
                </c:pt>
                <c:pt idx="1462">
                  <c:v>146217.202023768</c:v>
                </c:pt>
                <c:pt idx="1463">
                  <c:v>146317.213789858</c:v>
                </c:pt>
                <c:pt idx="1464">
                  <c:v>146417.225555948</c:v>
                </c:pt>
                <c:pt idx="1465">
                  <c:v>146517.237322038</c:v>
                </c:pt>
                <c:pt idx="1466">
                  <c:v>146617.249088128</c:v>
                </c:pt>
                <c:pt idx="1467">
                  <c:v>146717.260854218</c:v>
                </c:pt>
                <c:pt idx="1468">
                  <c:v>146817.272620308</c:v>
                </c:pt>
                <c:pt idx="1469">
                  <c:v>146917.284386398</c:v>
                </c:pt>
                <c:pt idx="1470">
                  <c:v>147017.296152489</c:v>
                </c:pt>
                <c:pt idx="1471">
                  <c:v>147117.307918579</c:v>
                </c:pt>
                <c:pt idx="1472">
                  <c:v>147217.319684669</c:v>
                </c:pt>
                <c:pt idx="1473">
                  <c:v>147317.331450759</c:v>
                </c:pt>
                <c:pt idx="1474">
                  <c:v>147417.343216849</c:v>
                </c:pt>
                <c:pt idx="1475">
                  <c:v>147517.354982939</c:v>
                </c:pt>
                <c:pt idx="1476">
                  <c:v>147617.366749029</c:v>
                </c:pt>
                <c:pt idx="1477">
                  <c:v>147717.378515119</c:v>
                </c:pt>
                <c:pt idx="1478">
                  <c:v>147817.39028121</c:v>
                </c:pt>
                <c:pt idx="1479">
                  <c:v>147917.4020473</c:v>
                </c:pt>
                <c:pt idx="1480">
                  <c:v>148017.41381339</c:v>
                </c:pt>
                <c:pt idx="1481">
                  <c:v>148117.42557948</c:v>
                </c:pt>
                <c:pt idx="1482">
                  <c:v>148217.43734557</c:v>
                </c:pt>
                <c:pt idx="1483">
                  <c:v>148317.44911166</c:v>
                </c:pt>
                <c:pt idx="1484">
                  <c:v>148417.46087775</c:v>
                </c:pt>
                <c:pt idx="1485">
                  <c:v>148517.47264384</c:v>
                </c:pt>
                <c:pt idx="1486">
                  <c:v>148617.484409931</c:v>
                </c:pt>
                <c:pt idx="1487">
                  <c:v>148717.496176021</c:v>
                </c:pt>
                <c:pt idx="1488">
                  <c:v>148817.507942111</c:v>
                </c:pt>
                <c:pt idx="1489">
                  <c:v>148917.519708201</c:v>
                </c:pt>
                <c:pt idx="1490">
                  <c:v>149017.531474291</c:v>
                </c:pt>
                <c:pt idx="1491">
                  <c:v>149117.543240381</c:v>
                </c:pt>
                <c:pt idx="1492">
                  <c:v>149217.555006471</c:v>
                </c:pt>
                <c:pt idx="1493">
                  <c:v>149317.566772562</c:v>
                </c:pt>
                <c:pt idx="1494">
                  <c:v>149417.578538652</c:v>
                </c:pt>
                <c:pt idx="1495">
                  <c:v>149517.590304742</c:v>
                </c:pt>
                <c:pt idx="1496">
                  <c:v>149617.602070832</c:v>
                </c:pt>
                <c:pt idx="1497">
                  <c:v>149717.613836922</c:v>
                </c:pt>
                <c:pt idx="1498">
                  <c:v>149817.625603012</c:v>
                </c:pt>
                <c:pt idx="1499">
                  <c:v>149917.637369102</c:v>
                </c:pt>
                <c:pt idx="1500">
                  <c:v>150017.649135192</c:v>
                </c:pt>
                <c:pt idx="1501">
                  <c:v>150117.660901283</c:v>
                </c:pt>
                <c:pt idx="1502">
                  <c:v>150217.672667373</c:v>
                </c:pt>
                <c:pt idx="1503">
                  <c:v>150317.684433463</c:v>
                </c:pt>
                <c:pt idx="1504">
                  <c:v>150417.696199553</c:v>
                </c:pt>
                <c:pt idx="1505">
                  <c:v>150517.707965643</c:v>
                </c:pt>
                <c:pt idx="1506">
                  <c:v>150617.719731733</c:v>
                </c:pt>
                <c:pt idx="1507">
                  <c:v>150717.731497823</c:v>
                </c:pt>
                <c:pt idx="1508">
                  <c:v>150817.743263913</c:v>
                </c:pt>
                <c:pt idx="1509">
                  <c:v>150917.755030004</c:v>
                </c:pt>
                <c:pt idx="1510">
                  <c:v>151017.766796094</c:v>
                </c:pt>
                <c:pt idx="1511">
                  <c:v>151117.778562184</c:v>
                </c:pt>
                <c:pt idx="1512">
                  <c:v>151217.790328274</c:v>
                </c:pt>
                <c:pt idx="1513">
                  <c:v>151317.802094364</c:v>
                </c:pt>
                <c:pt idx="1514">
                  <c:v>151417.813860454</c:v>
                </c:pt>
                <c:pt idx="1515">
                  <c:v>151517.825626544</c:v>
                </c:pt>
                <c:pt idx="1516">
                  <c:v>151617.837392634</c:v>
                </c:pt>
                <c:pt idx="1517">
                  <c:v>151717.849158725</c:v>
                </c:pt>
                <c:pt idx="1518">
                  <c:v>151817.860924815</c:v>
                </c:pt>
                <c:pt idx="1519">
                  <c:v>151917.872690905</c:v>
                </c:pt>
                <c:pt idx="1520">
                  <c:v>152017.884456995</c:v>
                </c:pt>
                <c:pt idx="1521">
                  <c:v>152117.896223085</c:v>
                </c:pt>
                <c:pt idx="1522">
                  <c:v>152217.907989175</c:v>
                </c:pt>
                <c:pt idx="1523">
                  <c:v>152317.919755265</c:v>
                </c:pt>
                <c:pt idx="1524">
                  <c:v>152417.931521356</c:v>
                </c:pt>
                <c:pt idx="1525">
                  <c:v>152517.943287446</c:v>
                </c:pt>
                <c:pt idx="1526">
                  <c:v>152617.955053536</c:v>
                </c:pt>
                <c:pt idx="1527">
                  <c:v>152717.966819626</c:v>
                </c:pt>
                <c:pt idx="1528">
                  <c:v>152817.978585716</c:v>
                </c:pt>
                <c:pt idx="1529">
                  <c:v>152917.990351806</c:v>
                </c:pt>
                <c:pt idx="1530">
                  <c:v>153018.002117896</c:v>
                </c:pt>
                <c:pt idx="1531">
                  <c:v>153118.013883986</c:v>
                </c:pt>
                <c:pt idx="1532">
                  <c:v>153218.025650077</c:v>
                </c:pt>
                <c:pt idx="1533">
                  <c:v>153318.037416167</c:v>
                </c:pt>
                <c:pt idx="1534">
                  <c:v>153418.049182257</c:v>
                </c:pt>
                <c:pt idx="1535">
                  <c:v>153518.060948347</c:v>
                </c:pt>
                <c:pt idx="1536">
                  <c:v>153618.072714437</c:v>
                </c:pt>
                <c:pt idx="1537">
                  <c:v>153718.084480527</c:v>
                </c:pt>
                <c:pt idx="1538">
                  <c:v>153818.096246617</c:v>
                </c:pt>
                <c:pt idx="1539">
                  <c:v>153918.108012707</c:v>
                </c:pt>
                <c:pt idx="1540">
                  <c:v>154018.119778798</c:v>
                </c:pt>
                <c:pt idx="1541">
                  <c:v>154118.131544888</c:v>
                </c:pt>
                <c:pt idx="1542">
                  <c:v>154218.143310978</c:v>
                </c:pt>
                <c:pt idx="1543">
                  <c:v>154318.155077068</c:v>
                </c:pt>
                <c:pt idx="1544">
                  <c:v>154418.166843158</c:v>
                </c:pt>
                <c:pt idx="1545">
                  <c:v>154518.178609248</c:v>
                </c:pt>
                <c:pt idx="1546">
                  <c:v>154618.190375338</c:v>
                </c:pt>
                <c:pt idx="1547">
                  <c:v>154718.202141428</c:v>
                </c:pt>
                <c:pt idx="1548">
                  <c:v>154818.213907519</c:v>
                </c:pt>
                <c:pt idx="1549">
                  <c:v>154918.225673609</c:v>
                </c:pt>
                <c:pt idx="1550">
                  <c:v>155018.237439699</c:v>
                </c:pt>
                <c:pt idx="1551">
                  <c:v>155118.249205789</c:v>
                </c:pt>
                <c:pt idx="1552">
                  <c:v>155218.260971879</c:v>
                </c:pt>
                <c:pt idx="1553">
                  <c:v>155318.272737969</c:v>
                </c:pt>
                <c:pt idx="1554">
                  <c:v>155418.284504059</c:v>
                </c:pt>
                <c:pt idx="1555">
                  <c:v>155518.296270149</c:v>
                </c:pt>
                <c:pt idx="1556">
                  <c:v>155618.30803624</c:v>
                </c:pt>
                <c:pt idx="1557">
                  <c:v>155718.31980233</c:v>
                </c:pt>
                <c:pt idx="1558">
                  <c:v>155818.33156842</c:v>
                </c:pt>
                <c:pt idx="1559">
                  <c:v>155918.34333451</c:v>
                </c:pt>
                <c:pt idx="1560">
                  <c:v>156018.3551006</c:v>
                </c:pt>
                <c:pt idx="1561">
                  <c:v>156118.36686669</c:v>
                </c:pt>
                <c:pt idx="1562">
                  <c:v>156218.37863278</c:v>
                </c:pt>
                <c:pt idx="1563">
                  <c:v>156318.390398871</c:v>
                </c:pt>
                <c:pt idx="1564">
                  <c:v>156418.402164961</c:v>
                </c:pt>
                <c:pt idx="1565">
                  <c:v>156518.413931051</c:v>
                </c:pt>
                <c:pt idx="1566">
                  <c:v>156618.425697141</c:v>
                </c:pt>
                <c:pt idx="1567">
                  <c:v>156718.437463231</c:v>
                </c:pt>
                <c:pt idx="1568">
                  <c:v>156818.449229321</c:v>
                </c:pt>
                <c:pt idx="1569">
                  <c:v>156918.460995411</c:v>
                </c:pt>
                <c:pt idx="1570">
                  <c:v>157018.472761501</c:v>
                </c:pt>
                <c:pt idx="1571">
                  <c:v>157118.484527592</c:v>
                </c:pt>
                <c:pt idx="1572">
                  <c:v>157218.496293682</c:v>
                </c:pt>
                <c:pt idx="1573">
                  <c:v>157318.508059772</c:v>
                </c:pt>
                <c:pt idx="1574">
                  <c:v>157418.519825862</c:v>
                </c:pt>
                <c:pt idx="1575">
                  <c:v>157518.531591952</c:v>
                </c:pt>
                <c:pt idx="1576">
                  <c:v>157618.543358042</c:v>
                </c:pt>
                <c:pt idx="1577">
                  <c:v>157718.555124132</c:v>
                </c:pt>
                <c:pt idx="1578">
                  <c:v>157818.566890222</c:v>
                </c:pt>
                <c:pt idx="1579">
                  <c:v>157918.578656313</c:v>
                </c:pt>
                <c:pt idx="1580">
                  <c:v>158018.590422403</c:v>
                </c:pt>
                <c:pt idx="1581">
                  <c:v>158118.602188493</c:v>
                </c:pt>
                <c:pt idx="1582">
                  <c:v>158218.613954583</c:v>
                </c:pt>
                <c:pt idx="1583">
                  <c:v>158318.625720673</c:v>
                </c:pt>
                <c:pt idx="1584">
                  <c:v>158418.637486763</c:v>
                </c:pt>
                <c:pt idx="1585">
                  <c:v>158518.649252853</c:v>
                </c:pt>
                <c:pt idx="1586">
                  <c:v>158618.661018943</c:v>
                </c:pt>
                <c:pt idx="1587">
                  <c:v>158718.672785034</c:v>
                </c:pt>
                <c:pt idx="1588">
                  <c:v>158818.684551124</c:v>
                </c:pt>
                <c:pt idx="1589">
                  <c:v>158918.696317214</c:v>
                </c:pt>
                <c:pt idx="1590">
                  <c:v>159018.708083304</c:v>
                </c:pt>
                <c:pt idx="1591">
                  <c:v>159118.719849394</c:v>
                </c:pt>
                <c:pt idx="1592">
                  <c:v>159218.731615484</c:v>
                </c:pt>
                <c:pt idx="1593">
                  <c:v>159318.743381574</c:v>
                </c:pt>
                <c:pt idx="1594">
                  <c:v>159418.755147664</c:v>
                </c:pt>
                <c:pt idx="1595">
                  <c:v>159518.766913755</c:v>
                </c:pt>
                <c:pt idx="1596">
                  <c:v>159618.778679845</c:v>
                </c:pt>
                <c:pt idx="1597">
                  <c:v>159718.790445935</c:v>
                </c:pt>
                <c:pt idx="1598">
                  <c:v>159818.802212025</c:v>
                </c:pt>
                <c:pt idx="1599">
                  <c:v>159918.813978115</c:v>
                </c:pt>
                <c:pt idx="1600">
                  <c:v>160018.825744205</c:v>
                </c:pt>
                <c:pt idx="1601">
                  <c:v>160118.837510295</c:v>
                </c:pt>
                <c:pt idx="1602">
                  <c:v>160218.849276385</c:v>
                </c:pt>
                <c:pt idx="1603">
                  <c:v>160318.861042476</c:v>
                </c:pt>
                <c:pt idx="1604">
                  <c:v>160418.872808566</c:v>
                </c:pt>
                <c:pt idx="1605">
                  <c:v>160518.884574656</c:v>
                </c:pt>
                <c:pt idx="1606">
                  <c:v>160618.896340746</c:v>
                </c:pt>
                <c:pt idx="1607">
                  <c:v>160718.908106836</c:v>
                </c:pt>
                <c:pt idx="1608">
                  <c:v>160818.919872926</c:v>
                </c:pt>
                <c:pt idx="1609">
                  <c:v>160918.931639016</c:v>
                </c:pt>
                <c:pt idx="1610">
                  <c:v>161018.943405107</c:v>
                </c:pt>
                <c:pt idx="1611">
                  <c:v>161118.955171197</c:v>
                </c:pt>
                <c:pt idx="1612">
                  <c:v>161218.966937287</c:v>
                </c:pt>
                <c:pt idx="1613">
                  <c:v>161318.978703377</c:v>
                </c:pt>
                <c:pt idx="1614">
                  <c:v>161418.990469467</c:v>
                </c:pt>
                <c:pt idx="1615">
                  <c:v>161519.002235557</c:v>
                </c:pt>
                <c:pt idx="1616">
                  <c:v>161619.014001647</c:v>
                </c:pt>
                <c:pt idx="1617">
                  <c:v>161719.025767737</c:v>
                </c:pt>
                <c:pt idx="1618">
                  <c:v>161819.037533828</c:v>
                </c:pt>
                <c:pt idx="1619">
                  <c:v>161919.049299918</c:v>
                </c:pt>
                <c:pt idx="1620">
                  <c:v>162019.061066008</c:v>
                </c:pt>
                <c:pt idx="1621">
                  <c:v>162119.072832098</c:v>
                </c:pt>
                <c:pt idx="1622">
                  <c:v>162219.084598188</c:v>
                </c:pt>
                <c:pt idx="1623">
                  <c:v>162319.096364278</c:v>
                </c:pt>
                <c:pt idx="1624">
                  <c:v>162419.108130368</c:v>
                </c:pt>
                <c:pt idx="1625">
                  <c:v>162519.119896458</c:v>
                </c:pt>
                <c:pt idx="1626">
                  <c:v>162619.131662549</c:v>
                </c:pt>
                <c:pt idx="1627">
                  <c:v>162719.143428639</c:v>
                </c:pt>
                <c:pt idx="1628">
                  <c:v>162819.155194729</c:v>
                </c:pt>
                <c:pt idx="1629">
                  <c:v>162919.166960819</c:v>
                </c:pt>
                <c:pt idx="1630">
                  <c:v>163019.178726909</c:v>
                </c:pt>
                <c:pt idx="1631">
                  <c:v>163119.190492999</c:v>
                </c:pt>
                <c:pt idx="1632">
                  <c:v>163219.202259089</c:v>
                </c:pt>
                <c:pt idx="1633">
                  <c:v>163319.214025179</c:v>
                </c:pt>
                <c:pt idx="1634">
                  <c:v>163419.22579127</c:v>
                </c:pt>
                <c:pt idx="1635">
                  <c:v>163519.23755736</c:v>
                </c:pt>
                <c:pt idx="1636">
                  <c:v>163619.24932345</c:v>
                </c:pt>
                <c:pt idx="1637">
                  <c:v>163719.26108954</c:v>
                </c:pt>
                <c:pt idx="1638">
                  <c:v>163819.27285563</c:v>
                </c:pt>
                <c:pt idx="1639">
                  <c:v>163919.28462172</c:v>
                </c:pt>
                <c:pt idx="1640">
                  <c:v>164019.29638781</c:v>
                </c:pt>
                <c:pt idx="1641">
                  <c:v>164119.308153901</c:v>
                </c:pt>
                <c:pt idx="1642">
                  <c:v>164219.319919991</c:v>
                </c:pt>
                <c:pt idx="1643">
                  <c:v>164319.331686081</c:v>
                </c:pt>
                <c:pt idx="1644">
                  <c:v>164419.343452171</c:v>
                </c:pt>
                <c:pt idx="1645">
                  <c:v>164519.355218261</c:v>
                </c:pt>
                <c:pt idx="1646">
                  <c:v>164619.366984351</c:v>
                </c:pt>
                <c:pt idx="1647">
                  <c:v>164719.378750441</c:v>
                </c:pt>
                <c:pt idx="1648">
                  <c:v>164819.390516531</c:v>
                </c:pt>
                <c:pt idx="1649">
                  <c:v>164919.402282622</c:v>
                </c:pt>
                <c:pt idx="1650">
                  <c:v>165019.414048712</c:v>
                </c:pt>
                <c:pt idx="1651">
                  <c:v>165119.425814802</c:v>
                </c:pt>
                <c:pt idx="1652">
                  <c:v>165219.437580892</c:v>
                </c:pt>
                <c:pt idx="1653">
                  <c:v>165319.449346982</c:v>
                </c:pt>
                <c:pt idx="1654">
                  <c:v>165419.461113072</c:v>
                </c:pt>
                <c:pt idx="1655">
                  <c:v>165519.472879162</c:v>
                </c:pt>
                <c:pt idx="1656">
                  <c:v>165619.484645252</c:v>
                </c:pt>
                <c:pt idx="1657">
                  <c:v>165719.496411343</c:v>
                </c:pt>
                <c:pt idx="1658">
                  <c:v>165819.508177433</c:v>
                </c:pt>
                <c:pt idx="1659">
                  <c:v>165919.519943523</c:v>
                </c:pt>
                <c:pt idx="1660">
                  <c:v>166019.531709613</c:v>
                </c:pt>
                <c:pt idx="1661">
                  <c:v>166119.543475703</c:v>
                </c:pt>
                <c:pt idx="1662">
                  <c:v>166219.555241793</c:v>
                </c:pt>
                <c:pt idx="1663">
                  <c:v>166319.567007883</c:v>
                </c:pt>
                <c:pt idx="1664">
                  <c:v>166419.578773973</c:v>
                </c:pt>
                <c:pt idx="1665">
                  <c:v>166519.590540064</c:v>
                </c:pt>
                <c:pt idx="1666">
                  <c:v>166619.602306154</c:v>
                </c:pt>
                <c:pt idx="1667">
                  <c:v>166719.614072244</c:v>
                </c:pt>
                <c:pt idx="1668">
                  <c:v>166819.625838334</c:v>
                </c:pt>
                <c:pt idx="1669">
                  <c:v>166919.637604424</c:v>
                </c:pt>
                <c:pt idx="1670">
                  <c:v>167019.649370514</c:v>
                </c:pt>
                <c:pt idx="1671">
                  <c:v>167119.661136604</c:v>
                </c:pt>
                <c:pt idx="1672">
                  <c:v>167219.672902694</c:v>
                </c:pt>
                <c:pt idx="1673">
                  <c:v>167319.684668785</c:v>
                </c:pt>
                <c:pt idx="1674">
                  <c:v>167419.696434875</c:v>
                </c:pt>
                <c:pt idx="1675">
                  <c:v>167519.708200965</c:v>
                </c:pt>
                <c:pt idx="1676">
                  <c:v>167619.719967055</c:v>
                </c:pt>
                <c:pt idx="1677">
                  <c:v>167719.731733145</c:v>
                </c:pt>
                <c:pt idx="1678">
                  <c:v>167819.743499235</c:v>
                </c:pt>
                <c:pt idx="1679">
                  <c:v>167919.755265325</c:v>
                </c:pt>
                <c:pt idx="1680">
                  <c:v>168019.767031416</c:v>
                </c:pt>
                <c:pt idx="1681">
                  <c:v>168119.778797506</c:v>
                </c:pt>
                <c:pt idx="1682">
                  <c:v>168219.790563596</c:v>
                </c:pt>
                <c:pt idx="1683">
                  <c:v>168319.802329686</c:v>
                </c:pt>
                <c:pt idx="1684">
                  <c:v>168419.814095776</c:v>
                </c:pt>
                <c:pt idx="1685">
                  <c:v>168519.825861866</c:v>
                </c:pt>
                <c:pt idx="1686">
                  <c:v>168619.837627956</c:v>
                </c:pt>
                <c:pt idx="1687">
                  <c:v>168719.849394046</c:v>
                </c:pt>
                <c:pt idx="1688">
                  <c:v>168819.861160137</c:v>
                </c:pt>
                <c:pt idx="1689">
                  <c:v>168919.872926227</c:v>
                </c:pt>
                <c:pt idx="1690">
                  <c:v>169019.884692317</c:v>
                </c:pt>
                <c:pt idx="1691">
                  <c:v>169119.896458407</c:v>
                </c:pt>
                <c:pt idx="1692">
                  <c:v>169219.908224497</c:v>
                </c:pt>
                <c:pt idx="1693">
                  <c:v>169319.919990587</c:v>
                </c:pt>
                <c:pt idx="1694">
                  <c:v>169419.931756677</c:v>
                </c:pt>
                <c:pt idx="1695">
                  <c:v>169519.943522767</c:v>
                </c:pt>
                <c:pt idx="1696">
                  <c:v>169619.955288858</c:v>
                </c:pt>
                <c:pt idx="1697">
                  <c:v>169719.967054948</c:v>
                </c:pt>
                <c:pt idx="1698">
                  <c:v>169819.978821038</c:v>
                </c:pt>
                <c:pt idx="1699">
                  <c:v>169919.990587128</c:v>
                </c:pt>
              </c:numCache>
            </c:numRef>
          </c:xVal>
          <c:yVal>
            <c:numRef>
              <c:f>12_Traces!$B$5:$B$1704</c:f>
              <c:numCache>
                <c:formatCode>0.00</c:formatCode>
                <c:ptCount val="1700"/>
                <c:pt idx="0">
                  <c:v>7</c:v>
                </c:pt>
                <c:pt idx="1">
                  <c:v>7</c:v>
                </c:pt>
                <c:pt idx="2">
                  <c:v>7</c:v>
                </c:pt>
                <c:pt idx="3">
                  <c:v>7</c:v>
                </c:pt>
                <c:pt idx="4">
                  <c:v>7</c:v>
                </c:pt>
                <c:pt idx="5">
                  <c:v>7</c:v>
                </c:pt>
                <c:pt idx="6">
                  <c:v>7</c:v>
                </c:pt>
                <c:pt idx="7">
                  <c:v>7</c:v>
                </c:pt>
                <c:pt idx="8">
                  <c:v>7</c:v>
                </c:pt>
                <c:pt idx="9">
                  <c:v>7</c:v>
                </c:pt>
                <c:pt idx="10">
                  <c:v>7</c:v>
                </c:pt>
                <c:pt idx="11">
                  <c:v>7</c:v>
                </c:pt>
                <c:pt idx="12">
                  <c:v>7</c:v>
                </c:pt>
                <c:pt idx="13">
                  <c:v>7</c:v>
                </c:pt>
                <c:pt idx="14">
                  <c:v>7</c:v>
                </c:pt>
                <c:pt idx="15">
                  <c:v>7</c:v>
                </c:pt>
                <c:pt idx="16">
                  <c:v>7</c:v>
                </c:pt>
                <c:pt idx="17">
                  <c:v>7</c:v>
                </c:pt>
                <c:pt idx="18">
                  <c:v>7</c:v>
                </c:pt>
                <c:pt idx="19">
                  <c:v>7</c:v>
                </c:pt>
                <c:pt idx="20">
                  <c:v>7</c:v>
                </c:pt>
                <c:pt idx="21">
                  <c:v>7</c:v>
                </c:pt>
                <c:pt idx="22">
                  <c:v>7</c:v>
                </c:pt>
                <c:pt idx="23">
                  <c:v>7</c:v>
                </c:pt>
                <c:pt idx="24">
                  <c:v>7</c:v>
                </c:pt>
                <c:pt idx="25">
                  <c:v>7</c:v>
                </c:pt>
                <c:pt idx="26">
                  <c:v>7</c:v>
                </c:pt>
                <c:pt idx="27">
                  <c:v>7</c:v>
                </c:pt>
                <c:pt idx="28">
                  <c:v>7</c:v>
                </c:pt>
                <c:pt idx="29">
                  <c:v>7</c:v>
                </c:pt>
                <c:pt idx="30">
                  <c:v>7</c:v>
                </c:pt>
                <c:pt idx="31">
                  <c:v>7</c:v>
                </c:pt>
                <c:pt idx="32">
                  <c:v>7</c:v>
                </c:pt>
                <c:pt idx="33">
                  <c:v>7</c:v>
                </c:pt>
                <c:pt idx="34">
                  <c:v>7</c:v>
                </c:pt>
                <c:pt idx="35">
                  <c:v>7</c:v>
                </c:pt>
                <c:pt idx="36">
                  <c:v>7</c:v>
                </c:pt>
                <c:pt idx="37">
                  <c:v>7</c:v>
                </c:pt>
                <c:pt idx="38">
                  <c:v>7</c:v>
                </c:pt>
                <c:pt idx="39">
                  <c:v>7</c:v>
                </c:pt>
                <c:pt idx="40">
                  <c:v>7</c:v>
                </c:pt>
                <c:pt idx="41">
                  <c:v>7</c:v>
                </c:pt>
                <c:pt idx="42">
                  <c:v>7</c:v>
                </c:pt>
                <c:pt idx="43">
                  <c:v>7</c:v>
                </c:pt>
                <c:pt idx="44">
                  <c:v>7</c:v>
                </c:pt>
                <c:pt idx="45">
                  <c:v>7</c:v>
                </c:pt>
                <c:pt idx="46">
                  <c:v>7</c:v>
                </c:pt>
                <c:pt idx="47">
                  <c:v>7</c:v>
                </c:pt>
                <c:pt idx="48">
                  <c:v>7</c:v>
                </c:pt>
                <c:pt idx="49">
                  <c:v>7</c:v>
                </c:pt>
                <c:pt idx="50">
                  <c:v>7</c:v>
                </c:pt>
                <c:pt idx="51">
                  <c:v>7</c:v>
                </c:pt>
                <c:pt idx="52">
                  <c:v>7</c:v>
                </c:pt>
                <c:pt idx="53">
                  <c:v>7</c:v>
                </c:pt>
                <c:pt idx="54">
                  <c:v>7</c:v>
                </c:pt>
                <c:pt idx="55">
                  <c:v>7</c:v>
                </c:pt>
                <c:pt idx="56">
                  <c:v>7</c:v>
                </c:pt>
                <c:pt idx="57">
                  <c:v>7</c:v>
                </c:pt>
                <c:pt idx="58">
                  <c:v>7</c:v>
                </c:pt>
                <c:pt idx="59">
                  <c:v>7</c:v>
                </c:pt>
                <c:pt idx="60">
                  <c:v>7</c:v>
                </c:pt>
                <c:pt idx="61">
                  <c:v>7</c:v>
                </c:pt>
                <c:pt idx="62">
                  <c:v>7</c:v>
                </c:pt>
                <c:pt idx="63">
                  <c:v>7</c:v>
                </c:pt>
                <c:pt idx="64">
                  <c:v>7</c:v>
                </c:pt>
                <c:pt idx="65">
                  <c:v>7</c:v>
                </c:pt>
                <c:pt idx="66">
                  <c:v>7</c:v>
                </c:pt>
                <c:pt idx="67">
                  <c:v>7</c:v>
                </c:pt>
                <c:pt idx="68">
                  <c:v>7</c:v>
                </c:pt>
                <c:pt idx="69">
                  <c:v>7</c:v>
                </c:pt>
                <c:pt idx="70">
                  <c:v>7</c:v>
                </c:pt>
                <c:pt idx="71">
                  <c:v>7</c:v>
                </c:pt>
                <c:pt idx="72">
                  <c:v>7</c:v>
                </c:pt>
                <c:pt idx="73">
                  <c:v>7</c:v>
                </c:pt>
                <c:pt idx="74">
                  <c:v>7</c:v>
                </c:pt>
                <c:pt idx="75">
                  <c:v>7</c:v>
                </c:pt>
                <c:pt idx="76">
                  <c:v>7</c:v>
                </c:pt>
                <c:pt idx="77">
                  <c:v>7</c:v>
                </c:pt>
                <c:pt idx="78">
                  <c:v>7</c:v>
                </c:pt>
                <c:pt idx="79">
                  <c:v>7</c:v>
                </c:pt>
                <c:pt idx="80">
                  <c:v>7</c:v>
                </c:pt>
                <c:pt idx="81">
                  <c:v>7</c:v>
                </c:pt>
                <c:pt idx="82">
                  <c:v>7</c:v>
                </c:pt>
                <c:pt idx="83">
                  <c:v>7</c:v>
                </c:pt>
                <c:pt idx="84">
                  <c:v>7</c:v>
                </c:pt>
                <c:pt idx="85">
                  <c:v>7</c:v>
                </c:pt>
                <c:pt idx="86">
                  <c:v>7</c:v>
                </c:pt>
                <c:pt idx="87">
                  <c:v>7</c:v>
                </c:pt>
                <c:pt idx="88">
                  <c:v>7</c:v>
                </c:pt>
                <c:pt idx="89">
                  <c:v>7</c:v>
                </c:pt>
                <c:pt idx="90">
                  <c:v>7</c:v>
                </c:pt>
                <c:pt idx="91">
                  <c:v>7</c:v>
                </c:pt>
                <c:pt idx="92">
                  <c:v>7</c:v>
                </c:pt>
                <c:pt idx="93">
                  <c:v>7</c:v>
                </c:pt>
                <c:pt idx="94">
                  <c:v>7</c:v>
                </c:pt>
                <c:pt idx="95">
                  <c:v>7</c:v>
                </c:pt>
                <c:pt idx="96">
                  <c:v>7</c:v>
                </c:pt>
                <c:pt idx="97">
                  <c:v>7</c:v>
                </c:pt>
                <c:pt idx="98">
                  <c:v>7</c:v>
                </c:pt>
                <c:pt idx="99">
                  <c:v>7</c:v>
                </c:pt>
                <c:pt idx="100">
                  <c:v>7</c:v>
                </c:pt>
                <c:pt idx="101">
                  <c:v>7</c:v>
                </c:pt>
                <c:pt idx="102">
                  <c:v>7</c:v>
                </c:pt>
                <c:pt idx="103">
                  <c:v>7</c:v>
                </c:pt>
                <c:pt idx="104">
                  <c:v>7</c:v>
                </c:pt>
                <c:pt idx="105">
                  <c:v>7</c:v>
                </c:pt>
                <c:pt idx="106">
                  <c:v>7</c:v>
                </c:pt>
                <c:pt idx="107">
                  <c:v>7</c:v>
                </c:pt>
                <c:pt idx="108">
                  <c:v>7</c:v>
                </c:pt>
                <c:pt idx="109">
                  <c:v>7</c:v>
                </c:pt>
                <c:pt idx="110">
                  <c:v>7</c:v>
                </c:pt>
                <c:pt idx="111">
                  <c:v>7</c:v>
                </c:pt>
                <c:pt idx="112">
                  <c:v>7</c:v>
                </c:pt>
                <c:pt idx="113">
                  <c:v>7</c:v>
                </c:pt>
                <c:pt idx="114">
                  <c:v>7</c:v>
                </c:pt>
                <c:pt idx="115">
                  <c:v>7</c:v>
                </c:pt>
                <c:pt idx="116">
                  <c:v>7</c:v>
                </c:pt>
                <c:pt idx="117">
                  <c:v>7</c:v>
                </c:pt>
                <c:pt idx="118">
                  <c:v>7</c:v>
                </c:pt>
                <c:pt idx="119">
                  <c:v>7</c:v>
                </c:pt>
                <c:pt idx="120">
                  <c:v>7</c:v>
                </c:pt>
                <c:pt idx="121">
                  <c:v>7</c:v>
                </c:pt>
                <c:pt idx="122">
                  <c:v>7</c:v>
                </c:pt>
                <c:pt idx="123">
                  <c:v>7</c:v>
                </c:pt>
                <c:pt idx="124">
                  <c:v>7</c:v>
                </c:pt>
                <c:pt idx="125">
                  <c:v>7</c:v>
                </c:pt>
                <c:pt idx="126">
                  <c:v>7</c:v>
                </c:pt>
                <c:pt idx="127">
                  <c:v>7</c:v>
                </c:pt>
                <c:pt idx="128">
                  <c:v>7</c:v>
                </c:pt>
                <c:pt idx="129">
                  <c:v>7</c:v>
                </c:pt>
                <c:pt idx="130">
                  <c:v>7</c:v>
                </c:pt>
                <c:pt idx="131">
                  <c:v>7</c:v>
                </c:pt>
                <c:pt idx="132">
                  <c:v>7</c:v>
                </c:pt>
                <c:pt idx="133">
                  <c:v>7</c:v>
                </c:pt>
                <c:pt idx="134">
                  <c:v>7</c:v>
                </c:pt>
                <c:pt idx="135">
                  <c:v>7</c:v>
                </c:pt>
                <c:pt idx="136">
                  <c:v>7</c:v>
                </c:pt>
                <c:pt idx="137">
                  <c:v>7</c:v>
                </c:pt>
                <c:pt idx="138">
                  <c:v>7</c:v>
                </c:pt>
                <c:pt idx="139">
                  <c:v>7</c:v>
                </c:pt>
                <c:pt idx="140">
                  <c:v>7</c:v>
                </c:pt>
                <c:pt idx="141">
                  <c:v>7</c:v>
                </c:pt>
                <c:pt idx="142">
                  <c:v>7</c:v>
                </c:pt>
                <c:pt idx="143">
                  <c:v>7</c:v>
                </c:pt>
                <c:pt idx="144">
                  <c:v>7</c:v>
                </c:pt>
                <c:pt idx="145">
                  <c:v>7</c:v>
                </c:pt>
                <c:pt idx="146">
                  <c:v>7</c:v>
                </c:pt>
                <c:pt idx="147">
                  <c:v>7</c:v>
                </c:pt>
                <c:pt idx="148">
                  <c:v>7</c:v>
                </c:pt>
                <c:pt idx="149">
                  <c:v>7</c:v>
                </c:pt>
                <c:pt idx="150">
                  <c:v>7</c:v>
                </c:pt>
                <c:pt idx="151">
                  <c:v>7</c:v>
                </c:pt>
                <c:pt idx="152">
                  <c:v>7</c:v>
                </c:pt>
                <c:pt idx="153">
                  <c:v>7</c:v>
                </c:pt>
                <c:pt idx="154">
                  <c:v>7</c:v>
                </c:pt>
                <c:pt idx="155">
                  <c:v>7</c:v>
                </c:pt>
                <c:pt idx="156">
                  <c:v>7</c:v>
                </c:pt>
                <c:pt idx="157">
                  <c:v>7</c:v>
                </c:pt>
                <c:pt idx="158">
                  <c:v>7</c:v>
                </c:pt>
                <c:pt idx="159">
                  <c:v>7</c:v>
                </c:pt>
                <c:pt idx="160">
                  <c:v>7</c:v>
                </c:pt>
                <c:pt idx="161">
                  <c:v>7</c:v>
                </c:pt>
                <c:pt idx="162">
                  <c:v>7</c:v>
                </c:pt>
                <c:pt idx="163">
                  <c:v>7</c:v>
                </c:pt>
                <c:pt idx="164">
                  <c:v>7</c:v>
                </c:pt>
                <c:pt idx="165">
                  <c:v>7</c:v>
                </c:pt>
                <c:pt idx="166">
                  <c:v>7</c:v>
                </c:pt>
                <c:pt idx="167">
                  <c:v>7</c:v>
                </c:pt>
                <c:pt idx="168">
                  <c:v>7</c:v>
                </c:pt>
                <c:pt idx="169">
                  <c:v>7</c:v>
                </c:pt>
                <c:pt idx="170">
                  <c:v>7</c:v>
                </c:pt>
                <c:pt idx="171">
                  <c:v>7</c:v>
                </c:pt>
                <c:pt idx="172">
                  <c:v>7</c:v>
                </c:pt>
                <c:pt idx="173">
                  <c:v>7</c:v>
                </c:pt>
                <c:pt idx="174">
                  <c:v>7</c:v>
                </c:pt>
                <c:pt idx="175">
                  <c:v>7</c:v>
                </c:pt>
                <c:pt idx="176">
                  <c:v>7</c:v>
                </c:pt>
                <c:pt idx="177">
                  <c:v>7</c:v>
                </c:pt>
                <c:pt idx="178">
                  <c:v>7</c:v>
                </c:pt>
                <c:pt idx="179">
                  <c:v>7</c:v>
                </c:pt>
                <c:pt idx="180">
                  <c:v>7</c:v>
                </c:pt>
                <c:pt idx="181">
                  <c:v>7</c:v>
                </c:pt>
                <c:pt idx="182">
                  <c:v>7</c:v>
                </c:pt>
                <c:pt idx="183">
                  <c:v>7</c:v>
                </c:pt>
                <c:pt idx="184">
                  <c:v>7</c:v>
                </c:pt>
                <c:pt idx="185">
                  <c:v>7</c:v>
                </c:pt>
                <c:pt idx="186">
                  <c:v>7</c:v>
                </c:pt>
                <c:pt idx="187">
                  <c:v>7</c:v>
                </c:pt>
                <c:pt idx="188">
                  <c:v>7</c:v>
                </c:pt>
                <c:pt idx="189">
                  <c:v>7</c:v>
                </c:pt>
                <c:pt idx="190">
                  <c:v>7</c:v>
                </c:pt>
                <c:pt idx="191">
                  <c:v>7</c:v>
                </c:pt>
                <c:pt idx="192">
                  <c:v>7</c:v>
                </c:pt>
                <c:pt idx="193">
                  <c:v>7</c:v>
                </c:pt>
                <c:pt idx="194">
                  <c:v>7</c:v>
                </c:pt>
                <c:pt idx="195">
                  <c:v>7</c:v>
                </c:pt>
                <c:pt idx="196">
                  <c:v>7</c:v>
                </c:pt>
                <c:pt idx="197">
                  <c:v>7</c:v>
                </c:pt>
                <c:pt idx="198">
                  <c:v>7</c:v>
                </c:pt>
                <c:pt idx="199">
                  <c:v>7</c:v>
                </c:pt>
                <c:pt idx="200">
                  <c:v>7</c:v>
                </c:pt>
                <c:pt idx="201">
                  <c:v>7</c:v>
                </c:pt>
                <c:pt idx="202">
                  <c:v>7</c:v>
                </c:pt>
                <c:pt idx="203">
                  <c:v>7</c:v>
                </c:pt>
                <c:pt idx="204">
                  <c:v>7</c:v>
                </c:pt>
                <c:pt idx="205">
                  <c:v>7</c:v>
                </c:pt>
                <c:pt idx="206">
                  <c:v>7</c:v>
                </c:pt>
                <c:pt idx="207">
                  <c:v>7</c:v>
                </c:pt>
                <c:pt idx="208">
                  <c:v>7</c:v>
                </c:pt>
                <c:pt idx="209">
                  <c:v>7</c:v>
                </c:pt>
                <c:pt idx="210">
                  <c:v>7</c:v>
                </c:pt>
                <c:pt idx="211">
                  <c:v>7</c:v>
                </c:pt>
                <c:pt idx="212">
                  <c:v>7</c:v>
                </c:pt>
                <c:pt idx="213">
                  <c:v>7</c:v>
                </c:pt>
                <c:pt idx="214">
                  <c:v>7</c:v>
                </c:pt>
                <c:pt idx="215">
                  <c:v>7</c:v>
                </c:pt>
                <c:pt idx="216">
                  <c:v>7</c:v>
                </c:pt>
                <c:pt idx="217">
                  <c:v>7</c:v>
                </c:pt>
                <c:pt idx="218">
                  <c:v>7</c:v>
                </c:pt>
                <c:pt idx="219">
                  <c:v>7</c:v>
                </c:pt>
                <c:pt idx="220">
                  <c:v>7</c:v>
                </c:pt>
                <c:pt idx="221">
                  <c:v>7</c:v>
                </c:pt>
                <c:pt idx="222">
                  <c:v>7</c:v>
                </c:pt>
                <c:pt idx="223">
                  <c:v>7</c:v>
                </c:pt>
                <c:pt idx="224">
                  <c:v>7</c:v>
                </c:pt>
                <c:pt idx="225">
                  <c:v>7</c:v>
                </c:pt>
                <c:pt idx="226">
                  <c:v>7</c:v>
                </c:pt>
                <c:pt idx="227">
                  <c:v>7</c:v>
                </c:pt>
                <c:pt idx="228">
                  <c:v>7</c:v>
                </c:pt>
                <c:pt idx="229">
                  <c:v>7</c:v>
                </c:pt>
                <c:pt idx="230">
                  <c:v>7</c:v>
                </c:pt>
                <c:pt idx="231">
                  <c:v>7</c:v>
                </c:pt>
                <c:pt idx="232">
                  <c:v>7</c:v>
                </c:pt>
                <c:pt idx="233">
                  <c:v>7</c:v>
                </c:pt>
                <c:pt idx="234">
                  <c:v>7</c:v>
                </c:pt>
                <c:pt idx="235">
                  <c:v>7</c:v>
                </c:pt>
                <c:pt idx="236">
                  <c:v>7</c:v>
                </c:pt>
                <c:pt idx="237">
                  <c:v>7</c:v>
                </c:pt>
                <c:pt idx="238">
                  <c:v>7</c:v>
                </c:pt>
                <c:pt idx="239">
                  <c:v>7</c:v>
                </c:pt>
                <c:pt idx="240">
                  <c:v>7</c:v>
                </c:pt>
                <c:pt idx="241">
                  <c:v>7</c:v>
                </c:pt>
                <c:pt idx="242">
                  <c:v>7</c:v>
                </c:pt>
                <c:pt idx="243">
                  <c:v>7</c:v>
                </c:pt>
                <c:pt idx="244">
                  <c:v>7</c:v>
                </c:pt>
                <c:pt idx="245">
                  <c:v>7</c:v>
                </c:pt>
                <c:pt idx="246">
                  <c:v>7</c:v>
                </c:pt>
                <c:pt idx="247">
                  <c:v>7</c:v>
                </c:pt>
                <c:pt idx="248">
                  <c:v>7</c:v>
                </c:pt>
                <c:pt idx="249">
                  <c:v>7</c:v>
                </c:pt>
                <c:pt idx="250">
                  <c:v>7</c:v>
                </c:pt>
                <c:pt idx="251">
                  <c:v>7</c:v>
                </c:pt>
                <c:pt idx="252">
                  <c:v>7</c:v>
                </c:pt>
                <c:pt idx="253">
                  <c:v>7</c:v>
                </c:pt>
                <c:pt idx="254">
                  <c:v>7</c:v>
                </c:pt>
                <c:pt idx="255">
                  <c:v>7</c:v>
                </c:pt>
                <c:pt idx="256">
                  <c:v>7</c:v>
                </c:pt>
                <c:pt idx="257">
                  <c:v>7</c:v>
                </c:pt>
                <c:pt idx="258">
                  <c:v>7</c:v>
                </c:pt>
                <c:pt idx="259">
                  <c:v>7</c:v>
                </c:pt>
                <c:pt idx="260">
                  <c:v>7</c:v>
                </c:pt>
                <c:pt idx="261">
                  <c:v>7</c:v>
                </c:pt>
                <c:pt idx="262">
                  <c:v>7</c:v>
                </c:pt>
                <c:pt idx="263">
                  <c:v>7</c:v>
                </c:pt>
                <c:pt idx="264">
                  <c:v>7</c:v>
                </c:pt>
                <c:pt idx="265">
                  <c:v>7</c:v>
                </c:pt>
                <c:pt idx="266">
                  <c:v>7</c:v>
                </c:pt>
                <c:pt idx="267">
                  <c:v>7</c:v>
                </c:pt>
                <c:pt idx="268">
                  <c:v>7</c:v>
                </c:pt>
                <c:pt idx="269">
                  <c:v>7</c:v>
                </c:pt>
                <c:pt idx="270">
                  <c:v>7</c:v>
                </c:pt>
                <c:pt idx="271">
                  <c:v>7</c:v>
                </c:pt>
                <c:pt idx="272">
                  <c:v>7</c:v>
                </c:pt>
                <c:pt idx="273">
                  <c:v>7</c:v>
                </c:pt>
                <c:pt idx="274">
                  <c:v>7</c:v>
                </c:pt>
                <c:pt idx="275">
                  <c:v>7</c:v>
                </c:pt>
                <c:pt idx="276">
                  <c:v>7</c:v>
                </c:pt>
                <c:pt idx="277">
                  <c:v>7</c:v>
                </c:pt>
                <c:pt idx="278">
                  <c:v>7</c:v>
                </c:pt>
                <c:pt idx="279">
                  <c:v>7</c:v>
                </c:pt>
                <c:pt idx="280">
                  <c:v>7</c:v>
                </c:pt>
                <c:pt idx="281">
                  <c:v>7</c:v>
                </c:pt>
                <c:pt idx="282">
                  <c:v>7</c:v>
                </c:pt>
                <c:pt idx="283">
                  <c:v>7</c:v>
                </c:pt>
                <c:pt idx="284">
                  <c:v>7</c:v>
                </c:pt>
                <c:pt idx="285">
                  <c:v>7</c:v>
                </c:pt>
                <c:pt idx="286">
                  <c:v>7</c:v>
                </c:pt>
                <c:pt idx="287">
                  <c:v>7</c:v>
                </c:pt>
                <c:pt idx="288">
                  <c:v>7</c:v>
                </c:pt>
                <c:pt idx="289">
                  <c:v>7</c:v>
                </c:pt>
                <c:pt idx="290">
                  <c:v>7</c:v>
                </c:pt>
                <c:pt idx="291">
                  <c:v>7</c:v>
                </c:pt>
                <c:pt idx="292">
                  <c:v>7</c:v>
                </c:pt>
                <c:pt idx="293">
                  <c:v>7</c:v>
                </c:pt>
                <c:pt idx="294">
                  <c:v>7</c:v>
                </c:pt>
                <c:pt idx="295">
                  <c:v>7</c:v>
                </c:pt>
                <c:pt idx="296">
                  <c:v>7</c:v>
                </c:pt>
                <c:pt idx="297">
                  <c:v>7</c:v>
                </c:pt>
                <c:pt idx="298">
                  <c:v>7</c:v>
                </c:pt>
                <c:pt idx="299">
                  <c:v>7</c:v>
                </c:pt>
                <c:pt idx="300">
                  <c:v>7</c:v>
                </c:pt>
                <c:pt idx="301">
                  <c:v>7</c:v>
                </c:pt>
                <c:pt idx="302">
                  <c:v>7</c:v>
                </c:pt>
                <c:pt idx="303">
                  <c:v>7</c:v>
                </c:pt>
                <c:pt idx="304">
                  <c:v>7</c:v>
                </c:pt>
                <c:pt idx="305">
                  <c:v>7</c:v>
                </c:pt>
                <c:pt idx="306">
                  <c:v>7</c:v>
                </c:pt>
                <c:pt idx="307">
                  <c:v>7</c:v>
                </c:pt>
                <c:pt idx="308">
                  <c:v>7</c:v>
                </c:pt>
                <c:pt idx="309">
                  <c:v>7</c:v>
                </c:pt>
                <c:pt idx="310">
                  <c:v>7</c:v>
                </c:pt>
                <c:pt idx="311">
                  <c:v>7</c:v>
                </c:pt>
                <c:pt idx="312">
                  <c:v>7</c:v>
                </c:pt>
                <c:pt idx="313">
                  <c:v>7</c:v>
                </c:pt>
                <c:pt idx="314">
                  <c:v>7</c:v>
                </c:pt>
                <c:pt idx="315">
                  <c:v>7</c:v>
                </c:pt>
                <c:pt idx="316">
                  <c:v>7</c:v>
                </c:pt>
                <c:pt idx="317">
                  <c:v>7</c:v>
                </c:pt>
                <c:pt idx="318">
                  <c:v>7</c:v>
                </c:pt>
                <c:pt idx="319">
                  <c:v>7</c:v>
                </c:pt>
                <c:pt idx="320">
                  <c:v>7</c:v>
                </c:pt>
                <c:pt idx="321">
                  <c:v>7</c:v>
                </c:pt>
                <c:pt idx="322">
                  <c:v>7</c:v>
                </c:pt>
                <c:pt idx="323">
                  <c:v>7</c:v>
                </c:pt>
                <c:pt idx="324">
                  <c:v>7</c:v>
                </c:pt>
                <c:pt idx="325">
                  <c:v>7</c:v>
                </c:pt>
                <c:pt idx="326">
                  <c:v>7</c:v>
                </c:pt>
                <c:pt idx="327">
                  <c:v>7</c:v>
                </c:pt>
                <c:pt idx="328">
                  <c:v>7</c:v>
                </c:pt>
                <c:pt idx="329">
                  <c:v>7</c:v>
                </c:pt>
                <c:pt idx="330">
                  <c:v>7</c:v>
                </c:pt>
                <c:pt idx="331">
                  <c:v>7</c:v>
                </c:pt>
                <c:pt idx="332">
                  <c:v>7</c:v>
                </c:pt>
                <c:pt idx="333">
                  <c:v>7</c:v>
                </c:pt>
                <c:pt idx="334">
                  <c:v>7</c:v>
                </c:pt>
                <c:pt idx="335">
                  <c:v>7</c:v>
                </c:pt>
                <c:pt idx="336">
                  <c:v>7</c:v>
                </c:pt>
                <c:pt idx="337">
                  <c:v>7</c:v>
                </c:pt>
                <c:pt idx="338">
                  <c:v>7</c:v>
                </c:pt>
                <c:pt idx="339">
                  <c:v>7</c:v>
                </c:pt>
                <c:pt idx="340">
                  <c:v>7</c:v>
                </c:pt>
                <c:pt idx="341">
                  <c:v>7</c:v>
                </c:pt>
                <c:pt idx="342">
                  <c:v>7</c:v>
                </c:pt>
                <c:pt idx="343">
                  <c:v>7</c:v>
                </c:pt>
                <c:pt idx="344">
                  <c:v>7</c:v>
                </c:pt>
                <c:pt idx="345">
                  <c:v>7</c:v>
                </c:pt>
                <c:pt idx="346">
                  <c:v>7</c:v>
                </c:pt>
                <c:pt idx="347">
                  <c:v>7</c:v>
                </c:pt>
                <c:pt idx="348">
                  <c:v>7</c:v>
                </c:pt>
                <c:pt idx="349">
                  <c:v>7</c:v>
                </c:pt>
                <c:pt idx="350">
                  <c:v>7</c:v>
                </c:pt>
                <c:pt idx="351">
                  <c:v>7</c:v>
                </c:pt>
                <c:pt idx="352">
                  <c:v>7</c:v>
                </c:pt>
                <c:pt idx="353">
                  <c:v>7</c:v>
                </c:pt>
                <c:pt idx="354">
                  <c:v>7</c:v>
                </c:pt>
                <c:pt idx="355">
                  <c:v>7</c:v>
                </c:pt>
                <c:pt idx="356">
                  <c:v>7</c:v>
                </c:pt>
                <c:pt idx="357">
                  <c:v>7</c:v>
                </c:pt>
                <c:pt idx="358">
                  <c:v>7</c:v>
                </c:pt>
                <c:pt idx="359">
                  <c:v>7</c:v>
                </c:pt>
                <c:pt idx="360">
                  <c:v>7</c:v>
                </c:pt>
                <c:pt idx="361">
                  <c:v>7</c:v>
                </c:pt>
                <c:pt idx="362">
                  <c:v>7</c:v>
                </c:pt>
                <c:pt idx="363">
                  <c:v>7</c:v>
                </c:pt>
                <c:pt idx="364">
                  <c:v>7</c:v>
                </c:pt>
                <c:pt idx="365">
                  <c:v>7</c:v>
                </c:pt>
                <c:pt idx="366">
                  <c:v>7</c:v>
                </c:pt>
                <c:pt idx="367">
                  <c:v>7</c:v>
                </c:pt>
                <c:pt idx="368">
                  <c:v>7</c:v>
                </c:pt>
                <c:pt idx="369">
                  <c:v>7</c:v>
                </c:pt>
                <c:pt idx="370">
                  <c:v>7</c:v>
                </c:pt>
                <c:pt idx="371">
                  <c:v>7</c:v>
                </c:pt>
                <c:pt idx="372">
                  <c:v>7</c:v>
                </c:pt>
                <c:pt idx="373">
                  <c:v>7</c:v>
                </c:pt>
                <c:pt idx="374">
                  <c:v>7</c:v>
                </c:pt>
                <c:pt idx="375">
                  <c:v>7</c:v>
                </c:pt>
                <c:pt idx="376">
                  <c:v>7</c:v>
                </c:pt>
                <c:pt idx="377">
                  <c:v>7</c:v>
                </c:pt>
                <c:pt idx="378">
                  <c:v>7</c:v>
                </c:pt>
                <c:pt idx="379">
                  <c:v>7</c:v>
                </c:pt>
                <c:pt idx="380">
                  <c:v>7</c:v>
                </c:pt>
                <c:pt idx="381">
                  <c:v>7</c:v>
                </c:pt>
                <c:pt idx="382">
                  <c:v>7</c:v>
                </c:pt>
                <c:pt idx="383">
                  <c:v>7</c:v>
                </c:pt>
                <c:pt idx="384">
                  <c:v>7</c:v>
                </c:pt>
                <c:pt idx="385">
                  <c:v>7</c:v>
                </c:pt>
                <c:pt idx="386">
                  <c:v>7</c:v>
                </c:pt>
                <c:pt idx="387">
                  <c:v>7</c:v>
                </c:pt>
                <c:pt idx="388">
                  <c:v>7</c:v>
                </c:pt>
                <c:pt idx="389">
                  <c:v>7</c:v>
                </c:pt>
                <c:pt idx="390">
                  <c:v>7</c:v>
                </c:pt>
                <c:pt idx="391">
                  <c:v>7</c:v>
                </c:pt>
                <c:pt idx="392">
                  <c:v>7</c:v>
                </c:pt>
                <c:pt idx="393">
                  <c:v>7</c:v>
                </c:pt>
                <c:pt idx="394">
                  <c:v>7</c:v>
                </c:pt>
                <c:pt idx="395">
                  <c:v>7</c:v>
                </c:pt>
                <c:pt idx="396">
                  <c:v>7</c:v>
                </c:pt>
                <c:pt idx="397">
                  <c:v>7</c:v>
                </c:pt>
                <c:pt idx="398">
                  <c:v>7</c:v>
                </c:pt>
                <c:pt idx="399">
                  <c:v>7</c:v>
                </c:pt>
                <c:pt idx="400">
                  <c:v>7</c:v>
                </c:pt>
                <c:pt idx="401">
                  <c:v>7</c:v>
                </c:pt>
                <c:pt idx="402">
                  <c:v>7</c:v>
                </c:pt>
                <c:pt idx="403">
                  <c:v>7</c:v>
                </c:pt>
                <c:pt idx="404">
                  <c:v>7</c:v>
                </c:pt>
                <c:pt idx="405">
                  <c:v>7</c:v>
                </c:pt>
                <c:pt idx="406">
                  <c:v>7</c:v>
                </c:pt>
                <c:pt idx="407">
                  <c:v>7</c:v>
                </c:pt>
                <c:pt idx="408">
                  <c:v>7</c:v>
                </c:pt>
                <c:pt idx="409">
                  <c:v>7</c:v>
                </c:pt>
                <c:pt idx="410">
                  <c:v>7</c:v>
                </c:pt>
                <c:pt idx="411">
                  <c:v>7</c:v>
                </c:pt>
                <c:pt idx="412">
                  <c:v>7</c:v>
                </c:pt>
                <c:pt idx="413">
                  <c:v>7</c:v>
                </c:pt>
                <c:pt idx="414">
                  <c:v>7</c:v>
                </c:pt>
                <c:pt idx="415">
                  <c:v>7</c:v>
                </c:pt>
                <c:pt idx="416">
                  <c:v>7</c:v>
                </c:pt>
                <c:pt idx="417">
                  <c:v>7</c:v>
                </c:pt>
                <c:pt idx="418">
                  <c:v>7</c:v>
                </c:pt>
                <c:pt idx="419">
                  <c:v>7</c:v>
                </c:pt>
                <c:pt idx="420">
                  <c:v>7</c:v>
                </c:pt>
                <c:pt idx="421">
                  <c:v>7</c:v>
                </c:pt>
                <c:pt idx="422">
                  <c:v>7</c:v>
                </c:pt>
                <c:pt idx="423">
                  <c:v>7</c:v>
                </c:pt>
                <c:pt idx="424">
                  <c:v>7</c:v>
                </c:pt>
                <c:pt idx="425">
                  <c:v>7</c:v>
                </c:pt>
                <c:pt idx="426">
                  <c:v>7</c:v>
                </c:pt>
                <c:pt idx="427">
                  <c:v>7</c:v>
                </c:pt>
                <c:pt idx="428">
                  <c:v>7</c:v>
                </c:pt>
                <c:pt idx="429">
                  <c:v>7</c:v>
                </c:pt>
                <c:pt idx="430">
                  <c:v>7</c:v>
                </c:pt>
                <c:pt idx="431">
                  <c:v>7</c:v>
                </c:pt>
                <c:pt idx="432">
                  <c:v>7</c:v>
                </c:pt>
                <c:pt idx="433">
                  <c:v>7</c:v>
                </c:pt>
                <c:pt idx="434">
                  <c:v>7</c:v>
                </c:pt>
                <c:pt idx="435">
                  <c:v>7</c:v>
                </c:pt>
                <c:pt idx="436">
                  <c:v>7</c:v>
                </c:pt>
                <c:pt idx="437">
                  <c:v>7</c:v>
                </c:pt>
                <c:pt idx="438">
                  <c:v>7</c:v>
                </c:pt>
                <c:pt idx="439">
                  <c:v>7</c:v>
                </c:pt>
                <c:pt idx="440">
                  <c:v>7</c:v>
                </c:pt>
                <c:pt idx="441">
                  <c:v>7</c:v>
                </c:pt>
                <c:pt idx="442">
                  <c:v>7</c:v>
                </c:pt>
                <c:pt idx="443">
                  <c:v>7</c:v>
                </c:pt>
                <c:pt idx="444">
                  <c:v>7</c:v>
                </c:pt>
                <c:pt idx="445">
                  <c:v>7</c:v>
                </c:pt>
                <c:pt idx="446">
                  <c:v>7</c:v>
                </c:pt>
                <c:pt idx="447">
                  <c:v>7</c:v>
                </c:pt>
                <c:pt idx="448">
                  <c:v>7</c:v>
                </c:pt>
                <c:pt idx="449">
                  <c:v>7</c:v>
                </c:pt>
                <c:pt idx="450">
                  <c:v>7</c:v>
                </c:pt>
                <c:pt idx="451">
                  <c:v>7</c:v>
                </c:pt>
                <c:pt idx="452">
                  <c:v>7</c:v>
                </c:pt>
                <c:pt idx="453">
                  <c:v>7</c:v>
                </c:pt>
                <c:pt idx="454">
                  <c:v>7</c:v>
                </c:pt>
                <c:pt idx="455">
                  <c:v>7</c:v>
                </c:pt>
                <c:pt idx="456">
                  <c:v>7</c:v>
                </c:pt>
                <c:pt idx="457">
                  <c:v>7</c:v>
                </c:pt>
                <c:pt idx="458">
                  <c:v>7</c:v>
                </c:pt>
                <c:pt idx="459">
                  <c:v>7</c:v>
                </c:pt>
                <c:pt idx="460">
                  <c:v>7</c:v>
                </c:pt>
                <c:pt idx="461">
                  <c:v>7</c:v>
                </c:pt>
                <c:pt idx="462">
                  <c:v>7</c:v>
                </c:pt>
                <c:pt idx="463">
                  <c:v>7</c:v>
                </c:pt>
                <c:pt idx="464">
                  <c:v>7</c:v>
                </c:pt>
                <c:pt idx="465">
                  <c:v>7</c:v>
                </c:pt>
                <c:pt idx="466">
                  <c:v>7</c:v>
                </c:pt>
                <c:pt idx="467">
                  <c:v>7</c:v>
                </c:pt>
                <c:pt idx="468">
                  <c:v>7</c:v>
                </c:pt>
                <c:pt idx="469">
                  <c:v>7</c:v>
                </c:pt>
                <c:pt idx="470">
                  <c:v>7</c:v>
                </c:pt>
                <c:pt idx="471">
                  <c:v>7</c:v>
                </c:pt>
                <c:pt idx="472">
                  <c:v>7</c:v>
                </c:pt>
                <c:pt idx="473">
                  <c:v>7</c:v>
                </c:pt>
                <c:pt idx="474">
                  <c:v>7</c:v>
                </c:pt>
                <c:pt idx="475">
                  <c:v>7</c:v>
                </c:pt>
                <c:pt idx="476">
                  <c:v>7</c:v>
                </c:pt>
                <c:pt idx="477">
                  <c:v>7</c:v>
                </c:pt>
                <c:pt idx="478">
                  <c:v>7</c:v>
                </c:pt>
                <c:pt idx="479">
                  <c:v>7</c:v>
                </c:pt>
                <c:pt idx="480">
                  <c:v>7</c:v>
                </c:pt>
                <c:pt idx="481">
                  <c:v>7</c:v>
                </c:pt>
                <c:pt idx="482">
                  <c:v>7</c:v>
                </c:pt>
                <c:pt idx="483">
                  <c:v>7</c:v>
                </c:pt>
                <c:pt idx="484">
                  <c:v>7</c:v>
                </c:pt>
                <c:pt idx="485">
                  <c:v>7</c:v>
                </c:pt>
                <c:pt idx="486">
                  <c:v>7</c:v>
                </c:pt>
                <c:pt idx="487">
                  <c:v>7</c:v>
                </c:pt>
                <c:pt idx="488">
                  <c:v>7</c:v>
                </c:pt>
                <c:pt idx="489">
                  <c:v>7</c:v>
                </c:pt>
                <c:pt idx="490">
                  <c:v>7</c:v>
                </c:pt>
                <c:pt idx="491">
                  <c:v>7</c:v>
                </c:pt>
                <c:pt idx="492">
                  <c:v>7</c:v>
                </c:pt>
                <c:pt idx="493">
                  <c:v>7</c:v>
                </c:pt>
                <c:pt idx="494">
                  <c:v>7</c:v>
                </c:pt>
                <c:pt idx="495">
                  <c:v>7</c:v>
                </c:pt>
                <c:pt idx="496">
                  <c:v>7</c:v>
                </c:pt>
                <c:pt idx="497">
                  <c:v>7</c:v>
                </c:pt>
                <c:pt idx="498">
                  <c:v>7</c:v>
                </c:pt>
                <c:pt idx="499">
                  <c:v>7</c:v>
                </c:pt>
                <c:pt idx="500">
                  <c:v>7</c:v>
                </c:pt>
                <c:pt idx="501">
                  <c:v>7</c:v>
                </c:pt>
                <c:pt idx="502">
                  <c:v>7</c:v>
                </c:pt>
                <c:pt idx="503">
                  <c:v>7</c:v>
                </c:pt>
                <c:pt idx="504">
                  <c:v>7</c:v>
                </c:pt>
                <c:pt idx="505">
                  <c:v>7</c:v>
                </c:pt>
                <c:pt idx="506">
                  <c:v>7</c:v>
                </c:pt>
                <c:pt idx="507">
                  <c:v>7</c:v>
                </c:pt>
                <c:pt idx="508">
                  <c:v>7</c:v>
                </c:pt>
                <c:pt idx="509">
                  <c:v>7</c:v>
                </c:pt>
                <c:pt idx="510">
                  <c:v>7</c:v>
                </c:pt>
                <c:pt idx="511">
                  <c:v>7</c:v>
                </c:pt>
                <c:pt idx="512">
                  <c:v>7</c:v>
                </c:pt>
                <c:pt idx="513">
                  <c:v>7</c:v>
                </c:pt>
                <c:pt idx="514">
                  <c:v>7</c:v>
                </c:pt>
                <c:pt idx="515">
                  <c:v>7</c:v>
                </c:pt>
                <c:pt idx="516">
                  <c:v>7</c:v>
                </c:pt>
                <c:pt idx="517">
                  <c:v>7</c:v>
                </c:pt>
                <c:pt idx="518">
                  <c:v>7</c:v>
                </c:pt>
                <c:pt idx="519">
                  <c:v>7</c:v>
                </c:pt>
                <c:pt idx="520">
                  <c:v>7</c:v>
                </c:pt>
                <c:pt idx="521">
                  <c:v>7</c:v>
                </c:pt>
                <c:pt idx="522">
                  <c:v>7</c:v>
                </c:pt>
                <c:pt idx="523">
                  <c:v>7</c:v>
                </c:pt>
                <c:pt idx="524">
                  <c:v>7</c:v>
                </c:pt>
                <c:pt idx="525">
                  <c:v>7</c:v>
                </c:pt>
                <c:pt idx="526">
                  <c:v>7</c:v>
                </c:pt>
                <c:pt idx="527">
                  <c:v>7</c:v>
                </c:pt>
                <c:pt idx="528">
                  <c:v>7</c:v>
                </c:pt>
                <c:pt idx="529">
                  <c:v>7</c:v>
                </c:pt>
                <c:pt idx="530">
                  <c:v>7</c:v>
                </c:pt>
                <c:pt idx="531">
                  <c:v>7</c:v>
                </c:pt>
                <c:pt idx="532">
                  <c:v>7</c:v>
                </c:pt>
                <c:pt idx="533">
                  <c:v>7</c:v>
                </c:pt>
                <c:pt idx="534">
                  <c:v>7</c:v>
                </c:pt>
                <c:pt idx="535">
                  <c:v>7</c:v>
                </c:pt>
                <c:pt idx="536">
                  <c:v>7</c:v>
                </c:pt>
                <c:pt idx="537">
                  <c:v>7</c:v>
                </c:pt>
                <c:pt idx="538">
                  <c:v>7</c:v>
                </c:pt>
                <c:pt idx="539">
                  <c:v>7</c:v>
                </c:pt>
                <c:pt idx="540">
                  <c:v>7</c:v>
                </c:pt>
                <c:pt idx="541">
                  <c:v>7</c:v>
                </c:pt>
                <c:pt idx="542">
                  <c:v>7</c:v>
                </c:pt>
                <c:pt idx="543">
                  <c:v>7</c:v>
                </c:pt>
                <c:pt idx="544">
                  <c:v>7</c:v>
                </c:pt>
                <c:pt idx="545">
                  <c:v>7</c:v>
                </c:pt>
                <c:pt idx="546">
                  <c:v>7</c:v>
                </c:pt>
                <c:pt idx="547">
                  <c:v>7</c:v>
                </c:pt>
                <c:pt idx="548">
                  <c:v>7</c:v>
                </c:pt>
                <c:pt idx="549">
                  <c:v>7</c:v>
                </c:pt>
                <c:pt idx="550">
                  <c:v>7</c:v>
                </c:pt>
                <c:pt idx="551">
                  <c:v>7</c:v>
                </c:pt>
                <c:pt idx="552">
                  <c:v>7</c:v>
                </c:pt>
                <c:pt idx="553">
                  <c:v>7</c:v>
                </c:pt>
                <c:pt idx="554">
                  <c:v>7</c:v>
                </c:pt>
                <c:pt idx="555">
                  <c:v>7</c:v>
                </c:pt>
                <c:pt idx="556">
                  <c:v>7</c:v>
                </c:pt>
                <c:pt idx="557">
                  <c:v>7</c:v>
                </c:pt>
                <c:pt idx="558">
                  <c:v>7</c:v>
                </c:pt>
                <c:pt idx="559">
                  <c:v>7</c:v>
                </c:pt>
                <c:pt idx="560">
                  <c:v>7</c:v>
                </c:pt>
                <c:pt idx="561">
                  <c:v>7</c:v>
                </c:pt>
                <c:pt idx="562">
                  <c:v>7</c:v>
                </c:pt>
                <c:pt idx="563">
                  <c:v>7</c:v>
                </c:pt>
                <c:pt idx="564">
                  <c:v>7</c:v>
                </c:pt>
                <c:pt idx="565">
                  <c:v>7</c:v>
                </c:pt>
                <c:pt idx="566">
                  <c:v>7</c:v>
                </c:pt>
                <c:pt idx="567">
                  <c:v>7</c:v>
                </c:pt>
                <c:pt idx="568">
                  <c:v>7</c:v>
                </c:pt>
                <c:pt idx="569">
                  <c:v>7</c:v>
                </c:pt>
                <c:pt idx="570">
                  <c:v>7</c:v>
                </c:pt>
                <c:pt idx="571">
                  <c:v>7</c:v>
                </c:pt>
                <c:pt idx="572">
                  <c:v>7</c:v>
                </c:pt>
                <c:pt idx="573">
                  <c:v>7</c:v>
                </c:pt>
                <c:pt idx="574">
                  <c:v>7</c:v>
                </c:pt>
                <c:pt idx="575">
                  <c:v>7</c:v>
                </c:pt>
                <c:pt idx="576">
                  <c:v>7</c:v>
                </c:pt>
                <c:pt idx="577">
                  <c:v>7</c:v>
                </c:pt>
                <c:pt idx="578">
                  <c:v>7</c:v>
                </c:pt>
                <c:pt idx="579">
                  <c:v>7</c:v>
                </c:pt>
                <c:pt idx="580">
                  <c:v>7</c:v>
                </c:pt>
                <c:pt idx="581">
                  <c:v>7</c:v>
                </c:pt>
                <c:pt idx="582">
                  <c:v>7</c:v>
                </c:pt>
                <c:pt idx="583">
                  <c:v>7</c:v>
                </c:pt>
                <c:pt idx="584">
                  <c:v>7</c:v>
                </c:pt>
                <c:pt idx="585">
                  <c:v>7</c:v>
                </c:pt>
                <c:pt idx="586">
                  <c:v>7</c:v>
                </c:pt>
                <c:pt idx="587">
                  <c:v>7</c:v>
                </c:pt>
                <c:pt idx="588">
                  <c:v>7</c:v>
                </c:pt>
                <c:pt idx="589">
                  <c:v>7</c:v>
                </c:pt>
                <c:pt idx="590">
                  <c:v>7</c:v>
                </c:pt>
                <c:pt idx="591">
                  <c:v>7</c:v>
                </c:pt>
                <c:pt idx="592">
                  <c:v>7</c:v>
                </c:pt>
                <c:pt idx="593">
                  <c:v>7</c:v>
                </c:pt>
                <c:pt idx="594">
                  <c:v>7</c:v>
                </c:pt>
                <c:pt idx="595">
                  <c:v>7</c:v>
                </c:pt>
                <c:pt idx="596">
                  <c:v>7</c:v>
                </c:pt>
                <c:pt idx="597">
                  <c:v>7</c:v>
                </c:pt>
                <c:pt idx="598">
                  <c:v>7</c:v>
                </c:pt>
                <c:pt idx="599">
                  <c:v>7</c:v>
                </c:pt>
                <c:pt idx="600">
                  <c:v>8</c:v>
                </c:pt>
                <c:pt idx="601">
                  <c:v>8</c:v>
                </c:pt>
                <c:pt idx="602">
                  <c:v>8</c:v>
                </c:pt>
                <c:pt idx="603">
                  <c:v>8</c:v>
                </c:pt>
                <c:pt idx="604">
                  <c:v>8</c:v>
                </c:pt>
                <c:pt idx="605">
                  <c:v>8</c:v>
                </c:pt>
                <c:pt idx="606">
                  <c:v>8</c:v>
                </c:pt>
                <c:pt idx="607">
                  <c:v>8</c:v>
                </c:pt>
                <c:pt idx="608">
                  <c:v>8</c:v>
                </c:pt>
                <c:pt idx="609">
                  <c:v>8</c:v>
                </c:pt>
                <c:pt idx="610">
                  <c:v>8</c:v>
                </c:pt>
                <c:pt idx="611">
                  <c:v>8</c:v>
                </c:pt>
                <c:pt idx="612">
                  <c:v>8</c:v>
                </c:pt>
                <c:pt idx="613">
                  <c:v>8</c:v>
                </c:pt>
                <c:pt idx="614">
                  <c:v>8</c:v>
                </c:pt>
                <c:pt idx="615">
                  <c:v>8</c:v>
                </c:pt>
                <c:pt idx="616">
                  <c:v>8</c:v>
                </c:pt>
                <c:pt idx="617">
                  <c:v>8</c:v>
                </c:pt>
                <c:pt idx="618">
                  <c:v>8</c:v>
                </c:pt>
                <c:pt idx="619">
                  <c:v>8</c:v>
                </c:pt>
                <c:pt idx="620">
                  <c:v>8</c:v>
                </c:pt>
                <c:pt idx="621">
                  <c:v>8</c:v>
                </c:pt>
                <c:pt idx="622">
                  <c:v>8</c:v>
                </c:pt>
                <c:pt idx="623">
                  <c:v>8</c:v>
                </c:pt>
                <c:pt idx="624">
                  <c:v>8</c:v>
                </c:pt>
                <c:pt idx="625">
                  <c:v>8</c:v>
                </c:pt>
                <c:pt idx="626">
                  <c:v>8</c:v>
                </c:pt>
                <c:pt idx="627">
                  <c:v>8</c:v>
                </c:pt>
                <c:pt idx="628">
                  <c:v>8</c:v>
                </c:pt>
                <c:pt idx="629">
                  <c:v>8</c:v>
                </c:pt>
                <c:pt idx="630">
                  <c:v>8</c:v>
                </c:pt>
                <c:pt idx="631">
                  <c:v>8</c:v>
                </c:pt>
                <c:pt idx="632">
                  <c:v>8</c:v>
                </c:pt>
                <c:pt idx="633">
                  <c:v>8</c:v>
                </c:pt>
                <c:pt idx="634">
                  <c:v>8</c:v>
                </c:pt>
                <c:pt idx="635">
                  <c:v>8</c:v>
                </c:pt>
                <c:pt idx="636">
                  <c:v>8</c:v>
                </c:pt>
                <c:pt idx="637">
                  <c:v>8</c:v>
                </c:pt>
                <c:pt idx="638">
                  <c:v>8</c:v>
                </c:pt>
                <c:pt idx="639">
                  <c:v>8</c:v>
                </c:pt>
                <c:pt idx="640">
                  <c:v>8</c:v>
                </c:pt>
                <c:pt idx="641">
                  <c:v>8</c:v>
                </c:pt>
                <c:pt idx="642">
                  <c:v>8</c:v>
                </c:pt>
                <c:pt idx="643">
                  <c:v>8</c:v>
                </c:pt>
                <c:pt idx="644">
                  <c:v>8</c:v>
                </c:pt>
                <c:pt idx="645">
                  <c:v>8</c:v>
                </c:pt>
                <c:pt idx="646">
                  <c:v>8</c:v>
                </c:pt>
                <c:pt idx="647">
                  <c:v>8</c:v>
                </c:pt>
                <c:pt idx="648">
                  <c:v>8</c:v>
                </c:pt>
                <c:pt idx="649">
                  <c:v>8</c:v>
                </c:pt>
                <c:pt idx="650">
                  <c:v>8</c:v>
                </c:pt>
                <c:pt idx="651">
                  <c:v>8</c:v>
                </c:pt>
                <c:pt idx="652">
                  <c:v>8</c:v>
                </c:pt>
                <c:pt idx="653">
                  <c:v>8</c:v>
                </c:pt>
                <c:pt idx="654">
                  <c:v>8</c:v>
                </c:pt>
                <c:pt idx="655">
                  <c:v>8</c:v>
                </c:pt>
                <c:pt idx="656">
                  <c:v>8</c:v>
                </c:pt>
                <c:pt idx="657">
                  <c:v>8</c:v>
                </c:pt>
                <c:pt idx="658">
                  <c:v>8</c:v>
                </c:pt>
                <c:pt idx="659">
                  <c:v>8</c:v>
                </c:pt>
                <c:pt idx="660">
                  <c:v>8</c:v>
                </c:pt>
                <c:pt idx="661">
                  <c:v>8</c:v>
                </c:pt>
                <c:pt idx="662">
                  <c:v>8</c:v>
                </c:pt>
                <c:pt idx="663">
                  <c:v>8</c:v>
                </c:pt>
                <c:pt idx="664">
                  <c:v>8</c:v>
                </c:pt>
                <c:pt idx="665">
                  <c:v>8</c:v>
                </c:pt>
                <c:pt idx="666">
                  <c:v>8</c:v>
                </c:pt>
                <c:pt idx="667">
                  <c:v>8</c:v>
                </c:pt>
                <c:pt idx="668">
                  <c:v>8</c:v>
                </c:pt>
                <c:pt idx="669">
                  <c:v>8</c:v>
                </c:pt>
                <c:pt idx="670">
                  <c:v>8</c:v>
                </c:pt>
                <c:pt idx="671">
                  <c:v>8</c:v>
                </c:pt>
                <c:pt idx="672">
                  <c:v>8</c:v>
                </c:pt>
                <c:pt idx="673">
                  <c:v>8</c:v>
                </c:pt>
                <c:pt idx="674">
                  <c:v>8</c:v>
                </c:pt>
                <c:pt idx="675">
                  <c:v>8</c:v>
                </c:pt>
                <c:pt idx="676">
                  <c:v>8</c:v>
                </c:pt>
                <c:pt idx="677">
                  <c:v>8</c:v>
                </c:pt>
                <c:pt idx="678">
                  <c:v>8</c:v>
                </c:pt>
                <c:pt idx="679">
                  <c:v>8</c:v>
                </c:pt>
                <c:pt idx="680">
                  <c:v>8</c:v>
                </c:pt>
                <c:pt idx="681">
                  <c:v>8</c:v>
                </c:pt>
                <c:pt idx="682">
                  <c:v>8</c:v>
                </c:pt>
                <c:pt idx="683">
                  <c:v>8</c:v>
                </c:pt>
                <c:pt idx="684">
                  <c:v>8</c:v>
                </c:pt>
                <c:pt idx="685">
                  <c:v>8</c:v>
                </c:pt>
                <c:pt idx="686">
                  <c:v>8</c:v>
                </c:pt>
                <c:pt idx="687">
                  <c:v>8</c:v>
                </c:pt>
                <c:pt idx="688">
                  <c:v>8</c:v>
                </c:pt>
                <c:pt idx="689">
                  <c:v>8</c:v>
                </c:pt>
                <c:pt idx="690">
                  <c:v>8</c:v>
                </c:pt>
                <c:pt idx="691">
                  <c:v>8</c:v>
                </c:pt>
                <c:pt idx="692">
                  <c:v>8</c:v>
                </c:pt>
                <c:pt idx="693">
                  <c:v>8</c:v>
                </c:pt>
                <c:pt idx="694">
                  <c:v>8</c:v>
                </c:pt>
                <c:pt idx="695">
                  <c:v>8</c:v>
                </c:pt>
                <c:pt idx="696">
                  <c:v>8</c:v>
                </c:pt>
                <c:pt idx="697">
                  <c:v>8</c:v>
                </c:pt>
                <c:pt idx="698">
                  <c:v>8</c:v>
                </c:pt>
                <c:pt idx="699">
                  <c:v>8</c:v>
                </c:pt>
                <c:pt idx="700">
                  <c:v>8</c:v>
                </c:pt>
                <c:pt idx="701">
                  <c:v>8</c:v>
                </c:pt>
                <c:pt idx="702">
                  <c:v>8</c:v>
                </c:pt>
                <c:pt idx="703">
                  <c:v>8</c:v>
                </c:pt>
                <c:pt idx="704">
                  <c:v>8</c:v>
                </c:pt>
                <c:pt idx="705">
                  <c:v>8</c:v>
                </c:pt>
                <c:pt idx="706">
                  <c:v>8</c:v>
                </c:pt>
                <c:pt idx="707">
                  <c:v>8</c:v>
                </c:pt>
                <c:pt idx="708">
                  <c:v>8</c:v>
                </c:pt>
                <c:pt idx="709">
                  <c:v>8</c:v>
                </c:pt>
                <c:pt idx="710">
                  <c:v>8</c:v>
                </c:pt>
                <c:pt idx="711">
                  <c:v>8</c:v>
                </c:pt>
                <c:pt idx="712">
                  <c:v>8</c:v>
                </c:pt>
                <c:pt idx="713">
                  <c:v>8</c:v>
                </c:pt>
                <c:pt idx="714">
                  <c:v>8</c:v>
                </c:pt>
                <c:pt idx="715">
                  <c:v>8</c:v>
                </c:pt>
                <c:pt idx="716">
                  <c:v>8</c:v>
                </c:pt>
                <c:pt idx="717">
                  <c:v>8</c:v>
                </c:pt>
                <c:pt idx="718">
                  <c:v>8</c:v>
                </c:pt>
                <c:pt idx="719">
                  <c:v>8</c:v>
                </c:pt>
                <c:pt idx="720">
                  <c:v>8</c:v>
                </c:pt>
                <c:pt idx="721">
                  <c:v>8</c:v>
                </c:pt>
                <c:pt idx="722">
                  <c:v>8</c:v>
                </c:pt>
                <c:pt idx="723">
                  <c:v>8</c:v>
                </c:pt>
                <c:pt idx="724">
                  <c:v>8</c:v>
                </c:pt>
                <c:pt idx="725">
                  <c:v>8</c:v>
                </c:pt>
                <c:pt idx="726">
                  <c:v>8</c:v>
                </c:pt>
                <c:pt idx="727">
                  <c:v>8</c:v>
                </c:pt>
                <c:pt idx="728">
                  <c:v>8</c:v>
                </c:pt>
                <c:pt idx="729">
                  <c:v>8</c:v>
                </c:pt>
                <c:pt idx="730">
                  <c:v>8</c:v>
                </c:pt>
                <c:pt idx="731">
                  <c:v>8</c:v>
                </c:pt>
                <c:pt idx="732">
                  <c:v>8</c:v>
                </c:pt>
                <c:pt idx="733">
                  <c:v>8</c:v>
                </c:pt>
                <c:pt idx="734">
                  <c:v>8</c:v>
                </c:pt>
                <c:pt idx="735">
                  <c:v>8</c:v>
                </c:pt>
                <c:pt idx="736">
                  <c:v>8</c:v>
                </c:pt>
                <c:pt idx="737">
                  <c:v>8</c:v>
                </c:pt>
                <c:pt idx="738">
                  <c:v>8</c:v>
                </c:pt>
                <c:pt idx="739">
                  <c:v>8</c:v>
                </c:pt>
                <c:pt idx="740">
                  <c:v>8</c:v>
                </c:pt>
                <c:pt idx="741">
                  <c:v>8</c:v>
                </c:pt>
                <c:pt idx="742">
                  <c:v>8</c:v>
                </c:pt>
                <c:pt idx="743">
                  <c:v>8</c:v>
                </c:pt>
                <c:pt idx="744">
                  <c:v>8</c:v>
                </c:pt>
                <c:pt idx="745">
                  <c:v>8</c:v>
                </c:pt>
                <c:pt idx="746">
                  <c:v>8</c:v>
                </c:pt>
                <c:pt idx="747">
                  <c:v>8</c:v>
                </c:pt>
                <c:pt idx="748">
                  <c:v>8</c:v>
                </c:pt>
                <c:pt idx="749">
                  <c:v>8</c:v>
                </c:pt>
                <c:pt idx="750">
                  <c:v>8</c:v>
                </c:pt>
                <c:pt idx="751">
                  <c:v>8</c:v>
                </c:pt>
                <c:pt idx="752">
                  <c:v>8</c:v>
                </c:pt>
                <c:pt idx="753">
                  <c:v>8</c:v>
                </c:pt>
                <c:pt idx="754">
                  <c:v>8</c:v>
                </c:pt>
                <c:pt idx="755">
                  <c:v>8</c:v>
                </c:pt>
                <c:pt idx="756">
                  <c:v>8</c:v>
                </c:pt>
                <c:pt idx="757">
                  <c:v>8</c:v>
                </c:pt>
                <c:pt idx="758">
                  <c:v>8</c:v>
                </c:pt>
                <c:pt idx="759">
                  <c:v>8</c:v>
                </c:pt>
                <c:pt idx="760">
                  <c:v>8</c:v>
                </c:pt>
                <c:pt idx="761">
                  <c:v>8</c:v>
                </c:pt>
                <c:pt idx="762">
                  <c:v>8</c:v>
                </c:pt>
                <c:pt idx="763">
                  <c:v>8</c:v>
                </c:pt>
                <c:pt idx="764">
                  <c:v>8</c:v>
                </c:pt>
                <c:pt idx="765">
                  <c:v>8</c:v>
                </c:pt>
                <c:pt idx="766">
                  <c:v>8</c:v>
                </c:pt>
                <c:pt idx="767">
                  <c:v>8</c:v>
                </c:pt>
                <c:pt idx="768">
                  <c:v>8</c:v>
                </c:pt>
                <c:pt idx="769">
                  <c:v>8</c:v>
                </c:pt>
                <c:pt idx="770">
                  <c:v>8</c:v>
                </c:pt>
                <c:pt idx="771">
                  <c:v>8</c:v>
                </c:pt>
                <c:pt idx="772">
                  <c:v>8</c:v>
                </c:pt>
                <c:pt idx="773">
                  <c:v>8</c:v>
                </c:pt>
                <c:pt idx="774">
                  <c:v>8</c:v>
                </c:pt>
                <c:pt idx="775">
                  <c:v>8</c:v>
                </c:pt>
                <c:pt idx="776">
                  <c:v>8</c:v>
                </c:pt>
                <c:pt idx="777">
                  <c:v>8</c:v>
                </c:pt>
                <c:pt idx="778">
                  <c:v>8</c:v>
                </c:pt>
                <c:pt idx="779">
                  <c:v>8</c:v>
                </c:pt>
                <c:pt idx="780">
                  <c:v>8</c:v>
                </c:pt>
                <c:pt idx="781">
                  <c:v>8</c:v>
                </c:pt>
                <c:pt idx="782">
                  <c:v>8</c:v>
                </c:pt>
                <c:pt idx="783">
                  <c:v>8</c:v>
                </c:pt>
                <c:pt idx="784">
                  <c:v>8</c:v>
                </c:pt>
                <c:pt idx="785">
                  <c:v>8</c:v>
                </c:pt>
                <c:pt idx="786">
                  <c:v>8</c:v>
                </c:pt>
                <c:pt idx="787">
                  <c:v>8</c:v>
                </c:pt>
                <c:pt idx="788">
                  <c:v>8</c:v>
                </c:pt>
                <c:pt idx="789">
                  <c:v>8</c:v>
                </c:pt>
                <c:pt idx="790">
                  <c:v>8</c:v>
                </c:pt>
                <c:pt idx="791">
                  <c:v>8</c:v>
                </c:pt>
                <c:pt idx="792">
                  <c:v>8</c:v>
                </c:pt>
                <c:pt idx="793">
                  <c:v>8</c:v>
                </c:pt>
                <c:pt idx="794">
                  <c:v>8</c:v>
                </c:pt>
                <c:pt idx="795">
                  <c:v>8</c:v>
                </c:pt>
                <c:pt idx="796">
                  <c:v>8</c:v>
                </c:pt>
                <c:pt idx="797">
                  <c:v>8</c:v>
                </c:pt>
                <c:pt idx="798">
                  <c:v>8</c:v>
                </c:pt>
                <c:pt idx="799">
                  <c:v>8</c:v>
                </c:pt>
                <c:pt idx="800">
                  <c:v>7</c:v>
                </c:pt>
                <c:pt idx="801">
                  <c:v>7</c:v>
                </c:pt>
                <c:pt idx="802">
                  <c:v>7</c:v>
                </c:pt>
                <c:pt idx="803">
                  <c:v>7</c:v>
                </c:pt>
                <c:pt idx="804">
                  <c:v>7</c:v>
                </c:pt>
                <c:pt idx="805">
                  <c:v>7</c:v>
                </c:pt>
                <c:pt idx="806">
                  <c:v>7</c:v>
                </c:pt>
                <c:pt idx="807">
                  <c:v>7</c:v>
                </c:pt>
                <c:pt idx="808">
                  <c:v>7</c:v>
                </c:pt>
                <c:pt idx="809">
                  <c:v>7</c:v>
                </c:pt>
                <c:pt idx="810">
                  <c:v>7</c:v>
                </c:pt>
                <c:pt idx="811">
                  <c:v>7</c:v>
                </c:pt>
                <c:pt idx="812">
                  <c:v>7</c:v>
                </c:pt>
                <c:pt idx="813">
                  <c:v>7</c:v>
                </c:pt>
                <c:pt idx="814">
                  <c:v>7</c:v>
                </c:pt>
                <c:pt idx="815">
                  <c:v>7</c:v>
                </c:pt>
                <c:pt idx="816">
                  <c:v>7</c:v>
                </c:pt>
                <c:pt idx="817">
                  <c:v>7</c:v>
                </c:pt>
                <c:pt idx="818">
                  <c:v>7</c:v>
                </c:pt>
                <c:pt idx="819">
                  <c:v>7</c:v>
                </c:pt>
                <c:pt idx="820">
                  <c:v>7</c:v>
                </c:pt>
                <c:pt idx="821">
                  <c:v>7</c:v>
                </c:pt>
                <c:pt idx="822">
                  <c:v>7</c:v>
                </c:pt>
                <c:pt idx="823">
                  <c:v>7</c:v>
                </c:pt>
                <c:pt idx="824">
                  <c:v>7</c:v>
                </c:pt>
                <c:pt idx="825">
                  <c:v>7</c:v>
                </c:pt>
                <c:pt idx="826">
                  <c:v>7</c:v>
                </c:pt>
                <c:pt idx="827">
                  <c:v>7</c:v>
                </c:pt>
                <c:pt idx="828">
                  <c:v>7</c:v>
                </c:pt>
                <c:pt idx="829">
                  <c:v>7</c:v>
                </c:pt>
                <c:pt idx="830">
                  <c:v>7</c:v>
                </c:pt>
                <c:pt idx="831">
                  <c:v>7</c:v>
                </c:pt>
                <c:pt idx="832">
                  <c:v>7</c:v>
                </c:pt>
                <c:pt idx="833">
                  <c:v>7</c:v>
                </c:pt>
                <c:pt idx="834">
                  <c:v>7</c:v>
                </c:pt>
                <c:pt idx="835">
                  <c:v>7</c:v>
                </c:pt>
                <c:pt idx="836">
                  <c:v>7</c:v>
                </c:pt>
                <c:pt idx="837">
                  <c:v>7</c:v>
                </c:pt>
                <c:pt idx="838">
                  <c:v>7</c:v>
                </c:pt>
                <c:pt idx="839">
                  <c:v>7</c:v>
                </c:pt>
                <c:pt idx="840">
                  <c:v>7</c:v>
                </c:pt>
                <c:pt idx="841">
                  <c:v>7</c:v>
                </c:pt>
                <c:pt idx="842">
                  <c:v>7</c:v>
                </c:pt>
                <c:pt idx="843">
                  <c:v>7</c:v>
                </c:pt>
                <c:pt idx="844">
                  <c:v>7</c:v>
                </c:pt>
                <c:pt idx="845">
                  <c:v>7</c:v>
                </c:pt>
                <c:pt idx="846">
                  <c:v>7</c:v>
                </c:pt>
                <c:pt idx="847">
                  <c:v>7</c:v>
                </c:pt>
                <c:pt idx="848">
                  <c:v>7</c:v>
                </c:pt>
                <c:pt idx="849">
                  <c:v>7</c:v>
                </c:pt>
                <c:pt idx="850">
                  <c:v>7</c:v>
                </c:pt>
                <c:pt idx="851">
                  <c:v>7</c:v>
                </c:pt>
                <c:pt idx="852">
                  <c:v>7</c:v>
                </c:pt>
                <c:pt idx="853">
                  <c:v>7</c:v>
                </c:pt>
                <c:pt idx="854">
                  <c:v>7</c:v>
                </c:pt>
                <c:pt idx="855">
                  <c:v>7</c:v>
                </c:pt>
                <c:pt idx="856">
                  <c:v>7</c:v>
                </c:pt>
                <c:pt idx="857">
                  <c:v>7</c:v>
                </c:pt>
                <c:pt idx="858">
                  <c:v>7</c:v>
                </c:pt>
                <c:pt idx="859">
                  <c:v>7</c:v>
                </c:pt>
                <c:pt idx="860">
                  <c:v>7</c:v>
                </c:pt>
                <c:pt idx="861">
                  <c:v>7</c:v>
                </c:pt>
                <c:pt idx="862">
                  <c:v>7</c:v>
                </c:pt>
                <c:pt idx="863">
                  <c:v>7</c:v>
                </c:pt>
                <c:pt idx="864">
                  <c:v>7</c:v>
                </c:pt>
                <c:pt idx="865">
                  <c:v>7</c:v>
                </c:pt>
                <c:pt idx="866">
                  <c:v>7</c:v>
                </c:pt>
                <c:pt idx="867">
                  <c:v>7</c:v>
                </c:pt>
                <c:pt idx="868">
                  <c:v>7</c:v>
                </c:pt>
                <c:pt idx="869">
                  <c:v>7</c:v>
                </c:pt>
                <c:pt idx="870">
                  <c:v>7</c:v>
                </c:pt>
                <c:pt idx="871">
                  <c:v>7</c:v>
                </c:pt>
                <c:pt idx="872">
                  <c:v>7</c:v>
                </c:pt>
                <c:pt idx="873">
                  <c:v>7</c:v>
                </c:pt>
                <c:pt idx="874">
                  <c:v>7</c:v>
                </c:pt>
                <c:pt idx="875">
                  <c:v>7</c:v>
                </c:pt>
                <c:pt idx="876">
                  <c:v>7</c:v>
                </c:pt>
                <c:pt idx="877">
                  <c:v>7</c:v>
                </c:pt>
                <c:pt idx="878">
                  <c:v>7</c:v>
                </c:pt>
                <c:pt idx="879">
                  <c:v>7</c:v>
                </c:pt>
                <c:pt idx="880">
                  <c:v>7</c:v>
                </c:pt>
                <c:pt idx="881">
                  <c:v>7</c:v>
                </c:pt>
                <c:pt idx="882">
                  <c:v>7</c:v>
                </c:pt>
                <c:pt idx="883">
                  <c:v>7</c:v>
                </c:pt>
                <c:pt idx="884">
                  <c:v>7</c:v>
                </c:pt>
                <c:pt idx="885">
                  <c:v>7</c:v>
                </c:pt>
                <c:pt idx="886">
                  <c:v>7</c:v>
                </c:pt>
                <c:pt idx="887">
                  <c:v>7</c:v>
                </c:pt>
                <c:pt idx="888">
                  <c:v>7</c:v>
                </c:pt>
                <c:pt idx="889">
                  <c:v>7</c:v>
                </c:pt>
                <c:pt idx="890">
                  <c:v>7</c:v>
                </c:pt>
                <c:pt idx="891">
                  <c:v>7</c:v>
                </c:pt>
                <c:pt idx="892">
                  <c:v>7</c:v>
                </c:pt>
                <c:pt idx="893">
                  <c:v>7</c:v>
                </c:pt>
                <c:pt idx="894">
                  <c:v>7</c:v>
                </c:pt>
                <c:pt idx="895">
                  <c:v>7</c:v>
                </c:pt>
                <c:pt idx="896">
                  <c:v>7</c:v>
                </c:pt>
                <c:pt idx="897">
                  <c:v>7</c:v>
                </c:pt>
                <c:pt idx="898">
                  <c:v>7</c:v>
                </c:pt>
                <c:pt idx="899">
                  <c:v>7</c:v>
                </c:pt>
                <c:pt idx="900">
                  <c:v>7</c:v>
                </c:pt>
                <c:pt idx="901">
                  <c:v>7</c:v>
                </c:pt>
                <c:pt idx="902">
                  <c:v>7</c:v>
                </c:pt>
                <c:pt idx="903">
                  <c:v>7</c:v>
                </c:pt>
                <c:pt idx="904">
                  <c:v>7</c:v>
                </c:pt>
                <c:pt idx="905">
                  <c:v>7</c:v>
                </c:pt>
                <c:pt idx="906">
                  <c:v>7</c:v>
                </c:pt>
                <c:pt idx="907">
                  <c:v>7</c:v>
                </c:pt>
                <c:pt idx="908">
                  <c:v>7</c:v>
                </c:pt>
                <c:pt idx="909">
                  <c:v>7</c:v>
                </c:pt>
                <c:pt idx="910">
                  <c:v>7</c:v>
                </c:pt>
                <c:pt idx="911">
                  <c:v>7</c:v>
                </c:pt>
                <c:pt idx="912">
                  <c:v>7</c:v>
                </c:pt>
                <c:pt idx="913">
                  <c:v>7</c:v>
                </c:pt>
                <c:pt idx="914">
                  <c:v>7</c:v>
                </c:pt>
                <c:pt idx="915">
                  <c:v>7</c:v>
                </c:pt>
                <c:pt idx="916">
                  <c:v>7</c:v>
                </c:pt>
                <c:pt idx="917">
                  <c:v>7</c:v>
                </c:pt>
                <c:pt idx="918">
                  <c:v>7</c:v>
                </c:pt>
                <c:pt idx="919">
                  <c:v>7</c:v>
                </c:pt>
                <c:pt idx="920">
                  <c:v>7</c:v>
                </c:pt>
                <c:pt idx="921">
                  <c:v>7</c:v>
                </c:pt>
                <c:pt idx="922">
                  <c:v>7</c:v>
                </c:pt>
                <c:pt idx="923">
                  <c:v>7</c:v>
                </c:pt>
                <c:pt idx="924">
                  <c:v>7</c:v>
                </c:pt>
                <c:pt idx="925">
                  <c:v>7</c:v>
                </c:pt>
                <c:pt idx="926">
                  <c:v>7</c:v>
                </c:pt>
                <c:pt idx="927">
                  <c:v>7</c:v>
                </c:pt>
                <c:pt idx="928">
                  <c:v>7</c:v>
                </c:pt>
                <c:pt idx="929">
                  <c:v>7</c:v>
                </c:pt>
                <c:pt idx="930">
                  <c:v>7</c:v>
                </c:pt>
                <c:pt idx="931">
                  <c:v>7</c:v>
                </c:pt>
                <c:pt idx="932">
                  <c:v>7</c:v>
                </c:pt>
                <c:pt idx="933">
                  <c:v>7</c:v>
                </c:pt>
                <c:pt idx="934">
                  <c:v>7</c:v>
                </c:pt>
                <c:pt idx="935">
                  <c:v>7</c:v>
                </c:pt>
                <c:pt idx="936">
                  <c:v>7</c:v>
                </c:pt>
                <c:pt idx="937">
                  <c:v>7</c:v>
                </c:pt>
                <c:pt idx="938">
                  <c:v>7</c:v>
                </c:pt>
                <c:pt idx="939">
                  <c:v>7</c:v>
                </c:pt>
                <c:pt idx="940">
                  <c:v>7</c:v>
                </c:pt>
                <c:pt idx="941">
                  <c:v>7</c:v>
                </c:pt>
                <c:pt idx="942">
                  <c:v>7</c:v>
                </c:pt>
                <c:pt idx="943">
                  <c:v>7</c:v>
                </c:pt>
                <c:pt idx="944">
                  <c:v>7</c:v>
                </c:pt>
                <c:pt idx="945">
                  <c:v>7</c:v>
                </c:pt>
                <c:pt idx="946">
                  <c:v>7</c:v>
                </c:pt>
                <c:pt idx="947">
                  <c:v>7</c:v>
                </c:pt>
                <c:pt idx="948">
                  <c:v>7</c:v>
                </c:pt>
                <c:pt idx="949">
                  <c:v>7</c:v>
                </c:pt>
                <c:pt idx="950">
                  <c:v>7</c:v>
                </c:pt>
                <c:pt idx="951">
                  <c:v>7</c:v>
                </c:pt>
                <c:pt idx="952">
                  <c:v>7</c:v>
                </c:pt>
                <c:pt idx="953">
                  <c:v>7</c:v>
                </c:pt>
                <c:pt idx="954">
                  <c:v>7</c:v>
                </c:pt>
                <c:pt idx="955">
                  <c:v>7</c:v>
                </c:pt>
                <c:pt idx="956">
                  <c:v>7</c:v>
                </c:pt>
                <c:pt idx="957">
                  <c:v>7</c:v>
                </c:pt>
                <c:pt idx="958">
                  <c:v>7</c:v>
                </c:pt>
                <c:pt idx="959">
                  <c:v>7</c:v>
                </c:pt>
                <c:pt idx="960">
                  <c:v>7</c:v>
                </c:pt>
                <c:pt idx="961">
                  <c:v>7</c:v>
                </c:pt>
                <c:pt idx="962">
                  <c:v>7</c:v>
                </c:pt>
                <c:pt idx="963">
                  <c:v>7</c:v>
                </c:pt>
                <c:pt idx="964">
                  <c:v>7</c:v>
                </c:pt>
                <c:pt idx="965">
                  <c:v>7</c:v>
                </c:pt>
                <c:pt idx="966">
                  <c:v>7</c:v>
                </c:pt>
                <c:pt idx="967">
                  <c:v>7</c:v>
                </c:pt>
                <c:pt idx="968">
                  <c:v>7</c:v>
                </c:pt>
                <c:pt idx="969">
                  <c:v>7</c:v>
                </c:pt>
                <c:pt idx="970">
                  <c:v>7</c:v>
                </c:pt>
                <c:pt idx="971">
                  <c:v>7</c:v>
                </c:pt>
                <c:pt idx="972">
                  <c:v>7</c:v>
                </c:pt>
                <c:pt idx="973">
                  <c:v>7</c:v>
                </c:pt>
                <c:pt idx="974">
                  <c:v>7</c:v>
                </c:pt>
                <c:pt idx="975">
                  <c:v>7</c:v>
                </c:pt>
                <c:pt idx="976">
                  <c:v>7</c:v>
                </c:pt>
                <c:pt idx="977">
                  <c:v>7</c:v>
                </c:pt>
                <c:pt idx="978">
                  <c:v>7</c:v>
                </c:pt>
                <c:pt idx="979">
                  <c:v>7</c:v>
                </c:pt>
                <c:pt idx="980">
                  <c:v>7</c:v>
                </c:pt>
                <c:pt idx="981">
                  <c:v>7</c:v>
                </c:pt>
                <c:pt idx="982">
                  <c:v>7</c:v>
                </c:pt>
                <c:pt idx="983">
                  <c:v>7</c:v>
                </c:pt>
                <c:pt idx="984">
                  <c:v>7</c:v>
                </c:pt>
                <c:pt idx="985">
                  <c:v>7</c:v>
                </c:pt>
                <c:pt idx="986">
                  <c:v>7</c:v>
                </c:pt>
                <c:pt idx="987">
                  <c:v>7</c:v>
                </c:pt>
                <c:pt idx="988">
                  <c:v>7</c:v>
                </c:pt>
                <c:pt idx="989">
                  <c:v>7</c:v>
                </c:pt>
                <c:pt idx="990">
                  <c:v>7</c:v>
                </c:pt>
                <c:pt idx="991">
                  <c:v>7</c:v>
                </c:pt>
                <c:pt idx="992">
                  <c:v>7</c:v>
                </c:pt>
                <c:pt idx="993">
                  <c:v>7</c:v>
                </c:pt>
                <c:pt idx="994">
                  <c:v>7</c:v>
                </c:pt>
                <c:pt idx="995">
                  <c:v>7</c:v>
                </c:pt>
                <c:pt idx="996">
                  <c:v>7</c:v>
                </c:pt>
                <c:pt idx="997">
                  <c:v>7</c:v>
                </c:pt>
                <c:pt idx="998">
                  <c:v>7</c:v>
                </c:pt>
                <c:pt idx="999">
                  <c:v>7</c:v>
                </c:pt>
                <c:pt idx="1000">
                  <c:v>6</c:v>
                </c:pt>
                <c:pt idx="1001">
                  <c:v>6</c:v>
                </c:pt>
                <c:pt idx="1002">
                  <c:v>6</c:v>
                </c:pt>
                <c:pt idx="1003">
                  <c:v>6</c:v>
                </c:pt>
                <c:pt idx="1004">
                  <c:v>6</c:v>
                </c:pt>
                <c:pt idx="1005">
                  <c:v>6</c:v>
                </c:pt>
                <c:pt idx="1006">
                  <c:v>6</c:v>
                </c:pt>
                <c:pt idx="1007">
                  <c:v>6</c:v>
                </c:pt>
                <c:pt idx="1008">
                  <c:v>6</c:v>
                </c:pt>
                <c:pt idx="1009">
                  <c:v>6</c:v>
                </c:pt>
                <c:pt idx="1010">
                  <c:v>6</c:v>
                </c:pt>
                <c:pt idx="1011">
                  <c:v>6</c:v>
                </c:pt>
                <c:pt idx="1012">
                  <c:v>6</c:v>
                </c:pt>
                <c:pt idx="1013">
                  <c:v>6</c:v>
                </c:pt>
                <c:pt idx="1014">
                  <c:v>6</c:v>
                </c:pt>
                <c:pt idx="1015">
                  <c:v>6</c:v>
                </c:pt>
                <c:pt idx="1016">
                  <c:v>6</c:v>
                </c:pt>
                <c:pt idx="1017">
                  <c:v>6</c:v>
                </c:pt>
                <c:pt idx="1018">
                  <c:v>6</c:v>
                </c:pt>
                <c:pt idx="1019">
                  <c:v>6</c:v>
                </c:pt>
                <c:pt idx="1020">
                  <c:v>6</c:v>
                </c:pt>
                <c:pt idx="1021">
                  <c:v>6</c:v>
                </c:pt>
                <c:pt idx="1022">
                  <c:v>6</c:v>
                </c:pt>
                <c:pt idx="1023">
                  <c:v>6</c:v>
                </c:pt>
                <c:pt idx="1024">
                  <c:v>6</c:v>
                </c:pt>
                <c:pt idx="1025">
                  <c:v>6</c:v>
                </c:pt>
                <c:pt idx="1026">
                  <c:v>6</c:v>
                </c:pt>
                <c:pt idx="1027">
                  <c:v>6</c:v>
                </c:pt>
                <c:pt idx="1028">
                  <c:v>6</c:v>
                </c:pt>
                <c:pt idx="1029">
                  <c:v>6</c:v>
                </c:pt>
                <c:pt idx="1030">
                  <c:v>6</c:v>
                </c:pt>
                <c:pt idx="1031">
                  <c:v>6</c:v>
                </c:pt>
                <c:pt idx="1032">
                  <c:v>6</c:v>
                </c:pt>
                <c:pt idx="1033">
                  <c:v>6</c:v>
                </c:pt>
                <c:pt idx="1034">
                  <c:v>6</c:v>
                </c:pt>
                <c:pt idx="1035">
                  <c:v>6</c:v>
                </c:pt>
                <c:pt idx="1036">
                  <c:v>6</c:v>
                </c:pt>
                <c:pt idx="1037">
                  <c:v>6</c:v>
                </c:pt>
                <c:pt idx="1038">
                  <c:v>6</c:v>
                </c:pt>
                <c:pt idx="1039">
                  <c:v>6</c:v>
                </c:pt>
                <c:pt idx="1040">
                  <c:v>6</c:v>
                </c:pt>
                <c:pt idx="1041">
                  <c:v>6</c:v>
                </c:pt>
                <c:pt idx="1042">
                  <c:v>6</c:v>
                </c:pt>
                <c:pt idx="1043">
                  <c:v>6</c:v>
                </c:pt>
                <c:pt idx="1044">
                  <c:v>6</c:v>
                </c:pt>
                <c:pt idx="1045">
                  <c:v>6</c:v>
                </c:pt>
                <c:pt idx="1046">
                  <c:v>6</c:v>
                </c:pt>
                <c:pt idx="1047">
                  <c:v>6</c:v>
                </c:pt>
                <c:pt idx="1048">
                  <c:v>6</c:v>
                </c:pt>
                <c:pt idx="1049">
                  <c:v>6</c:v>
                </c:pt>
                <c:pt idx="1050">
                  <c:v>6</c:v>
                </c:pt>
                <c:pt idx="1051">
                  <c:v>6</c:v>
                </c:pt>
                <c:pt idx="1052">
                  <c:v>6</c:v>
                </c:pt>
                <c:pt idx="1053">
                  <c:v>6</c:v>
                </c:pt>
                <c:pt idx="1054">
                  <c:v>6</c:v>
                </c:pt>
                <c:pt idx="1055">
                  <c:v>6</c:v>
                </c:pt>
                <c:pt idx="1056">
                  <c:v>6</c:v>
                </c:pt>
                <c:pt idx="1057">
                  <c:v>6</c:v>
                </c:pt>
                <c:pt idx="1058">
                  <c:v>6</c:v>
                </c:pt>
                <c:pt idx="1059">
                  <c:v>6</c:v>
                </c:pt>
                <c:pt idx="1060">
                  <c:v>6</c:v>
                </c:pt>
                <c:pt idx="1061">
                  <c:v>6</c:v>
                </c:pt>
                <c:pt idx="1062">
                  <c:v>6</c:v>
                </c:pt>
                <c:pt idx="1063">
                  <c:v>6</c:v>
                </c:pt>
                <c:pt idx="1064">
                  <c:v>6</c:v>
                </c:pt>
                <c:pt idx="1065">
                  <c:v>6</c:v>
                </c:pt>
                <c:pt idx="1066">
                  <c:v>6</c:v>
                </c:pt>
                <c:pt idx="1067">
                  <c:v>6</c:v>
                </c:pt>
                <c:pt idx="1068">
                  <c:v>6</c:v>
                </c:pt>
                <c:pt idx="1069">
                  <c:v>6</c:v>
                </c:pt>
                <c:pt idx="1070">
                  <c:v>6</c:v>
                </c:pt>
                <c:pt idx="1071">
                  <c:v>6</c:v>
                </c:pt>
                <c:pt idx="1072">
                  <c:v>6</c:v>
                </c:pt>
                <c:pt idx="1073">
                  <c:v>6</c:v>
                </c:pt>
                <c:pt idx="1074">
                  <c:v>6</c:v>
                </c:pt>
                <c:pt idx="1075">
                  <c:v>6</c:v>
                </c:pt>
                <c:pt idx="1076">
                  <c:v>6</c:v>
                </c:pt>
                <c:pt idx="1077">
                  <c:v>6</c:v>
                </c:pt>
                <c:pt idx="1078">
                  <c:v>6</c:v>
                </c:pt>
                <c:pt idx="1079">
                  <c:v>6</c:v>
                </c:pt>
                <c:pt idx="1080">
                  <c:v>6</c:v>
                </c:pt>
                <c:pt idx="1081">
                  <c:v>6</c:v>
                </c:pt>
                <c:pt idx="1082">
                  <c:v>6</c:v>
                </c:pt>
                <c:pt idx="1083">
                  <c:v>6</c:v>
                </c:pt>
                <c:pt idx="1084">
                  <c:v>6</c:v>
                </c:pt>
                <c:pt idx="1085">
                  <c:v>6</c:v>
                </c:pt>
                <c:pt idx="1086">
                  <c:v>6</c:v>
                </c:pt>
                <c:pt idx="1087">
                  <c:v>6</c:v>
                </c:pt>
                <c:pt idx="1088">
                  <c:v>6</c:v>
                </c:pt>
                <c:pt idx="1089">
                  <c:v>6</c:v>
                </c:pt>
                <c:pt idx="1090">
                  <c:v>6</c:v>
                </c:pt>
                <c:pt idx="1091">
                  <c:v>6</c:v>
                </c:pt>
                <c:pt idx="1092">
                  <c:v>6</c:v>
                </c:pt>
                <c:pt idx="1093">
                  <c:v>6</c:v>
                </c:pt>
                <c:pt idx="1094">
                  <c:v>6</c:v>
                </c:pt>
                <c:pt idx="1095">
                  <c:v>6</c:v>
                </c:pt>
                <c:pt idx="1096">
                  <c:v>6</c:v>
                </c:pt>
                <c:pt idx="1097">
                  <c:v>6</c:v>
                </c:pt>
                <c:pt idx="1098">
                  <c:v>6</c:v>
                </c:pt>
                <c:pt idx="1099">
                  <c:v>6</c:v>
                </c:pt>
                <c:pt idx="1100">
                  <c:v>6</c:v>
                </c:pt>
                <c:pt idx="1101">
                  <c:v>6</c:v>
                </c:pt>
                <c:pt idx="1102">
                  <c:v>6</c:v>
                </c:pt>
                <c:pt idx="1103">
                  <c:v>6</c:v>
                </c:pt>
                <c:pt idx="1104">
                  <c:v>6</c:v>
                </c:pt>
                <c:pt idx="1105">
                  <c:v>6</c:v>
                </c:pt>
                <c:pt idx="1106">
                  <c:v>6</c:v>
                </c:pt>
                <c:pt idx="1107">
                  <c:v>6</c:v>
                </c:pt>
                <c:pt idx="1108">
                  <c:v>6</c:v>
                </c:pt>
                <c:pt idx="1109">
                  <c:v>6</c:v>
                </c:pt>
                <c:pt idx="1110">
                  <c:v>6</c:v>
                </c:pt>
                <c:pt idx="1111">
                  <c:v>6</c:v>
                </c:pt>
                <c:pt idx="1112">
                  <c:v>6</c:v>
                </c:pt>
                <c:pt idx="1113">
                  <c:v>6</c:v>
                </c:pt>
                <c:pt idx="1114">
                  <c:v>6</c:v>
                </c:pt>
                <c:pt idx="1115">
                  <c:v>6</c:v>
                </c:pt>
                <c:pt idx="1116">
                  <c:v>6</c:v>
                </c:pt>
                <c:pt idx="1117">
                  <c:v>6</c:v>
                </c:pt>
                <c:pt idx="1118">
                  <c:v>6</c:v>
                </c:pt>
                <c:pt idx="1119">
                  <c:v>6</c:v>
                </c:pt>
                <c:pt idx="1120">
                  <c:v>6</c:v>
                </c:pt>
                <c:pt idx="1121">
                  <c:v>6</c:v>
                </c:pt>
                <c:pt idx="1122">
                  <c:v>6</c:v>
                </c:pt>
                <c:pt idx="1123">
                  <c:v>6</c:v>
                </c:pt>
                <c:pt idx="1124">
                  <c:v>6</c:v>
                </c:pt>
                <c:pt idx="1125">
                  <c:v>6</c:v>
                </c:pt>
                <c:pt idx="1126">
                  <c:v>6</c:v>
                </c:pt>
                <c:pt idx="1127">
                  <c:v>6</c:v>
                </c:pt>
                <c:pt idx="1128">
                  <c:v>6</c:v>
                </c:pt>
                <c:pt idx="1129">
                  <c:v>6</c:v>
                </c:pt>
                <c:pt idx="1130">
                  <c:v>6</c:v>
                </c:pt>
                <c:pt idx="1131">
                  <c:v>6</c:v>
                </c:pt>
                <c:pt idx="1132">
                  <c:v>6</c:v>
                </c:pt>
                <c:pt idx="1133">
                  <c:v>6</c:v>
                </c:pt>
                <c:pt idx="1134">
                  <c:v>6</c:v>
                </c:pt>
                <c:pt idx="1135">
                  <c:v>6</c:v>
                </c:pt>
                <c:pt idx="1136">
                  <c:v>6</c:v>
                </c:pt>
                <c:pt idx="1137">
                  <c:v>6</c:v>
                </c:pt>
                <c:pt idx="1138">
                  <c:v>6</c:v>
                </c:pt>
                <c:pt idx="1139">
                  <c:v>6</c:v>
                </c:pt>
                <c:pt idx="1140">
                  <c:v>6</c:v>
                </c:pt>
                <c:pt idx="1141">
                  <c:v>6</c:v>
                </c:pt>
                <c:pt idx="1142">
                  <c:v>6</c:v>
                </c:pt>
                <c:pt idx="1143">
                  <c:v>6</c:v>
                </c:pt>
                <c:pt idx="1144">
                  <c:v>6</c:v>
                </c:pt>
                <c:pt idx="1145">
                  <c:v>6</c:v>
                </c:pt>
                <c:pt idx="1146">
                  <c:v>6</c:v>
                </c:pt>
                <c:pt idx="1147">
                  <c:v>6</c:v>
                </c:pt>
                <c:pt idx="1148">
                  <c:v>6</c:v>
                </c:pt>
                <c:pt idx="1149">
                  <c:v>6</c:v>
                </c:pt>
                <c:pt idx="1150">
                  <c:v>6</c:v>
                </c:pt>
                <c:pt idx="1151">
                  <c:v>6</c:v>
                </c:pt>
                <c:pt idx="1152">
                  <c:v>6</c:v>
                </c:pt>
                <c:pt idx="1153">
                  <c:v>6</c:v>
                </c:pt>
                <c:pt idx="1154">
                  <c:v>6</c:v>
                </c:pt>
                <c:pt idx="1155">
                  <c:v>6</c:v>
                </c:pt>
                <c:pt idx="1156">
                  <c:v>6</c:v>
                </c:pt>
                <c:pt idx="1157">
                  <c:v>6</c:v>
                </c:pt>
                <c:pt idx="1158">
                  <c:v>6</c:v>
                </c:pt>
                <c:pt idx="1159">
                  <c:v>6</c:v>
                </c:pt>
                <c:pt idx="1160">
                  <c:v>6</c:v>
                </c:pt>
                <c:pt idx="1161">
                  <c:v>6</c:v>
                </c:pt>
                <c:pt idx="1162">
                  <c:v>6</c:v>
                </c:pt>
                <c:pt idx="1163">
                  <c:v>6</c:v>
                </c:pt>
                <c:pt idx="1164">
                  <c:v>6</c:v>
                </c:pt>
                <c:pt idx="1165">
                  <c:v>6</c:v>
                </c:pt>
                <c:pt idx="1166">
                  <c:v>6</c:v>
                </c:pt>
                <c:pt idx="1167">
                  <c:v>6</c:v>
                </c:pt>
                <c:pt idx="1168">
                  <c:v>6</c:v>
                </c:pt>
                <c:pt idx="1169">
                  <c:v>6</c:v>
                </c:pt>
                <c:pt idx="1170">
                  <c:v>6</c:v>
                </c:pt>
                <c:pt idx="1171">
                  <c:v>6</c:v>
                </c:pt>
                <c:pt idx="1172">
                  <c:v>6</c:v>
                </c:pt>
                <c:pt idx="1173">
                  <c:v>6</c:v>
                </c:pt>
                <c:pt idx="1174">
                  <c:v>6</c:v>
                </c:pt>
                <c:pt idx="1175">
                  <c:v>6</c:v>
                </c:pt>
                <c:pt idx="1176">
                  <c:v>6</c:v>
                </c:pt>
                <c:pt idx="1177">
                  <c:v>6</c:v>
                </c:pt>
                <c:pt idx="1178">
                  <c:v>6</c:v>
                </c:pt>
                <c:pt idx="1179">
                  <c:v>6</c:v>
                </c:pt>
                <c:pt idx="1180">
                  <c:v>6</c:v>
                </c:pt>
                <c:pt idx="1181">
                  <c:v>6</c:v>
                </c:pt>
                <c:pt idx="1182">
                  <c:v>6</c:v>
                </c:pt>
                <c:pt idx="1183">
                  <c:v>6</c:v>
                </c:pt>
                <c:pt idx="1184">
                  <c:v>6</c:v>
                </c:pt>
                <c:pt idx="1185">
                  <c:v>6</c:v>
                </c:pt>
                <c:pt idx="1186">
                  <c:v>6</c:v>
                </c:pt>
                <c:pt idx="1187">
                  <c:v>6</c:v>
                </c:pt>
                <c:pt idx="1188">
                  <c:v>6</c:v>
                </c:pt>
                <c:pt idx="1189">
                  <c:v>6</c:v>
                </c:pt>
                <c:pt idx="1190">
                  <c:v>6</c:v>
                </c:pt>
                <c:pt idx="1191">
                  <c:v>6</c:v>
                </c:pt>
                <c:pt idx="1192">
                  <c:v>6</c:v>
                </c:pt>
                <c:pt idx="1193">
                  <c:v>6</c:v>
                </c:pt>
                <c:pt idx="1194">
                  <c:v>6</c:v>
                </c:pt>
                <c:pt idx="1195">
                  <c:v>6</c:v>
                </c:pt>
                <c:pt idx="1196">
                  <c:v>6</c:v>
                </c:pt>
                <c:pt idx="1197">
                  <c:v>6</c:v>
                </c:pt>
                <c:pt idx="1198">
                  <c:v>6</c:v>
                </c:pt>
                <c:pt idx="1199">
                  <c:v>6</c:v>
                </c:pt>
                <c:pt idx="1200">
                  <c:v>6</c:v>
                </c:pt>
                <c:pt idx="1201">
                  <c:v>6</c:v>
                </c:pt>
                <c:pt idx="1202">
                  <c:v>6</c:v>
                </c:pt>
                <c:pt idx="1203">
                  <c:v>6</c:v>
                </c:pt>
                <c:pt idx="1204">
                  <c:v>6</c:v>
                </c:pt>
                <c:pt idx="1205">
                  <c:v>6</c:v>
                </c:pt>
                <c:pt idx="1206">
                  <c:v>6</c:v>
                </c:pt>
                <c:pt idx="1207">
                  <c:v>6</c:v>
                </c:pt>
                <c:pt idx="1208">
                  <c:v>6</c:v>
                </c:pt>
                <c:pt idx="1209">
                  <c:v>6</c:v>
                </c:pt>
                <c:pt idx="1210">
                  <c:v>6</c:v>
                </c:pt>
                <c:pt idx="1211">
                  <c:v>6</c:v>
                </c:pt>
                <c:pt idx="1212">
                  <c:v>6</c:v>
                </c:pt>
                <c:pt idx="1213">
                  <c:v>6</c:v>
                </c:pt>
                <c:pt idx="1214">
                  <c:v>6</c:v>
                </c:pt>
                <c:pt idx="1215">
                  <c:v>6</c:v>
                </c:pt>
                <c:pt idx="1216">
                  <c:v>6</c:v>
                </c:pt>
                <c:pt idx="1217">
                  <c:v>6</c:v>
                </c:pt>
                <c:pt idx="1218">
                  <c:v>6</c:v>
                </c:pt>
                <c:pt idx="1219">
                  <c:v>6</c:v>
                </c:pt>
                <c:pt idx="1220">
                  <c:v>6</c:v>
                </c:pt>
                <c:pt idx="1221">
                  <c:v>6</c:v>
                </c:pt>
                <c:pt idx="1222">
                  <c:v>6</c:v>
                </c:pt>
                <c:pt idx="1223">
                  <c:v>6</c:v>
                </c:pt>
                <c:pt idx="1224">
                  <c:v>6</c:v>
                </c:pt>
                <c:pt idx="1225">
                  <c:v>6</c:v>
                </c:pt>
                <c:pt idx="1226">
                  <c:v>6</c:v>
                </c:pt>
                <c:pt idx="1227">
                  <c:v>6</c:v>
                </c:pt>
                <c:pt idx="1228">
                  <c:v>6</c:v>
                </c:pt>
                <c:pt idx="1229">
                  <c:v>6</c:v>
                </c:pt>
                <c:pt idx="1230">
                  <c:v>6</c:v>
                </c:pt>
                <c:pt idx="1231">
                  <c:v>6</c:v>
                </c:pt>
                <c:pt idx="1232">
                  <c:v>6</c:v>
                </c:pt>
                <c:pt idx="1233">
                  <c:v>6</c:v>
                </c:pt>
                <c:pt idx="1234">
                  <c:v>6</c:v>
                </c:pt>
                <c:pt idx="1235">
                  <c:v>6</c:v>
                </c:pt>
                <c:pt idx="1236">
                  <c:v>6</c:v>
                </c:pt>
                <c:pt idx="1237">
                  <c:v>6</c:v>
                </c:pt>
                <c:pt idx="1238">
                  <c:v>6</c:v>
                </c:pt>
                <c:pt idx="1239">
                  <c:v>6</c:v>
                </c:pt>
                <c:pt idx="1240">
                  <c:v>6</c:v>
                </c:pt>
                <c:pt idx="1241">
                  <c:v>6</c:v>
                </c:pt>
                <c:pt idx="1242">
                  <c:v>6</c:v>
                </c:pt>
                <c:pt idx="1243">
                  <c:v>6</c:v>
                </c:pt>
                <c:pt idx="1244">
                  <c:v>6</c:v>
                </c:pt>
                <c:pt idx="1245">
                  <c:v>6</c:v>
                </c:pt>
                <c:pt idx="1246">
                  <c:v>6</c:v>
                </c:pt>
                <c:pt idx="1247">
                  <c:v>6</c:v>
                </c:pt>
                <c:pt idx="1248">
                  <c:v>6</c:v>
                </c:pt>
                <c:pt idx="1249">
                  <c:v>6</c:v>
                </c:pt>
                <c:pt idx="1250">
                  <c:v>6</c:v>
                </c:pt>
                <c:pt idx="1251">
                  <c:v>6</c:v>
                </c:pt>
                <c:pt idx="1252">
                  <c:v>6</c:v>
                </c:pt>
                <c:pt idx="1253">
                  <c:v>6</c:v>
                </c:pt>
                <c:pt idx="1254">
                  <c:v>6</c:v>
                </c:pt>
                <c:pt idx="1255">
                  <c:v>6</c:v>
                </c:pt>
                <c:pt idx="1256">
                  <c:v>6</c:v>
                </c:pt>
                <c:pt idx="1257">
                  <c:v>6</c:v>
                </c:pt>
                <c:pt idx="1258">
                  <c:v>6</c:v>
                </c:pt>
                <c:pt idx="1259">
                  <c:v>6</c:v>
                </c:pt>
                <c:pt idx="1260">
                  <c:v>6</c:v>
                </c:pt>
                <c:pt idx="1261">
                  <c:v>6</c:v>
                </c:pt>
                <c:pt idx="1262">
                  <c:v>6</c:v>
                </c:pt>
                <c:pt idx="1263">
                  <c:v>6</c:v>
                </c:pt>
                <c:pt idx="1264">
                  <c:v>6</c:v>
                </c:pt>
                <c:pt idx="1265">
                  <c:v>6</c:v>
                </c:pt>
                <c:pt idx="1266">
                  <c:v>6</c:v>
                </c:pt>
                <c:pt idx="1267">
                  <c:v>6</c:v>
                </c:pt>
                <c:pt idx="1268">
                  <c:v>6</c:v>
                </c:pt>
                <c:pt idx="1269">
                  <c:v>6</c:v>
                </c:pt>
                <c:pt idx="1270">
                  <c:v>6</c:v>
                </c:pt>
                <c:pt idx="1271">
                  <c:v>6</c:v>
                </c:pt>
                <c:pt idx="1272">
                  <c:v>6</c:v>
                </c:pt>
                <c:pt idx="1273">
                  <c:v>6</c:v>
                </c:pt>
                <c:pt idx="1274">
                  <c:v>6</c:v>
                </c:pt>
                <c:pt idx="1275">
                  <c:v>6</c:v>
                </c:pt>
                <c:pt idx="1276">
                  <c:v>6</c:v>
                </c:pt>
                <c:pt idx="1277">
                  <c:v>6</c:v>
                </c:pt>
                <c:pt idx="1278">
                  <c:v>6</c:v>
                </c:pt>
                <c:pt idx="1279">
                  <c:v>6</c:v>
                </c:pt>
                <c:pt idx="1280">
                  <c:v>6</c:v>
                </c:pt>
                <c:pt idx="1281">
                  <c:v>6</c:v>
                </c:pt>
                <c:pt idx="1282">
                  <c:v>6</c:v>
                </c:pt>
                <c:pt idx="1283">
                  <c:v>6</c:v>
                </c:pt>
                <c:pt idx="1284">
                  <c:v>6</c:v>
                </c:pt>
                <c:pt idx="1285">
                  <c:v>6</c:v>
                </c:pt>
                <c:pt idx="1286">
                  <c:v>6</c:v>
                </c:pt>
                <c:pt idx="1287">
                  <c:v>6</c:v>
                </c:pt>
                <c:pt idx="1288">
                  <c:v>6</c:v>
                </c:pt>
                <c:pt idx="1289">
                  <c:v>6</c:v>
                </c:pt>
                <c:pt idx="1290">
                  <c:v>6</c:v>
                </c:pt>
                <c:pt idx="1291">
                  <c:v>6</c:v>
                </c:pt>
                <c:pt idx="1292">
                  <c:v>6</c:v>
                </c:pt>
                <c:pt idx="1293">
                  <c:v>6</c:v>
                </c:pt>
                <c:pt idx="1294">
                  <c:v>6</c:v>
                </c:pt>
                <c:pt idx="1295">
                  <c:v>6</c:v>
                </c:pt>
                <c:pt idx="1296">
                  <c:v>6</c:v>
                </c:pt>
                <c:pt idx="1297">
                  <c:v>6</c:v>
                </c:pt>
                <c:pt idx="1298">
                  <c:v>6</c:v>
                </c:pt>
                <c:pt idx="1299">
                  <c:v>6</c:v>
                </c:pt>
                <c:pt idx="1300">
                  <c:v>6</c:v>
                </c:pt>
                <c:pt idx="1301">
                  <c:v>6</c:v>
                </c:pt>
                <c:pt idx="1302">
                  <c:v>6</c:v>
                </c:pt>
                <c:pt idx="1303">
                  <c:v>6</c:v>
                </c:pt>
                <c:pt idx="1304">
                  <c:v>6</c:v>
                </c:pt>
                <c:pt idx="1305">
                  <c:v>6</c:v>
                </c:pt>
                <c:pt idx="1306">
                  <c:v>6</c:v>
                </c:pt>
                <c:pt idx="1307">
                  <c:v>6</c:v>
                </c:pt>
                <c:pt idx="1308">
                  <c:v>6</c:v>
                </c:pt>
                <c:pt idx="1309">
                  <c:v>6</c:v>
                </c:pt>
                <c:pt idx="1310">
                  <c:v>6</c:v>
                </c:pt>
                <c:pt idx="1311">
                  <c:v>6</c:v>
                </c:pt>
                <c:pt idx="1312">
                  <c:v>6</c:v>
                </c:pt>
                <c:pt idx="1313">
                  <c:v>6</c:v>
                </c:pt>
                <c:pt idx="1314">
                  <c:v>6</c:v>
                </c:pt>
                <c:pt idx="1315">
                  <c:v>6</c:v>
                </c:pt>
                <c:pt idx="1316">
                  <c:v>6</c:v>
                </c:pt>
                <c:pt idx="1317">
                  <c:v>6</c:v>
                </c:pt>
                <c:pt idx="1318">
                  <c:v>6</c:v>
                </c:pt>
                <c:pt idx="1319">
                  <c:v>6</c:v>
                </c:pt>
                <c:pt idx="1320">
                  <c:v>6</c:v>
                </c:pt>
                <c:pt idx="1321">
                  <c:v>6</c:v>
                </c:pt>
                <c:pt idx="1322">
                  <c:v>6</c:v>
                </c:pt>
                <c:pt idx="1323">
                  <c:v>6</c:v>
                </c:pt>
                <c:pt idx="1324">
                  <c:v>6</c:v>
                </c:pt>
                <c:pt idx="1325">
                  <c:v>6</c:v>
                </c:pt>
                <c:pt idx="1326">
                  <c:v>6</c:v>
                </c:pt>
                <c:pt idx="1327">
                  <c:v>6</c:v>
                </c:pt>
                <c:pt idx="1328">
                  <c:v>6</c:v>
                </c:pt>
                <c:pt idx="1329">
                  <c:v>6</c:v>
                </c:pt>
                <c:pt idx="1330">
                  <c:v>6</c:v>
                </c:pt>
                <c:pt idx="1331">
                  <c:v>6</c:v>
                </c:pt>
                <c:pt idx="1332">
                  <c:v>6</c:v>
                </c:pt>
                <c:pt idx="1333">
                  <c:v>6</c:v>
                </c:pt>
                <c:pt idx="1334">
                  <c:v>6</c:v>
                </c:pt>
                <c:pt idx="1335">
                  <c:v>6</c:v>
                </c:pt>
                <c:pt idx="1336">
                  <c:v>6</c:v>
                </c:pt>
                <c:pt idx="1337">
                  <c:v>6</c:v>
                </c:pt>
                <c:pt idx="1338">
                  <c:v>6</c:v>
                </c:pt>
                <c:pt idx="1339">
                  <c:v>6</c:v>
                </c:pt>
                <c:pt idx="1340">
                  <c:v>6</c:v>
                </c:pt>
                <c:pt idx="1341">
                  <c:v>6</c:v>
                </c:pt>
                <c:pt idx="1342">
                  <c:v>6</c:v>
                </c:pt>
                <c:pt idx="1343">
                  <c:v>6</c:v>
                </c:pt>
                <c:pt idx="1344">
                  <c:v>6</c:v>
                </c:pt>
                <c:pt idx="1345">
                  <c:v>6</c:v>
                </c:pt>
                <c:pt idx="1346">
                  <c:v>6</c:v>
                </c:pt>
                <c:pt idx="1347">
                  <c:v>6</c:v>
                </c:pt>
                <c:pt idx="1348">
                  <c:v>6</c:v>
                </c:pt>
                <c:pt idx="1349">
                  <c:v>6</c:v>
                </c:pt>
                <c:pt idx="1350">
                  <c:v>6</c:v>
                </c:pt>
                <c:pt idx="1351">
                  <c:v>6</c:v>
                </c:pt>
                <c:pt idx="1352">
                  <c:v>6</c:v>
                </c:pt>
                <c:pt idx="1353">
                  <c:v>6</c:v>
                </c:pt>
                <c:pt idx="1354">
                  <c:v>6</c:v>
                </c:pt>
                <c:pt idx="1355">
                  <c:v>6</c:v>
                </c:pt>
                <c:pt idx="1356">
                  <c:v>6</c:v>
                </c:pt>
                <c:pt idx="1357">
                  <c:v>6</c:v>
                </c:pt>
                <c:pt idx="1358">
                  <c:v>6</c:v>
                </c:pt>
                <c:pt idx="1359">
                  <c:v>6</c:v>
                </c:pt>
                <c:pt idx="1360">
                  <c:v>6</c:v>
                </c:pt>
                <c:pt idx="1361">
                  <c:v>6</c:v>
                </c:pt>
                <c:pt idx="1362">
                  <c:v>6</c:v>
                </c:pt>
                <c:pt idx="1363">
                  <c:v>6</c:v>
                </c:pt>
                <c:pt idx="1364">
                  <c:v>6</c:v>
                </c:pt>
                <c:pt idx="1365">
                  <c:v>6</c:v>
                </c:pt>
                <c:pt idx="1366">
                  <c:v>6</c:v>
                </c:pt>
                <c:pt idx="1367">
                  <c:v>6</c:v>
                </c:pt>
                <c:pt idx="1368">
                  <c:v>6</c:v>
                </c:pt>
                <c:pt idx="1369">
                  <c:v>6</c:v>
                </c:pt>
                <c:pt idx="1370">
                  <c:v>6</c:v>
                </c:pt>
                <c:pt idx="1371">
                  <c:v>6</c:v>
                </c:pt>
                <c:pt idx="1372">
                  <c:v>6</c:v>
                </c:pt>
                <c:pt idx="1373">
                  <c:v>6</c:v>
                </c:pt>
                <c:pt idx="1374">
                  <c:v>6</c:v>
                </c:pt>
                <c:pt idx="1375">
                  <c:v>6</c:v>
                </c:pt>
                <c:pt idx="1376">
                  <c:v>6</c:v>
                </c:pt>
                <c:pt idx="1377">
                  <c:v>6</c:v>
                </c:pt>
                <c:pt idx="1378">
                  <c:v>6</c:v>
                </c:pt>
                <c:pt idx="1379">
                  <c:v>6</c:v>
                </c:pt>
                <c:pt idx="1380">
                  <c:v>6</c:v>
                </c:pt>
                <c:pt idx="1381">
                  <c:v>6</c:v>
                </c:pt>
                <c:pt idx="1382">
                  <c:v>6</c:v>
                </c:pt>
                <c:pt idx="1383">
                  <c:v>6</c:v>
                </c:pt>
                <c:pt idx="1384">
                  <c:v>6</c:v>
                </c:pt>
                <c:pt idx="1385">
                  <c:v>6</c:v>
                </c:pt>
                <c:pt idx="1386">
                  <c:v>6</c:v>
                </c:pt>
                <c:pt idx="1387">
                  <c:v>6</c:v>
                </c:pt>
                <c:pt idx="1388">
                  <c:v>6</c:v>
                </c:pt>
                <c:pt idx="1389">
                  <c:v>6</c:v>
                </c:pt>
                <c:pt idx="1390">
                  <c:v>6</c:v>
                </c:pt>
                <c:pt idx="1391">
                  <c:v>6</c:v>
                </c:pt>
                <c:pt idx="1392">
                  <c:v>6</c:v>
                </c:pt>
                <c:pt idx="1393">
                  <c:v>6</c:v>
                </c:pt>
                <c:pt idx="1394">
                  <c:v>6</c:v>
                </c:pt>
                <c:pt idx="1395">
                  <c:v>6</c:v>
                </c:pt>
                <c:pt idx="1396">
                  <c:v>6</c:v>
                </c:pt>
                <c:pt idx="1397">
                  <c:v>6</c:v>
                </c:pt>
                <c:pt idx="1398">
                  <c:v>6</c:v>
                </c:pt>
                <c:pt idx="1399">
                  <c:v>6</c:v>
                </c:pt>
                <c:pt idx="1400">
                  <c:v>6</c:v>
                </c:pt>
                <c:pt idx="1401">
                  <c:v>6</c:v>
                </c:pt>
                <c:pt idx="1402">
                  <c:v>6</c:v>
                </c:pt>
                <c:pt idx="1403">
                  <c:v>6</c:v>
                </c:pt>
                <c:pt idx="1404">
                  <c:v>6</c:v>
                </c:pt>
                <c:pt idx="1405">
                  <c:v>6</c:v>
                </c:pt>
                <c:pt idx="1406">
                  <c:v>6</c:v>
                </c:pt>
                <c:pt idx="1407">
                  <c:v>6</c:v>
                </c:pt>
                <c:pt idx="1408">
                  <c:v>6</c:v>
                </c:pt>
                <c:pt idx="1409">
                  <c:v>6</c:v>
                </c:pt>
                <c:pt idx="1410">
                  <c:v>6</c:v>
                </c:pt>
                <c:pt idx="1411">
                  <c:v>6</c:v>
                </c:pt>
                <c:pt idx="1412">
                  <c:v>6</c:v>
                </c:pt>
                <c:pt idx="1413">
                  <c:v>6</c:v>
                </c:pt>
                <c:pt idx="1414">
                  <c:v>6</c:v>
                </c:pt>
                <c:pt idx="1415">
                  <c:v>6</c:v>
                </c:pt>
                <c:pt idx="1416">
                  <c:v>6</c:v>
                </c:pt>
                <c:pt idx="1417">
                  <c:v>6</c:v>
                </c:pt>
                <c:pt idx="1418">
                  <c:v>6</c:v>
                </c:pt>
                <c:pt idx="1419">
                  <c:v>6</c:v>
                </c:pt>
                <c:pt idx="1420">
                  <c:v>6</c:v>
                </c:pt>
                <c:pt idx="1421">
                  <c:v>6</c:v>
                </c:pt>
                <c:pt idx="1422">
                  <c:v>6</c:v>
                </c:pt>
                <c:pt idx="1423">
                  <c:v>6</c:v>
                </c:pt>
                <c:pt idx="1424">
                  <c:v>6</c:v>
                </c:pt>
                <c:pt idx="1425">
                  <c:v>6</c:v>
                </c:pt>
                <c:pt idx="1426">
                  <c:v>6</c:v>
                </c:pt>
                <c:pt idx="1427">
                  <c:v>6</c:v>
                </c:pt>
                <c:pt idx="1428">
                  <c:v>6</c:v>
                </c:pt>
                <c:pt idx="1429">
                  <c:v>6</c:v>
                </c:pt>
                <c:pt idx="1430">
                  <c:v>6</c:v>
                </c:pt>
                <c:pt idx="1431">
                  <c:v>6</c:v>
                </c:pt>
                <c:pt idx="1432">
                  <c:v>6</c:v>
                </c:pt>
                <c:pt idx="1433">
                  <c:v>6</c:v>
                </c:pt>
                <c:pt idx="1434">
                  <c:v>6</c:v>
                </c:pt>
                <c:pt idx="1435">
                  <c:v>6</c:v>
                </c:pt>
                <c:pt idx="1436">
                  <c:v>6</c:v>
                </c:pt>
                <c:pt idx="1437">
                  <c:v>6</c:v>
                </c:pt>
                <c:pt idx="1438">
                  <c:v>6</c:v>
                </c:pt>
                <c:pt idx="1439">
                  <c:v>6</c:v>
                </c:pt>
                <c:pt idx="1440">
                  <c:v>6</c:v>
                </c:pt>
                <c:pt idx="1441">
                  <c:v>6</c:v>
                </c:pt>
                <c:pt idx="1442">
                  <c:v>6</c:v>
                </c:pt>
                <c:pt idx="1443">
                  <c:v>6</c:v>
                </c:pt>
                <c:pt idx="1444">
                  <c:v>6</c:v>
                </c:pt>
                <c:pt idx="1445">
                  <c:v>6</c:v>
                </c:pt>
                <c:pt idx="1446">
                  <c:v>6</c:v>
                </c:pt>
                <c:pt idx="1447">
                  <c:v>6</c:v>
                </c:pt>
                <c:pt idx="1448">
                  <c:v>6</c:v>
                </c:pt>
                <c:pt idx="1449">
                  <c:v>6</c:v>
                </c:pt>
                <c:pt idx="1450">
                  <c:v>6</c:v>
                </c:pt>
                <c:pt idx="1451">
                  <c:v>6</c:v>
                </c:pt>
                <c:pt idx="1452">
                  <c:v>6</c:v>
                </c:pt>
                <c:pt idx="1453">
                  <c:v>6</c:v>
                </c:pt>
                <c:pt idx="1454">
                  <c:v>6</c:v>
                </c:pt>
                <c:pt idx="1455">
                  <c:v>6</c:v>
                </c:pt>
                <c:pt idx="1456">
                  <c:v>6</c:v>
                </c:pt>
                <c:pt idx="1457">
                  <c:v>6</c:v>
                </c:pt>
                <c:pt idx="1458">
                  <c:v>6</c:v>
                </c:pt>
                <c:pt idx="1459">
                  <c:v>6</c:v>
                </c:pt>
                <c:pt idx="1460">
                  <c:v>6</c:v>
                </c:pt>
                <c:pt idx="1461">
                  <c:v>6</c:v>
                </c:pt>
                <c:pt idx="1462">
                  <c:v>6</c:v>
                </c:pt>
                <c:pt idx="1463">
                  <c:v>6</c:v>
                </c:pt>
                <c:pt idx="1464">
                  <c:v>6</c:v>
                </c:pt>
                <c:pt idx="1465">
                  <c:v>6</c:v>
                </c:pt>
                <c:pt idx="1466">
                  <c:v>6</c:v>
                </c:pt>
                <c:pt idx="1467">
                  <c:v>6</c:v>
                </c:pt>
                <c:pt idx="1468">
                  <c:v>6</c:v>
                </c:pt>
                <c:pt idx="1469">
                  <c:v>6</c:v>
                </c:pt>
                <c:pt idx="1470">
                  <c:v>6</c:v>
                </c:pt>
                <c:pt idx="1471">
                  <c:v>6</c:v>
                </c:pt>
                <c:pt idx="1472">
                  <c:v>6</c:v>
                </c:pt>
                <c:pt idx="1473">
                  <c:v>6</c:v>
                </c:pt>
                <c:pt idx="1474">
                  <c:v>6</c:v>
                </c:pt>
                <c:pt idx="1475">
                  <c:v>6</c:v>
                </c:pt>
                <c:pt idx="1476">
                  <c:v>6</c:v>
                </c:pt>
                <c:pt idx="1477">
                  <c:v>6</c:v>
                </c:pt>
                <c:pt idx="1478">
                  <c:v>6</c:v>
                </c:pt>
                <c:pt idx="1479">
                  <c:v>6</c:v>
                </c:pt>
                <c:pt idx="1480">
                  <c:v>6</c:v>
                </c:pt>
                <c:pt idx="1481">
                  <c:v>6</c:v>
                </c:pt>
                <c:pt idx="1482">
                  <c:v>6</c:v>
                </c:pt>
                <c:pt idx="1483">
                  <c:v>6</c:v>
                </c:pt>
                <c:pt idx="1484">
                  <c:v>6</c:v>
                </c:pt>
                <c:pt idx="1485">
                  <c:v>6</c:v>
                </c:pt>
                <c:pt idx="1486">
                  <c:v>6</c:v>
                </c:pt>
                <c:pt idx="1487">
                  <c:v>6</c:v>
                </c:pt>
                <c:pt idx="1488">
                  <c:v>6</c:v>
                </c:pt>
                <c:pt idx="1489">
                  <c:v>6</c:v>
                </c:pt>
                <c:pt idx="1490">
                  <c:v>6</c:v>
                </c:pt>
                <c:pt idx="1491">
                  <c:v>6</c:v>
                </c:pt>
                <c:pt idx="1492">
                  <c:v>6</c:v>
                </c:pt>
                <c:pt idx="1493">
                  <c:v>6</c:v>
                </c:pt>
                <c:pt idx="1494">
                  <c:v>6</c:v>
                </c:pt>
                <c:pt idx="1495">
                  <c:v>6</c:v>
                </c:pt>
                <c:pt idx="1496">
                  <c:v>6</c:v>
                </c:pt>
                <c:pt idx="1497">
                  <c:v>6</c:v>
                </c:pt>
                <c:pt idx="1498">
                  <c:v>6</c:v>
                </c:pt>
                <c:pt idx="1499">
                  <c:v>6</c:v>
                </c:pt>
                <c:pt idx="1500">
                  <c:v>6</c:v>
                </c:pt>
                <c:pt idx="1501">
                  <c:v>6</c:v>
                </c:pt>
                <c:pt idx="1502">
                  <c:v>6</c:v>
                </c:pt>
                <c:pt idx="1503">
                  <c:v>6</c:v>
                </c:pt>
                <c:pt idx="1504">
                  <c:v>6</c:v>
                </c:pt>
                <c:pt idx="1505">
                  <c:v>6</c:v>
                </c:pt>
                <c:pt idx="1506">
                  <c:v>6</c:v>
                </c:pt>
                <c:pt idx="1507">
                  <c:v>6</c:v>
                </c:pt>
                <c:pt idx="1508">
                  <c:v>6</c:v>
                </c:pt>
                <c:pt idx="1509">
                  <c:v>6</c:v>
                </c:pt>
                <c:pt idx="1510">
                  <c:v>6</c:v>
                </c:pt>
                <c:pt idx="1511">
                  <c:v>6</c:v>
                </c:pt>
                <c:pt idx="1512">
                  <c:v>6</c:v>
                </c:pt>
                <c:pt idx="1513">
                  <c:v>6</c:v>
                </c:pt>
                <c:pt idx="1514">
                  <c:v>6</c:v>
                </c:pt>
                <c:pt idx="1515">
                  <c:v>6</c:v>
                </c:pt>
                <c:pt idx="1516">
                  <c:v>6</c:v>
                </c:pt>
                <c:pt idx="1517">
                  <c:v>6</c:v>
                </c:pt>
                <c:pt idx="1518">
                  <c:v>6</c:v>
                </c:pt>
                <c:pt idx="1519">
                  <c:v>6</c:v>
                </c:pt>
                <c:pt idx="1520">
                  <c:v>6</c:v>
                </c:pt>
                <c:pt idx="1521">
                  <c:v>6</c:v>
                </c:pt>
                <c:pt idx="1522">
                  <c:v>6</c:v>
                </c:pt>
                <c:pt idx="1523">
                  <c:v>6</c:v>
                </c:pt>
                <c:pt idx="1524">
                  <c:v>6</c:v>
                </c:pt>
                <c:pt idx="1525">
                  <c:v>6</c:v>
                </c:pt>
                <c:pt idx="1526">
                  <c:v>6</c:v>
                </c:pt>
                <c:pt idx="1527">
                  <c:v>6</c:v>
                </c:pt>
                <c:pt idx="1528">
                  <c:v>6</c:v>
                </c:pt>
                <c:pt idx="1529">
                  <c:v>6</c:v>
                </c:pt>
                <c:pt idx="1530">
                  <c:v>6</c:v>
                </c:pt>
                <c:pt idx="1531">
                  <c:v>6</c:v>
                </c:pt>
                <c:pt idx="1532">
                  <c:v>6</c:v>
                </c:pt>
                <c:pt idx="1533">
                  <c:v>6</c:v>
                </c:pt>
                <c:pt idx="1534">
                  <c:v>6</c:v>
                </c:pt>
                <c:pt idx="1535">
                  <c:v>6</c:v>
                </c:pt>
                <c:pt idx="1536">
                  <c:v>6</c:v>
                </c:pt>
                <c:pt idx="1537">
                  <c:v>6</c:v>
                </c:pt>
                <c:pt idx="1538">
                  <c:v>6</c:v>
                </c:pt>
                <c:pt idx="1539">
                  <c:v>6</c:v>
                </c:pt>
                <c:pt idx="1540">
                  <c:v>6</c:v>
                </c:pt>
                <c:pt idx="1541">
                  <c:v>6</c:v>
                </c:pt>
                <c:pt idx="1542">
                  <c:v>6</c:v>
                </c:pt>
                <c:pt idx="1543">
                  <c:v>6</c:v>
                </c:pt>
                <c:pt idx="1544">
                  <c:v>6</c:v>
                </c:pt>
                <c:pt idx="1545">
                  <c:v>6</c:v>
                </c:pt>
                <c:pt idx="1546">
                  <c:v>6</c:v>
                </c:pt>
                <c:pt idx="1547">
                  <c:v>6</c:v>
                </c:pt>
                <c:pt idx="1548">
                  <c:v>6</c:v>
                </c:pt>
                <c:pt idx="1549">
                  <c:v>6</c:v>
                </c:pt>
                <c:pt idx="1550">
                  <c:v>6</c:v>
                </c:pt>
                <c:pt idx="1551">
                  <c:v>6</c:v>
                </c:pt>
                <c:pt idx="1552">
                  <c:v>6</c:v>
                </c:pt>
                <c:pt idx="1553">
                  <c:v>6</c:v>
                </c:pt>
                <c:pt idx="1554">
                  <c:v>6</c:v>
                </c:pt>
                <c:pt idx="1555">
                  <c:v>6</c:v>
                </c:pt>
                <c:pt idx="1556">
                  <c:v>6</c:v>
                </c:pt>
                <c:pt idx="1557">
                  <c:v>6</c:v>
                </c:pt>
                <c:pt idx="1558">
                  <c:v>6</c:v>
                </c:pt>
                <c:pt idx="1559">
                  <c:v>6</c:v>
                </c:pt>
                <c:pt idx="1560">
                  <c:v>6</c:v>
                </c:pt>
                <c:pt idx="1561">
                  <c:v>6</c:v>
                </c:pt>
                <c:pt idx="1562">
                  <c:v>6</c:v>
                </c:pt>
                <c:pt idx="1563">
                  <c:v>6</c:v>
                </c:pt>
                <c:pt idx="1564">
                  <c:v>6</c:v>
                </c:pt>
                <c:pt idx="1565">
                  <c:v>6</c:v>
                </c:pt>
                <c:pt idx="1566">
                  <c:v>6</c:v>
                </c:pt>
                <c:pt idx="1567">
                  <c:v>6</c:v>
                </c:pt>
                <c:pt idx="1568">
                  <c:v>6</c:v>
                </c:pt>
                <c:pt idx="1569">
                  <c:v>6</c:v>
                </c:pt>
                <c:pt idx="1570">
                  <c:v>6</c:v>
                </c:pt>
                <c:pt idx="1571">
                  <c:v>6</c:v>
                </c:pt>
                <c:pt idx="1572">
                  <c:v>6</c:v>
                </c:pt>
                <c:pt idx="1573">
                  <c:v>6</c:v>
                </c:pt>
                <c:pt idx="1574">
                  <c:v>6</c:v>
                </c:pt>
                <c:pt idx="1575">
                  <c:v>6</c:v>
                </c:pt>
                <c:pt idx="1576">
                  <c:v>6</c:v>
                </c:pt>
                <c:pt idx="1577">
                  <c:v>6</c:v>
                </c:pt>
                <c:pt idx="1578">
                  <c:v>6</c:v>
                </c:pt>
                <c:pt idx="1579">
                  <c:v>6</c:v>
                </c:pt>
                <c:pt idx="1580">
                  <c:v>6</c:v>
                </c:pt>
                <c:pt idx="1581">
                  <c:v>6</c:v>
                </c:pt>
                <c:pt idx="1582">
                  <c:v>6</c:v>
                </c:pt>
                <c:pt idx="1583">
                  <c:v>6</c:v>
                </c:pt>
                <c:pt idx="1584">
                  <c:v>6</c:v>
                </c:pt>
                <c:pt idx="1585">
                  <c:v>6</c:v>
                </c:pt>
                <c:pt idx="1586">
                  <c:v>6</c:v>
                </c:pt>
                <c:pt idx="1587">
                  <c:v>6</c:v>
                </c:pt>
                <c:pt idx="1588">
                  <c:v>6</c:v>
                </c:pt>
                <c:pt idx="1589">
                  <c:v>6</c:v>
                </c:pt>
                <c:pt idx="1590">
                  <c:v>6</c:v>
                </c:pt>
                <c:pt idx="1591">
                  <c:v>6</c:v>
                </c:pt>
                <c:pt idx="1592">
                  <c:v>6</c:v>
                </c:pt>
                <c:pt idx="1593">
                  <c:v>6</c:v>
                </c:pt>
                <c:pt idx="1594">
                  <c:v>6</c:v>
                </c:pt>
                <c:pt idx="1595">
                  <c:v>6</c:v>
                </c:pt>
                <c:pt idx="1596">
                  <c:v>6</c:v>
                </c:pt>
                <c:pt idx="1597">
                  <c:v>6</c:v>
                </c:pt>
                <c:pt idx="1598">
                  <c:v>6</c:v>
                </c:pt>
                <c:pt idx="1599">
                  <c:v>6</c:v>
                </c:pt>
                <c:pt idx="1600">
                  <c:v>6</c:v>
                </c:pt>
                <c:pt idx="1601">
                  <c:v>6</c:v>
                </c:pt>
                <c:pt idx="1602">
                  <c:v>6</c:v>
                </c:pt>
                <c:pt idx="1603">
                  <c:v>6</c:v>
                </c:pt>
                <c:pt idx="1604">
                  <c:v>6</c:v>
                </c:pt>
                <c:pt idx="1605">
                  <c:v>6</c:v>
                </c:pt>
                <c:pt idx="1606">
                  <c:v>6</c:v>
                </c:pt>
                <c:pt idx="1607">
                  <c:v>6</c:v>
                </c:pt>
                <c:pt idx="1608">
                  <c:v>6</c:v>
                </c:pt>
                <c:pt idx="1609">
                  <c:v>6</c:v>
                </c:pt>
                <c:pt idx="1610">
                  <c:v>6</c:v>
                </c:pt>
                <c:pt idx="1611">
                  <c:v>6</c:v>
                </c:pt>
                <c:pt idx="1612">
                  <c:v>6</c:v>
                </c:pt>
                <c:pt idx="1613">
                  <c:v>6</c:v>
                </c:pt>
                <c:pt idx="1614">
                  <c:v>6</c:v>
                </c:pt>
                <c:pt idx="1615">
                  <c:v>6</c:v>
                </c:pt>
                <c:pt idx="1616">
                  <c:v>6</c:v>
                </c:pt>
                <c:pt idx="1617">
                  <c:v>6</c:v>
                </c:pt>
                <c:pt idx="1618">
                  <c:v>6</c:v>
                </c:pt>
                <c:pt idx="1619">
                  <c:v>6</c:v>
                </c:pt>
                <c:pt idx="1620">
                  <c:v>6</c:v>
                </c:pt>
                <c:pt idx="1621">
                  <c:v>6</c:v>
                </c:pt>
                <c:pt idx="1622">
                  <c:v>6</c:v>
                </c:pt>
                <c:pt idx="1623">
                  <c:v>6</c:v>
                </c:pt>
                <c:pt idx="1624">
                  <c:v>6</c:v>
                </c:pt>
                <c:pt idx="1625">
                  <c:v>6</c:v>
                </c:pt>
                <c:pt idx="1626">
                  <c:v>6</c:v>
                </c:pt>
                <c:pt idx="1627">
                  <c:v>6</c:v>
                </c:pt>
                <c:pt idx="1628">
                  <c:v>6</c:v>
                </c:pt>
                <c:pt idx="1629">
                  <c:v>6</c:v>
                </c:pt>
                <c:pt idx="1630">
                  <c:v>6</c:v>
                </c:pt>
                <c:pt idx="1631">
                  <c:v>6</c:v>
                </c:pt>
                <c:pt idx="1632">
                  <c:v>6</c:v>
                </c:pt>
                <c:pt idx="1633">
                  <c:v>6</c:v>
                </c:pt>
                <c:pt idx="1634">
                  <c:v>6</c:v>
                </c:pt>
                <c:pt idx="1635">
                  <c:v>6</c:v>
                </c:pt>
                <c:pt idx="1636">
                  <c:v>6</c:v>
                </c:pt>
                <c:pt idx="1637">
                  <c:v>6</c:v>
                </c:pt>
                <c:pt idx="1638">
                  <c:v>6</c:v>
                </c:pt>
                <c:pt idx="1639">
                  <c:v>6</c:v>
                </c:pt>
                <c:pt idx="1640">
                  <c:v>6</c:v>
                </c:pt>
                <c:pt idx="1641">
                  <c:v>6</c:v>
                </c:pt>
                <c:pt idx="1642">
                  <c:v>6</c:v>
                </c:pt>
                <c:pt idx="1643">
                  <c:v>6</c:v>
                </c:pt>
                <c:pt idx="1644">
                  <c:v>6</c:v>
                </c:pt>
                <c:pt idx="1645">
                  <c:v>6</c:v>
                </c:pt>
                <c:pt idx="1646">
                  <c:v>6</c:v>
                </c:pt>
                <c:pt idx="1647">
                  <c:v>6</c:v>
                </c:pt>
                <c:pt idx="1648">
                  <c:v>6</c:v>
                </c:pt>
                <c:pt idx="1649">
                  <c:v>6</c:v>
                </c:pt>
                <c:pt idx="1650">
                  <c:v>6</c:v>
                </c:pt>
                <c:pt idx="1651">
                  <c:v>6</c:v>
                </c:pt>
                <c:pt idx="1652">
                  <c:v>6</c:v>
                </c:pt>
                <c:pt idx="1653">
                  <c:v>6</c:v>
                </c:pt>
                <c:pt idx="1654">
                  <c:v>6</c:v>
                </c:pt>
                <c:pt idx="1655">
                  <c:v>6</c:v>
                </c:pt>
                <c:pt idx="1656">
                  <c:v>6</c:v>
                </c:pt>
                <c:pt idx="1657">
                  <c:v>6</c:v>
                </c:pt>
                <c:pt idx="1658">
                  <c:v>6</c:v>
                </c:pt>
                <c:pt idx="1659">
                  <c:v>6</c:v>
                </c:pt>
                <c:pt idx="1660">
                  <c:v>6</c:v>
                </c:pt>
                <c:pt idx="1661">
                  <c:v>6</c:v>
                </c:pt>
                <c:pt idx="1662">
                  <c:v>6</c:v>
                </c:pt>
                <c:pt idx="1663">
                  <c:v>6</c:v>
                </c:pt>
                <c:pt idx="1664">
                  <c:v>6</c:v>
                </c:pt>
                <c:pt idx="1665">
                  <c:v>6</c:v>
                </c:pt>
                <c:pt idx="1666">
                  <c:v>6</c:v>
                </c:pt>
                <c:pt idx="1667">
                  <c:v>6</c:v>
                </c:pt>
                <c:pt idx="1668">
                  <c:v>6</c:v>
                </c:pt>
                <c:pt idx="1669">
                  <c:v>6</c:v>
                </c:pt>
                <c:pt idx="1670">
                  <c:v>6</c:v>
                </c:pt>
                <c:pt idx="1671">
                  <c:v>6</c:v>
                </c:pt>
                <c:pt idx="1672">
                  <c:v>6</c:v>
                </c:pt>
                <c:pt idx="1673">
                  <c:v>6</c:v>
                </c:pt>
                <c:pt idx="1674">
                  <c:v>6</c:v>
                </c:pt>
                <c:pt idx="1675">
                  <c:v>6</c:v>
                </c:pt>
                <c:pt idx="1676">
                  <c:v>6</c:v>
                </c:pt>
                <c:pt idx="1677">
                  <c:v>6</c:v>
                </c:pt>
                <c:pt idx="1678">
                  <c:v>6</c:v>
                </c:pt>
                <c:pt idx="1679">
                  <c:v>6</c:v>
                </c:pt>
                <c:pt idx="1680">
                  <c:v>6</c:v>
                </c:pt>
                <c:pt idx="1681">
                  <c:v>6</c:v>
                </c:pt>
                <c:pt idx="1682">
                  <c:v>6</c:v>
                </c:pt>
                <c:pt idx="1683">
                  <c:v>6</c:v>
                </c:pt>
                <c:pt idx="1684">
                  <c:v>6</c:v>
                </c:pt>
                <c:pt idx="1685">
                  <c:v>6</c:v>
                </c:pt>
                <c:pt idx="1686">
                  <c:v>6</c:v>
                </c:pt>
                <c:pt idx="1687">
                  <c:v>6</c:v>
                </c:pt>
                <c:pt idx="1688">
                  <c:v>6</c:v>
                </c:pt>
                <c:pt idx="1689">
                  <c:v>6</c:v>
                </c:pt>
                <c:pt idx="1690">
                  <c:v>6</c:v>
                </c:pt>
                <c:pt idx="1691">
                  <c:v>6</c:v>
                </c:pt>
                <c:pt idx="1692">
                  <c:v>6</c:v>
                </c:pt>
                <c:pt idx="1693">
                  <c:v>6</c:v>
                </c:pt>
                <c:pt idx="1694">
                  <c:v>6</c:v>
                </c:pt>
                <c:pt idx="1695">
                  <c:v>6</c:v>
                </c:pt>
                <c:pt idx="1696">
                  <c:v>6</c:v>
                </c:pt>
                <c:pt idx="1697">
                  <c:v>6</c:v>
                </c:pt>
                <c:pt idx="1698">
                  <c:v>6</c:v>
                </c:pt>
                <c:pt idx="1699">
                  <c:v>6</c:v>
                </c:pt>
              </c:numCache>
            </c:numRef>
          </c:yVal>
          <c:smooth val="0"/>
        </c:ser>
        <c:ser>
          <c:idx val="1"/>
          <c:order val="1"/>
          <c:tx>
            <c:strRef>
              <c:f>"Conventional PI"</c:f>
              <c:strCache>
                <c:ptCount val="1"/>
                <c:pt idx="0">
                  <c:v>Conventional PI</c:v>
                </c:pt>
              </c:strCache>
            </c:strRef>
          </c:tx>
          <c:spPr>
            <a:solidFill>
              <a:srgbClr val="1f77b4"/>
            </a:solidFill>
            <a:ln w="18000">
              <a:solidFill>
                <a:srgbClr val="1f77b4"/>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xVal>
            <c:numRef>
              <c:f>12_Traces!$A$5:$A$1704</c:f>
              <c:numCache>
                <c:formatCode>#,##0</c:formatCode>
                <c:ptCount val="1700"/>
                <c:pt idx="0">
                  <c:v>0</c:v>
                </c:pt>
                <c:pt idx="1">
                  <c:v>100.011766090128</c:v>
                </c:pt>
                <c:pt idx="2">
                  <c:v>200.023532180257</c:v>
                </c:pt>
                <c:pt idx="3">
                  <c:v>300.035298270385</c:v>
                </c:pt>
                <c:pt idx="4">
                  <c:v>400.047064360513</c:v>
                </c:pt>
                <c:pt idx="5">
                  <c:v>500.058830450641</c:v>
                </c:pt>
                <c:pt idx="6">
                  <c:v>600.07059654077</c:v>
                </c:pt>
                <c:pt idx="7">
                  <c:v>700.082362630898</c:v>
                </c:pt>
                <c:pt idx="8">
                  <c:v>800.094128721026</c:v>
                </c:pt>
                <c:pt idx="9">
                  <c:v>900.105894811154</c:v>
                </c:pt>
                <c:pt idx="10">
                  <c:v>1000.11766090128</c:v>
                </c:pt>
                <c:pt idx="11">
                  <c:v>1100.12942699141</c:v>
                </c:pt>
                <c:pt idx="12">
                  <c:v>1200.14119308154</c:v>
                </c:pt>
                <c:pt idx="13">
                  <c:v>1300.15295917167</c:v>
                </c:pt>
                <c:pt idx="14">
                  <c:v>1400.1647252618</c:v>
                </c:pt>
                <c:pt idx="15">
                  <c:v>1500.17649135192</c:v>
                </c:pt>
                <c:pt idx="16">
                  <c:v>1600.18825744205</c:v>
                </c:pt>
                <c:pt idx="17">
                  <c:v>1700.20002353218</c:v>
                </c:pt>
                <c:pt idx="18">
                  <c:v>1800.21178962231</c:v>
                </c:pt>
                <c:pt idx="19">
                  <c:v>1900.22355571244</c:v>
                </c:pt>
                <c:pt idx="20">
                  <c:v>2000.23532180257</c:v>
                </c:pt>
                <c:pt idx="21">
                  <c:v>2100.24708789269</c:v>
                </c:pt>
                <c:pt idx="22">
                  <c:v>2200.25885398282</c:v>
                </c:pt>
                <c:pt idx="23">
                  <c:v>2300.27062007295</c:v>
                </c:pt>
                <c:pt idx="24">
                  <c:v>2400.28238616308</c:v>
                </c:pt>
                <c:pt idx="25">
                  <c:v>2500.29415225321</c:v>
                </c:pt>
                <c:pt idx="26">
                  <c:v>2600.30591834334</c:v>
                </c:pt>
                <c:pt idx="27">
                  <c:v>2700.31768443346</c:v>
                </c:pt>
                <c:pt idx="28">
                  <c:v>2800.32945052359</c:v>
                </c:pt>
                <c:pt idx="29">
                  <c:v>2900.34121661372</c:v>
                </c:pt>
                <c:pt idx="30">
                  <c:v>3000.35298270385</c:v>
                </c:pt>
                <c:pt idx="31">
                  <c:v>3100.36474879398</c:v>
                </c:pt>
                <c:pt idx="32">
                  <c:v>3200.3765148841</c:v>
                </c:pt>
                <c:pt idx="33">
                  <c:v>3300.38828097423</c:v>
                </c:pt>
                <c:pt idx="34">
                  <c:v>3400.40004706436</c:v>
                </c:pt>
                <c:pt idx="35">
                  <c:v>3500.41181315449</c:v>
                </c:pt>
                <c:pt idx="36">
                  <c:v>3600.42357924462</c:v>
                </c:pt>
                <c:pt idx="37">
                  <c:v>3700.43534533475</c:v>
                </c:pt>
                <c:pt idx="38">
                  <c:v>3800.44711142487</c:v>
                </c:pt>
                <c:pt idx="39">
                  <c:v>3900.458877515</c:v>
                </c:pt>
                <c:pt idx="40">
                  <c:v>4000.47064360513</c:v>
                </c:pt>
                <c:pt idx="41">
                  <c:v>4100.48240969526</c:v>
                </c:pt>
                <c:pt idx="42">
                  <c:v>4200.49417578539</c:v>
                </c:pt>
                <c:pt idx="43">
                  <c:v>4300.50594187552</c:v>
                </c:pt>
                <c:pt idx="44">
                  <c:v>4400.51770796564</c:v>
                </c:pt>
                <c:pt idx="45">
                  <c:v>4500.52947405577</c:v>
                </c:pt>
                <c:pt idx="46">
                  <c:v>4600.5412401459</c:v>
                </c:pt>
                <c:pt idx="47">
                  <c:v>4700.55300623603</c:v>
                </c:pt>
                <c:pt idx="48">
                  <c:v>4800.56477232616</c:v>
                </c:pt>
                <c:pt idx="49">
                  <c:v>4900.57653841628</c:v>
                </c:pt>
                <c:pt idx="50">
                  <c:v>5000.58830450641</c:v>
                </c:pt>
                <c:pt idx="51">
                  <c:v>5100.60007059654</c:v>
                </c:pt>
                <c:pt idx="52">
                  <c:v>5200.61183668667</c:v>
                </c:pt>
                <c:pt idx="53">
                  <c:v>5300.6236027768</c:v>
                </c:pt>
                <c:pt idx="54">
                  <c:v>5400.63536886693</c:v>
                </c:pt>
                <c:pt idx="55">
                  <c:v>5500.64713495705</c:v>
                </c:pt>
                <c:pt idx="56">
                  <c:v>5600.65890104718</c:v>
                </c:pt>
                <c:pt idx="57">
                  <c:v>5700.67066713731</c:v>
                </c:pt>
                <c:pt idx="58">
                  <c:v>5800.68243322744</c:v>
                </c:pt>
                <c:pt idx="59">
                  <c:v>5900.69419931757</c:v>
                </c:pt>
                <c:pt idx="60">
                  <c:v>6000.7059654077</c:v>
                </c:pt>
                <c:pt idx="61">
                  <c:v>6100.71773149782</c:v>
                </c:pt>
                <c:pt idx="62">
                  <c:v>6200.72949758795</c:v>
                </c:pt>
                <c:pt idx="63">
                  <c:v>6300.74126367808</c:v>
                </c:pt>
                <c:pt idx="64">
                  <c:v>6400.75302976821</c:v>
                </c:pt>
                <c:pt idx="65">
                  <c:v>6500.76479585834</c:v>
                </c:pt>
                <c:pt idx="66">
                  <c:v>6600.77656194846</c:v>
                </c:pt>
                <c:pt idx="67">
                  <c:v>6700.78832803859</c:v>
                </c:pt>
                <c:pt idx="68">
                  <c:v>6800.80009412872</c:v>
                </c:pt>
                <c:pt idx="69">
                  <c:v>6900.81186021885</c:v>
                </c:pt>
                <c:pt idx="70">
                  <c:v>7000.82362630898</c:v>
                </c:pt>
                <c:pt idx="71">
                  <c:v>7100.83539239911</c:v>
                </c:pt>
                <c:pt idx="72">
                  <c:v>7200.84715848923</c:v>
                </c:pt>
                <c:pt idx="73">
                  <c:v>7300.85892457936</c:v>
                </c:pt>
                <c:pt idx="74">
                  <c:v>7400.87069066949</c:v>
                </c:pt>
                <c:pt idx="75">
                  <c:v>7500.88245675962</c:v>
                </c:pt>
                <c:pt idx="76">
                  <c:v>7600.89422284975</c:v>
                </c:pt>
                <c:pt idx="77">
                  <c:v>7700.90598893988</c:v>
                </c:pt>
                <c:pt idx="78">
                  <c:v>7800.91775503</c:v>
                </c:pt>
                <c:pt idx="79">
                  <c:v>7900.92952112013</c:v>
                </c:pt>
                <c:pt idx="80">
                  <c:v>8000.94128721026</c:v>
                </c:pt>
                <c:pt idx="81">
                  <c:v>8100.95305330039</c:v>
                </c:pt>
                <c:pt idx="82">
                  <c:v>8200.96481939052</c:v>
                </c:pt>
                <c:pt idx="83">
                  <c:v>8300.97658548065</c:v>
                </c:pt>
                <c:pt idx="84">
                  <c:v>8400.98835157077</c:v>
                </c:pt>
                <c:pt idx="85">
                  <c:v>8501.0001176609</c:v>
                </c:pt>
                <c:pt idx="86">
                  <c:v>8601.01188375103</c:v>
                </c:pt>
                <c:pt idx="87">
                  <c:v>8701.02364984116</c:v>
                </c:pt>
                <c:pt idx="88">
                  <c:v>8801.03541593129</c:v>
                </c:pt>
                <c:pt idx="89">
                  <c:v>8901.04718202142</c:v>
                </c:pt>
                <c:pt idx="90">
                  <c:v>9001.05894811154</c:v>
                </c:pt>
                <c:pt idx="91">
                  <c:v>9101.07071420167</c:v>
                </c:pt>
                <c:pt idx="92">
                  <c:v>9201.0824802918</c:v>
                </c:pt>
                <c:pt idx="93">
                  <c:v>9301.09424638193</c:v>
                </c:pt>
                <c:pt idx="94">
                  <c:v>9401.10601247206</c:v>
                </c:pt>
                <c:pt idx="95">
                  <c:v>9501.11777856218</c:v>
                </c:pt>
                <c:pt idx="96">
                  <c:v>9601.12954465231</c:v>
                </c:pt>
                <c:pt idx="97">
                  <c:v>9701.14131074244</c:v>
                </c:pt>
                <c:pt idx="98">
                  <c:v>9801.15307683257</c:v>
                </c:pt>
                <c:pt idx="99">
                  <c:v>9901.1648429227</c:v>
                </c:pt>
                <c:pt idx="100">
                  <c:v>10001.1766090128</c:v>
                </c:pt>
                <c:pt idx="101">
                  <c:v>10101.188375103</c:v>
                </c:pt>
                <c:pt idx="102">
                  <c:v>10201.2001411931</c:v>
                </c:pt>
                <c:pt idx="103">
                  <c:v>10301.2119072832</c:v>
                </c:pt>
                <c:pt idx="104">
                  <c:v>10401.2236733733</c:v>
                </c:pt>
                <c:pt idx="105">
                  <c:v>10501.2354394635</c:v>
                </c:pt>
                <c:pt idx="106">
                  <c:v>10601.2472055536</c:v>
                </c:pt>
                <c:pt idx="107">
                  <c:v>10701.2589716437</c:v>
                </c:pt>
                <c:pt idx="108">
                  <c:v>10801.2707377339</c:v>
                </c:pt>
                <c:pt idx="109">
                  <c:v>10901.282503824</c:v>
                </c:pt>
                <c:pt idx="110">
                  <c:v>11001.2942699141</c:v>
                </c:pt>
                <c:pt idx="111">
                  <c:v>11101.3060360042</c:v>
                </c:pt>
                <c:pt idx="112">
                  <c:v>11201.3178020944</c:v>
                </c:pt>
                <c:pt idx="113">
                  <c:v>11301.3295681845</c:v>
                </c:pt>
                <c:pt idx="114">
                  <c:v>11401.3413342746</c:v>
                </c:pt>
                <c:pt idx="115">
                  <c:v>11501.3531003648</c:v>
                </c:pt>
                <c:pt idx="116">
                  <c:v>11601.3648664549</c:v>
                </c:pt>
                <c:pt idx="117">
                  <c:v>11701.376632545</c:v>
                </c:pt>
                <c:pt idx="118">
                  <c:v>11801.3883986351</c:v>
                </c:pt>
                <c:pt idx="119">
                  <c:v>11901.4001647253</c:v>
                </c:pt>
                <c:pt idx="120">
                  <c:v>12001.4119308154</c:v>
                </c:pt>
                <c:pt idx="121">
                  <c:v>12101.4236969055</c:v>
                </c:pt>
                <c:pt idx="122">
                  <c:v>12201.4354629957</c:v>
                </c:pt>
                <c:pt idx="123">
                  <c:v>12301.4472290858</c:v>
                </c:pt>
                <c:pt idx="124">
                  <c:v>12401.4589951759</c:v>
                </c:pt>
                <c:pt idx="125">
                  <c:v>12501.470761266</c:v>
                </c:pt>
                <c:pt idx="126">
                  <c:v>12601.4825273562</c:v>
                </c:pt>
                <c:pt idx="127">
                  <c:v>12701.4942934463</c:v>
                </c:pt>
                <c:pt idx="128">
                  <c:v>12801.5060595364</c:v>
                </c:pt>
                <c:pt idx="129">
                  <c:v>12901.5178256265</c:v>
                </c:pt>
                <c:pt idx="130">
                  <c:v>13001.5295917167</c:v>
                </c:pt>
                <c:pt idx="131">
                  <c:v>13101.5413578068</c:v>
                </c:pt>
                <c:pt idx="132">
                  <c:v>13201.5531238969</c:v>
                </c:pt>
                <c:pt idx="133">
                  <c:v>13301.5648899871</c:v>
                </c:pt>
                <c:pt idx="134">
                  <c:v>13401.5766560772</c:v>
                </c:pt>
                <c:pt idx="135">
                  <c:v>13501.5884221673</c:v>
                </c:pt>
                <c:pt idx="136">
                  <c:v>13601.6001882574</c:v>
                </c:pt>
                <c:pt idx="137">
                  <c:v>13701.6119543476</c:v>
                </c:pt>
                <c:pt idx="138">
                  <c:v>13801.6237204377</c:v>
                </c:pt>
                <c:pt idx="139">
                  <c:v>13901.6354865278</c:v>
                </c:pt>
                <c:pt idx="140">
                  <c:v>14001.647252618</c:v>
                </c:pt>
                <c:pt idx="141">
                  <c:v>14101.6590187081</c:v>
                </c:pt>
                <c:pt idx="142">
                  <c:v>14201.6707847982</c:v>
                </c:pt>
                <c:pt idx="143">
                  <c:v>14301.6825508883</c:v>
                </c:pt>
                <c:pt idx="144">
                  <c:v>14401.6943169785</c:v>
                </c:pt>
                <c:pt idx="145">
                  <c:v>14501.7060830686</c:v>
                </c:pt>
                <c:pt idx="146">
                  <c:v>14601.7178491587</c:v>
                </c:pt>
                <c:pt idx="147">
                  <c:v>14701.7296152489</c:v>
                </c:pt>
                <c:pt idx="148">
                  <c:v>14801.741381339</c:v>
                </c:pt>
                <c:pt idx="149">
                  <c:v>14901.7531474291</c:v>
                </c:pt>
                <c:pt idx="150">
                  <c:v>15001.7649135192</c:v>
                </c:pt>
                <c:pt idx="151">
                  <c:v>15101.7766796094</c:v>
                </c:pt>
                <c:pt idx="152">
                  <c:v>15201.7884456995</c:v>
                </c:pt>
                <c:pt idx="153">
                  <c:v>15301.8002117896</c:v>
                </c:pt>
                <c:pt idx="154">
                  <c:v>15401.8119778798</c:v>
                </c:pt>
                <c:pt idx="155">
                  <c:v>15501.8237439699</c:v>
                </c:pt>
                <c:pt idx="156">
                  <c:v>15601.83551006</c:v>
                </c:pt>
                <c:pt idx="157">
                  <c:v>15701.8472761501</c:v>
                </c:pt>
                <c:pt idx="158">
                  <c:v>15801.8590422403</c:v>
                </c:pt>
                <c:pt idx="159">
                  <c:v>15901.8708083304</c:v>
                </c:pt>
                <c:pt idx="160">
                  <c:v>16001.8825744205</c:v>
                </c:pt>
                <c:pt idx="161">
                  <c:v>16101.8943405107</c:v>
                </c:pt>
                <c:pt idx="162">
                  <c:v>16201.9061066008</c:v>
                </c:pt>
                <c:pt idx="163">
                  <c:v>16301.9178726909</c:v>
                </c:pt>
                <c:pt idx="164">
                  <c:v>16401.929638781</c:v>
                </c:pt>
                <c:pt idx="165">
                  <c:v>16501.9414048712</c:v>
                </c:pt>
                <c:pt idx="166">
                  <c:v>16601.9531709613</c:v>
                </c:pt>
                <c:pt idx="167">
                  <c:v>16701.9649370514</c:v>
                </c:pt>
                <c:pt idx="168">
                  <c:v>16801.9767031416</c:v>
                </c:pt>
                <c:pt idx="169">
                  <c:v>16901.9884692317</c:v>
                </c:pt>
                <c:pt idx="170">
                  <c:v>17002.0002353218</c:v>
                </c:pt>
                <c:pt idx="171">
                  <c:v>17102.0120014119</c:v>
                </c:pt>
                <c:pt idx="172">
                  <c:v>17202.0237675021</c:v>
                </c:pt>
                <c:pt idx="173">
                  <c:v>17302.0355335922</c:v>
                </c:pt>
                <c:pt idx="174">
                  <c:v>17402.0472996823</c:v>
                </c:pt>
                <c:pt idx="175">
                  <c:v>17502.0590657724</c:v>
                </c:pt>
                <c:pt idx="176">
                  <c:v>17602.0708318626</c:v>
                </c:pt>
                <c:pt idx="177">
                  <c:v>17702.0825979527</c:v>
                </c:pt>
                <c:pt idx="178">
                  <c:v>17802.0943640428</c:v>
                </c:pt>
                <c:pt idx="179">
                  <c:v>17902.106130133</c:v>
                </c:pt>
                <c:pt idx="180">
                  <c:v>18002.1178962231</c:v>
                </c:pt>
                <c:pt idx="181">
                  <c:v>18102.1296623132</c:v>
                </c:pt>
                <c:pt idx="182">
                  <c:v>18202.1414284033</c:v>
                </c:pt>
                <c:pt idx="183">
                  <c:v>18302.1531944935</c:v>
                </c:pt>
                <c:pt idx="184">
                  <c:v>18402.1649605836</c:v>
                </c:pt>
                <c:pt idx="185">
                  <c:v>18502.1767266737</c:v>
                </c:pt>
                <c:pt idx="186">
                  <c:v>18602.1884927639</c:v>
                </c:pt>
                <c:pt idx="187">
                  <c:v>18702.200258854</c:v>
                </c:pt>
                <c:pt idx="188">
                  <c:v>18802.2120249441</c:v>
                </c:pt>
                <c:pt idx="189">
                  <c:v>18902.2237910342</c:v>
                </c:pt>
                <c:pt idx="190">
                  <c:v>19002.2355571244</c:v>
                </c:pt>
                <c:pt idx="191">
                  <c:v>19102.2473232145</c:v>
                </c:pt>
                <c:pt idx="192">
                  <c:v>19202.2590893046</c:v>
                </c:pt>
                <c:pt idx="193">
                  <c:v>19302.2708553948</c:v>
                </c:pt>
                <c:pt idx="194">
                  <c:v>19402.2826214849</c:v>
                </c:pt>
                <c:pt idx="195">
                  <c:v>19502.294387575</c:v>
                </c:pt>
                <c:pt idx="196">
                  <c:v>19602.3061536651</c:v>
                </c:pt>
                <c:pt idx="197">
                  <c:v>19702.3179197553</c:v>
                </c:pt>
                <c:pt idx="198">
                  <c:v>19802.3296858454</c:v>
                </c:pt>
                <c:pt idx="199">
                  <c:v>19902.3414519355</c:v>
                </c:pt>
                <c:pt idx="200">
                  <c:v>20002.3532180257</c:v>
                </c:pt>
                <c:pt idx="201">
                  <c:v>20102.3649841158</c:v>
                </c:pt>
                <c:pt idx="202">
                  <c:v>20202.3767502059</c:v>
                </c:pt>
                <c:pt idx="203">
                  <c:v>20302.388516296</c:v>
                </c:pt>
                <c:pt idx="204">
                  <c:v>20402.4002823862</c:v>
                </c:pt>
                <c:pt idx="205">
                  <c:v>20502.4120484763</c:v>
                </c:pt>
                <c:pt idx="206">
                  <c:v>20602.4238145664</c:v>
                </c:pt>
                <c:pt idx="207">
                  <c:v>20702.4355806566</c:v>
                </c:pt>
                <c:pt idx="208">
                  <c:v>20802.4473467467</c:v>
                </c:pt>
                <c:pt idx="209">
                  <c:v>20902.4591128368</c:v>
                </c:pt>
                <c:pt idx="210">
                  <c:v>21002.4708789269</c:v>
                </c:pt>
                <c:pt idx="211">
                  <c:v>21102.4826450171</c:v>
                </c:pt>
                <c:pt idx="212">
                  <c:v>21202.4944111072</c:v>
                </c:pt>
                <c:pt idx="213">
                  <c:v>21302.5061771973</c:v>
                </c:pt>
                <c:pt idx="214">
                  <c:v>21402.5179432875</c:v>
                </c:pt>
                <c:pt idx="215">
                  <c:v>21502.5297093776</c:v>
                </c:pt>
                <c:pt idx="216">
                  <c:v>21602.5414754677</c:v>
                </c:pt>
                <c:pt idx="217">
                  <c:v>21702.5532415578</c:v>
                </c:pt>
                <c:pt idx="218">
                  <c:v>21802.565007648</c:v>
                </c:pt>
                <c:pt idx="219">
                  <c:v>21902.5767737381</c:v>
                </c:pt>
                <c:pt idx="220">
                  <c:v>22002.5885398282</c:v>
                </c:pt>
                <c:pt idx="221">
                  <c:v>22102.6003059183</c:v>
                </c:pt>
                <c:pt idx="222">
                  <c:v>22202.6120720085</c:v>
                </c:pt>
                <c:pt idx="223">
                  <c:v>22302.6238380986</c:v>
                </c:pt>
                <c:pt idx="224">
                  <c:v>22402.6356041887</c:v>
                </c:pt>
                <c:pt idx="225">
                  <c:v>22502.6473702789</c:v>
                </c:pt>
                <c:pt idx="226">
                  <c:v>22602.659136369</c:v>
                </c:pt>
                <c:pt idx="227">
                  <c:v>22702.6709024591</c:v>
                </c:pt>
                <c:pt idx="228">
                  <c:v>22802.6826685492</c:v>
                </c:pt>
                <c:pt idx="229">
                  <c:v>22902.6944346394</c:v>
                </c:pt>
                <c:pt idx="230">
                  <c:v>23002.7062007295</c:v>
                </c:pt>
                <c:pt idx="231">
                  <c:v>23102.7179668196</c:v>
                </c:pt>
                <c:pt idx="232">
                  <c:v>23202.7297329098</c:v>
                </c:pt>
                <c:pt idx="233">
                  <c:v>23302.7414989999</c:v>
                </c:pt>
                <c:pt idx="234">
                  <c:v>23402.75326509</c:v>
                </c:pt>
                <c:pt idx="235">
                  <c:v>23502.7650311801</c:v>
                </c:pt>
                <c:pt idx="236">
                  <c:v>23602.7767972703</c:v>
                </c:pt>
                <c:pt idx="237">
                  <c:v>23702.7885633604</c:v>
                </c:pt>
                <c:pt idx="238">
                  <c:v>23802.8003294505</c:v>
                </c:pt>
                <c:pt idx="239">
                  <c:v>23902.8120955407</c:v>
                </c:pt>
                <c:pt idx="240">
                  <c:v>24002.8238616308</c:v>
                </c:pt>
                <c:pt idx="241">
                  <c:v>24102.8356277209</c:v>
                </c:pt>
                <c:pt idx="242">
                  <c:v>24202.847393811</c:v>
                </c:pt>
                <c:pt idx="243">
                  <c:v>24302.8591599012</c:v>
                </c:pt>
                <c:pt idx="244">
                  <c:v>24402.8709259913</c:v>
                </c:pt>
                <c:pt idx="245">
                  <c:v>24502.8826920814</c:v>
                </c:pt>
                <c:pt idx="246">
                  <c:v>24602.8944581716</c:v>
                </c:pt>
                <c:pt idx="247">
                  <c:v>24702.9062242617</c:v>
                </c:pt>
                <c:pt idx="248">
                  <c:v>24802.9179903518</c:v>
                </c:pt>
                <c:pt idx="249">
                  <c:v>24902.9297564419</c:v>
                </c:pt>
                <c:pt idx="250">
                  <c:v>25002.9415225321</c:v>
                </c:pt>
                <c:pt idx="251">
                  <c:v>25102.9532886222</c:v>
                </c:pt>
                <c:pt idx="252">
                  <c:v>25202.9650547123</c:v>
                </c:pt>
                <c:pt idx="253">
                  <c:v>25302.9768208025</c:v>
                </c:pt>
                <c:pt idx="254">
                  <c:v>25402.9885868926</c:v>
                </c:pt>
                <c:pt idx="255">
                  <c:v>25503.0003529827</c:v>
                </c:pt>
                <c:pt idx="256">
                  <c:v>25603.0121190728</c:v>
                </c:pt>
                <c:pt idx="257">
                  <c:v>25703.023885163</c:v>
                </c:pt>
                <c:pt idx="258">
                  <c:v>25803.0356512531</c:v>
                </c:pt>
                <c:pt idx="259">
                  <c:v>25903.0474173432</c:v>
                </c:pt>
                <c:pt idx="260">
                  <c:v>26003.0591834334</c:v>
                </c:pt>
                <c:pt idx="261">
                  <c:v>26103.0709495235</c:v>
                </c:pt>
                <c:pt idx="262">
                  <c:v>26203.0827156136</c:v>
                </c:pt>
                <c:pt idx="263">
                  <c:v>26303.0944817037</c:v>
                </c:pt>
                <c:pt idx="264">
                  <c:v>26403.1062477939</c:v>
                </c:pt>
                <c:pt idx="265">
                  <c:v>26503.118013884</c:v>
                </c:pt>
                <c:pt idx="266">
                  <c:v>26603.1297799741</c:v>
                </c:pt>
                <c:pt idx="267">
                  <c:v>26703.1415460642</c:v>
                </c:pt>
                <c:pt idx="268">
                  <c:v>26803.1533121544</c:v>
                </c:pt>
                <c:pt idx="269">
                  <c:v>26903.1650782445</c:v>
                </c:pt>
                <c:pt idx="270">
                  <c:v>27003.1768443346</c:v>
                </c:pt>
                <c:pt idx="271">
                  <c:v>27103.1886104248</c:v>
                </c:pt>
                <c:pt idx="272">
                  <c:v>27203.2003765149</c:v>
                </c:pt>
                <c:pt idx="273">
                  <c:v>27303.212142605</c:v>
                </c:pt>
                <c:pt idx="274">
                  <c:v>27403.2239086951</c:v>
                </c:pt>
                <c:pt idx="275">
                  <c:v>27503.2356747853</c:v>
                </c:pt>
                <c:pt idx="276">
                  <c:v>27603.2474408754</c:v>
                </c:pt>
                <c:pt idx="277">
                  <c:v>27703.2592069655</c:v>
                </c:pt>
                <c:pt idx="278">
                  <c:v>27803.2709730557</c:v>
                </c:pt>
                <c:pt idx="279">
                  <c:v>27903.2827391458</c:v>
                </c:pt>
                <c:pt idx="280">
                  <c:v>28003.2945052359</c:v>
                </c:pt>
                <c:pt idx="281">
                  <c:v>28103.306271326</c:v>
                </c:pt>
                <c:pt idx="282">
                  <c:v>28203.3180374162</c:v>
                </c:pt>
                <c:pt idx="283">
                  <c:v>28303.3298035063</c:v>
                </c:pt>
                <c:pt idx="284">
                  <c:v>28403.3415695964</c:v>
                </c:pt>
                <c:pt idx="285">
                  <c:v>28503.3533356866</c:v>
                </c:pt>
                <c:pt idx="286">
                  <c:v>28603.3651017767</c:v>
                </c:pt>
                <c:pt idx="287">
                  <c:v>28703.3768678668</c:v>
                </c:pt>
                <c:pt idx="288">
                  <c:v>28803.3886339569</c:v>
                </c:pt>
                <c:pt idx="289">
                  <c:v>28903.4004000471</c:v>
                </c:pt>
                <c:pt idx="290">
                  <c:v>29003.4121661372</c:v>
                </c:pt>
                <c:pt idx="291">
                  <c:v>29103.4239322273</c:v>
                </c:pt>
                <c:pt idx="292">
                  <c:v>29203.4356983175</c:v>
                </c:pt>
                <c:pt idx="293">
                  <c:v>29303.4474644076</c:v>
                </c:pt>
                <c:pt idx="294">
                  <c:v>29403.4592304977</c:v>
                </c:pt>
                <c:pt idx="295">
                  <c:v>29503.4709965878</c:v>
                </c:pt>
                <c:pt idx="296">
                  <c:v>29603.482762678</c:v>
                </c:pt>
                <c:pt idx="297">
                  <c:v>29703.4945287681</c:v>
                </c:pt>
                <c:pt idx="298">
                  <c:v>29803.5062948582</c:v>
                </c:pt>
                <c:pt idx="299">
                  <c:v>29903.5180609484</c:v>
                </c:pt>
                <c:pt idx="300">
                  <c:v>30003.5298270385</c:v>
                </c:pt>
                <c:pt idx="301">
                  <c:v>30103.5415931286</c:v>
                </c:pt>
                <c:pt idx="302">
                  <c:v>30203.5533592187</c:v>
                </c:pt>
                <c:pt idx="303">
                  <c:v>30303.5651253089</c:v>
                </c:pt>
                <c:pt idx="304">
                  <c:v>30403.576891399</c:v>
                </c:pt>
                <c:pt idx="305">
                  <c:v>30503.5886574891</c:v>
                </c:pt>
                <c:pt idx="306">
                  <c:v>30603.6004235793</c:v>
                </c:pt>
                <c:pt idx="307">
                  <c:v>30703.6121896694</c:v>
                </c:pt>
                <c:pt idx="308">
                  <c:v>30803.6239557595</c:v>
                </c:pt>
                <c:pt idx="309">
                  <c:v>30903.6357218496</c:v>
                </c:pt>
                <c:pt idx="310">
                  <c:v>31003.6474879398</c:v>
                </c:pt>
                <c:pt idx="311">
                  <c:v>31103.6592540299</c:v>
                </c:pt>
                <c:pt idx="312">
                  <c:v>31203.67102012</c:v>
                </c:pt>
                <c:pt idx="313">
                  <c:v>31303.6827862101</c:v>
                </c:pt>
                <c:pt idx="314">
                  <c:v>31403.6945523003</c:v>
                </c:pt>
                <c:pt idx="315">
                  <c:v>31503.7063183904</c:v>
                </c:pt>
                <c:pt idx="316">
                  <c:v>31603.7180844805</c:v>
                </c:pt>
                <c:pt idx="317">
                  <c:v>31703.7298505707</c:v>
                </c:pt>
                <c:pt idx="318">
                  <c:v>31803.7416166608</c:v>
                </c:pt>
                <c:pt idx="319">
                  <c:v>31903.7533827509</c:v>
                </c:pt>
                <c:pt idx="320">
                  <c:v>32003.765148841</c:v>
                </c:pt>
                <c:pt idx="321">
                  <c:v>32103.7769149312</c:v>
                </c:pt>
                <c:pt idx="322">
                  <c:v>32203.7886810213</c:v>
                </c:pt>
                <c:pt idx="323">
                  <c:v>32303.8004471114</c:v>
                </c:pt>
                <c:pt idx="324">
                  <c:v>32403.8122132016</c:v>
                </c:pt>
                <c:pt idx="325">
                  <c:v>32503.8239792917</c:v>
                </c:pt>
                <c:pt idx="326">
                  <c:v>32603.8357453818</c:v>
                </c:pt>
                <c:pt idx="327">
                  <c:v>32703.8475114719</c:v>
                </c:pt>
                <c:pt idx="328">
                  <c:v>32803.8592775621</c:v>
                </c:pt>
                <c:pt idx="329">
                  <c:v>32903.8710436522</c:v>
                </c:pt>
                <c:pt idx="330">
                  <c:v>33003.8828097423</c:v>
                </c:pt>
                <c:pt idx="331">
                  <c:v>33103.8945758325</c:v>
                </c:pt>
                <c:pt idx="332">
                  <c:v>33203.9063419226</c:v>
                </c:pt>
                <c:pt idx="333">
                  <c:v>33303.9181080127</c:v>
                </c:pt>
                <c:pt idx="334">
                  <c:v>33403.9298741028</c:v>
                </c:pt>
                <c:pt idx="335">
                  <c:v>33503.941640193</c:v>
                </c:pt>
                <c:pt idx="336">
                  <c:v>33603.9534062831</c:v>
                </c:pt>
                <c:pt idx="337">
                  <c:v>33703.9651723732</c:v>
                </c:pt>
                <c:pt idx="338">
                  <c:v>33803.9769384634</c:v>
                </c:pt>
                <c:pt idx="339">
                  <c:v>33903.9887045535</c:v>
                </c:pt>
                <c:pt idx="340">
                  <c:v>34004.0004706436</c:v>
                </c:pt>
                <c:pt idx="341">
                  <c:v>34104.0122367337</c:v>
                </c:pt>
                <c:pt idx="342">
                  <c:v>34204.0240028239</c:v>
                </c:pt>
                <c:pt idx="343">
                  <c:v>34304.035768914</c:v>
                </c:pt>
                <c:pt idx="344">
                  <c:v>34404.0475350041</c:v>
                </c:pt>
                <c:pt idx="345">
                  <c:v>34504.0593010943</c:v>
                </c:pt>
                <c:pt idx="346">
                  <c:v>34604.0710671844</c:v>
                </c:pt>
                <c:pt idx="347">
                  <c:v>34704.0828332745</c:v>
                </c:pt>
                <c:pt idx="348">
                  <c:v>34804.0945993646</c:v>
                </c:pt>
                <c:pt idx="349">
                  <c:v>34904.1063654548</c:v>
                </c:pt>
                <c:pt idx="350">
                  <c:v>35004.1181315449</c:v>
                </c:pt>
                <c:pt idx="351">
                  <c:v>35104.129897635</c:v>
                </c:pt>
                <c:pt idx="352">
                  <c:v>35204.1416637252</c:v>
                </c:pt>
                <c:pt idx="353">
                  <c:v>35304.1534298153</c:v>
                </c:pt>
                <c:pt idx="354">
                  <c:v>35404.1651959054</c:v>
                </c:pt>
                <c:pt idx="355">
                  <c:v>35504.1769619955</c:v>
                </c:pt>
                <c:pt idx="356">
                  <c:v>35604.1887280857</c:v>
                </c:pt>
                <c:pt idx="357">
                  <c:v>35704.2004941758</c:v>
                </c:pt>
                <c:pt idx="358">
                  <c:v>35804.2122602659</c:v>
                </c:pt>
                <c:pt idx="359">
                  <c:v>35904.2240263561</c:v>
                </c:pt>
                <c:pt idx="360">
                  <c:v>36004.2357924462</c:v>
                </c:pt>
                <c:pt idx="361">
                  <c:v>36104.2475585363</c:v>
                </c:pt>
                <c:pt idx="362">
                  <c:v>36204.2593246264</c:v>
                </c:pt>
                <c:pt idx="363">
                  <c:v>36304.2710907166</c:v>
                </c:pt>
                <c:pt idx="364">
                  <c:v>36404.2828568067</c:v>
                </c:pt>
                <c:pt idx="365">
                  <c:v>36504.2946228968</c:v>
                </c:pt>
                <c:pt idx="366">
                  <c:v>36604.3063889869</c:v>
                </c:pt>
                <c:pt idx="367">
                  <c:v>36704.3181550771</c:v>
                </c:pt>
                <c:pt idx="368">
                  <c:v>36804.3299211672</c:v>
                </c:pt>
                <c:pt idx="369">
                  <c:v>36904.3416872573</c:v>
                </c:pt>
                <c:pt idx="370">
                  <c:v>37004.3534533475</c:v>
                </c:pt>
                <c:pt idx="371">
                  <c:v>37104.3652194376</c:v>
                </c:pt>
                <c:pt idx="372">
                  <c:v>37204.3769855277</c:v>
                </c:pt>
                <c:pt idx="373">
                  <c:v>37304.3887516178</c:v>
                </c:pt>
                <c:pt idx="374">
                  <c:v>37404.400517708</c:v>
                </c:pt>
                <c:pt idx="375">
                  <c:v>37504.4122837981</c:v>
                </c:pt>
                <c:pt idx="376">
                  <c:v>37604.4240498882</c:v>
                </c:pt>
                <c:pt idx="377">
                  <c:v>37704.4358159784</c:v>
                </c:pt>
                <c:pt idx="378">
                  <c:v>37804.4475820685</c:v>
                </c:pt>
                <c:pt idx="379">
                  <c:v>37904.4593481586</c:v>
                </c:pt>
                <c:pt idx="380">
                  <c:v>38004.4711142487</c:v>
                </c:pt>
                <c:pt idx="381">
                  <c:v>38104.4828803389</c:v>
                </c:pt>
                <c:pt idx="382">
                  <c:v>38204.494646429</c:v>
                </c:pt>
                <c:pt idx="383">
                  <c:v>38304.5064125191</c:v>
                </c:pt>
                <c:pt idx="384">
                  <c:v>38404.5181786093</c:v>
                </c:pt>
                <c:pt idx="385">
                  <c:v>38504.5299446994</c:v>
                </c:pt>
                <c:pt idx="386">
                  <c:v>38604.5417107895</c:v>
                </c:pt>
                <c:pt idx="387">
                  <c:v>38704.5534768796</c:v>
                </c:pt>
                <c:pt idx="388">
                  <c:v>38804.5652429698</c:v>
                </c:pt>
                <c:pt idx="389">
                  <c:v>38904.5770090599</c:v>
                </c:pt>
                <c:pt idx="390">
                  <c:v>39004.58877515</c:v>
                </c:pt>
                <c:pt idx="391">
                  <c:v>39104.6005412401</c:v>
                </c:pt>
                <c:pt idx="392">
                  <c:v>39204.6123073303</c:v>
                </c:pt>
                <c:pt idx="393">
                  <c:v>39304.6240734204</c:v>
                </c:pt>
                <c:pt idx="394">
                  <c:v>39404.6358395105</c:v>
                </c:pt>
                <c:pt idx="395">
                  <c:v>39504.6476056007</c:v>
                </c:pt>
                <c:pt idx="396">
                  <c:v>39604.6593716908</c:v>
                </c:pt>
                <c:pt idx="397">
                  <c:v>39704.6711377809</c:v>
                </c:pt>
                <c:pt idx="398">
                  <c:v>39804.682903871</c:v>
                </c:pt>
                <c:pt idx="399">
                  <c:v>39904.6946699612</c:v>
                </c:pt>
                <c:pt idx="400">
                  <c:v>40004.7064360513</c:v>
                </c:pt>
                <c:pt idx="401">
                  <c:v>40104.7182021414</c:v>
                </c:pt>
                <c:pt idx="402">
                  <c:v>40204.7299682316</c:v>
                </c:pt>
                <c:pt idx="403">
                  <c:v>40304.7417343217</c:v>
                </c:pt>
                <c:pt idx="404">
                  <c:v>40404.7535004118</c:v>
                </c:pt>
                <c:pt idx="405">
                  <c:v>40504.7652665019</c:v>
                </c:pt>
                <c:pt idx="406">
                  <c:v>40604.7770325921</c:v>
                </c:pt>
                <c:pt idx="407">
                  <c:v>40704.7887986822</c:v>
                </c:pt>
                <c:pt idx="408">
                  <c:v>40804.8005647723</c:v>
                </c:pt>
                <c:pt idx="409">
                  <c:v>40904.8123308625</c:v>
                </c:pt>
                <c:pt idx="410">
                  <c:v>41004.8240969526</c:v>
                </c:pt>
                <c:pt idx="411">
                  <c:v>41104.8358630427</c:v>
                </c:pt>
                <c:pt idx="412">
                  <c:v>41204.8476291328</c:v>
                </c:pt>
                <c:pt idx="413">
                  <c:v>41304.859395223</c:v>
                </c:pt>
                <c:pt idx="414">
                  <c:v>41404.8711613131</c:v>
                </c:pt>
                <c:pt idx="415">
                  <c:v>41504.8829274032</c:v>
                </c:pt>
                <c:pt idx="416">
                  <c:v>41604.8946934934</c:v>
                </c:pt>
                <c:pt idx="417">
                  <c:v>41704.9064595835</c:v>
                </c:pt>
                <c:pt idx="418">
                  <c:v>41804.9182256736</c:v>
                </c:pt>
                <c:pt idx="419">
                  <c:v>41904.9299917637</c:v>
                </c:pt>
                <c:pt idx="420">
                  <c:v>42004.9417578539</c:v>
                </c:pt>
                <c:pt idx="421">
                  <c:v>42104.953523944</c:v>
                </c:pt>
                <c:pt idx="422">
                  <c:v>42204.9652900341</c:v>
                </c:pt>
                <c:pt idx="423">
                  <c:v>42304.9770561243</c:v>
                </c:pt>
                <c:pt idx="424">
                  <c:v>42404.9888222144</c:v>
                </c:pt>
                <c:pt idx="425">
                  <c:v>42505.0005883045</c:v>
                </c:pt>
                <c:pt idx="426">
                  <c:v>42605.0123543946</c:v>
                </c:pt>
                <c:pt idx="427">
                  <c:v>42705.0241204848</c:v>
                </c:pt>
                <c:pt idx="428">
                  <c:v>42805.0358865749</c:v>
                </c:pt>
                <c:pt idx="429">
                  <c:v>42905.047652665</c:v>
                </c:pt>
                <c:pt idx="430">
                  <c:v>43005.0594187552</c:v>
                </c:pt>
                <c:pt idx="431">
                  <c:v>43105.0711848453</c:v>
                </c:pt>
                <c:pt idx="432">
                  <c:v>43205.0829509354</c:v>
                </c:pt>
                <c:pt idx="433">
                  <c:v>43305.0947170255</c:v>
                </c:pt>
                <c:pt idx="434">
                  <c:v>43405.1064831157</c:v>
                </c:pt>
                <c:pt idx="435">
                  <c:v>43505.1182492058</c:v>
                </c:pt>
                <c:pt idx="436">
                  <c:v>43605.1300152959</c:v>
                </c:pt>
                <c:pt idx="437">
                  <c:v>43705.1417813861</c:v>
                </c:pt>
                <c:pt idx="438">
                  <c:v>43805.1535474762</c:v>
                </c:pt>
                <c:pt idx="439">
                  <c:v>43905.1653135663</c:v>
                </c:pt>
                <c:pt idx="440">
                  <c:v>44005.1770796564</c:v>
                </c:pt>
                <c:pt idx="441">
                  <c:v>44105.1888457466</c:v>
                </c:pt>
                <c:pt idx="442">
                  <c:v>44205.2006118367</c:v>
                </c:pt>
                <c:pt idx="443">
                  <c:v>44305.2123779268</c:v>
                </c:pt>
                <c:pt idx="444">
                  <c:v>44405.224144017</c:v>
                </c:pt>
                <c:pt idx="445">
                  <c:v>44505.2359101071</c:v>
                </c:pt>
                <c:pt idx="446">
                  <c:v>44605.2476761972</c:v>
                </c:pt>
                <c:pt idx="447">
                  <c:v>44705.2594422873</c:v>
                </c:pt>
                <c:pt idx="448">
                  <c:v>44805.2712083775</c:v>
                </c:pt>
                <c:pt idx="449">
                  <c:v>44905.2829744676</c:v>
                </c:pt>
                <c:pt idx="450">
                  <c:v>45005.2947405577</c:v>
                </c:pt>
                <c:pt idx="451">
                  <c:v>45105.3065066478</c:v>
                </c:pt>
                <c:pt idx="452">
                  <c:v>45205.318272738</c:v>
                </c:pt>
                <c:pt idx="453">
                  <c:v>45305.3300388281</c:v>
                </c:pt>
                <c:pt idx="454">
                  <c:v>45405.3418049182</c:v>
                </c:pt>
                <c:pt idx="455">
                  <c:v>45505.3535710084</c:v>
                </c:pt>
                <c:pt idx="456">
                  <c:v>45605.3653370985</c:v>
                </c:pt>
                <c:pt idx="457">
                  <c:v>45705.3771031886</c:v>
                </c:pt>
                <c:pt idx="458">
                  <c:v>45805.3888692787</c:v>
                </c:pt>
                <c:pt idx="459">
                  <c:v>45905.4006353689</c:v>
                </c:pt>
                <c:pt idx="460">
                  <c:v>46005.412401459</c:v>
                </c:pt>
                <c:pt idx="461">
                  <c:v>46105.4241675491</c:v>
                </c:pt>
                <c:pt idx="462">
                  <c:v>46205.4359336393</c:v>
                </c:pt>
                <c:pt idx="463">
                  <c:v>46305.4476997294</c:v>
                </c:pt>
                <c:pt idx="464">
                  <c:v>46405.4594658195</c:v>
                </c:pt>
                <c:pt idx="465">
                  <c:v>46505.4712319096</c:v>
                </c:pt>
                <c:pt idx="466">
                  <c:v>46605.4829979998</c:v>
                </c:pt>
                <c:pt idx="467">
                  <c:v>46705.4947640899</c:v>
                </c:pt>
                <c:pt idx="468">
                  <c:v>46805.50653018</c:v>
                </c:pt>
                <c:pt idx="469">
                  <c:v>46905.5182962702</c:v>
                </c:pt>
                <c:pt idx="470">
                  <c:v>47005.5300623603</c:v>
                </c:pt>
                <c:pt idx="471">
                  <c:v>47105.5418284504</c:v>
                </c:pt>
                <c:pt idx="472">
                  <c:v>47205.5535945405</c:v>
                </c:pt>
                <c:pt idx="473">
                  <c:v>47305.5653606307</c:v>
                </c:pt>
                <c:pt idx="474">
                  <c:v>47405.5771267208</c:v>
                </c:pt>
                <c:pt idx="475">
                  <c:v>47505.5888928109</c:v>
                </c:pt>
                <c:pt idx="476">
                  <c:v>47605.6006589011</c:v>
                </c:pt>
                <c:pt idx="477">
                  <c:v>47705.6124249912</c:v>
                </c:pt>
                <c:pt idx="478">
                  <c:v>47805.6241910813</c:v>
                </c:pt>
                <c:pt idx="479">
                  <c:v>47905.6359571714</c:v>
                </c:pt>
                <c:pt idx="480">
                  <c:v>48005.6477232616</c:v>
                </c:pt>
                <c:pt idx="481">
                  <c:v>48105.6594893517</c:v>
                </c:pt>
                <c:pt idx="482">
                  <c:v>48205.6712554418</c:v>
                </c:pt>
                <c:pt idx="483">
                  <c:v>48305.6830215319</c:v>
                </c:pt>
                <c:pt idx="484">
                  <c:v>48405.6947876221</c:v>
                </c:pt>
                <c:pt idx="485">
                  <c:v>48505.7065537122</c:v>
                </c:pt>
                <c:pt idx="486">
                  <c:v>48605.7183198023</c:v>
                </c:pt>
                <c:pt idx="487">
                  <c:v>48705.7300858925</c:v>
                </c:pt>
                <c:pt idx="488">
                  <c:v>48805.7418519826</c:v>
                </c:pt>
                <c:pt idx="489">
                  <c:v>48905.7536180727</c:v>
                </c:pt>
                <c:pt idx="490">
                  <c:v>49005.7653841628</c:v>
                </c:pt>
                <c:pt idx="491">
                  <c:v>49105.777150253</c:v>
                </c:pt>
                <c:pt idx="492">
                  <c:v>49205.7889163431</c:v>
                </c:pt>
                <c:pt idx="493">
                  <c:v>49305.8006824332</c:v>
                </c:pt>
                <c:pt idx="494">
                  <c:v>49405.8124485234</c:v>
                </c:pt>
                <c:pt idx="495">
                  <c:v>49505.8242146135</c:v>
                </c:pt>
                <c:pt idx="496">
                  <c:v>49605.8359807036</c:v>
                </c:pt>
                <c:pt idx="497">
                  <c:v>49705.8477467937</c:v>
                </c:pt>
                <c:pt idx="498">
                  <c:v>49805.8595128839</c:v>
                </c:pt>
                <c:pt idx="499">
                  <c:v>49905.871278974</c:v>
                </c:pt>
                <c:pt idx="500">
                  <c:v>50005.8830450641</c:v>
                </c:pt>
                <c:pt idx="501">
                  <c:v>50105.8948111543</c:v>
                </c:pt>
                <c:pt idx="502">
                  <c:v>50205.9065772444</c:v>
                </c:pt>
                <c:pt idx="503">
                  <c:v>50305.9183433345</c:v>
                </c:pt>
                <c:pt idx="504">
                  <c:v>50405.9301094246</c:v>
                </c:pt>
                <c:pt idx="505">
                  <c:v>50505.9418755148</c:v>
                </c:pt>
                <c:pt idx="506">
                  <c:v>50605.9536416049</c:v>
                </c:pt>
                <c:pt idx="507">
                  <c:v>50705.965407695</c:v>
                </c:pt>
                <c:pt idx="508">
                  <c:v>50805.9771737852</c:v>
                </c:pt>
                <c:pt idx="509">
                  <c:v>50905.9889398753</c:v>
                </c:pt>
                <c:pt idx="510">
                  <c:v>51006.0007059654</c:v>
                </c:pt>
                <c:pt idx="511">
                  <c:v>51106.0124720555</c:v>
                </c:pt>
                <c:pt idx="512">
                  <c:v>51206.0242381457</c:v>
                </c:pt>
                <c:pt idx="513">
                  <c:v>51306.0360042358</c:v>
                </c:pt>
                <c:pt idx="514">
                  <c:v>51406.0477703259</c:v>
                </c:pt>
                <c:pt idx="515">
                  <c:v>51506.0595364161</c:v>
                </c:pt>
                <c:pt idx="516">
                  <c:v>51606.0713025062</c:v>
                </c:pt>
                <c:pt idx="517">
                  <c:v>51706.0830685963</c:v>
                </c:pt>
                <c:pt idx="518">
                  <c:v>51806.0948346864</c:v>
                </c:pt>
                <c:pt idx="519">
                  <c:v>51906.1066007766</c:v>
                </c:pt>
                <c:pt idx="520">
                  <c:v>52006.1183668667</c:v>
                </c:pt>
                <c:pt idx="521">
                  <c:v>52106.1301329568</c:v>
                </c:pt>
                <c:pt idx="522">
                  <c:v>52206.141899047</c:v>
                </c:pt>
                <c:pt idx="523">
                  <c:v>52306.1536651371</c:v>
                </c:pt>
                <c:pt idx="524">
                  <c:v>52406.1654312272</c:v>
                </c:pt>
                <c:pt idx="525">
                  <c:v>52506.1771973173</c:v>
                </c:pt>
                <c:pt idx="526">
                  <c:v>52606.1889634075</c:v>
                </c:pt>
                <c:pt idx="527">
                  <c:v>52706.2007294976</c:v>
                </c:pt>
                <c:pt idx="528">
                  <c:v>52806.2124955877</c:v>
                </c:pt>
                <c:pt idx="529">
                  <c:v>52906.2242616779</c:v>
                </c:pt>
                <c:pt idx="530">
                  <c:v>53006.236027768</c:v>
                </c:pt>
                <c:pt idx="531">
                  <c:v>53106.2477938581</c:v>
                </c:pt>
                <c:pt idx="532">
                  <c:v>53206.2595599482</c:v>
                </c:pt>
                <c:pt idx="533">
                  <c:v>53306.2713260384</c:v>
                </c:pt>
                <c:pt idx="534">
                  <c:v>53406.2830921285</c:v>
                </c:pt>
                <c:pt idx="535">
                  <c:v>53506.2948582186</c:v>
                </c:pt>
                <c:pt idx="536">
                  <c:v>53606.3066243088</c:v>
                </c:pt>
                <c:pt idx="537">
                  <c:v>53706.3183903989</c:v>
                </c:pt>
                <c:pt idx="538">
                  <c:v>53806.330156489</c:v>
                </c:pt>
                <c:pt idx="539">
                  <c:v>53906.3419225791</c:v>
                </c:pt>
                <c:pt idx="540">
                  <c:v>54006.3536886693</c:v>
                </c:pt>
                <c:pt idx="541">
                  <c:v>54106.3654547594</c:v>
                </c:pt>
                <c:pt idx="542">
                  <c:v>54206.3772208495</c:v>
                </c:pt>
                <c:pt idx="543">
                  <c:v>54306.3889869396</c:v>
                </c:pt>
                <c:pt idx="544">
                  <c:v>54406.4007530298</c:v>
                </c:pt>
                <c:pt idx="545">
                  <c:v>54506.4125191199</c:v>
                </c:pt>
                <c:pt idx="546">
                  <c:v>54606.42428521</c:v>
                </c:pt>
                <c:pt idx="547">
                  <c:v>54706.4360513002</c:v>
                </c:pt>
                <c:pt idx="548">
                  <c:v>54806.4478173903</c:v>
                </c:pt>
                <c:pt idx="549">
                  <c:v>54906.4595834804</c:v>
                </c:pt>
                <c:pt idx="550">
                  <c:v>55006.4713495705</c:v>
                </c:pt>
                <c:pt idx="551">
                  <c:v>55106.4831156607</c:v>
                </c:pt>
                <c:pt idx="552">
                  <c:v>55206.4948817508</c:v>
                </c:pt>
                <c:pt idx="553">
                  <c:v>55306.5066478409</c:v>
                </c:pt>
                <c:pt idx="554">
                  <c:v>55406.5184139311</c:v>
                </c:pt>
                <c:pt idx="555">
                  <c:v>55506.5301800212</c:v>
                </c:pt>
                <c:pt idx="556">
                  <c:v>55606.5419461113</c:v>
                </c:pt>
                <c:pt idx="557">
                  <c:v>55706.5537122014</c:v>
                </c:pt>
                <c:pt idx="558">
                  <c:v>55806.5654782916</c:v>
                </c:pt>
                <c:pt idx="559">
                  <c:v>55906.5772443817</c:v>
                </c:pt>
                <c:pt idx="560">
                  <c:v>56006.5890104718</c:v>
                </c:pt>
                <c:pt idx="561">
                  <c:v>56106.600776562</c:v>
                </c:pt>
                <c:pt idx="562">
                  <c:v>56206.6125426521</c:v>
                </c:pt>
                <c:pt idx="563">
                  <c:v>56306.6243087422</c:v>
                </c:pt>
                <c:pt idx="564">
                  <c:v>56406.6360748323</c:v>
                </c:pt>
                <c:pt idx="565">
                  <c:v>56506.6478409225</c:v>
                </c:pt>
                <c:pt idx="566">
                  <c:v>56606.6596070126</c:v>
                </c:pt>
                <c:pt idx="567">
                  <c:v>56706.6713731027</c:v>
                </c:pt>
                <c:pt idx="568">
                  <c:v>56806.6831391929</c:v>
                </c:pt>
                <c:pt idx="569">
                  <c:v>56906.694905283</c:v>
                </c:pt>
                <c:pt idx="570">
                  <c:v>57006.7066713731</c:v>
                </c:pt>
                <c:pt idx="571">
                  <c:v>57106.7184374632</c:v>
                </c:pt>
                <c:pt idx="572">
                  <c:v>57206.7302035534</c:v>
                </c:pt>
                <c:pt idx="573">
                  <c:v>57306.7419696435</c:v>
                </c:pt>
                <c:pt idx="574">
                  <c:v>57406.7537357336</c:v>
                </c:pt>
                <c:pt idx="575">
                  <c:v>57506.7655018237</c:v>
                </c:pt>
                <c:pt idx="576">
                  <c:v>57606.7772679139</c:v>
                </c:pt>
                <c:pt idx="577">
                  <c:v>57706.789034004</c:v>
                </c:pt>
                <c:pt idx="578">
                  <c:v>57806.8008000941</c:v>
                </c:pt>
                <c:pt idx="579">
                  <c:v>57906.8125661843</c:v>
                </c:pt>
                <c:pt idx="580">
                  <c:v>58006.8243322744</c:v>
                </c:pt>
                <c:pt idx="581">
                  <c:v>58106.8360983645</c:v>
                </c:pt>
                <c:pt idx="582">
                  <c:v>58206.8478644546</c:v>
                </c:pt>
                <c:pt idx="583">
                  <c:v>58306.8596305448</c:v>
                </c:pt>
                <c:pt idx="584">
                  <c:v>58406.8713966349</c:v>
                </c:pt>
                <c:pt idx="585">
                  <c:v>58506.883162725</c:v>
                </c:pt>
                <c:pt idx="586">
                  <c:v>58606.8949288152</c:v>
                </c:pt>
                <c:pt idx="587">
                  <c:v>58706.9066949053</c:v>
                </c:pt>
                <c:pt idx="588">
                  <c:v>58806.9184609954</c:v>
                </c:pt>
                <c:pt idx="589">
                  <c:v>58906.9302270855</c:v>
                </c:pt>
                <c:pt idx="590">
                  <c:v>59006.9419931757</c:v>
                </c:pt>
                <c:pt idx="591">
                  <c:v>59106.9537592658</c:v>
                </c:pt>
                <c:pt idx="592">
                  <c:v>59206.9655253559</c:v>
                </c:pt>
                <c:pt idx="593">
                  <c:v>59306.9772914461</c:v>
                </c:pt>
                <c:pt idx="594">
                  <c:v>59406.9890575362</c:v>
                </c:pt>
                <c:pt idx="595">
                  <c:v>59507.0008236263</c:v>
                </c:pt>
                <c:pt idx="596">
                  <c:v>59607.0125897164</c:v>
                </c:pt>
                <c:pt idx="597">
                  <c:v>59707.0243558066</c:v>
                </c:pt>
                <c:pt idx="598">
                  <c:v>59807.0361218967</c:v>
                </c:pt>
                <c:pt idx="599">
                  <c:v>59907.0478879868</c:v>
                </c:pt>
                <c:pt idx="600">
                  <c:v>60007.059654077</c:v>
                </c:pt>
                <c:pt idx="601">
                  <c:v>60107.0714201671</c:v>
                </c:pt>
                <c:pt idx="602">
                  <c:v>60207.0831862572</c:v>
                </c:pt>
                <c:pt idx="603">
                  <c:v>60307.0949523473</c:v>
                </c:pt>
                <c:pt idx="604">
                  <c:v>60407.1067184375</c:v>
                </c:pt>
                <c:pt idx="605">
                  <c:v>60507.1184845276</c:v>
                </c:pt>
                <c:pt idx="606">
                  <c:v>60607.1302506177</c:v>
                </c:pt>
                <c:pt idx="607">
                  <c:v>60707.1420167079</c:v>
                </c:pt>
                <c:pt idx="608">
                  <c:v>60807.153782798</c:v>
                </c:pt>
                <c:pt idx="609">
                  <c:v>60907.1655488881</c:v>
                </c:pt>
                <c:pt idx="610">
                  <c:v>61007.1773149782</c:v>
                </c:pt>
                <c:pt idx="611">
                  <c:v>61107.1890810684</c:v>
                </c:pt>
                <c:pt idx="612">
                  <c:v>61207.2008471585</c:v>
                </c:pt>
                <c:pt idx="613">
                  <c:v>61307.2126132486</c:v>
                </c:pt>
                <c:pt idx="614">
                  <c:v>61407.2243793388</c:v>
                </c:pt>
                <c:pt idx="615">
                  <c:v>61507.2361454289</c:v>
                </c:pt>
                <c:pt idx="616">
                  <c:v>61607.247911519</c:v>
                </c:pt>
                <c:pt idx="617">
                  <c:v>61707.2596776091</c:v>
                </c:pt>
                <c:pt idx="618">
                  <c:v>61807.2714436993</c:v>
                </c:pt>
                <c:pt idx="619">
                  <c:v>61907.2832097894</c:v>
                </c:pt>
                <c:pt idx="620">
                  <c:v>62007.2949758795</c:v>
                </c:pt>
                <c:pt idx="621">
                  <c:v>62107.3067419697</c:v>
                </c:pt>
                <c:pt idx="622">
                  <c:v>62207.3185080598</c:v>
                </c:pt>
                <c:pt idx="623">
                  <c:v>62307.3302741499</c:v>
                </c:pt>
                <c:pt idx="624">
                  <c:v>62407.34204024</c:v>
                </c:pt>
                <c:pt idx="625">
                  <c:v>62507.3538063302</c:v>
                </c:pt>
                <c:pt idx="626">
                  <c:v>62607.3655724203</c:v>
                </c:pt>
                <c:pt idx="627">
                  <c:v>62707.3773385104</c:v>
                </c:pt>
                <c:pt idx="628">
                  <c:v>62807.3891046005</c:v>
                </c:pt>
                <c:pt idx="629">
                  <c:v>62907.4008706907</c:v>
                </c:pt>
                <c:pt idx="630">
                  <c:v>63007.4126367808</c:v>
                </c:pt>
                <c:pt idx="631">
                  <c:v>63107.4244028709</c:v>
                </c:pt>
                <c:pt idx="632">
                  <c:v>63207.4361689611</c:v>
                </c:pt>
                <c:pt idx="633">
                  <c:v>63307.4479350512</c:v>
                </c:pt>
                <c:pt idx="634">
                  <c:v>63407.4597011413</c:v>
                </c:pt>
                <c:pt idx="635">
                  <c:v>63507.4714672314</c:v>
                </c:pt>
                <c:pt idx="636">
                  <c:v>63607.4832333216</c:v>
                </c:pt>
                <c:pt idx="637">
                  <c:v>63707.4949994117</c:v>
                </c:pt>
                <c:pt idx="638">
                  <c:v>63807.5067655018</c:v>
                </c:pt>
                <c:pt idx="639">
                  <c:v>63907.518531592</c:v>
                </c:pt>
                <c:pt idx="640">
                  <c:v>64007.5302976821</c:v>
                </c:pt>
                <c:pt idx="641">
                  <c:v>64107.5420637722</c:v>
                </c:pt>
                <c:pt idx="642">
                  <c:v>64207.5538298623</c:v>
                </c:pt>
                <c:pt idx="643">
                  <c:v>64307.5655959525</c:v>
                </c:pt>
                <c:pt idx="644">
                  <c:v>64407.5773620426</c:v>
                </c:pt>
                <c:pt idx="645">
                  <c:v>64507.5891281327</c:v>
                </c:pt>
                <c:pt idx="646">
                  <c:v>64607.6008942229</c:v>
                </c:pt>
                <c:pt idx="647">
                  <c:v>64707.612660313</c:v>
                </c:pt>
                <c:pt idx="648">
                  <c:v>64807.6244264031</c:v>
                </c:pt>
                <c:pt idx="649">
                  <c:v>64907.6361924932</c:v>
                </c:pt>
                <c:pt idx="650">
                  <c:v>65007.6479585834</c:v>
                </c:pt>
                <c:pt idx="651">
                  <c:v>65107.6597246735</c:v>
                </c:pt>
                <c:pt idx="652">
                  <c:v>65207.6714907636</c:v>
                </c:pt>
                <c:pt idx="653">
                  <c:v>65307.6832568538</c:v>
                </c:pt>
                <c:pt idx="654">
                  <c:v>65407.6950229439</c:v>
                </c:pt>
                <c:pt idx="655">
                  <c:v>65507.706789034</c:v>
                </c:pt>
                <c:pt idx="656">
                  <c:v>65607.7185551241</c:v>
                </c:pt>
                <c:pt idx="657">
                  <c:v>65707.7303212143</c:v>
                </c:pt>
                <c:pt idx="658">
                  <c:v>65807.7420873044</c:v>
                </c:pt>
                <c:pt idx="659">
                  <c:v>65907.7538533945</c:v>
                </c:pt>
                <c:pt idx="660">
                  <c:v>66007.7656194847</c:v>
                </c:pt>
                <c:pt idx="661">
                  <c:v>66107.7773855748</c:v>
                </c:pt>
                <c:pt idx="662">
                  <c:v>66207.7891516649</c:v>
                </c:pt>
                <c:pt idx="663">
                  <c:v>66307.800917755</c:v>
                </c:pt>
                <c:pt idx="664">
                  <c:v>66407.8126838452</c:v>
                </c:pt>
                <c:pt idx="665">
                  <c:v>66507.8244499353</c:v>
                </c:pt>
                <c:pt idx="666">
                  <c:v>66607.8362160254</c:v>
                </c:pt>
                <c:pt idx="667">
                  <c:v>66707.8479821156</c:v>
                </c:pt>
                <c:pt idx="668">
                  <c:v>66807.8597482057</c:v>
                </c:pt>
                <c:pt idx="669">
                  <c:v>66907.8715142958</c:v>
                </c:pt>
                <c:pt idx="670">
                  <c:v>67007.8832803859</c:v>
                </c:pt>
                <c:pt idx="671">
                  <c:v>67107.8950464761</c:v>
                </c:pt>
                <c:pt idx="672">
                  <c:v>67207.9068125662</c:v>
                </c:pt>
                <c:pt idx="673">
                  <c:v>67307.9185786563</c:v>
                </c:pt>
                <c:pt idx="674">
                  <c:v>67407.9303447465</c:v>
                </c:pt>
                <c:pt idx="675">
                  <c:v>67507.9421108366</c:v>
                </c:pt>
                <c:pt idx="676">
                  <c:v>67607.9538769267</c:v>
                </c:pt>
                <c:pt idx="677">
                  <c:v>67707.9656430168</c:v>
                </c:pt>
                <c:pt idx="678">
                  <c:v>67807.977409107</c:v>
                </c:pt>
                <c:pt idx="679">
                  <c:v>67907.9891751971</c:v>
                </c:pt>
                <c:pt idx="680">
                  <c:v>68008.0009412872</c:v>
                </c:pt>
                <c:pt idx="681">
                  <c:v>68108.0127073773</c:v>
                </c:pt>
                <c:pt idx="682">
                  <c:v>68208.0244734675</c:v>
                </c:pt>
                <c:pt idx="683">
                  <c:v>68308.0362395576</c:v>
                </c:pt>
                <c:pt idx="684">
                  <c:v>68408.0480056477</c:v>
                </c:pt>
                <c:pt idx="685">
                  <c:v>68508.0597717379</c:v>
                </c:pt>
                <c:pt idx="686">
                  <c:v>68608.071537828</c:v>
                </c:pt>
                <c:pt idx="687">
                  <c:v>68708.0833039181</c:v>
                </c:pt>
                <c:pt idx="688">
                  <c:v>68808.0950700082</c:v>
                </c:pt>
                <c:pt idx="689">
                  <c:v>68908.1068360984</c:v>
                </c:pt>
                <c:pt idx="690">
                  <c:v>69008.1186021885</c:v>
                </c:pt>
                <c:pt idx="691">
                  <c:v>69108.1303682786</c:v>
                </c:pt>
                <c:pt idx="692">
                  <c:v>69208.1421343688</c:v>
                </c:pt>
                <c:pt idx="693">
                  <c:v>69308.1539004589</c:v>
                </c:pt>
                <c:pt idx="694">
                  <c:v>69408.165666549</c:v>
                </c:pt>
                <c:pt idx="695">
                  <c:v>69508.1774326391</c:v>
                </c:pt>
                <c:pt idx="696">
                  <c:v>69608.1891987293</c:v>
                </c:pt>
                <c:pt idx="697">
                  <c:v>69708.2009648194</c:v>
                </c:pt>
                <c:pt idx="698">
                  <c:v>69808.2127309095</c:v>
                </c:pt>
                <c:pt idx="699">
                  <c:v>69908.2244969997</c:v>
                </c:pt>
                <c:pt idx="700">
                  <c:v>70008.2362630898</c:v>
                </c:pt>
                <c:pt idx="701">
                  <c:v>70108.2480291799</c:v>
                </c:pt>
                <c:pt idx="702">
                  <c:v>70208.25979527</c:v>
                </c:pt>
                <c:pt idx="703">
                  <c:v>70308.2715613602</c:v>
                </c:pt>
                <c:pt idx="704">
                  <c:v>70408.2833274503</c:v>
                </c:pt>
                <c:pt idx="705">
                  <c:v>70508.2950935404</c:v>
                </c:pt>
                <c:pt idx="706">
                  <c:v>70608.3068596305</c:v>
                </c:pt>
                <c:pt idx="707">
                  <c:v>70708.3186257207</c:v>
                </c:pt>
                <c:pt idx="708">
                  <c:v>70808.3303918108</c:v>
                </c:pt>
                <c:pt idx="709">
                  <c:v>70908.3421579009</c:v>
                </c:pt>
                <c:pt idx="710">
                  <c:v>71008.3539239911</c:v>
                </c:pt>
                <c:pt idx="711">
                  <c:v>71108.3656900812</c:v>
                </c:pt>
                <c:pt idx="712">
                  <c:v>71208.3774561713</c:v>
                </c:pt>
                <c:pt idx="713">
                  <c:v>71308.3892222614</c:v>
                </c:pt>
                <c:pt idx="714">
                  <c:v>71408.4009883516</c:v>
                </c:pt>
                <c:pt idx="715">
                  <c:v>71508.4127544417</c:v>
                </c:pt>
                <c:pt idx="716">
                  <c:v>71608.4245205318</c:v>
                </c:pt>
                <c:pt idx="717">
                  <c:v>71708.436286622</c:v>
                </c:pt>
                <c:pt idx="718">
                  <c:v>71808.4480527121</c:v>
                </c:pt>
                <c:pt idx="719">
                  <c:v>71908.4598188022</c:v>
                </c:pt>
                <c:pt idx="720">
                  <c:v>72008.4715848923</c:v>
                </c:pt>
                <c:pt idx="721">
                  <c:v>72108.4833509825</c:v>
                </c:pt>
                <c:pt idx="722">
                  <c:v>72208.4951170726</c:v>
                </c:pt>
                <c:pt idx="723">
                  <c:v>72308.5068831627</c:v>
                </c:pt>
                <c:pt idx="724">
                  <c:v>72408.5186492529</c:v>
                </c:pt>
                <c:pt idx="725">
                  <c:v>72508.530415343</c:v>
                </c:pt>
                <c:pt idx="726">
                  <c:v>72608.5421814331</c:v>
                </c:pt>
                <c:pt idx="727">
                  <c:v>72708.5539475232</c:v>
                </c:pt>
                <c:pt idx="728">
                  <c:v>72808.5657136134</c:v>
                </c:pt>
                <c:pt idx="729">
                  <c:v>72908.5774797035</c:v>
                </c:pt>
                <c:pt idx="730">
                  <c:v>73008.5892457936</c:v>
                </c:pt>
                <c:pt idx="731">
                  <c:v>73108.6010118838</c:v>
                </c:pt>
                <c:pt idx="732">
                  <c:v>73208.6127779739</c:v>
                </c:pt>
                <c:pt idx="733">
                  <c:v>73308.624544064</c:v>
                </c:pt>
                <c:pt idx="734">
                  <c:v>73408.6363101541</c:v>
                </c:pt>
                <c:pt idx="735">
                  <c:v>73508.6480762443</c:v>
                </c:pt>
                <c:pt idx="736">
                  <c:v>73608.6598423344</c:v>
                </c:pt>
                <c:pt idx="737">
                  <c:v>73708.6716084245</c:v>
                </c:pt>
                <c:pt idx="738">
                  <c:v>73808.6833745146</c:v>
                </c:pt>
                <c:pt idx="739">
                  <c:v>73908.6951406048</c:v>
                </c:pt>
                <c:pt idx="740">
                  <c:v>74008.7069066949</c:v>
                </c:pt>
                <c:pt idx="741">
                  <c:v>74108.718672785</c:v>
                </c:pt>
                <c:pt idx="742">
                  <c:v>74208.7304388752</c:v>
                </c:pt>
                <c:pt idx="743">
                  <c:v>74308.7422049653</c:v>
                </c:pt>
                <c:pt idx="744">
                  <c:v>74408.7539710554</c:v>
                </c:pt>
                <c:pt idx="745">
                  <c:v>74508.7657371455</c:v>
                </c:pt>
                <c:pt idx="746">
                  <c:v>74608.7775032357</c:v>
                </c:pt>
                <c:pt idx="747">
                  <c:v>74708.7892693258</c:v>
                </c:pt>
                <c:pt idx="748">
                  <c:v>74808.8010354159</c:v>
                </c:pt>
                <c:pt idx="749">
                  <c:v>74908.8128015061</c:v>
                </c:pt>
                <c:pt idx="750">
                  <c:v>75008.8245675962</c:v>
                </c:pt>
                <c:pt idx="751">
                  <c:v>75108.8363336863</c:v>
                </c:pt>
                <c:pt idx="752">
                  <c:v>75208.8480997764</c:v>
                </c:pt>
                <c:pt idx="753">
                  <c:v>75308.8598658666</c:v>
                </c:pt>
                <c:pt idx="754">
                  <c:v>75408.8716319567</c:v>
                </c:pt>
                <c:pt idx="755">
                  <c:v>75508.8833980468</c:v>
                </c:pt>
                <c:pt idx="756">
                  <c:v>75608.895164137</c:v>
                </c:pt>
                <c:pt idx="757">
                  <c:v>75708.9069302271</c:v>
                </c:pt>
                <c:pt idx="758">
                  <c:v>75808.9186963172</c:v>
                </c:pt>
                <c:pt idx="759">
                  <c:v>75908.9304624073</c:v>
                </c:pt>
                <c:pt idx="760">
                  <c:v>76008.9422284975</c:v>
                </c:pt>
                <c:pt idx="761">
                  <c:v>76108.9539945876</c:v>
                </c:pt>
                <c:pt idx="762">
                  <c:v>76208.9657606777</c:v>
                </c:pt>
                <c:pt idx="763">
                  <c:v>76308.9775267679</c:v>
                </c:pt>
                <c:pt idx="764">
                  <c:v>76408.989292858</c:v>
                </c:pt>
                <c:pt idx="765">
                  <c:v>76509.0010589481</c:v>
                </c:pt>
                <c:pt idx="766">
                  <c:v>76609.0128250382</c:v>
                </c:pt>
                <c:pt idx="767">
                  <c:v>76709.0245911284</c:v>
                </c:pt>
                <c:pt idx="768">
                  <c:v>76809.0363572185</c:v>
                </c:pt>
                <c:pt idx="769">
                  <c:v>76909.0481233086</c:v>
                </c:pt>
                <c:pt idx="770">
                  <c:v>77009.0598893988</c:v>
                </c:pt>
                <c:pt idx="771">
                  <c:v>77109.0716554889</c:v>
                </c:pt>
                <c:pt idx="772">
                  <c:v>77209.083421579</c:v>
                </c:pt>
                <c:pt idx="773">
                  <c:v>77309.0951876691</c:v>
                </c:pt>
                <c:pt idx="774">
                  <c:v>77409.1069537593</c:v>
                </c:pt>
                <c:pt idx="775">
                  <c:v>77509.1187198494</c:v>
                </c:pt>
                <c:pt idx="776">
                  <c:v>77609.1304859395</c:v>
                </c:pt>
                <c:pt idx="777">
                  <c:v>77709.1422520297</c:v>
                </c:pt>
                <c:pt idx="778">
                  <c:v>77809.1540181198</c:v>
                </c:pt>
                <c:pt idx="779">
                  <c:v>77909.1657842099</c:v>
                </c:pt>
                <c:pt idx="780">
                  <c:v>78009.1775503</c:v>
                </c:pt>
                <c:pt idx="781">
                  <c:v>78109.1893163902</c:v>
                </c:pt>
                <c:pt idx="782">
                  <c:v>78209.2010824803</c:v>
                </c:pt>
                <c:pt idx="783">
                  <c:v>78309.2128485704</c:v>
                </c:pt>
                <c:pt idx="784">
                  <c:v>78409.2246146606</c:v>
                </c:pt>
                <c:pt idx="785">
                  <c:v>78509.2363807507</c:v>
                </c:pt>
                <c:pt idx="786">
                  <c:v>78609.2481468408</c:v>
                </c:pt>
                <c:pt idx="787">
                  <c:v>78709.2599129309</c:v>
                </c:pt>
                <c:pt idx="788">
                  <c:v>78809.2716790211</c:v>
                </c:pt>
                <c:pt idx="789">
                  <c:v>78909.2834451112</c:v>
                </c:pt>
                <c:pt idx="790">
                  <c:v>79009.2952112013</c:v>
                </c:pt>
                <c:pt idx="791">
                  <c:v>79109.3069772915</c:v>
                </c:pt>
                <c:pt idx="792">
                  <c:v>79209.3187433816</c:v>
                </c:pt>
                <c:pt idx="793">
                  <c:v>79309.3305094717</c:v>
                </c:pt>
                <c:pt idx="794">
                  <c:v>79409.3422755618</c:v>
                </c:pt>
                <c:pt idx="795">
                  <c:v>79509.354041652</c:v>
                </c:pt>
                <c:pt idx="796">
                  <c:v>79609.3658077421</c:v>
                </c:pt>
                <c:pt idx="797">
                  <c:v>79709.3775738322</c:v>
                </c:pt>
                <c:pt idx="798">
                  <c:v>79809.3893399224</c:v>
                </c:pt>
                <c:pt idx="799">
                  <c:v>79909.4011060125</c:v>
                </c:pt>
                <c:pt idx="800">
                  <c:v>80009.4128721026</c:v>
                </c:pt>
                <c:pt idx="801">
                  <c:v>80109.4246381927</c:v>
                </c:pt>
                <c:pt idx="802">
                  <c:v>80209.4364042829</c:v>
                </c:pt>
                <c:pt idx="803">
                  <c:v>80309.448170373</c:v>
                </c:pt>
                <c:pt idx="804">
                  <c:v>80409.4599364631</c:v>
                </c:pt>
                <c:pt idx="805">
                  <c:v>80509.4717025532</c:v>
                </c:pt>
                <c:pt idx="806">
                  <c:v>80609.4834686434</c:v>
                </c:pt>
                <c:pt idx="807">
                  <c:v>80709.4952347335</c:v>
                </c:pt>
                <c:pt idx="808">
                  <c:v>80809.5070008236</c:v>
                </c:pt>
                <c:pt idx="809">
                  <c:v>80909.5187669138</c:v>
                </c:pt>
                <c:pt idx="810">
                  <c:v>81009.5305330039</c:v>
                </c:pt>
                <c:pt idx="811">
                  <c:v>81109.542299094</c:v>
                </c:pt>
                <c:pt idx="812">
                  <c:v>81209.5540651841</c:v>
                </c:pt>
                <c:pt idx="813">
                  <c:v>81309.5658312743</c:v>
                </c:pt>
                <c:pt idx="814">
                  <c:v>81409.5775973644</c:v>
                </c:pt>
                <c:pt idx="815">
                  <c:v>81509.5893634545</c:v>
                </c:pt>
                <c:pt idx="816">
                  <c:v>81609.6011295447</c:v>
                </c:pt>
                <c:pt idx="817">
                  <c:v>81709.6128956348</c:v>
                </c:pt>
                <c:pt idx="818">
                  <c:v>81809.6246617249</c:v>
                </c:pt>
                <c:pt idx="819">
                  <c:v>81909.636427815</c:v>
                </c:pt>
                <c:pt idx="820">
                  <c:v>82009.6481939052</c:v>
                </c:pt>
                <c:pt idx="821">
                  <c:v>82109.6599599953</c:v>
                </c:pt>
                <c:pt idx="822">
                  <c:v>82209.6717260854</c:v>
                </c:pt>
                <c:pt idx="823">
                  <c:v>82309.6834921756</c:v>
                </c:pt>
                <c:pt idx="824">
                  <c:v>82409.6952582657</c:v>
                </c:pt>
                <c:pt idx="825">
                  <c:v>82509.7070243558</c:v>
                </c:pt>
                <c:pt idx="826">
                  <c:v>82609.7187904459</c:v>
                </c:pt>
                <c:pt idx="827">
                  <c:v>82709.7305565361</c:v>
                </c:pt>
                <c:pt idx="828">
                  <c:v>82809.7423226262</c:v>
                </c:pt>
                <c:pt idx="829">
                  <c:v>82909.7540887163</c:v>
                </c:pt>
                <c:pt idx="830">
                  <c:v>83009.7658548065</c:v>
                </c:pt>
                <c:pt idx="831">
                  <c:v>83109.7776208966</c:v>
                </c:pt>
                <c:pt idx="832">
                  <c:v>83209.7893869867</c:v>
                </c:pt>
                <c:pt idx="833">
                  <c:v>83309.8011530768</c:v>
                </c:pt>
                <c:pt idx="834">
                  <c:v>83409.812919167</c:v>
                </c:pt>
                <c:pt idx="835">
                  <c:v>83509.8246852571</c:v>
                </c:pt>
                <c:pt idx="836">
                  <c:v>83609.8364513472</c:v>
                </c:pt>
                <c:pt idx="837">
                  <c:v>83709.8482174374</c:v>
                </c:pt>
                <c:pt idx="838">
                  <c:v>83809.8599835275</c:v>
                </c:pt>
                <c:pt idx="839">
                  <c:v>83909.8717496176</c:v>
                </c:pt>
                <c:pt idx="840">
                  <c:v>84009.8835157077</c:v>
                </c:pt>
                <c:pt idx="841">
                  <c:v>84109.8952817979</c:v>
                </c:pt>
                <c:pt idx="842">
                  <c:v>84209.907047888</c:v>
                </c:pt>
                <c:pt idx="843">
                  <c:v>84309.9188139781</c:v>
                </c:pt>
                <c:pt idx="844">
                  <c:v>84409.9305800683</c:v>
                </c:pt>
                <c:pt idx="845">
                  <c:v>84509.9423461584</c:v>
                </c:pt>
                <c:pt idx="846">
                  <c:v>84609.9541122485</c:v>
                </c:pt>
                <c:pt idx="847">
                  <c:v>84709.9658783386</c:v>
                </c:pt>
                <c:pt idx="848">
                  <c:v>84809.9776444288</c:v>
                </c:pt>
                <c:pt idx="849">
                  <c:v>84909.9894105189</c:v>
                </c:pt>
                <c:pt idx="850">
                  <c:v>85010.001176609</c:v>
                </c:pt>
                <c:pt idx="851">
                  <c:v>85110.0129426992</c:v>
                </c:pt>
                <c:pt idx="852">
                  <c:v>85210.0247087893</c:v>
                </c:pt>
                <c:pt idx="853">
                  <c:v>85310.0364748794</c:v>
                </c:pt>
                <c:pt idx="854">
                  <c:v>85410.0482409695</c:v>
                </c:pt>
                <c:pt idx="855">
                  <c:v>85510.0600070597</c:v>
                </c:pt>
                <c:pt idx="856">
                  <c:v>85610.0717731498</c:v>
                </c:pt>
                <c:pt idx="857">
                  <c:v>85710.0835392399</c:v>
                </c:pt>
                <c:pt idx="858">
                  <c:v>85810.09530533</c:v>
                </c:pt>
                <c:pt idx="859">
                  <c:v>85910.1070714202</c:v>
                </c:pt>
                <c:pt idx="860">
                  <c:v>86010.1188375103</c:v>
                </c:pt>
                <c:pt idx="861">
                  <c:v>86110.1306036004</c:v>
                </c:pt>
                <c:pt idx="862">
                  <c:v>86210.1423696906</c:v>
                </c:pt>
                <c:pt idx="863">
                  <c:v>86310.1541357807</c:v>
                </c:pt>
                <c:pt idx="864">
                  <c:v>86410.1659018708</c:v>
                </c:pt>
                <c:pt idx="865">
                  <c:v>86510.1776679609</c:v>
                </c:pt>
                <c:pt idx="866">
                  <c:v>86610.1894340511</c:v>
                </c:pt>
                <c:pt idx="867">
                  <c:v>86710.2012001412</c:v>
                </c:pt>
                <c:pt idx="868">
                  <c:v>86810.2129662313</c:v>
                </c:pt>
                <c:pt idx="869">
                  <c:v>86910.2247323215</c:v>
                </c:pt>
                <c:pt idx="870">
                  <c:v>87010.2364984116</c:v>
                </c:pt>
                <c:pt idx="871">
                  <c:v>87110.2482645017</c:v>
                </c:pt>
                <c:pt idx="872">
                  <c:v>87210.2600305918</c:v>
                </c:pt>
                <c:pt idx="873">
                  <c:v>87310.271796682</c:v>
                </c:pt>
                <c:pt idx="874">
                  <c:v>87410.2835627721</c:v>
                </c:pt>
                <c:pt idx="875">
                  <c:v>87510.2953288622</c:v>
                </c:pt>
                <c:pt idx="876">
                  <c:v>87610.3070949524</c:v>
                </c:pt>
                <c:pt idx="877">
                  <c:v>87710.3188610425</c:v>
                </c:pt>
                <c:pt idx="878">
                  <c:v>87810.3306271326</c:v>
                </c:pt>
                <c:pt idx="879">
                  <c:v>87910.3423932227</c:v>
                </c:pt>
                <c:pt idx="880">
                  <c:v>88010.3541593129</c:v>
                </c:pt>
                <c:pt idx="881">
                  <c:v>88110.365925403</c:v>
                </c:pt>
                <c:pt idx="882">
                  <c:v>88210.3776914931</c:v>
                </c:pt>
                <c:pt idx="883">
                  <c:v>88310.3894575833</c:v>
                </c:pt>
                <c:pt idx="884">
                  <c:v>88410.4012236734</c:v>
                </c:pt>
                <c:pt idx="885">
                  <c:v>88510.4129897635</c:v>
                </c:pt>
                <c:pt idx="886">
                  <c:v>88610.4247558536</c:v>
                </c:pt>
                <c:pt idx="887">
                  <c:v>88710.4365219438</c:v>
                </c:pt>
                <c:pt idx="888">
                  <c:v>88810.4482880339</c:v>
                </c:pt>
                <c:pt idx="889">
                  <c:v>88910.460054124</c:v>
                </c:pt>
                <c:pt idx="890">
                  <c:v>89010.4718202141</c:v>
                </c:pt>
                <c:pt idx="891">
                  <c:v>89110.4835863043</c:v>
                </c:pt>
                <c:pt idx="892">
                  <c:v>89210.4953523944</c:v>
                </c:pt>
                <c:pt idx="893">
                  <c:v>89310.5071184845</c:v>
                </c:pt>
                <c:pt idx="894">
                  <c:v>89410.5188845747</c:v>
                </c:pt>
                <c:pt idx="895">
                  <c:v>89510.5306506648</c:v>
                </c:pt>
                <c:pt idx="896">
                  <c:v>89610.5424167549</c:v>
                </c:pt>
                <c:pt idx="897">
                  <c:v>89710.554182845</c:v>
                </c:pt>
                <c:pt idx="898">
                  <c:v>89810.5659489352</c:v>
                </c:pt>
                <c:pt idx="899">
                  <c:v>89910.5777150253</c:v>
                </c:pt>
                <c:pt idx="900">
                  <c:v>90010.5894811154</c:v>
                </c:pt>
                <c:pt idx="901">
                  <c:v>90110.6012472056</c:v>
                </c:pt>
                <c:pt idx="902">
                  <c:v>90210.6130132957</c:v>
                </c:pt>
                <c:pt idx="903">
                  <c:v>90310.6247793858</c:v>
                </c:pt>
                <c:pt idx="904">
                  <c:v>90410.6365454759</c:v>
                </c:pt>
                <c:pt idx="905">
                  <c:v>90510.6483115661</c:v>
                </c:pt>
                <c:pt idx="906">
                  <c:v>90610.6600776562</c:v>
                </c:pt>
                <c:pt idx="907">
                  <c:v>90710.6718437463</c:v>
                </c:pt>
                <c:pt idx="908">
                  <c:v>90810.6836098365</c:v>
                </c:pt>
                <c:pt idx="909">
                  <c:v>90910.6953759266</c:v>
                </c:pt>
                <c:pt idx="910">
                  <c:v>91010.7071420167</c:v>
                </c:pt>
                <c:pt idx="911">
                  <c:v>91110.7189081068</c:v>
                </c:pt>
                <c:pt idx="912">
                  <c:v>91210.730674197</c:v>
                </c:pt>
                <c:pt idx="913">
                  <c:v>91310.7424402871</c:v>
                </c:pt>
                <c:pt idx="914">
                  <c:v>91410.7542063772</c:v>
                </c:pt>
                <c:pt idx="915">
                  <c:v>91510.7659724673</c:v>
                </c:pt>
                <c:pt idx="916">
                  <c:v>91610.7777385575</c:v>
                </c:pt>
                <c:pt idx="917">
                  <c:v>91710.7895046476</c:v>
                </c:pt>
                <c:pt idx="918">
                  <c:v>91810.8012707377</c:v>
                </c:pt>
                <c:pt idx="919">
                  <c:v>91910.8130368279</c:v>
                </c:pt>
                <c:pt idx="920">
                  <c:v>92010.824802918</c:v>
                </c:pt>
                <c:pt idx="921">
                  <c:v>92110.8365690081</c:v>
                </c:pt>
                <c:pt idx="922">
                  <c:v>92210.8483350982</c:v>
                </c:pt>
                <c:pt idx="923">
                  <c:v>92310.8601011884</c:v>
                </c:pt>
                <c:pt idx="924">
                  <c:v>92410.8718672785</c:v>
                </c:pt>
                <c:pt idx="925">
                  <c:v>92510.8836333686</c:v>
                </c:pt>
                <c:pt idx="926">
                  <c:v>92610.8953994588</c:v>
                </c:pt>
                <c:pt idx="927">
                  <c:v>92710.9071655489</c:v>
                </c:pt>
                <c:pt idx="928">
                  <c:v>92810.918931639</c:v>
                </c:pt>
                <c:pt idx="929">
                  <c:v>92910.9306977291</c:v>
                </c:pt>
                <c:pt idx="930">
                  <c:v>93010.9424638193</c:v>
                </c:pt>
                <c:pt idx="931">
                  <c:v>93110.9542299094</c:v>
                </c:pt>
                <c:pt idx="932">
                  <c:v>93210.9659959995</c:v>
                </c:pt>
                <c:pt idx="933">
                  <c:v>93310.9777620897</c:v>
                </c:pt>
                <c:pt idx="934">
                  <c:v>93410.9895281798</c:v>
                </c:pt>
                <c:pt idx="935">
                  <c:v>93511.0012942699</c:v>
                </c:pt>
                <c:pt idx="936">
                  <c:v>93611.01306036</c:v>
                </c:pt>
                <c:pt idx="937">
                  <c:v>93711.0248264502</c:v>
                </c:pt>
                <c:pt idx="938">
                  <c:v>93811.0365925403</c:v>
                </c:pt>
                <c:pt idx="939">
                  <c:v>93911.0483586304</c:v>
                </c:pt>
                <c:pt idx="940">
                  <c:v>94011.0601247206</c:v>
                </c:pt>
                <c:pt idx="941">
                  <c:v>94111.0718908107</c:v>
                </c:pt>
                <c:pt idx="942">
                  <c:v>94211.0836569008</c:v>
                </c:pt>
                <c:pt idx="943">
                  <c:v>94311.0954229909</c:v>
                </c:pt>
                <c:pt idx="944">
                  <c:v>94411.1071890811</c:v>
                </c:pt>
                <c:pt idx="945">
                  <c:v>94511.1189551712</c:v>
                </c:pt>
                <c:pt idx="946">
                  <c:v>94611.1307212613</c:v>
                </c:pt>
                <c:pt idx="947">
                  <c:v>94711.1424873515</c:v>
                </c:pt>
                <c:pt idx="948">
                  <c:v>94811.1542534416</c:v>
                </c:pt>
                <c:pt idx="949">
                  <c:v>94911.1660195317</c:v>
                </c:pt>
                <c:pt idx="950">
                  <c:v>95011.1777856218</c:v>
                </c:pt>
                <c:pt idx="951">
                  <c:v>95111.189551712</c:v>
                </c:pt>
                <c:pt idx="952">
                  <c:v>95211.2013178021</c:v>
                </c:pt>
                <c:pt idx="953">
                  <c:v>95311.2130838922</c:v>
                </c:pt>
                <c:pt idx="954">
                  <c:v>95411.2248499824</c:v>
                </c:pt>
                <c:pt idx="955">
                  <c:v>95511.2366160725</c:v>
                </c:pt>
                <c:pt idx="956">
                  <c:v>95611.2483821626</c:v>
                </c:pt>
                <c:pt idx="957">
                  <c:v>95711.2601482527</c:v>
                </c:pt>
                <c:pt idx="958">
                  <c:v>95811.2719143429</c:v>
                </c:pt>
                <c:pt idx="959">
                  <c:v>95911.283680433</c:v>
                </c:pt>
                <c:pt idx="960">
                  <c:v>96011.2954465231</c:v>
                </c:pt>
                <c:pt idx="961">
                  <c:v>96111.3072126133</c:v>
                </c:pt>
                <c:pt idx="962">
                  <c:v>96211.3189787034</c:v>
                </c:pt>
                <c:pt idx="963">
                  <c:v>96311.3307447935</c:v>
                </c:pt>
                <c:pt idx="964">
                  <c:v>96411.3425108836</c:v>
                </c:pt>
                <c:pt idx="965">
                  <c:v>96511.3542769738</c:v>
                </c:pt>
                <c:pt idx="966">
                  <c:v>96611.3660430639</c:v>
                </c:pt>
                <c:pt idx="967">
                  <c:v>96711.377809154</c:v>
                </c:pt>
                <c:pt idx="968">
                  <c:v>96811.3895752442</c:v>
                </c:pt>
                <c:pt idx="969">
                  <c:v>96911.4013413343</c:v>
                </c:pt>
                <c:pt idx="970">
                  <c:v>97011.4131074244</c:v>
                </c:pt>
                <c:pt idx="971">
                  <c:v>97111.4248735145</c:v>
                </c:pt>
                <c:pt idx="972">
                  <c:v>97211.4366396047</c:v>
                </c:pt>
                <c:pt idx="973">
                  <c:v>97311.4484056948</c:v>
                </c:pt>
                <c:pt idx="974">
                  <c:v>97411.4601717849</c:v>
                </c:pt>
                <c:pt idx="975">
                  <c:v>97511.4719378751</c:v>
                </c:pt>
                <c:pt idx="976">
                  <c:v>97611.4837039652</c:v>
                </c:pt>
                <c:pt idx="977">
                  <c:v>97711.4954700553</c:v>
                </c:pt>
                <c:pt idx="978">
                  <c:v>97811.5072361454</c:v>
                </c:pt>
                <c:pt idx="979">
                  <c:v>97911.5190022356</c:v>
                </c:pt>
                <c:pt idx="980">
                  <c:v>98011.5307683257</c:v>
                </c:pt>
                <c:pt idx="981">
                  <c:v>98111.5425344158</c:v>
                </c:pt>
                <c:pt idx="982">
                  <c:v>98211.5543005059</c:v>
                </c:pt>
                <c:pt idx="983">
                  <c:v>98311.5660665961</c:v>
                </c:pt>
                <c:pt idx="984">
                  <c:v>98411.5778326862</c:v>
                </c:pt>
                <c:pt idx="985">
                  <c:v>98511.5895987763</c:v>
                </c:pt>
                <c:pt idx="986">
                  <c:v>98611.6013648665</c:v>
                </c:pt>
                <c:pt idx="987">
                  <c:v>98711.6131309566</c:v>
                </c:pt>
                <c:pt idx="988">
                  <c:v>98811.6248970467</c:v>
                </c:pt>
                <c:pt idx="989">
                  <c:v>98911.6366631368</c:v>
                </c:pt>
                <c:pt idx="990">
                  <c:v>99011.648429227</c:v>
                </c:pt>
                <c:pt idx="991">
                  <c:v>99111.6601953171</c:v>
                </c:pt>
                <c:pt idx="992">
                  <c:v>99211.6719614072</c:v>
                </c:pt>
                <c:pt idx="993">
                  <c:v>99311.6837274974</c:v>
                </c:pt>
                <c:pt idx="994">
                  <c:v>99411.6954935875</c:v>
                </c:pt>
                <c:pt idx="995">
                  <c:v>99511.7072596776</c:v>
                </c:pt>
                <c:pt idx="996">
                  <c:v>99611.7190257677</c:v>
                </c:pt>
                <c:pt idx="997">
                  <c:v>99711.7307918579</c:v>
                </c:pt>
                <c:pt idx="998">
                  <c:v>99811.742557948</c:v>
                </c:pt>
                <c:pt idx="999">
                  <c:v>99911.7543240381</c:v>
                </c:pt>
                <c:pt idx="1000">
                  <c:v>100011.766090128</c:v>
                </c:pt>
                <c:pt idx="1001">
                  <c:v>100111.777856218</c:v>
                </c:pt>
                <c:pt idx="1002">
                  <c:v>100211.789622309</c:v>
                </c:pt>
                <c:pt idx="1003">
                  <c:v>100311.801388399</c:v>
                </c:pt>
                <c:pt idx="1004">
                  <c:v>100411.813154489</c:v>
                </c:pt>
                <c:pt idx="1005">
                  <c:v>100511.824920579</c:v>
                </c:pt>
                <c:pt idx="1006">
                  <c:v>100611.836686669</c:v>
                </c:pt>
                <c:pt idx="1007">
                  <c:v>100711.848452759</c:v>
                </c:pt>
                <c:pt idx="1008">
                  <c:v>100811.860218849</c:v>
                </c:pt>
                <c:pt idx="1009">
                  <c:v>100911.871984939</c:v>
                </c:pt>
                <c:pt idx="1010">
                  <c:v>101011.88375103</c:v>
                </c:pt>
                <c:pt idx="1011">
                  <c:v>101111.89551712</c:v>
                </c:pt>
                <c:pt idx="1012">
                  <c:v>101211.90728321</c:v>
                </c:pt>
                <c:pt idx="1013">
                  <c:v>101311.9190493</c:v>
                </c:pt>
                <c:pt idx="1014">
                  <c:v>101411.93081539</c:v>
                </c:pt>
                <c:pt idx="1015">
                  <c:v>101511.94258148</c:v>
                </c:pt>
                <c:pt idx="1016">
                  <c:v>101611.95434757</c:v>
                </c:pt>
                <c:pt idx="1017">
                  <c:v>101711.96611366</c:v>
                </c:pt>
                <c:pt idx="1018">
                  <c:v>101811.977879751</c:v>
                </c:pt>
                <c:pt idx="1019">
                  <c:v>101911.989645841</c:v>
                </c:pt>
                <c:pt idx="1020">
                  <c:v>102012.001411931</c:v>
                </c:pt>
                <c:pt idx="1021">
                  <c:v>102112.013178021</c:v>
                </c:pt>
                <c:pt idx="1022">
                  <c:v>102212.024944111</c:v>
                </c:pt>
                <c:pt idx="1023">
                  <c:v>102312.036710201</c:v>
                </c:pt>
                <c:pt idx="1024">
                  <c:v>102412.048476291</c:v>
                </c:pt>
                <c:pt idx="1025">
                  <c:v>102512.060242382</c:v>
                </c:pt>
                <c:pt idx="1026">
                  <c:v>102612.072008472</c:v>
                </c:pt>
                <c:pt idx="1027">
                  <c:v>102712.083774562</c:v>
                </c:pt>
                <c:pt idx="1028">
                  <c:v>102812.095540652</c:v>
                </c:pt>
                <c:pt idx="1029">
                  <c:v>102912.107306742</c:v>
                </c:pt>
                <c:pt idx="1030">
                  <c:v>103012.119072832</c:v>
                </c:pt>
                <c:pt idx="1031">
                  <c:v>103112.130838922</c:v>
                </c:pt>
                <c:pt idx="1032">
                  <c:v>103212.142605012</c:v>
                </c:pt>
                <c:pt idx="1033">
                  <c:v>103312.154371103</c:v>
                </c:pt>
                <c:pt idx="1034">
                  <c:v>103412.166137193</c:v>
                </c:pt>
                <c:pt idx="1035">
                  <c:v>103512.177903283</c:v>
                </c:pt>
                <c:pt idx="1036">
                  <c:v>103612.189669373</c:v>
                </c:pt>
                <c:pt idx="1037">
                  <c:v>103712.201435463</c:v>
                </c:pt>
                <c:pt idx="1038">
                  <c:v>103812.213201553</c:v>
                </c:pt>
                <c:pt idx="1039">
                  <c:v>103912.224967643</c:v>
                </c:pt>
                <c:pt idx="1040">
                  <c:v>104012.236733733</c:v>
                </c:pt>
                <c:pt idx="1041">
                  <c:v>104112.248499824</c:v>
                </c:pt>
                <c:pt idx="1042">
                  <c:v>104212.260265914</c:v>
                </c:pt>
                <c:pt idx="1043">
                  <c:v>104312.272032004</c:v>
                </c:pt>
                <c:pt idx="1044">
                  <c:v>104412.283798094</c:v>
                </c:pt>
                <c:pt idx="1045">
                  <c:v>104512.295564184</c:v>
                </c:pt>
                <c:pt idx="1046">
                  <c:v>104612.307330274</c:v>
                </c:pt>
                <c:pt idx="1047">
                  <c:v>104712.319096364</c:v>
                </c:pt>
                <c:pt idx="1048">
                  <c:v>104812.330862454</c:v>
                </c:pt>
                <c:pt idx="1049">
                  <c:v>104912.342628545</c:v>
                </c:pt>
                <c:pt idx="1050">
                  <c:v>105012.354394635</c:v>
                </c:pt>
                <c:pt idx="1051">
                  <c:v>105112.366160725</c:v>
                </c:pt>
                <c:pt idx="1052">
                  <c:v>105212.377926815</c:v>
                </c:pt>
                <c:pt idx="1053">
                  <c:v>105312.389692905</c:v>
                </c:pt>
                <c:pt idx="1054">
                  <c:v>105412.401458995</c:v>
                </c:pt>
                <c:pt idx="1055">
                  <c:v>105512.413225085</c:v>
                </c:pt>
                <c:pt idx="1056">
                  <c:v>105612.424991175</c:v>
                </c:pt>
                <c:pt idx="1057">
                  <c:v>105712.436757266</c:v>
                </c:pt>
                <c:pt idx="1058">
                  <c:v>105812.448523356</c:v>
                </c:pt>
                <c:pt idx="1059">
                  <c:v>105912.460289446</c:v>
                </c:pt>
                <c:pt idx="1060">
                  <c:v>106012.472055536</c:v>
                </c:pt>
                <c:pt idx="1061">
                  <c:v>106112.483821626</c:v>
                </c:pt>
                <c:pt idx="1062">
                  <c:v>106212.495587716</c:v>
                </c:pt>
                <c:pt idx="1063">
                  <c:v>106312.507353806</c:v>
                </c:pt>
                <c:pt idx="1064">
                  <c:v>106412.519119897</c:v>
                </c:pt>
                <c:pt idx="1065">
                  <c:v>106512.530885987</c:v>
                </c:pt>
                <c:pt idx="1066">
                  <c:v>106612.542652077</c:v>
                </c:pt>
                <c:pt idx="1067">
                  <c:v>106712.554418167</c:v>
                </c:pt>
                <c:pt idx="1068">
                  <c:v>106812.566184257</c:v>
                </c:pt>
                <c:pt idx="1069">
                  <c:v>106912.577950347</c:v>
                </c:pt>
                <c:pt idx="1070">
                  <c:v>107012.589716437</c:v>
                </c:pt>
                <c:pt idx="1071">
                  <c:v>107112.601482527</c:v>
                </c:pt>
                <c:pt idx="1072">
                  <c:v>107212.613248618</c:v>
                </c:pt>
                <c:pt idx="1073">
                  <c:v>107312.625014708</c:v>
                </c:pt>
                <c:pt idx="1074">
                  <c:v>107412.636780798</c:v>
                </c:pt>
                <c:pt idx="1075">
                  <c:v>107512.648546888</c:v>
                </c:pt>
                <c:pt idx="1076">
                  <c:v>107612.660312978</c:v>
                </c:pt>
                <c:pt idx="1077">
                  <c:v>107712.672079068</c:v>
                </c:pt>
                <c:pt idx="1078">
                  <c:v>107812.683845158</c:v>
                </c:pt>
                <c:pt idx="1079">
                  <c:v>107912.695611248</c:v>
                </c:pt>
                <c:pt idx="1080">
                  <c:v>108012.707377339</c:v>
                </c:pt>
                <c:pt idx="1081">
                  <c:v>108112.719143429</c:v>
                </c:pt>
                <c:pt idx="1082">
                  <c:v>108212.730909519</c:v>
                </c:pt>
                <c:pt idx="1083">
                  <c:v>108312.742675609</c:v>
                </c:pt>
                <c:pt idx="1084">
                  <c:v>108412.754441699</c:v>
                </c:pt>
                <c:pt idx="1085">
                  <c:v>108512.766207789</c:v>
                </c:pt>
                <c:pt idx="1086">
                  <c:v>108612.777973879</c:v>
                </c:pt>
                <c:pt idx="1087">
                  <c:v>108712.789739969</c:v>
                </c:pt>
                <c:pt idx="1088">
                  <c:v>108812.80150606</c:v>
                </c:pt>
                <c:pt idx="1089">
                  <c:v>108912.81327215</c:v>
                </c:pt>
                <c:pt idx="1090">
                  <c:v>109012.82503824</c:v>
                </c:pt>
                <c:pt idx="1091">
                  <c:v>109112.83680433</c:v>
                </c:pt>
                <c:pt idx="1092">
                  <c:v>109212.84857042</c:v>
                </c:pt>
                <c:pt idx="1093">
                  <c:v>109312.86033651</c:v>
                </c:pt>
                <c:pt idx="1094">
                  <c:v>109412.8721026</c:v>
                </c:pt>
                <c:pt idx="1095">
                  <c:v>109512.88386869</c:v>
                </c:pt>
                <c:pt idx="1096">
                  <c:v>109612.895634781</c:v>
                </c:pt>
                <c:pt idx="1097">
                  <c:v>109712.907400871</c:v>
                </c:pt>
                <c:pt idx="1098">
                  <c:v>109812.919166961</c:v>
                </c:pt>
                <c:pt idx="1099">
                  <c:v>109912.930933051</c:v>
                </c:pt>
                <c:pt idx="1100">
                  <c:v>110012.942699141</c:v>
                </c:pt>
                <c:pt idx="1101">
                  <c:v>110112.954465231</c:v>
                </c:pt>
                <c:pt idx="1102">
                  <c:v>110212.966231321</c:v>
                </c:pt>
                <c:pt idx="1103">
                  <c:v>110312.977997412</c:v>
                </c:pt>
                <c:pt idx="1104">
                  <c:v>110412.989763502</c:v>
                </c:pt>
                <c:pt idx="1105">
                  <c:v>110513.001529592</c:v>
                </c:pt>
                <c:pt idx="1106">
                  <c:v>110613.013295682</c:v>
                </c:pt>
                <c:pt idx="1107">
                  <c:v>110713.025061772</c:v>
                </c:pt>
                <c:pt idx="1108">
                  <c:v>110813.036827862</c:v>
                </c:pt>
                <c:pt idx="1109">
                  <c:v>110913.048593952</c:v>
                </c:pt>
                <c:pt idx="1110">
                  <c:v>111013.060360042</c:v>
                </c:pt>
                <c:pt idx="1111">
                  <c:v>111113.072126133</c:v>
                </c:pt>
                <c:pt idx="1112">
                  <c:v>111213.083892223</c:v>
                </c:pt>
                <c:pt idx="1113">
                  <c:v>111313.095658313</c:v>
                </c:pt>
                <c:pt idx="1114">
                  <c:v>111413.107424403</c:v>
                </c:pt>
                <c:pt idx="1115">
                  <c:v>111513.119190493</c:v>
                </c:pt>
                <c:pt idx="1116">
                  <c:v>111613.130956583</c:v>
                </c:pt>
                <c:pt idx="1117">
                  <c:v>111713.142722673</c:v>
                </c:pt>
                <c:pt idx="1118">
                  <c:v>111813.154488763</c:v>
                </c:pt>
                <c:pt idx="1119">
                  <c:v>111913.166254854</c:v>
                </c:pt>
                <c:pt idx="1120">
                  <c:v>112013.178020944</c:v>
                </c:pt>
                <c:pt idx="1121">
                  <c:v>112113.189787034</c:v>
                </c:pt>
                <c:pt idx="1122">
                  <c:v>112213.201553124</c:v>
                </c:pt>
                <c:pt idx="1123">
                  <c:v>112313.213319214</c:v>
                </c:pt>
                <c:pt idx="1124">
                  <c:v>112413.225085304</c:v>
                </c:pt>
                <c:pt idx="1125">
                  <c:v>112513.236851394</c:v>
                </c:pt>
                <c:pt idx="1126">
                  <c:v>112613.248617484</c:v>
                </c:pt>
                <c:pt idx="1127">
                  <c:v>112713.260383575</c:v>
                </c:pt>
                <c:pt idx="1128">
                  <c:v>112813.272149665</c:v>
                </c:pt>
                <c:pt idx="1129">
                  <c:v>112913.283915755</c:v>
                </c:pt>
                <c:pt idx="1130">
                  <c:v>113013.295681845</c:v>
                </c:pt>
                <c:pt idx="1131">
                  <c:v>113113.307447935</c:v>
                </c:pt>
                <c:pt idx="1132">
                  <c:v>113213.319214025</c:v>
                </c:pt>
                <c:pt idx="1133">
                  <c:v>113313.330980115</c:v>
                </c:pt>
                <c:pt idx="1134">
                  <c:v>113413.342746205</c:v>
                </c:pt>
                <c:pt idx="1135">
                  <c:v>113513.354512296</c:v>
                </c:pt>
                <c:pt idx="1136">
                  <c:v>113613.366278386</c:v>
                </c:pt>
                <c:pt idx="1137">
                  <c:v>113713.378044476</c:v>
                </c:pt>
                <c:pt idx="1138">
                  <c:v>113813.389810566</c:v>
                </c:pt>
                <c:pt idx="1139">
                  <c:v>113913.401576656</c:v>
                </c:pt>
                <c:pt idx="1140">
                  <c:v>114013.413342746</c:v>
                </c:pt>
                <c:pt idx="1141">
                  <c:v>114113.425108836</c:v>
                </c:pt>
                <c:pt idx="1142">
                  <c:v>114213.436874927</c:v>
                </c:pt>
                <c:pt idx="1143">
                  <c:v>114313.448641017</c:v>
                </c:pt>
                <c:pt idx="1144">
                  <c:v>114413.460407107</c:v>
                </c:pt>
                <c:pt idx="1145">
                  <c:v>114513.472173197</c:v>
                </c:pt>
                <c:pt idx="1146">
                  <c:v>114613.483939287</c:v>
                </c:pt>
                <c:pt idx="1147">
                  <c:v>114713.495705377</c:v>
                </c:pt>
                <c:pt idx="1148">
                  <c:v>114813.507471467</c:v>
                </c:pt>
                <c:pt idx="1149">
                  <c:v>114913.519237557</c:v>
                </c:pt>
                <c:pt idx="1150">
                  <c:v>115013.531003648</c:v>
                </c:pt>
                <c:pt idx="1151">
                  <c:v>115113.542769738</c:v>
                </c:pt>
                <c:pt idx="1152">
                  <c:v>115213.554535828</c:v>
                </c:pt>
                <c:pt idx="1153">
                  <c:v>115313.566301918</c:v>
                </c:pt>
                <c:pt idx="1154">
                  <c:v>115413.578068008</c:v>
                </c:pt>
                <c:pt idx="1155">
                  <c:v>115513.589834098</c:v>
                </c:pt>
                <c:pt idx="1156">
                  <c:v>115613.601600188</c:v>
                </c:pt>
                <c:pt idx="1157">
                  <c:v>115713.613366278</c:v>
                </c:pt>
                <c:pt idx="1158">
                  <c:v>115813.625132369</c:v>
                </c:pt>
                <c:pt idx="1159">
                  <c:v>115913.636898459</c:v>
                </c:pt>
                <c:pt idx="1160">
                  <c:v>116013.648664549</c:v>
                </c:pt>
                <c:pt idx="1161">
                  <c:v>116113.660430639</c:v>
                </c:pt>
                <c:pt idx="1162">
                  <c:v>116213.672196729</c:v>
                </c:pt>
                <c:pt idx="1163">
                  <c:v>116313.683962819</c:v>
                </c:pt>
                <c:pt idx="1164">
                  <c:v>116413.695728909</c:v>
                </c:pt>
                <c:pt idx="1165">
                  <c:v>116513.707494999</c:v>
                </c:pt>
                <c:pt idx="1166">
                  <c:v>116613.71926109</c:v>
                </c:pt>
                <c:pt idx="1167">
                  <c:v>116713.73102718</c:v>
                </c:pt>
                <c:pt idx="1168">
                  <c:v>116813.74279327</c:v>
                </c:pt>
                <c:pt idx="1169">
                  <c:v>116913.75455936</c:v>
                </c:pt>
                <c:pt idx="1170">
                  <c:v>117013.76632545</c:v>
                </c:pt>
                <c:pt idx="1171">
                  <c:v>117113.77809154</c:v>
                </c:pt>
                <c:pt idx="1172">
                  <c:v>117213.78985763</c:v>
                </c:pt>
                <c:pt idx="1173">
                  <c:v>117313.80162372</c:v>
                </c:pt>
                <c:pt idx="1174">
                  <c:v>117413.813389811</c:v>
                </c:pt>
                <c:pt idx="1175">
                  <c:v>117513.825155901</c:v>
                </c:pt>
                <c:pt idx="1176">
                  <c:v>117613.836921991</c:v>
                </c:pt>
                <c:pt idx="1177">
                  <c:v>117713.848688081</c:v>
                </c:pt>
                <c:pt idx="1178">
                  <c:v>117813.860454171</c:v>
                </c:pt>
                <c:pt idx="1179">
                  <c:v>117913.872220261</c:v>
                </c:pt>
                <c:pt idx="1180">
                  <c:v>118013.883986351</c:v>
                </c:pt>
                <c:pt idx="1181">
                  <c:v>118113.895752442</c:v>
                </c:pt>
                <c:pt idx="1182">
                  <c:v>118213.907518532</c:v>
                </c:pt>
                <c:pt idx="1183">
                  <c:v>118313.919284622</c:v>
                </c:pt>
                <c:pt idx="1184">
                  <c:v>118413.931050712</c:v>
                </c:pt>
                <c:pt idx="1185">
                  <c:v>118513.942816802</c:v>
                </c:pt>
                <c:pt idx="1186">
                  <c:v>118613.954582892</c:v>
                </c:pt>
                <c:pt idx="1187">
                  <c:v>118713.966348982</c:v>
                </c:pt>
                <c:pt idx="1188">
                  <c:v>118813.978115072</c:v>
                </c:pt>
                <c:pt idx="1189">
                  <c:v>118913.989881163</c:v>
                </c:pt>
                <c:pt idx="1190">
                  <c:v>119014.001647253</c:v>
                </c:pt>
                <c:pt idx="1191">
                  <c:v>119114.013413343</c:v>
                </c:pt>
                <c:pt idx="1192">
                  <c:v>119214.025179433</c:v>
                </c:pt>
                <c:pt idx="1193">
                  <c:v>119314.036945523</c:v>
                </c:pt>
                <c:pt idx="1194">
                  <c:v>119414.048711613</c:v>
                </c:pt>
                <c:pt idx="1195">
                  <c:v>119514.060477703</c:v>
                </c:pt>
                <c:pt idx="1196">
                  <c:v>119614.072243793</c:v>
                </c:pt>
                <c:pt idx="1197">
                  <c:v>119714.084009884</c:v>
                </c:pt>
                <c:pt idx="1198">
                  <c:v>119814.095775974</c:v>
                </c:pt>
                <c:pt idx="1199">
                  <c:v>119914.107542064</c:v>
                </c:pt>
                <c:pt idx="1200">
                  <c:v>120014.119308154</c:v>
                </c:pt>
                <c:pt idx="1201">
                  <c:v>120114.131074244</c:v>
                </c:pt>
                <c:pt idx="1202">
                  <c:v>120214.142840334</c:v>
                </c:pt>
                <c:pt idx="1203">
                  <c:v>120314.154606424</c:v>
                </c:pt>
                <c:pt idx="1204">
                  <c:v>120414.166372514</c:v>
                </c:pt>
                <c:pt idx="1205">
                  <c:v>120514.178138605</c:v>
                </c:pt>
                <c:pt idx="1206">
                  <c:v>120614.189904695</c:v>
                </c:pt>
                <c:pt idx="1207">
                  <c:v>120714.201670785</c:v>
                </c:pt>
                <c:pt idx="1208">
                  <c:v>120814.213436875</c:v>
                </c:pt>
                <c:pt idx="1209">
                  <c:v>120914.225202965</c:v>
                </c:pt>
                <c:pt idx="1210">
                  <c:v>121014.236969055</c:v>
                </c:pt>
                <c:pt idx="1211">
                  <c:v>121114.248735145</c:v>
                </c:pt>
                <c:pt idx="1212">
                  <c:v>121214.260501235</c:v>
                </c:pt>
                <c:pt idx="1213">
                  <c:v>121314.272267326</c:v>
                </c:pt>
                <c:pt idx="1214">
                  <c:v>121414.284033416</c:v>
                </c:pt>
                <c:pt idx="1215">
                  <c:v>121514.295799506</c:v>
                </c:pt>
                <c:pt idx="1216">
                  <c:v>121614.307565596</c:v>
                </c:pt>
                <c:pt idx="1217">
                  <c:v>121714.319331686</c:v>
                </c:pt>
                <c:pt idx="1218">
                  <c:v>121814.331097776</c:v>
                </c:pt>
                <c:pt idx="1219">
                  <c:v>121914.342863866</c:v>
                </c:pt>
                <c:pt idx="1220">
                  <c:v>122014.354629957</c:v>
                </c:pt>
                <c:pt idx="1221">
                  <c:v>122114.366396047</c:v>
                </c:pt>
                <c:pt idx="1222">
                  <c:v>122214.378162137</c:v>
                </c:pt>
                <c:pt idx="1223">
                  <c:v>122314.389928227</c:v>
                </c:pt>
                <c:pt idx="1224">
                  <c:v>122414.401694317</c:v>
                </c:pt>
                <c:pt idx="1225">
                  <c:v>122514.413460407</c:v>
                </c:pt>
                <c:pt idx="1226">
                  <c:v>122614.425226497</c:v>
                </c:pt>
                <c:pt idx="1227">
                  <c:v>122714.436992587</c:v>
                </c:pt>
                <c:pt idx="1228">
                  <c:v>122814.448758678</c:v>
                </c:pt>
                <c:pt idx="1229">
                  <c:v>122914.460524768</c:v>
                </c:pt>
                <c:pt idx="1230">
                  <c:v>123014.472290858</c:v>
                </c:pt>
                <c:pt idx="1231">
                  <c:v>123114.484056948</c:v>
                </c:pt>
                <c:pt idx="1232">
                  <c:v>123214.495823038</c:v>
                </c:pt>
                <c:pt idx="1233">
                  <c:v>123314.507589128</c:v>
                </c:pt>
                <c:pt idx="1234">
                  <c:v>123414.519355218</c:v>
                </c:pt>
                <c:pt idx="1235">
                  <c:v>123514.531121308</c:v>
                </c:pt>
                <c:pt idx="1236">
                  <c:v>123614.542887399</c:v>
                </c:pt>
                <c:pt idx="1237">
                  <c:v>123714.554653489</c:v>
                </c:pt>
                <c:pt idx="1238">
                  <c:v>123814.566419579</c:v>
                </c:pt>
                <c:pt idx="1239">
                  <c:v>123914.578185669</c:v>
                </c:pt>
                <c:pt idx="1240">
                  <c:v>124014.589951759</c:v>
                </c:pt>
                <c:pt idx="1241">
                  <c:v>124114.601717849</c:v>
                </c:pt>
                <c:pt idx="1242">
                  <c:v>124214.613483939</c:v>
                </c:pt>
                <c:pt idx="1243">
                  <c:v>124314.625250029</c:v>
                </c:pt>
                <c:pt idx="1244">
                  <c:v>124414.63701612</c:v>
                </c:pt>
                <c:pt idx="1245">
                  <c:v>124514.64878221</c:v>
                </c:pt>
                <c:pt idx="1246">
                  <c:v>124614.6605483</c:v>
                </c:pt>
                <c:pt idx="1247">
                  <c:v>124714.67231439</c:v>
                </c:pt>
                <c:pt idx="1248">
                  <c:v>124814.68408048</c:v>
                </c:pt>
                <c:pt idx="1249">
                  <c:v>124914.69584657</c:v>
                </c:pt>
                <c:pt idx="1250">
                  <c:v>125014.70761266</c:v>
                </c:pt>
                <c:pt idx="1251">
                  <c:v>125114.71937875</c:v>
                </c:pt>
                <c:pt idx="1252">
                  <c:v>125214.731144841</c:v>
                </c:pt>
                <c:pt idx="1253">
                  <c:v>125314.742910931</c:v>
                </c:pt>
                <c:pt idx="1254">
                  <c:v>125414.754677021</c:v>
                </c:pt>
                <c:pt idx="1255">
                  <c:v>125514.766443111</c:v>
                </c:pt>
                <c:pt idx="1256">
                  <c:v>125614.778209201</c:v>
                </c:pt>
                <c:pt idx="1257">
                  <c:v>125714.789975291</c:v>
                </c:pt>
                <c:pt idx="1258">
                  <c:v>125814.801741381</c:v>
                </c:pt>
                <c:pt idx="1259">
                  <c:v>125914.813507472</c:v>
                </c:pt>
                <c:pt idx="1260">
                  <c:v>126014.825273562</c:v>
                </c:pt>
                <c:pt idx="1261">
                  <c:v>126114.837039652</c:v>
                </c:pt>
                <c:pt idx="1262">
                  <c:v>126214.848805742</c:v>
                </c:pt>
                <c:pt idx="1263">
                  <c:v>126314.860571832</c:v>
                </c:pt>
                <c:pt idx="1264">
                  <c:v>126414.872337922</c:v>
                </c:pt>
                <c:pt idx="1265">
                  <c:v>126514.884104012</c:v>
                </c:pt>
                <c:pt idx="1266">
                  <c:v>126614.895870102</c:v>
                </c:pt>
                <c:pt idx="1267">
                  <c:v>126714.907636193</c:v>
                </c:pt>
                <c:pt idx="1268">
                  <c:v>126814.919402283</c:v>
                </c:pt>
                <c:pt idx="1269">
                  <c:v>126914.931168373</c:v>
                </c:pt>
                <c:pt idx="1270">
                  <c:v>127014.942934463</c:v>
                </c:pt>
                <c:pt idx="1271">
                  <c:v>127114.954700553</c:v>
                </c:pt>
                <c:pt idx="1272">
                  <c:v>127214.966466643</c:v>
                </c:pt>
                <c:pt idx="1273">
                  <c:v>127314.978232733</c:v>
                </c:pt>
                <c:pt idx="1274">
                  <c:v>127414.989998823</c:v>
                </c:pt>
                <c:pt idx="1275">
                  <c:v>127515.001764914</c:v>
                </c:pt>
                <c:pt idx="1276">
                  <c:v>127615.013531004</c:v>
                </c:pt>
                <c:pt idx="1277">
                  <c:v>127715.025297094</c:v>
                </c:pt>
                <c:pt idx="1278">
                  <c:v>127815.037063184</c:v>
                </c:pt>
                <c:pt idx="1279">
                  <c:v>127915.048829274</c:v>
                </c:pt>
                <c:pt idx="1280">
                  <c:v>128015.060595364</c:v>
                </c:pt>
                <c:pt idx="1281">
                  <c:v>128115.072361454</c:v>
                </c:pt>
                <c:pt idx="1282">
                  <c:v>128215.084127544</c:v>
                </c:pt>
                <c:pt idx="1283">
                  <c:v>128315.095893635</c:v>
                </c:pt>
                <c:pt idx="1284">
                  <c:v>128415.107659725</c:v>
                </c:pt>
                <c:pt idx="1285">
                  <c:v>128515.119425815</c:v>
                </c:pt>
                <c:pt idx="1286">
                  <c:v>128615.131191905</c:v>
                </c:pt>
                <c:pt idx="1287">
                  <c:v>128715.142957995</c:v>
                </c:pt>
                <c:pt idx="1288">
                  <c:v>128815.154724085</c:v>
                </c:pt>
                <c:pt idx="1289">
                  <c:v>128915.166490175</c:v>
                </c:pt>
                <c:pt idx="1290">
                  <c:v>129015.178256265</c:v>
                </c:pt>
                <c:pt idx="1291">
                  <c:v>129115.190022356</c:v>
                </c:pt>
                <c:pt idx="1292">
                  <c:v>129215.201788446</c:v>
                </c:pt>
                <c:pt idx="1293">
                  <c:v>129315.213554536</c:v>
                </c:pt>
                <c:pt idx="1294">
                  <c:v>129415.225320626</c:v>
                </c:pt>
                <c:pt idx="1295">
                  <c:v>129515.237086716</c:v>
                </c:pt>
                <c:pt idx="1296">
                  <c:v>129615.248852806</c:v>
                </c:pt>
                <c:pt idx="1297">
                  <c:v>129715.260618896</c:v>
                </c:pt>
                <c:pt idx="1298">
                  <c:v>129815.272384987</c:v>
                </c:pt>
                <c:pt idx="1299">
                  <c:v>129915.284151077</c:v>
                </c:pt>
                <c:pt idx="1300">
                  <c:v>130015.295917167</c:v>
                </c:pt>
                <c:pt idx="1301">
                  <c:v>130115.307683257</c:v>
                </c:pt>
                <c:pt idx="1302">
                  <c:v>130215.319449347</c:v>
                </c:pt>
                <c:pt idx="1303">
                  <c:v>130315.331215437</c:v>
                </c:pt>
                <c:pt idx="1304">
                  <c:v>130415.342981527</c:v>
                </c:pt>
                <c:pt idx="1305">
                  <c:v>130515.354747617</c:v>
                </c:pt>
                <c:pt idx="1306">
                  <c:v>130615.366513708</c:v>
                </c:pt>
                <c:pt idx="1307">
                  <c:v>130715.378279798</c:v>
                </c:pt>
                <c:pt idx="1308">
                  <c:v>130815.390045888</c:v>
                </c:pt>
                <c:pt idx="1309">
                  <c:v>130915.401811978</c:v>
                </c:pt>
                <c:pt idx="1310">
                  <c:v>131015.413578068</c:v>
                </c:pt>
                <c:pt idx="1311">
                  <c:v>131115.425344158</c:v>
                </c:pt>
                <c:pt idx="1312">
                  <c:v>131215.437110248</c:v>
                </c:pt>
                <c:pt idx="1313">
                  <c:v>131315.448876338</c:v>
                </c:pt>
                <c:pt idx="1314">
                  <c:v>131415.460642429</c:v>
                </c:pt>
                <c:pt idx="1315">
                  <c:v>131515.472408519</c:v>
                </c:pt>
                <c:pt idx="1316">
                  <c:v>131615.484174609</c:v>
                </c:pt>
                <c:pt idx="1317">
                  <c:v>131715.495940699</c:v>
                </c:pt>
                <c:pt idx="1318">
                  <c:v>131815.507706789</c:v>
                </c:pt>
                <c:pt idx="1319">
                  <c:v>131915.519472879</c:v>
                </c:pt>
                <c:pt idx="1320">
                  <c:v>132015.531238969</c:v>
                </c:pt>
                <c:pt idx="1321">
                  <c:v>132115.543005059</c:v>
                </c:pt>
                <c:pt idx="1322">
                  <c:v>132215.55477115</c:v>
                </c:pt>
                <c:pt idx="1323">
                  <c:v>132315.56653724</c:v>
                </c:pt>
                <c:pt idx="1324">
                  <c:v>132415.57830333</c:v>
                </c:pt>
                <c:pt idx="1325">
                  <c:v>132515.59006942</c:v>
                </c:pt>
                <c:pt idx="1326">
                  <c:v>132615.60183551</c:v>
                </c:pt>
                <c:pt idx="1327">
                  <c:v>132715.6136016</c:v>
                </c:pt>
                <c:pt idx="1328">
                  <c:v>132815.62536769</c:v>
                </c:pt>
                <c:pt idx="1329">
                  <c:v>132915.637133781</c:v>
                </c:pt>
                <c:pt idx="1330">
                  <c:v>133015.648899871</c:v>
                </c:pt>
                <c:pt idx="1331">
                  <c:v>133115.660665961</c:v>
                </c:pt>
                <c:pt idx="1332">
                  <c:v>133215.672432051</c:v>
                </c:pt>
                <c:pt idx="1333">
                  <c:v>133315.684198141</c:v>
                </c:pt>
                <c:pt idx="1334">
                  <c:v>133415.695964231</c:v>
                </c:pt>
                <c:pt idx="1335">
                  <c:v>133515.707730321</c:v>
                </c:pt>
                <c:pt idx="1336">
                  <c:v>133615.719496411</c:v>
                </c:pt>
                <c:pt idx="1337">
                  <c:v>133715.731262502</c:v>
                </c:pt>
                <c:pt idx="1338">
                  <c:v>133815.743028592</c:v>
                </c:pt>
                <c:pt idx="1339">
                  <c:v>133915.754794682</c:v>
                </c:pt>
                <c:pt idx="1340">
                  <c:v>134015.766560772</c:v>
                </c:pt>
                <c:pt idx="1341">
                  <c:v>134115.778326862</c:v>
                </c:pt>
                <c:pt idx="1342">
                  <c:v>134215.790092952</c:v>
                </c:pt>
                <c:pt idx="1343">
                  <c:v>134315.801859042</c:v>
                </c:pt>
                <c:pt idx="1344">
                  <c:v>134415.813625132</c:v>
                </c:pt>
                <c:pt idx="1345">
                  <c:v>134515.825391223</c:v>
                </c:pt>
                <c:pt idx="1346">
                  <c:v>134615.837157313</c:v>
                </c:pt>
                <c:pt idx="1347">
                  <c:v>134715.848923403</c:v>
                </c:pt>
                <c:pt idx="1348">
                  <c:v>134815.860689493</c:v>
                </c:pt>
                <c:pt idx="1349">
                  <c:v>134915.872455583</c:v>
                </c:pt>
                <c:pt idx="1350">
                  <c:v>135015.884221673</c:v>
                </c:pt>
                <c:pt idx="1351">
                  <c:v>135115.895987763</c:v>
                </c:pt>
                <c:pt idx="1352">
                  <c:v>135215.907753853</c:v>
                </c:pt>
                <c:pt idx="1353">
                  <c:v>135315.919519944</c:v>
                </c:pt>
                <c:pt idx="1354">
                  <c:v>135415.931286034</c:v>
                </c:pt>
                <c:pt idx="1355">
                  <c:v>135515.943052124</c:v>
                </c:pt>
                <c:pt idx="1356">
                  <c:v>135615.954818214</c:v>
                </c:pt>
                <c:pt idx="1357">
                  <c:v>135715.966584304</c:v>
                </c:pt>
                <c:pt idx="1358">
                  <c:v>135815.978350394</c:v>
                </c:pt>
                <c:pt idx="1359">
                  <c:v>135915.990116484</c:v>
                </c:pt>
                <c:pt idx="1360">
                  <c:v>136016.001882574</c:v>
                </c:pt>
                <c:pt idx="1361">
                  <c:v>136116.013648665</c:v>
                </c:pt>
                <c:pt idx="1362">
                  <c:v>136216.025414755</c:v>
                </c:pt>
                <c:pt idx="1363">
                  <c:v>136316.037180845</c:v>
                </c:pt>
                <c:pt idx="1364">
                  <c:v>136416.048946935</c:v>
                </c:pt>
                <c:pt idx="1365">
                  <c:v>136516.060713025</c:v>
                </c:pt>
                <c:pt idx="1366">
                  <c:v>136616.072479115</c:v>
                </c:pt>
                <c:pt idx="1367">
                  <c:v>136716.084245205</c:v>
                </c:pt>
                <c:pt idx="1368">
                  <c:v>136816.096011295</c:v>
                </c:pt>
                <c:pt idx="1369">
                  <c:v>136916.107777386</c:v>
                </c:pt>
                <c:pt idx="1370">
                  <c:v>137016.119543476</c:v>
                </c:pt>
                <c:pt idx="1371">
                  <c:v>137116.131309566</c:v>
                </c:pt>
                <c:pt idx="1372">
                  <c:v>137216.143075656</c:v>
                </c:pt>
                <c:pt idx="1373">
                  <c:v>137316.154841746</c:v>
                </c:pt>
                <c:pt idx="1374">
                  <c:v>137416.166607836</c:v>
                </c:pt>
                <c:pt idx="1375">
                  <c:v>137516.178373926</c:v>
                </c:pt>
                <c:pt idx="1376">
                  <c:v>137616.190140017</c:v>
                </c:pt>
                <c:pt idx="1377">
                  <c:v>137716.201906107</c:v>
                </c:pt>
                <c:pt idx="1378">
                  <c:v>137816.213672197</c:v>
                </c:pt>
                <c:pt idx="1379">
                  <c:v>137916.225438287</c:v>
                </c:pt>
                <c:pt idx="1380">
                  <c:v>138016.237204377</c:v>
                </c:pt>
                <c:pt idx="1381">
                  <c:v>138116.248970467</c:v>
                </c:pt>
                <c:pt idx="1382">
                  <c:v>138216.260736557</c:v>
                </c:pt>
                <c:pt idx="1383">
                  <c:v>138316.272502647</c:v>
                </c:pt>
                <c:pt idx="1384">
                  <c:v>138416.284268738</c:v>
                </c:pt>
                <c:pt idx="1385">
                  <c:v>138516.296034828</c:v>
                </c:pt>
                <c:pt idx="1386">
                  <c:v>138616.307800918</c:v>
                </c:pt>
                <c:pt idx="1387">
                  <c:v>138716.319567008</c:v>
                </c:pt>
                <c:pt idx="1388">
                  <c:v>138816.331333098</c:v>
                </c:pt>
                <c:pt idx="1389">
                  <c:v>138916.343099188</c:v>
                </c:pt>
                <c:pt idx="1390">
                  <c:v>139016.354865278</c:v>
                </c:pt>
                <c:pt idx="1391">
                  <c:v>139116.366631368</c:v>
                </c:pt>
                <c:pt idx="1392">
                  <c:v>139216.378397459</c:v>
                </c:pt>
                <c:pt idx="1393">
                  <c:v>139316.390163549</c:v>
                </c:pt>
                <c:pt idx="1394">
                  <c:v>139416.401929639</c:v>
                </c:pt>
                <c:pt idx="1395">
                  <c:v>139516.413695729</c:v>
                </c:pt>
                <c:pt idx="1396">
                  <c:v>139616.425461819</c:v>
                </c:pt>
                <c:pt idx="1397">
                  <c:v>139716.437227909</c:v>
                </c:pt>
                <c:pt idx="1398">
                  <c:v>139816.448993999</c:v>
                </c:pt>
                <c:pt idx="1399">
                  <c:v>139916.460760089</c:v>
                </c:pt>
                <c:pt idx="1400">
                  <c:v>140016.47252618</c:v>
                </c:pt>
                <c:pt idx="1401">
                  <c:v>140116.48429227</c:v>
                </c:pt>
                <c:pt idx="1402">
                  <c:v>140216.49605836</c:v>
                </c:pt>
                <c:pt idx="1403">
                  <c:v>140316.50782445</c:v>
                </c:pt>
                <c:pt idx="1404">
                  <c:v>140416.51959054</c:v>
                </c:pt>
                <c:pt idx="1405">
                  <c:v>140516.53135663</c:v>
                </c:pt>
                <c:pt idx="1406">
                  <c:v>140616.54312272</c:v>
                </c:pt>
                <c:pt idx="1407">
                  <c:v>140716.55488881</c:v>
                </c:pt>
                <c:pt idx="1408">
                  <c:v>140816.566654901</c:v>
                </c:pt>
                <c:pt idx="1409">
                  <c:v>140916.578420991</c:v>
                </c:pt>
                <c:pt idx="1410">
                  <c:v>141016.590187081</c:v>
                </c:pt>
                <c:pt idx="1411">
                  <c:v>141116.601953171</c:v>
                </c:pt>
                <c:pt idx="1412">
                  <c:v>141216.613719261</c:v>
                </c:pt>
                <c:pt idx="1413">
                  <c:v>141316.625485351</c:v>
                </c:pt>
                <c:pt idx="1414">
                  <c:v>141416.637251441</c:v>
                </c:pt>
                <c:pt idx="1415">
                  <c:v>141516.649017532</c:v>
                </c:pt>
                <c:pt idx="1416">
                  <c:v>141616.660783622</c:v>
                </c:pt>
                <c:pt idx="1417">
                  <c:v>141716.672549712</c:v>
                </c:pt>
                <c:pt idx="1418">
                  <c:v>141816.684315802</c:v>
                </c:pt>
                <c:pt idx="1419">
                  <c:v>141916.696081892</c:v>
                </c:pt>
                <c:pt idx="1420">
                  <c:v>142016.707847982</c:v>
                </c:pt>
                <c:pt idx="1421">
                  <c:v>142116.719614072</c:v>
                </c:pt>
                <c:pt idx="1422">
                  <c:v>142216.731380162</c:v>
                </c:pt>
                <c:pt idx="1423">
                  <c:v>142316.743146253</c:v>
                </c:pt>
                <c:pt idx="1424">
                  <c:v>142416.754912343</c:v>
                </c:pt>
                <c:pt idx="1425">
                  <c:v>142516.766678433</c:v>
                </c:pt>
                <c:pt idx="1426">
                  <c:v>142616.778444523</c:v>
                </c:pt>
                <c:pt idx="1427">
                  <c:v>142716.790210613</c:v>
                </c:pt>
                <c:pt idx="1428">
                  <c:v>142816.801976703</c:v>
                </c:pt>
                <c:pt idx="1429">
                  <c:v>142916.813742793</c:v>
                </c:pt>
                <c:pt idx="1430">
                  <c:v>143016.825508883</c:v>
                </c:pt>
                <c:pt idx="1431">
                  <c:v>143116.837274974</c:v>
                </c:pt>
                <c:pt idx="1432">
                  <c:v>143216.849041064</c:v>
                </c:pt>
                <c:pt idx="1433">
                  <c:v>143316.860807154</c:v>
                </c:pt>
                <c:pt idx="1434">
                  <c:v>143416.872573244</c:v>
                </c:pt>
                <c:pt idx="1435">
                  <c:v>143516.884339334</c:v>
                </c:pt>
                <c:pt idx="1436">
                  <c:v>143616.896105424</c:v>
                </c:pt>
                <c:pt idx="1437">
                  <c:v>143716.907871514</c:v>
                </c:pt>
                <c:pt idx="1438">
                  <c:v>143816.919637604</c:v>
                </c:pt>
                <c:pt idx="1439">
                  <c:v>143916.931403695</c:v>
                </c:pt>
                <c:pt idx="1440">
                  <c:v>144016.943169785</c:v>
                </c:pt>
                <c:pt idx="1441">
                  <c:v>144116.954935875</c:v>
                </c:pt>
                <c:pt idx="1442">
                  <c:v>144216.966701965</c:v>
                </c:pt>
                <c:pt idx="1443">
                  <c:v>144316.978468055</c:v>
                </c:pt>
                <c:pt idx="1444">
                  <c:v>144416.990234145</c:v>
                </c:pt>
                <c:pt idx="1445">
                  <c:v>144517.002000235</c:v>
                </c:pt>
                <c:pt idx="1446">
                  <c:v>144617.013766326</c:v>
                </c:pt>
                <c:pt idx="1447">
                  <c:v>144717.025532416</c:v>
                </c:pt>
                <c:pt idx="1448">
                  <c:v>144817.037298506</c:v>
                </c:pt>
                <c:pt idx="1449">
                  <c:v>144917.049064596</c:v>
                </c:pt>
                <c:pt idx="1450">
                  <c:v>145017.060830686</c:v>
                </c:pt>
                <c:pt idx="1451">
                  <c:v>145117.072596776</c:v>
                </c:pt>
                <c:pt idx="1452">
                  <c:v>145217.084362866</c:v>
                </c:pt>
                <c:pt idx="1453">
                  <c:v>145317.096128956</c:v>
                </c:pt>
                <c:pt idx="1454">
                  <c:v>145417.107895047</c:v>
                </c:pt>
                <c:pt idx="1455">
                  <c:v>145517.119661137</c:v>
                </c:pt>
                <c:pt idx="1456">
                  <c:v>145617.131427227</c:v>
                </c:pt>
                <c:pt idx="1457">
                  <c:v>145717.143193317</c:v>
                </c:pt>
                <c:pt idx="1458">
                  <c:v>145817.154959407</c:v>
                </c:pt>
                <c:pt idx="1459">
                  <c:v>145917.166725497</c:v>
                </c:pt>
                <c:pt idx="1460">
                  <c:v>146017.178491587</c:v>
                </c:pt>
                <c:pt idx="1461">
                  <c:v>146117.190257677</c:v>
                </c:pt>
                <c:pt idx="1462">
                  <c:v>146217.202023768</c:v>
                </c:pt>
                <c:pt idx="1463">
                  <c:v>146317.213789858</c:v>
                </c:pt>
                <c:pt idx="1464">
                  <c:v>146417.225555948</c:v>
                </c:pt>
                <c:pt idx="1465">
                  <c:v>146517.237322038</c:v>
                </c:pt>
                <c:pt idx="1466">
                  <c:v>146617.249088128</c:v>
                </c:pt>
                <c:pt idx="1467">
                  <c:v>146717.260854218</c:v>
                </c:pt>
                <c:pt idx="1468">
                  <c:v>146817.272620308</c:v>
                </c:pt>
                <c:pt idx="1469">
                  <c:v>146917.284386398</c:v>
                </c:pt>
                <c:pt idx="1470">
                  <c:v>147017.296152489</c:v>
                </c:pt>
                <c:pt idx="1471">
                  <c:v>147117.307918579</c:v>
                </c:pt>
                <c:pt idx="1472">
                  <c:v>147217.319684669</c:v>
                </c:pt>
                <c:pt idx="1473">
                  <c:v>147317.331450759</c:v>
                </c:pt>
                <c:pt idx="1474">
                  <c:v>147417.343216849</c:v>
                </c:pt>
                <c:pt idx="1475">
                  <c:v>147517.354982939</c:v>
                </c:pt>
                <c:pt idx="1476">
                  <c:v>147617.366749029</c:v>
                </c:pt>
                <c:pt idx="1477">
                  <c:v>147717.378515119</c:v>
                </c:pt>
                <c:pt idx="1478">
                  <c:v>147817.39028121</c:v>
                </c:pt>
                <c:pt idx="1479">
                  <c:v>147917.4020473</c:v>
                </c:pt>
                <c:pt idx="1480">
                  <c:v>148017.41381339</c:v>
                </c:pt>
                <c:pt idx="1481">
                  <c:v>148117.42557948</c:v>
                </c:pt>
                <c:pt idx="1482">
                  <c:v>148217.43734557</c:v>
                </c:pt>
                <c:pt idx="1483">
                  <c:v>148317.44911166</c:v>
                </c:pt>
                <c:pt idx="1484">
                  <c:v>148417.46087775</c:v>
                </c:pt>
                <c:pt idx="1485">
                  <c:v>148517.47264384</c:v>
                </c:pt>
                <c:pt idx="1486">
                  <c:v>148617.484409931</c:v>
                </c:pt>
                <c:pt idx="1487">
                  <c:v>148717.496176021</c:v>
                </c:pt>
                <c:pt idx="1488">
                  <c:v>148817.507942111</c:v>
                </c:pt>
                <c:pt idx="1489">
                  <c:v>148917.519708201</c:v>
                </c:pt>
                <c:pt idx="1490">
                  <c:v>149017.531474291</c:v>
                </c:pt>
                <c:pt idx="1491">
                  <c:v>149117.543240381</c:v>
                </c:pt>
                <c:pt idx="1492">
                  <c:v>149217.555006471</c:v>
                </c:pt>
                <c:pt idx="1493">
                  <c:v>149317.566772562</c:v>
                </c:pt>
                <c:pt idx="1494">
                  <c:v>149417.578538652</c:v>
                </c:pt>
                <c:pt idx="1495">
                  <c:v>149517.590304742</c:v>
                </c:pt>
                <c:pt idx="1496">
                  <c:v>149617.602070832</c:v>
                </c:pt>
                <c:pt idx="1497">
                  <c:v>149717.613836922</c:v>
                </c:pt>
                <c:pt idx="1498">
                  <c:v>149817.625603012</c:v>
                </c:pt>
                <c:pt idx="1499">
                  <c:v>149917.637369102</c:v>
                </c:pt>
                <c:pt idx="1500">
                  <c:v>150017.649135192</c:v>
                </c:pt>
                <c:pt idx="1501">
                  <c:v>150117.660901283</c:v>
                </c:pt>
                <c:pt idx="1502">
                  <c:v>150217.672667373</c:v>
                </c:pt>
                <c:pt idx="1503">
                  <c:v>150317.684433463</c:v>
                </c:pt>
                <c:pt idx="1504">
                  <c:v>150417.696199553</c:v>
                </c:pt>
                <c:pt idx="1505">
                  <c:v>150517.707965643</c:v>
                </c:pt>
                <c:pt idx="1506">
                  <c:v>150617.719731733</c:v>
                </c:pt>
                <c:pt idx="1507">
                  <c:v>150717.731497823</c:v>
                </c:pt>
                <c:pt idx="1508">
                  <c:v>150817.743263913</c:v>
                </c:pt>
                <c:pt idx="1509">
                  <c:v>150917.755030004</c:v>
                </c:pt>
                <c:pt idx="1510">
                  <c:v>151017.766796094</c:v>
                </c:pt>
                <c:pt idx="1511">
                  <c:v>151117.778562184</c:v>
                </c:pt>
                <c:pt idx="1512">
                  <c:v>151217.790328274</c:v>
                </c:pt>
                <c:pt idx="1513">
                  <c:v>151317.802094364</c:v>
                </c:pt>
                <c:pt idx="1514">
                  <c:v>151417.813860454</c:v>
                </c:pt>
                <c:pt idx="1515">
                  <c:v>151517.825626544</c:v>
                </c:pt>
                <c:pt idx="1516">
                  <c:v>151617.837392634</c:v>
                </c:pt>
                <c:pt idx="1517">
                  <c:v>151717.849158725</c:v>
                </c:pt>
                <c:pt idx="1518">
                  <c:v>151817.860924815</c:v>
                </c:pt>
                <c:pt idx="1519">
                  <c:v>151917.872690905</c:v>
                </c:pt>
                <c:pt idx="1520">
                  <c:v>152017.884456995</c:v>
                </c:pt>
                <c:pt idx="1521">
                  <c:v>152117.896223085</c:v>
                </c:pt>
                <c:pt idx="1522">
                  <c:v>152217.907989175</c:v>
                </c:pt>
                <c:pt idx="1523">
                  <c:v>152317.919755265</c:v>
                </c:pt>
                <c:pt idx="1524">
                  <c:v>152417.931521356</c:v>
                </c:pt>
                <c:pt idx="1525">
                  <c:v>152517.943287446</c:v>
                </c:pt>
                <c:pt idx="1526">
                  <c:v>152617.955053536</c:v>
                </c:pt>
                <c:pt idx="1527">
                  <c:v>152717.966819626</c:v>
                </c:pt>
                <c:pt idx="1528">
                  <c:v>152817.978585716</c:v>
                </c:pt>
                <c:pt idx="1529">
                  <c:v>152917.990351806</c:v>
                </c:pt>
                <c:pt idx="1530">
                  <c:v>153018.002117896</c:v>
                </c:pt>
                <c:pt idx="1531">
                  <c:v>153118.013883986</c:v>
                </c:pt>
                <c:pt idx="1532">
                  <c:v>153218.025650077</c:v>
                </c:pt>
                <c:pt idx="1533">
                  <c:v>153318.037416167</c:v>
                </c:pt>
                <c:pt idx="1534">
                  <c:v>153418.049182257</c:v>
                </c:pt>
                <c:pt idx="1535">
                  <c:v>153518.060948347</c:v>
                </c:pt>
                <c:pt idx="1536">
                  <c:v>153618.072714437</c:v>
                </c:pt>
                <c:pt idx="1537">
                  <c:v>153718.084480527</c:v>
                </c:pt>
                <c:pt idx="1538">
                  <c:v>153818.096246617</c:v>
                </c:pt>
                <c:pt idx="1539">
                  <c:v>153918.108012707</c:v>
                </c:pt>
                <c:pt idx="1540">
                  <c:v>154018.119778798</c:v>
                </c:pt>
                <c:pt idx="1541">
                  <c:v>154118.131544888</c:v>
                </c:pt>
                <c:pt idx="1542">
                  <c:v>154218.143310978</c:v>
                </c:pt>
                <c:pt idx="1543">
                  <c:v>154318.155077068</c:v>
                </c:pt>
                <c:pt idx="1544">
                  <c:v>154418.166843158</c:v>
                </c:pt>
                <c:pt idx="1545">
                  <c:v>154518.178609248</c:v>
                </c:pt>
                <c:pt idx="1546">
                  <c:v>154618.190375338</c:v>
                </c:pt>
                <c:pt idx="1547">
                  <c:v>154718.202141428</c:v>
                </c:pt>
                <c:pt idx="1548">
                  <c:v>154818.213907519</c:v>
                </c:pt>
                <c:pt idx="1549">
                  <c:v>154918.225673609</c:v>
                </c:pt>
                <c:pt idx="1550">
                  <c:v>155018.237439699</c:v>
                </c:pt>
                <c:pt idx="1551">
                  <c:v>155118.249205789</c:v>
                </c:pt>
                <c:pt idx="1552">
                  <c:v>155218.260971879</c:v>
                </c:pt>
                <c:pt idx="1553">
                  <c:v>155318.272737969</c:v>
                </c:pt>
                <c:pt idx="1554">
                  <c:v>155418.284504059</c:v>
                </c:pt>
                <c:pt idx="1555">
                  <c:v>155518.296270149</c:v>
                </c:pt>
                <c:pt idx="1556">
                  <c:v>155618.30803624</c:v>
                </c:pt>
                <c:pt idx="1557">
                  <c:v>155718.31980233</c:v>
                </c:pt>
                <c:pt idx="1558">
                  <c:v>155818.33156842</c:v>
                </c:pt>
                <c:pt idx="1559">
                  <c:v>155918.34333451</c:v>
                </c:pt>
                <c:pt idx="1560">
                  <c:v>156018.3551006</c:v>
                </c:pt>
                <c:pt idx="1561">
                  <c:v>156118.36686669</c:v>
                </c:pt>
                <c:pt idx="1562">
                  <c:v>156218.37863278</c:v>
                </c:pt>
                <c:pt idx="1563">
                  <c:v>156318.390398871</c:v>
                </c:pt>
                <c:pt idx="1564">
                  <c:v>156418.402164961</c:v>
                </c:pt>
                <c:pt idx="1565">
                  <c:v>156518.413931051</c:v>
                </c:pt>
                <c:pt idx="1566">
                  <c:v>156618.425697141</c:v>
                </c:pt>
                <c:pt idx="1567">
                  <c:v>156718.437463231</c:v>
                </c:pt>
                <c:pt idx="1568">
                  <c:v>156818.449229321</c:v>
                </c:pt>
                <c:pt idx="1569">
                  <c:v>156918.460995411</c:v>
                </c:pt>
                <c:pt idx="1570">
                  <c:v>157018.472761501</c:v>
                </c:pt>
                <c:pt idx="1571">
                  <c:v>157118.484527592</c:v>
                </c:pt>
                <c:pt idx="1572">
                  <c:v>157218.496293682</c:v>
                </c:pt>
                <c:pt idx="1573">
                  <c:v>157318.508059772</c:v>
                </c:pt>
                <c:pt idx="1574">
                  <c:v>157418.519825862</c:v>
                </c:pt>
                <c:pt idx="1575">
                  <c:v>157518.531591952</c:v>
                </c:pt>
                <c:pt idx="1576">
                  <c:v>157618.543358042</c:v>
                </c:pt>
                <c:pt idx="1577">
                  <c:v>157718.555124132</c:v>
                </c:pt>
                <c:pt idx="1578">
                  <c:v>157818.566890222</c:v>
                </c:pt>
                <c:pt idx="1579">
                  <c:v>157918.578656313</c:v>
                </c:pt>
                <c:pt idx="1580">
                  <c:v>158018.590422403</c:v>
                </c:pt>
                <c:pt idx="1581">
                  <c:v>158118.602188493</c:v>
                </c:pt>
                <c:pt idx="1582">
                  <c:v>158218.613954583</c:v>
                </c:pt>
                <c:pt idx="1583">
                  <c:v>158318.625720673</c:v>
                </c:pt>
                <c:pt idx="1584">
                  <c:v>158418.637486763</c:v>
                </c:pt>
                <c:pt idx="1585">
                  <c:v>158518.649252853</c:v>
                </c:pt>
                <c:pt idx="1586">
                  <c:v>158618.661018943</c:v>
                </c:pt>
                <c:pt idx="1587">
                  <c:v>158718.672785034</c:v>
                </c:pt>
                <c:pt idx="1588">
                  <c:v>158818.684551124</c:v>
                </c:pt>
                <c:pt idx="1589">
                  <c:v>158918.696317214</c:v>
                </c:pt>
                <c:pt idx="1590">
                  <c:v>159018.708083304</c:v>
                </c:pt>
                <c:pt idx="1591">
                  <c:v>159118.719849394</c:v>
                </c:pt>
                <c:pt idx="1592">
                  <c:v>159218.731615484</c:v>
                </c:pt>
                <c:pt idx="1593">
                  <c:v>159318.743381574</c:v>
                </c:pt>
                <c:pt idx="1594">
                  <c:v>159418.755147664</c:v>
                </c:pt>
                <c:pt idx="1595">
                  <c:v>159518.766913755</c:v>
                </c:pt>
                <c:pt idx="1596">
                  <c:v>159618.778679845</c:v>
                </c:pt>
                <c:pt idx="1597">
                  <c:v>159718.790445935</c:v>
                </c:pt>
                <c:pt idx="1598">
                  <c:v>159818.802212025</c:v>
                </c:pt>
                <c:pt idx="1599">
                  <c:v>159918.813978115</c:v>
                </c:pt>
                <c:pt idx="1600">
                  <c:v>160018.825744205</c:v>
                </c:pt>
                <c:pt idx="1601">
                  <c:v>160118.837510295</c:v>
                </c:pt>
                <c:pt idx="1602">
                  <c:v>160218.849276385</c:v>
                </c:pt>
                <c:pt idx="1603">
                  <c:v>160318.861042476</c:v>
                </c:pt>
                <c:pt idx="1604">
                  <c:v>160418.872808566</c:v>
                </c:pt>
                <c:pt idx="1605">
                  <c:v>160518.884574656</c:v>
                </c:pt>
                <c:pt idx="1606">
                  <c:v>160618.896340746</c:v>
                </c:pt>
                <c:pt idx="1607">
                  <c:v>160718.908106836</c:v>
                </c:pt>
                <c:pt idx="1608">
                  <c:v>160818.919872926</c:v>
                </c:pt>
                <c:pt idx="1609">
                  <c:v>160918.931639016</c:v>
                </c:pt>
                <c:pt idx="1610">
                  <c:v>161018.943405107</c:v>
                </c:pt>
                <c:pt idx="1611">
                  <c:v>161118.955171197</c:v>
                </c:pt>
                <c:pt idx="1612">
                  <c:v>161218.966937287</c:v>
                </c:pt>
                <c:pt idx="1613">
                  <c:v>161318.978703377</c:v>
                </c:pt>
                <c:pt idx="1614">
                  <c:v>161418.990469467</c:v>
                </c:pt>
                <c:pt idx="1615">
                  <c:v>161519.002235557</c:v>
                </c:pt>
                <c:pt idx="1616">
                  <c:v>161619.014001647</c:v>
                </c:pt>
                <c:pt idx="1617">
                  <c:v>161719.025767737</c:v>
                </c:pt>
                <c:pt idx="1618">
                  <c:v>161819.037533828</c:v>
                </c:pt>
                <c:pt idx="1619">
                  <c:v>161919.049299918</c:v>
                </c:pt>
                <c:pt idx="1620">
                  <c:v>162019.061066008</c:v>
                </c:pt>
                <c:pt idx="1621">
                  <c:v>162119.072832098</c:v>
                </c:pt>
                <c:pt idx="1622">
                  <c:v>162219.084598188</c:v>
                </c:pt>
                <c:pt idx="1623">
                  <c:v>162319.096364278</c:v>
                </c:pt>
                <c:pt idx="1624">
                  <c:v>162419.108130368</c:v>
                </c:pt>
                <c:pt idx="1625">
                  <c:v>162519.119896458</c:v>
                </c:pt>
                <c:pt idx="1626">
                  <c:v>162619.131662549</c:v>
                </c:pt>
                <c:pt idx="1627">
                  <c:v>162719.143428639</c:v>
                </c:pt>
                <c:pt idx="1628">
                  <c:v>162819.155194729</c:v>
                </c:pt>
                <c:pt idx="1629">
                  <c:v>162919.166960819</c:v>
                </c:pt>
                <c:pt idx="1630">
                  <c:v>163019.178726909</c:v>
                </c:pt>
                <c:pt idx="1631">
                  <c:v>163119.190492999</c:v>
                </c:pt>
                <c:pt idx="1632">
                  <c:v>163219.202259089</c:v>
                </c:pt>
                <c:pt idx="1633">
                  <c:v>163319.214025179</c:v>
                </c:pt>
                <c:pt idx="1634">
                  <c:v>163419.22579127</c:v>
                </c:pt>
                <c:pt idx="1635">
                  <c:v>163519.23755736</c:v>
                </c:pt>
                <c:pt idx="1636">
                  <c:v>163619.24932345</c:v>
                </c:pt>
                <c:pt idx="1637">
                  <c:v>163719.26108954</c:v>
                </c:pt>
                <c:pt idx="1638">
                  <c:v>163819.27285563</c:v>
                </c:pt>
                <c:pt idx="1639">
                  <c:v>163919.28462172</c:v>
                </c:pt>
                <c:pt idx="1640">
                  <c:v>164019.29638781</c:v>
                </c:pt>
                <c:pt idx="1641">
                  <c:v>164119.308153901</c:v>
                </c:pt>
                <c:pt idx="1642">
                  <c:v>164219.319919991</c:v>
                </c:pt>
                <c:pt idx="1643">
                  <c:v>164319.331686081</c:v>
                </c:pt>
                <c:pt idx="1644">
                  <c:v>164419.343452171</c:v>
                </c:pt>
                <c:pt idx="1645">
                  <c:v>164519.355218261</c:v>
                </c:pt>
                <c:pt idx="1646">
                  <c:v>164619.366984351</c:v>
                </c:pt>
                <c:pt idx="1647">
                  <c:v>164719.378750441</c:v>
                </c:pt>
                <c:pt idx="1648">
                  <c:v>164819.390516531</c:v>
                </c:pt>
                <c:pt idx="1649">
                  <c:v>164919.402282622</c:v>
                </c:pt>
                <c:pt idx="1650">
                  <c:v>165019.414048712</c:v>
                </c:pt>
                <c:pt idx="1651">
                  <c:v>165119.425814802</c:v>
                </c:pt>
                <c:pt idx="1652">
                  <c:v>165219.437580892</c:v>
                </c:pt>
                <c:pt idx="1653">
                  <c:v>165319.449346982</c:v>
                </c:pt>
                <c:pt idx="1654">
                  <c:v>165419.461113072</c:v>
                </c:pt>
                <c:pt idx="1655">
                  <c:v>165519.472879162</c:v>
                </c:pt>
                <c:pt idx="1656">
                  <c:v>165619.484645252</c:v>
                </c:pt>
                <c:pt idx="1657">
                  <c:v>165719.496411343</c:v>
                </c:pt>
                <c:pt idx="1658">
                  <c:v>165819.508177433</c:v>
                </c:pt>
                <c:pt idx="1659">
                  <c:v>165919.519943523</c:v>
                </c:pt>
                <c:pt idx="1660">
                  <c:v>166019.531709613</c:v>
                </c:pt>
                <c:pt idx="1661">
                  <c:v>166119.543475703</c:v>
                </c:pt>
                <c:pt idx="1662">
                  <c:v>166219.555241793</c:v>
                </c:pt>
                <c:pt idx="1663">
                  <c:v>166319.567007883</c:v>
                </c:pt>
                <c:pt idx="1664">
                  <c:v>166419.578773973</c:v>
                </c:pt>
                <c:pt idx="1665">
                  <c:v>166519.590540064</c:v>
                </c:pt>
                <c:pt idx="1666">
                  <c:v>166619.602306154</c:v>
                </c:pt>
                <c:pt idx="1667">
                  <c:v>166719.614072244</c:v>
                </c:pt>
                <c:pt idx="1668">
                  <c:v>166819.625838334</c:v>
                </c:pt>
                <c:pt idx="1669">
                  <c:v>166919.637604424</c:v>
                </c:pt>
                <c:pt idx="1670">
                  <c:v>167019.649370514</c:v>
                </c:pt>
                <c:pt idx="1671">
                  <c:v>167119.661136604</c:v>
                </c:pt>
                <c:pt idx="1672">
                  <c:v>167219.672902694</c:v>
                </c:pt>
                <c:pt idx="1673">
                  <c:v>167319.684668785</c:v>
                </c:pt>
                <c:pt idx="1674">
                  <c:v>167419.696434875</c:v>
                </c:pt>
                <c:pt idx="1675">
                  <c:v>167519.708200965</c:v>
                </c:pt>
                <c:pt idx="1676">
                  <c:v>167619.719967055</c:v>
                </c:pt>
                <c:pt idx="1677">
                  <c:v>167719.731733145</c:v>
                </c:pt>
                <c:pt idx="1678">
                  <c:v>167819.743499235</c:v>
                </c:pt>
                <c:pt idx="1679">
                  <c:v>167919.755265325</c:v>
                </c:pt>
                <c:pt idx="1680">
                  <c:v>168019.767031416</c:v>
                </c:pt>
                <c:pt idx="1681">
                  <c:v>168119.778797506</c:v>
                </c:pt>
                <c:pt idx="1682">
                  <c:v>168219.790563596</c:v>
                </c:pt>
                <c:pt idx="1683">
                  <c:v>168319.802329686</c:v>
                </c:pt>
                <c:pt idx="1684">
                  <c:v>168419.814095776</c:v>
                </c:pt>
                <c:pt idx="1685">
                  <c:v>168519.825861866</c:v>
                </c:pt>
                <c:pt idx="1686">
                  <c:v>168619.837627956</c:v>
                </c:pt>
                <c:pt idx="1687">
                  <c:v>168719.849394046</c:v>
                </c:pt>
                <c:pt idx="1688">
                  <c:v>168819.861160137</c:v>
                </c:pt>
                <c:pt idx="1689">
                  <c:v>168919.872926227</c:v>
                </c:pt>
                <c:pt idx="1690">
                  <c:v>169019.884692317</c:v>
                </c:pt>
                <c:pt idx="1691">
                  <c:v>169119.896458407</c:v>
                </c:pt>
                <c:pt idx="1692">
                  <c:v>169219.908224497</c:v>
                </c:pt>
                <c:pt idx="1693">
                  <c:v>169319.919990587</c:v>
                </c:pt>
                <c:pt idx="1694">
                  <c:v>169419.931756677</c:v>
                </c:pt>
                <c:pt idx="1695">
                  <c:v>169519.943522767</c:v>
                </c:pt>
                <c:pt idx="1696">
                  <c:v>169619.955288858</c:v>
                </c:pt>
                <c:pt idx="1697">
                  <c:v>169719.967054948</c:v>
                </c:pt>
                <c:pt idx="1698">
                  <c:v>169819.978821038</c:v>
                </c:pt>
                <c:pt idx="1699">
                  <c:v>169919.990587128</c:v>
                </c:pt>
              </c:numCache>
            </c:numRef>
          </c:xVal>
          <c:yVal>
            <c:numRef>
              <c:f>12_Traces!$C$5:$C$1704</c:f>
              <c:numCache>
                <c:formatCode>0.0000</c:formatCode>
                <c:ptCount val="1700"/>
                <c:pt idx="0">
                  <c:v>7</c:v>
                </c:pt>
                <c:pt idx="1">
                  <c:v>7</c:v>
                </c:pt>
                <c:pt idx="2">
                  <c:v>7</c:v>
                </c:pt>
                <c:pt idx="3">
                  <c:v>7</c:v>
                </c:pt>
                <c:pt idx="4">
                  <c:v>7</c:v>
                </c:pt>
                <c:pt idx="5">
                  <c:v>7</c:v>
                </c:pt>
                <c:pt idx="6">
                  <c:v>7</c:v>
                </c:pt>
                <c:pt idx="7">
                  <c:v>7</c:v>
                </c:pt>
                <c:pt idx="8">
                  <c:v>7</c:v>
                </c:pt>
                <c:pt idx="9">
                  <c:v>7</c:v>
                </c:pt>
                <c:pt idx="10">
                  <c:v>7</c:v>
                </c:pt>
                <c:pt idx="11">
                  <c:v>7</c:v>
                </c:pt>
                <c:pt idx="12">
                  <c:v>7</c:v>
                </c:pt>
                <c:pt idx="13">
                  <c:v>7</c:v>
                </c:pt>
                <c:pt idx="14">
                  <c:v>7</c:v>
                </c:pt>
                <c:pt idx="15">
                  <c:v>7</c:v>
                </c:pt>
                <c:pt idx="16">
                  <c:v>7</c:v>
                </c:pt>
                <c:pt idx="17">
                  <c:v>7</c:v>
                </c:pt>
                <c:pt idx="18">
                  <c:v>7</c:v>
                </c:pt>
                <c:pt idx="19">
                  <c:v>7</c:v>
                </c:pt>
                <c:pt idx="20">
                  <c:v>7</c:v>
                </c:pt>
                <c:pt idx="21">
                  <c:v>7</c:v>
                </c:pt>
                <c:pt idx="22">
                  <c:v>7</c:v>
                </c:pt>
                <c:pt idx="23">
                  <c:v>7</c:v>
                </c:pt>
                <c:pt idx="24">
                  <c:v>7</c:v>
                </c:pt>
                <c:pt idx="25">
                  <c:v>7</c:v>
                </c:pt>
                <c:pt idx="26">
                  <c:v>7</c:v>
                </c:pt>
                <c:pt idx="27">
                  <c:v>7</c:v>
                </c:pt>
                <c:pt idx="28">
                  <c:v>7</c:v>
                </c:pt>
                <c:pt idx="29">
                  <c:v>7</c:v>
                </c:pt>
                <c:pt idx="30">
                  <c:v>7</c:v>
                </c:pt>
                <c:pt idx="31">
                  <c:v>7</c:v>
                </c:pt>
                <c:pt idx="32">
                  <c:v>7</c:v>
                </c:pt>
                <c:pt idx="33">
                  <c:v>7</c:v>
                </c:pt>
                <c:pt idx="34">
                  <c:v>7</c:v>
                </c:pt>
                <c:pt idx="35">
                  <c:v>7</c:v>
                </c:pt>
                <c:pt idx="36">
                  <c:v>7</c:v>
                </c:pt>
                <c:pt idx="37">
                  <c:v>7</c:v>
                </c:pt>
                <c:pt idx="38">
                  <c:v>7</c:v>
                </c:pt>
                <c:pt idx="39">
                  <c:v>7</c:v>
                </c:pt>
                <c:pt idx="40">
                  <c:v>7</c:v>
                </c:pt>
                <c:pt idx="41">
                  <c:v>7</c:v>
                </c:pt>
                <c:pt idx="42">
                  <c:v>7</c:v>
                </c:pt>
                <c:pt idx="43">
                  <c:v>7</c:v>
                </c:pt>
                <c:pt idx="44">
                  <c:v>7</c:v>
                </c:pt>
                <c:pt idx="45">
                  <c:v>7</c:v>
                </c:pt>
                <c:pt idx="46">
                  <c:v>7</c:v>
                </c:pt>
                <c:pt idx="47">
                  <c:v>7</c:v>
                </c:pt>
                <c:pt idx="48">
                  <c:v>7</c:v>
                </c:pt>
                <c:pt idx="49">
                  <c:v>7</c:v>
                </c:pt>
                <c:pt idx="50">
                  <c:v>7</c:v>
                </c:pt>
                <c:pt idx="51">
                  <c:v>7</c:v>
                </c:pt>
                <c:pt idx="52">
                  <c:v>7</c:v>
                </c:pt>
                <c:pt idx="53">
                  <c:v>7</c:v>
                </c:pt>
                <c:pt idx="54">
                  <c:v>7</c:v>
                </c:pt>
                <c:pt idx="55">
                  <c:v>7</c:v>
                </c:pt>
                <c:pt idx="56">
                  <c:v>7</c:v>
                </c:pt>
                <c:pt idx="57">
                  <c:v>7</c:v>
                </c:pt>
                <c:pt idx="58">
                  <c:v>7</c:v>
                </c:pt>
                <c:pt idx="59">
                  <c:v>7</c:v>
                </c:pt>
                <c:pt idx="60">
                  <c:v>7</c:v>
                </c:pt>
                <c:pt idx="61">
                  <c:v>7</c:v>
                </c:pt>
                <c:pt idx="62">
                  <c:v>7</c:v>
                </c:pt>
                <c:pt idx="63">
                  <c:v>7</c:v>
                </c:pt>
                <c:pt idx="64">
                  <c:v>7</c:v>
                </c:pt>
                <c:pt idx="65">
                  <c:v>7</c:v>
                </c:pt>
                <c:pt idx="66">
                  <c:v>7</c:v>
                </c:pt>
                <c:pt idx="67">
                  <c:v>7</c:v>
                </c:pt>
                <c:pt idx="68">
                  <c:v>7</c:v>
                </c:pt>
                <c:pt idx="69">
                  <c:v>7</c:v>
                </c:pt>
                <c:pt idx="70">
                  <c:v>7</c:v>
                </c:pt>
                <c:pt idx="71">
                  <c:v>7</c:v>
                </c:pt>
                <c:pt idx="72">
                  <c:v>7</c:v>
                </c:pt>
                <c:pt idx="73">
                  <c:v>7</c:v>
                </c:pt>
                <c:pt idx="74">
                  <c:v>7</c:v>
                </c:pt>
                <c:pt idx="75">
                  <c:v>7</c:v>
                </c:pt>
                <c:pt idx="76">
                  <c:v>7</c:v>
                </c:pt>
                <c:pt idx="77">
                  <c:v>7</c:v>
                </c:pt>
                <c:pt idx="78">
                  <c:v>7</c:v>
                </c:pt>
                <c:pt idx="79">
                  <c:v>7</c:v>
                </c:pt>
                <c:pt idx="80">
                  <c:v>7</c:v>
                </c:pt>
                <c:pt idx="81">
                  <c:v>7</c:v>
                </c:pt>
                <c:pt idx="82">
                  <c:v>7</c:v>
                </c:pt>
                <c:pt idx="83">
                  <c:v>7</c:v>
                </c:pt>
                <c:pt idx="84">
                  <c:v>7</c:v>
                </c:pt>
                <c:pt idx="85">
                  <c:v>7</c:v>
                </c:pt>
                <c:pt idx="86">
                  <c:v>7</c:v>
                </c:pt>
                <c:pt idx="87">
                  <c:v>7</c:v>
                </c:pt>
                <c:pt idx="88">
                  <c:v>7</c:v>
                </c:pt>
                <c:pt idx="89">
                  <c:v>7</c:v>
                </c:pt>
                <c:pt idx="90">
                  <c:v>7</c:v>
                </c:pt>
                <c:pt idx="91">
                  <c:v>7</c:v>
                </c:pt>
                <c:pt idx="92">
                  <c:v>7</c:v>
                </c:pt>
                <c:pt idx="93">
                  <c:v>7</c:v>
                </c:pt>
                <c:pt idx="94">
                  <c:v>7</c:v>
                </c:pt>
                <c:pt idx="95">
                  <c:v>7</c:v>
                </c:pt>
                <c:pt idx="96">
                  <c:v>7</c:v>
                </c:pt>
                <c:pt idx="97">
                  <c:v>7</c:v>
                </c:pt>
                <c:pt idx="98">
                  <c:v>7</c:v>
                </c:pt>
                <c:pt idx="99">
                  <c:v>7</c:v>
                </c:pt>
                <c:pt idx="100">
                  <c:v>7</c:v>
                </c:pt>
                <c:pt idx="101">
                  <c:v>7</c:v>
                </c:pt>
                <c:pt idx="102">
                  <c:v>7</c:v>
                </c:pt>
                <c:pt idx="103">
                  <c:v>7</c:v>
                </c:pt>
                <c:pt idx="104">
                  <c:v>7</c:v>
                </c:pt>
                <c:pt idx="105">
                  <c:v>7</c:v>
                </c:pt>
                <c:pt idx="106">
                  <c:v>7</c:v>
                </c:pt>
                <c:pt idx="107">
                  <c:v>7</c:v>
                </c:pt>
                <c:pt idx="108">
                  <c:v>7</c:v>
                </c:pt>
                <c:pt idx="109">
                  <c:v>7</c:v>
                </c:pt>
                <c:pt idx="110">
                  <c:v>7</c:v>
                </c:pt>
                <c:pt idx="111">
                  <c:v>7</c:v>
                </c:pt>
                <c:pt idx="112">
                  <c:v>7</c:v>
                </c:pt>
                <c:pt idx="113">
                  <c:v>7</c:v>
                </c:pt>
                <c:pt idx="114">
                  <c:v>7</c:v>
                </c:pt>
                <c:pt idx="115">
                  <c:v>7</c:v>
                </c:pt>
                <c:pt idx="116">
                  <c:v>7</c:v>
                </c:pt>
                <c:pt idx="117">
                  <c:v>7</c:v>
                </c:pt>
                <c:pt idx="118">
                  <c:v>7</c:v>
                </c:pt>
                <c:pt idx="119">
                  <c:v>7</c:v>
                </c:pt>
                <c:pt idx="120">
                  <c:v>7</c:v>
                </c:pt>
                <c:pt idx="121">
                  <c:v>7</c:v>
                </c:pt>
                <c:pt idx="122">
                  <c:v>7</c:v>
                </c:pt>
                <c:pt idx="123">
                  <c:v>7</c:v>
                </c:pt>
                <c:pt idx="124">
                  <c:v>7</c:v>
                </c:pt>
                <c:pt idx="125">
                  <c:v>7</c:v>
                </c:pt>
                <c:pt idx="126">
                  <c:v>7</c:v>
                </c:pt>
                <c:pt idx="127">
                  <c:v>7</c:v>
                </c:pt>
                <c:pt idx="128">
                  <c:v>7</c:v>
                </c:pt>
                <c:pt idx="129">
                  <c:v>7</c:v>
                </c:pt>
                <c:pt idx="130">
                  <c:v>7</c:v>
                </c:pt>
                <c:pt idx="131">
                  <c:v>7</c:v>
                </c:pt>
                <c:pt idx="132">
                  <c:v>7</c:v>
                </c:pt>
                <c:pt idx="133">
                  <c:v>7</c:v>
                </c:pt>
                <c:pt idx="134">
                  <c:v>7</c:v>
                </c:pt>
                <c:pt idx="135">
                  <c:v>7</c:v>
                </c:pt>
                <c:pt idx="136">
                  <c:v>7</c:v>
                </c:pt>
                <c:pt idx="137">
                  <c:v>7</c:v>
                </c:pt>
                <c:pt idx="138">
                  <c:v>7</c:v>
                </c:pt>
                <c:pt idx="139">
                  <c:v>7</c:v>
                </c:pt>
                <c:pt idx="140">
                  <c:v>7</c:v>
                </c:pt>
                <c:pt idx="141">
                  <c:v>7</c:v>
                </c:pt>
                <c:pt idx="142">
                  <c:v>7</c:v>
                </c:pt>
                <c:pt idx="143">
                  <c:v>7</c:v>
                </c:pt>
                <c:pt idx="144">
                  <c:v>7</c:v>
                </c:pt>
                <c:pt idx="145">
                  <c:v>7</c:v>
                </c:pt>
                <c:pt idx="146">
                  <c:v>7</c:v>
                </c:pt>
                <c:pt idx="147">
                  <c:v>7</c:v>
                </c:pt>
                <c:pt idx="148">
                  <c:v>7</c:v>
                </c:pt>
                <c:pt idx="149">
                  <c:v>7</c:v>
                </c:pt>
                <c:pt idx="150">
                  <c:v>7</c:v>
                </c:pt>
                <c:pt idx="151">
                  <c:v>7</c:v>
                </c:pt>
                <c:pt idx="152">
                  <c:v>7</c:v>
                </c:pt>
                <c:pt idx="153">
                  <c:v>7</c:v>
                </c:pt>
                <c:pt idx="154">
                  <c:v>7</c:v>
                </c:pt>
                <c:pt idx="155">
                  <c:v>7</c:v>
                </c:pt>
                <c:pt idx="156">
                  <c:v>7</c:v>
                </c:pt>
                <c:pt idx="157">
                  <c:v>7</c:v>
                </c:pt>
                <c:pt idx="158">
                  <c:v>7</c:v>
                </c:pt>
                <c:pt idx="159">
                  <c:v>7</c:v>
                </c:pt>
                <c:pt idx="160">
                  <c:v>7</c:v>
                </c:pt>
                <c:pt idx="161">
                  <c:v>7</c:v>
                </c:pt>
                <c:pt idx="162">
                  <c:v>7</c:v>
                </c:pt>
                <c:pt idx="163">
                  <c:v>7</c:v>
                </c:pt>
                <c:pt idx="164">
                  <c:v>7</c:v>
                </c:pt>
                <c:pt idx="165">
                  <c:v>7</c:v>
                </c:pt>
                <c:pt idx="166">
                  <c:v>7</c:v>
                </c:pt>
                <c:pt idx="167">
                  <c:v>7</c:v>
                </c:pt>
                <c:pt idx="168">
                  <c:v>7</c:v>
                </c:pt>
                <c:pt idx="169">
                  <c:v>7</c:v>
                </c:pt>
                <c:pt idx="170">
                  <c:v>7</c:v>
                </c:pt>
                <c:pt idx="171">
                  <c:v>7</c:v>
                </c:pt>
                <c:pt idx="172">
                  <c:v>7</c:v>
                </c:pt>
                <c:pt idx="173">
                  <c:v>7</c:v>
                </c:pt>
                <c:pt idx="174">
                  <c:v>7</c:v>
                </c:pt>
                <c:pt idx="175">
                  <c:v>7</c:v>
                </c:pt>
                <c:pt idx="176">
                  <c:v>7</c:v>
                </c:pt>
                <c:pt idx="177">
                  <c:v>7</c:v>
                </c:pt>
                <c:pt idx="178">
                  <c:v>7</c:v>
                </c:pt>
                <c:pt idx="179">
                  <c:v>7</c:v>
                </c:pt>
                <c:pt idx="180">
                  <c:v>7</c:v>
                </c:pt>
                <c:pt idx="181">
                  <c:v>7</c:v>
                </c:pt>
                <c:pt idx="182">
                  <c:v>7</c:v>
                </c:pt>
                <c:pt idx="183">
                  <c:v>7</c:v>
                </c:pt>
                <c:pt idx="184">
                  <c:v>7</c:v>
                </c:pt>
                <c:pt idx="185">
                  <c:v>7</c:v>
                </c:pt>
                <c:pt idx="186">
                  <c:v>7</c:v>
                </c:pt>
                <c:pt idx="187">
                  <c:v>7</c:v>
                </c:pt>
                <c:pt idx="188">
                  <c:v>7</c:v>
                </c:pt>
                <c:pt idx="189">
                  <c:v>7</c:v>
                </c:pt>
                <c:pt idx="190">
                  <c:v>7</c:v>
                </c:pt>
                <c:pt idx="191">
                  <c:v>7</c:v>
                </c:pt>
                <c:pt idx="192">
                  <c:v>7</c:v>
                </c:pt>
                <c:pt idx="193">
                  <c:v>7</c:v>
                </c:pt>
                <c:pt idx="194">
                  <c:v>7</c:v>
                </c:pt>
                <c:pt idx="195">
                  <c:v>7</c:v>
                </c:pt>
                <c:pt idx="196">
                  <c:v>7</c:v>
                </c:pt>
                <c:pt idx="197">
                  <c:v>7</c:v>
                </c:pt>
                <c:pt idx="198">
                  <c:v>7</c:v>
                </c:pt>
                <c:pt idx="199">
                  <c:v>7</c:v>
                </c:pt>
                <c:pt idx="200">
                  <c:v>5.30513804347507</c:v>
                </c:pt>
                <c:pt idx="201">
                  <c:v>4.54862234405381</c:v>
                </c:pt>
                <c:pt idx="202">
                  <c:v>4.63780005422104</c:v>
                </c:pt>
                <c:pt idx="203">
                  <c:v>5.11131592461161</c:v>
                </c:pt>
                <c:pt idx="204">
                  <c:v>9.02537327170946</c:v>
                </c:pt>
                <c:pt idx="205">
                  <c:v>8.93844115384066</c:v>
                </c:pt>
                <c:pt idx="206">
                  <c:v>4.64627569791958</c:v>
                </c:pt>
                <c:pt idx="207">
                  <c:v>4.59707627930904</c:v>
                </c:pt>
                <c:pt idx="208">
                  <c:v>6.51025845277048</c:v>
                </c:pt>
                <c:pt idx="209">
                  <c:v>9.40908788426739</c:v>
                </c:pt>
                <c:pt idx="210">
                  <c:v>8.96953574478437</c:v>
                </c:pt>
                <c:pt idx="211">
                  <c:v>4.6918560110394</c:v>
                </c:pt>
                <c:pt idx="212">
                  <c:v>4.68684222876409</c:v>
                </c:pt>
                <c:pt idx="213">
                  <c:v>8.81897355072069</c:v>
                </c:pt>
                <c:pt idx="214">
                  <c:v>9.42718648067602</c:v>
                </c:pt>
                <c:pt idx="215">
                  <c:v>8.48203102858324</c:v>
                </c:pt>
                <c:pt idx="216">
                  <c:v>4.5926530129857</c:v>
                </c:pt>
                <c:pt idx="217">
                  <c:v>4.84174397854388</c:v>
                </c:pt>
                <c:pt idx="218">
                  <c:v>9.14980753790524</c:v>
                </c:pt>
                <c:pt idx="219">
                  <c:v>9.37024658035304</c:v>
                </c:pt>
                <c:pt idx="220">
                  <c:v>5.55367738949544</c:v>
                </c:pt>
                <c:pt idx="221">
                  <c:v>4.52500813407461</c:v>
                </c:pt>
                <c:pt idx="222">
                  <c:v>5.0528382694246</c:v>
                </c:pt>
                <c:pt idx="223">
                  <c:v>9.3010791504493</c:v>
                </c:pt>
                <c:pt idx="224">
                  <c:v>9.28166195885878</c:v>
                </c:pt>
                <c:pt idx="225">
                  <c:v>5.06732453092858</c:v>
                </c:pt>
                <c:pt idx="226">
                  <c:v>4.56295140025515</c:v>
                </c:pt>
                <c:pt idx="227">
                  <c:v>5.50697605367579</c:v>
                </c:pt>
                <c:pt idx="228">
                  <c:v>9.40377610950259</c:v>
                </c:pt>
                <c:pt idx="229">
                  <c:v>9.1522010553339</c:v>
                </c:pt>
                <c:pt idx="230">
                  <c:v>4.842510630148</c:v>
                </c:pt>
                <c:pt idx="231">
                  <c:v>4.62698621422214</c:v>
                </c:pt>
                <c:pt idx="232">
                  <c:v>8.43461404652219</c:v>
                </c:pt>
                <c:pt idx="233">
                  <c:v>9.47298189742196</c:v>
                </c:pt>
                <c:pt idx="234">
                  <c:v>8.94619980555122</c:v>
                </c:pt>
                <c:pt idx="235">
                  <c:v>4.69800480962249</c:v>
                </c:pt>
                <c:pt idx="236">
                  <c:v>4.71748681275972</c:v>
                </c:pt>
                <c:pt idx="237">
                  <c:v>8.93282758269684</c:v>
                </c:pt>
                <c:pt idx="238">
                  <c:v>9.43595696641451</c:v>
                </c:pt>
                <c:pt idx="239">
                  <c:v>8.49432406558034</c:v>
                </c:pt>
                <c:pt idx="240">
                  <c:v>4.59544049856108</c:v>
                </c:pt>
                <c:pt idx="241">
                  <c:v>4.847409312132</c:v>
                </c:pt>
                <c:pt idx="242">
                  <c:v>9.15747798072398</c:v>
                </c:pt>
                <c:pt idx="243">
                  <c:v>9.37213075480926</c:v>
                </c:pt>
                <c:pt idx="244">
                  <c:v>5.56786569608239</c:v>
                </c:pt>
                <c:pt idx="245">
                  <c:v>4.52597268445442</c:v>
                </c:pt>
                <c:pt idx="246">
                  <c:v>5.05392779158003</c:v>
                </c:pt>
                <c:pt idx="247">
                  <c:v>9.30161026265146</c:v>
                </c:pt>
                <c:pt idx="248">
                  <c:v>9.28185370165014</c:v>
                </c:pt>
                <c:pt idx="249">
                  <c:v>5.06778087939695</c:v>
                </c:pt>
                <c:pt idx="250">
                  <c:v>4.56301971582824</c:v>
                </c:pt>
                <c:pt idx="251">
                  <c:v>5.50742313914928</c:v>
                </c:pt>
                <c:pt idx="252">
                  <c:v>9.40383486537965</c:v>
                </c:pt>
                <c:pt idx="253">
                  <c:v>9.15223414634962</c:v>
                </c:pt>
                <c:pt idx="254">
                  <c:v>4.84254623300426</c:v>
                </c:pt>
                <c:pt idx="255">
                  <c:v>4.62699412658802</c:v>
                </c:pt>
                <c:pt idx="256">
                  <c:v>8.43467490101579</c:v>
                </c:pt>
                <c:pt idx="257">
                  <c:v>9.472986314543</c:v>
                </c:pt>
                <c:pt idx="258">
                  <c:v>8.94620617905463</c:v>
                </c:pt>
                <c:pt idx="259">
                  <c:v>4.69800801286591</c:v>
                </c:pt>
                <c:pt idx="260">
                  <c:v>4.71748792668839</c:v>
                </c:pt>
                <c:pt idx="261">
                  <c:v>8.93283010336204</c:v>
                </c:pt>
                <c:pt idx="262">
                  <c:v>9.43595732426675</c:v>
                </c:pt>
                <c:pt idx="263">
                  <c:v>8.49432630103265</c:v>
                </c:pt>
                <c:pt idx="264">
                  <c:v>4.59544079657463</c:v>
                </c:pt>
                <c:pt idx="265">
                  <c:v>4.84740948627881</c:v>
                </c:pt>
                <c:pt idx="266">
                  <c:v>9.15747816955746</c:v>
                </c:pt>
                <c:pt idx="267">
                  <c:v>9.37213079731567</c:v>
                </c:pt>
                <c:pt idx="268">
                  <c:v>5.56786602778982</c:v>
                </c:pt>
                <c:pt idx="269">
                  <c:v>4.52597270841406</c:v>
                </c:pt>
                <c:pt idx="270">
                  <c:v>5.05392782529384</c:v>
                </c:pt>
                <c:pt idx="271">
                  <c:v>9.30161027943659</c:v>
                </c:pt>
                <c:pt idx="272">
                  <c:v>9.28185370749851</c:v>
                </c:pt>
                <c:pt idx="273">
                  <c:v>5.06778089277005</c:v>
                </c:pt>
                <c:pt idx="274">
                  <c:v>4.56301971773716</c:v>
                </c:pt>
                <c:pt idx="275">
                  <c:v>5.5074231511042</c:v>
                </c:pt>
                <c:pt idx="276">
                  <c:v>9.40383486695697</c:v>
                </c:pt>
                <c:pt idx="277">
                  <c:v>9.152234147272</c:v>
                </c:pt>
                <c:pt idx="278">
                  <c:v>4.84254623401079</c:v>
                </c:pt>
                <c:pt idx="279">
                  <c:v>4.62699412681439</c:v>
                </c:pt>
                <c:pt idx="280">
                  <c:v>8.43467490276021</c:v>
                </c:pt>
                <c:pt idx="281">
                  <c:v>9.4729863146698</c:v>
                </c:pt>
                <c:pt idx="282">
                  <c:v>8.94620617923306</c:v>
                </c:pt>
                <c:pt idx="283">
                  <c:v>4.69800801295556</c:v>
                </c:pt>
                <c:pt idx="284">
                  <c:v>4.71748792671964</c:v>
                </c:pt>
                <c:pt idx="285">
                  <c:v>8.93283010343295</c:v>
                </c:pt>
                <c:pt idx="286">
                  <c:v>9.43595732427879</c:v>
                </c:pt>
                <c:pt idx="287">
                  <c:v>8.49432630109497</c:v>
                </c:pt>
                <c:pt idx="288">
                  <c:v>4.59544079658278</c:v>
                </c:pt>
                <c:pt idx="289">
                  <c:v>4.8474094862835</c:v>
                </c:pt>
                <c:pt idx="290">
                  <c:v>9.15747816956275</c:v>
                </c:pt>
                <c:pt idx="291">
                  <c:v>9.3721307973174</c:v>
                </c:pt>
                <c:pt idx="292">
                  <c:v>5.56786602779988</c:v>
                </c:pt>
                <c:pt idx="293">
                  <c:v>4.52597270841479</c:v>
                </c:pt>
                <c:pt idx="294">
                  <c:v>5.05392782529485</c:v>
                </c:pt>
                <c:pt idx="295">
                  <c:v>9.30161027943659</c:v>
                </c:pt>
                <c:pt idx="296">
                  <c:v>9.28185370749851</c:v>
                </c:pt>
                <c:pt idx="297">
                  <c:v>5.06778089277064</c:v>
                </c:pt>
                <c:pt idx="298">
                  <c:v>4.56301971773724</c:v>
                </c:pt>
                <c:pt idx="299">
                  <c:v>5.50742315110462</c:v>
                </c:pt>
                <c:pt idx="300">
                  <c:v>9.40383486695697</c:v>
                </c:pt>
                <c:pt idx="301">
                  <c:v>9.152234147272</c:v>
                </c:pt>
                <c:pt idx="302">
                  <c:v>4.84254623401084</c:v>
                </c:pt>
                <c:pt idx="303">
                  <c:v>4.6269941268144</c:v>
                </c:pt>
                <c:pt idx="304">
                  <c:v>8.43467490276031</c:v>
                </c:pt>
                <c:pt idx="305">
                  <c:v>9.47298631466762</c:v>
                </c:pt>
                <c:pt idx="306">
                  <c:v>8.94620617923306</c:v>
                </c:pt>
                <c:pt idx="307">
                  <c:v>4.69800801295567</c:v>
                </c:pt>
                <c:pt idx="308">
                  <c:v>4.71748792671967</c:v>
                </c:pt>
                <c:pt idx="309">
                  <c:v>8.93283010343295</c:v>
                </c:pt>
                <c:pt idx="310">
                  <c:v>9.43595732427679</c:v>
                </c:pt>
                <c:pt idx="311">
                  <c:v>8.4943263010942</c:v>
                </c:pt>
                <c:pt idx="312">
                  <c:v>4.59544079658278</c:v>
                </c:pt>
                <c:pt idx="313">
                  <c:v>4.84740948628358</c:v>
                </c:pt>
                <c:pt idx="314">
                  <c:v>9.15747816956275</c:v>
                </c:pt>
                <c:pt idx="315">
                  <c:v>9.3721307973174</c:v>
                </c:pt>
                <c:pt idx="316">
                  <c:v>5.56786602780063</c:v>
                </c:pt>
                <c:pt idx="317">
                  <c:v>4.52597270841484</c:v>
                </c:pt>
                <c:pt idx="318">
                  <c:v>5.05392782529487</c:v>
                </c:pt>
                <c:pt idx="319">
                  <c:v>9.30161027943659</c:v>
                </c:pt>
                <c:pt idx="320">
                  <c:v>9.28185370749851</c:v>
                </c:pt>
                <c:pt idx="321">
                  <c:v>5.06778089277061</c:v>
                </c:pt>
                <c:pt idx="322">
                  <c:v>4.56301971773724</c:v>
                </c:pt>
                <c:pt idx="323">
                  <c:v>5.50742315110458</c:v>
                </c:pt>
                <c:pt idx="324">
                  <c:v>9.40383486695697</c:v>
                </c:pt>
                <c:pt idx="325">
                  <c:v>9.152234147272</c:v>
                </c:pt>
                <c:pt idx="326">
                  <c:v>4.84254623401048</c:v>
                </c:pt>
                <c:pt idx="327">
                  <c:v>4.6269941268143</c:v>
                </c:pt>
                <c:pt idx="328">
                  <c:v>8.43467490276019</c:v>
                </c:pt>
                <c:pt idx="329">
                  <c:v>9.47298631466762</c:v>
                </c:pt>
                <c:pt idx="330">
                  <c:v>8.94620617923306</c:v>
                </c:pt>
                <c:pt idx="331">
                  <c:v>4.69800801295549</c:v>
                </c:pt>
                <c:pt idx="332">
                  <c:v>4.71748792671956</c:v>
                </c:pt>
                <c:pt idx="333">
                  <c:v>8.93283010343327</c:v>
                </c:pt>
                <c:pt idx="334">
                  <c:v>9.43595732427679</c:v>
                </c:pt>
                <c:pt idx="335">
                  <c:v>8.49432630109489</c:v>
                </c:pt>
                <c:pt idx="336">
                  <c:v>4.59544079658278</c:v>
                </c:pt>
                <c:pt idx="337">
                  <c:v>4.84740948628355</c:v>
                </c:pt>
                <c:pt idx="338">
                  <c:v>9.15747816956328</c:v>
                </c:pt>
                <c:pt idx="339">
                  <c:v>9.3721307973174</c:v>
                </c:pt>
                <c:pt idx="340">
                  <c:v>5.5678660278002</c:v>
                </c:pt>
                <c:pt idx="341">
                  <c:v>4.52597270841473</c:v>
                </c:pt>
                <c:pt idx="342">
                  <c:v>5.05392782529479</c:v>
                </c:pt>
                <c:pt idx="343">
                  <c:v>9.30161027943659</c:v>
                </c:pt>
                <c:pt idx="344">
                  <c:v>9.28185370749851</c:v>
                </c:pt>
                <c:pt idx="345">
                  <c:v>5.06778089277019</c:v>
                </c:pt>
                <c:pt idx="346">
                  <c:v>4.56301971773712</c:v>
                </c:pt>
                <c:pt idx="347">
                  <c:v>5.50742315110463</c:v>
                </c:pt>
                <c:pt idx="348">
                  <c:v>9.40383486695884</c:v>
                </c:pt>
                <c:pt idx="349">
                  <c:v>9.152234147272</c:v>
                </c:pt>
                <c:pt idx="350">
                  <c:v>4.84254623401044</c:v>
                </c:pt>
                <c:pt idx="351">
                  <c:v>4.62699412681425</c:v>
                </c:pt>
                <c:pt idx="352">
                  <c:v>8.43467490276029</c:v>
                </c:pt>
                <c:pt idx="353">
                  <c:v>9.4729863146698</c:v>
                </c:pt>
                <c:pt idx="354">
                  <c:v>8.94620617923306</c:v>
                </c:pt>
                <c:pt idx="355">
                  <c:v>4.69800801295538</c:v>
                </c:pt>
                <c:pt idx="356">
                  <c:v>4.71748792671957</c:v>
                </c:pt>
                <c:pt idx="357">
                  <c:v>8.93283010343327</c:v>
                </c:pt>
                <c:pt idx="358">
                  <c:v>9.43595732427679</c:v>
                </c:pt>
                <c:pt idx="359">
                  <c:v>8.49432630109566</c:v>
                </c:pt>
                <c:pt idx="360">
                  <c:v>4.59544079658285</c:v>
                </c:pt>
                <c:pt idx="361">
                  <c:v>4.84740948628351</c:v>
                </c:pt>
                <c:pt idx="362">
                  <c:v>9.15747816956275</c:v>
                </c:pt>
                <c:pt idx="363">
                  <c:v>9.3721307973174</c:v>
                </c:pt>
                <c:pt idx="364">
                  <c:v>5.56786602779872</c:v>
                </c:pt>
                <c:pt idx="365">
                  <c:v>4.52597270841463</c:v>
                </c:pt>
                <c:pt idx="366">
                  <c:v>5.05392782529478</c:v>
                </c:pt>
                <c:pt idx="367">
                  <c:v>9.30161027943659</c:v>
                </c:pt>
                <c:pt idx="368">
                  <c:v>9.28185370749851</c:v>
                </c:pt>
                <c:pt idx="369">
                  <c:v>5.06778089276976</c:v>
                </c:pt>
                <c:pt idx="370">
                  <c:v>4.56301971773704</c:v>
                </c:pt>
                <c:pt idx="371">
                  <c:v>5.50742315110431</c:v>
                </c:pt>
                <c:pt idx="372">
                  <c:v>9.40383486695884</c:v>
                </c:pt>
                <c:pt idx="373">
                  <c:v>9.152234147272</c:v>
                </c:pt>
                <c:pt idx="374">
                  <c:v>4.84254623401047</c:v>
                </c:pt>
                <c:pt idx="375">
                  <c:v>4.6269941268143</c:v>
                </c:pt>
                <c:pt idx="376">
                  <c:v>8.43467490276071</c:v>
                </c:pt>
                <c:pt idx="377">
                  <c:v>9.4729863146698</c:v>
                </c:pt>
                <c:pt idx="378">
                  <c:v>8.94620617923306</c:v>
                </c:pt>
                <c:pt idx="379">
                  <c:v>4.69800801295539</c:v>
                </c:pt>
                <c:pt idx="380">
                  <c:v>4.71748792671957</c:v>
                </c:pt>
                <c:pt idx="381">
                  <c:v>8.93283010343327</c:v>
                </c:pt>
                <c:pt idx="382">
                  <c:v>9.43595732427679</c:v>
                </c:pt>
                <c:pt idx="383">
                  <c:v>8.4943263010956</c:v>
                </c:pt>
                <c:pt idx="384">
                  <c:v>4.59544079658287</c:v>
                </c:pt>
                <c:pt idx="385">
                  <c:v>4.84740948628356</c:v>
                </c:pt>
                <c:pt idx="386">
                  <c:v>9.15747816956275</c:v>
                </c:pt>
                <c:pt idx="387">
                  <c:v>9.3721307973174</c:v>
                </c:pt>
                <c:pt idx="388">
                  <c:v>5.56786602779875</c:v>
                </c:pt>
                <c:pt idx="389">
                  <c:v>4.52597270841463</c:v>
                </c:pt>
                <c:pt idx="390">
                  <c:v>5.05392782529477</c:v>
                </c:pt>
                <c:pt idx="391">
                  <c:v>9.30161027943659</c:v>
                </c:pt>
                <c:pt idx="392">
                  <c:v>9.28185370749851</c:v>
                </c:pt>
                <c:pt idx="393">
                  <c:v>5.06778089277028</c:v>
                </c:pt>
                <c:pt idx="394">
                  <c:v>4.56301971773714</c:v>
                </c:pt>
                <c:pt idx="395">
                  <c:v>5.50742315110474</c:v>
                </c:pt>
                <c:pt idx="396">
                  <c:v>9.40383486695697</c:v>
                </c:pt>
                <c:pt idx="397">
                  <c:v>9.152234147272</c:v>
                </c:pt>
                <c:pt idx="398">
                  <c:v>4.84254623401074</c:v>
                </c:pt>
                <c:pt idx="399">
                  <c:v>4.62699412681434</c:v>
                </c:pt>
                <c:pt idx="400">
                  <c:v>8.43467490276071</c:v>
                </c:pt>
                <c:pt idx="401">
                  <c:v>9.47298631466762</c:v>
                </c:pt>
                <c:pt idx="402">
                  <c:v>8.94620617923306</c:v>
                </c:pt>
                <c:pt idx="403">
                  <c:v>4.69800801295546</c:v>
                </c:pt>
                <c:pt idx="404">
                  <c:v>4.71748792671958</c:v>
                </c:pt>
                <c:pt idx="405">
                  <c:v>8.93283010343327</c:v>
                </c:pt>
                <c:pt idx="406">
                  <c:v>9.43595732427679</c:v>
                </c:pt>
                <c:pt idx="407">
                  <c:v>8.49432630109486</c:v>
                </c:pt>
                <c:pt idx="408">
                  <c:v>4.59544079658277</c:v>
                </c:pt>
                <c:pt idx="409">
                  <c:v>4.84740948628354</c:v>
                </c:pt>
                <c:pt idx="410">
                  <c:v>9.15747816956275</c:v>
                </c:pt>
                <c:pt idx="411">
                  <c:v>9.3721307973174</c:v>
                </c:pt>
                <c:pt idx="412">
                  <c:v>5.56786602779961</c:v>
                </c:pt>
                <c:pt idx="413">
                  <c:v>4.52597270841468</c:v>
                </c:pt>
                <c:pt idx="414">
                  <c:v>5.05392782529477</c:v>
                </c:pt>
                <c:pt idx="415">
                  <c:v>9.30161027943659</c:v>
                </c:pt>
                <c:pt idx="416">
                  <c:v>9.28185370749851</c:v>
                </c:pt>
                <c:pt idx="417">
                  <c:v>5.06778089277022</c:v>
                </c:pt>
                <c:pt idx="418">
                  <c:v>4.5630197177371</c:v>
                </c:pt>
                <c:pt idx="419">
                  <c:v>5.50742315110443</c:v>
                </c:pt>
                <c:pt idx="420">
                  <c:v>9.40383486695884</c:v>
                </c:pt>
                <c:pt idx="421">
                  <c:v>9.152234147272</c:v>
                </c:pt>
                <c:pt idx="422">
                  <c:v>4.84254623401063</c:v>
                </c:pt>
                <c:pt idx="423">
                  <c:v>4.62699412681432</c:v>
                </c:pt>
                <c:pt idx="424">
                  <c:v>8.43467490276069</c:v>
                </c:pt>
                <c:pt idx="425">
                  <c:v>9.47298631466762</c:v>
                </c:pt>
                <c:pt idx="426">
                  <c:v>8.94620617923306</c:v>
                </c:pt>
                <c:pt idx="427">
                  <c:v>4.69800801295548</c:v>
                </c:pt>
                <c:pt idx="428">
                  <c:v>4.71748792671959</c:v>
                </c:pt>
                <c:pt idx="429">
                  <c:v>8.93283010343327</c:v>
                </c:pt>
                <c:pt idx="430">
                  <c:v>9.43595732427679</c:v>
                </c:pt>
                <c:pt idx="431">
                  <c:v>8.49432630109486</c:v>
                </c:pt>
                <c:pt idx="432">
                  <c:v>4.59544079658278</c:v>
                </c:pt>
                <c:pt idx="433">
                  <c:v>4.84740948628355</c:v>
                </c:pt>
                <c:pt idx="434">
                  <c:v>9.15747816956275</c:v>
                </c:pt>
                <c:pt idx="435">
                  <c:v>9.3721307973174</c:v>
                </c:pt>
                <c:pt idx="436">
                  <c:v>5.56786602780044</c:v>
                </c:pt>
                <c:pt idx="437">
                  <c:v>4.52597270841474</c:v>
                </c:pt>
                <c:pt idx="438">
                  <c:v>5.05392782529481</c:v>
                </c:pt>
                <c:pt idx="439">
                  <c:v>9.30161027943659</c:v>
                </c:pt>
                <c:pt idx="440">
                  <c:v>9.28185370749851</c:v>
                </c:pt>
                <c:pt idx="441">
                  <c:v>5.06778089276997</c:v>
                </c:pt>
                <c:pt idx="442">
                  <c:v>4.56301971773708</c:v>
                </c:pt>
                <c:pt idx="443">
                  <c:v>5.50742315110446</c:v>
                </c:pt>
                <c:pt idx="444">
                  <c:v>9.40383486695697</c:v>
                </c:pt>
                <c:pt idx="445">
                  <c:v>9.152234147272</c:v>
                </c:pt>
                <c:pt idx="446">
                  <c:v>4.8425462340108</c:v>
                </c:pt>
                <c:pt idx="447">
                  <c:v>4.62699412681434</c:v>
                </c:pt>
                <c:pt idx="448">
                  <c:v>8.43467490276066</c:v>
                </c:pt>
                <c:pt idx="449">
                  <c:v>9.47298631466762</c:v>
                </c:pt>
                <c:pt idx="450">
                  <c:v>8.94620617923306</c:v>
                </c:pt>
                <c:pt idx="451">
                  <c:v>4.69800801295548</c:v>
                </c:pt>
                <c:pt idx="452">
                  <c:v>4.71748792671952</c:v>
                </c:pt>
                <c:pt idx="453">
                  <c:v>8.93283010343327</c:v>
                </c:pt>
                <c:pt idx="454">
                  <c:v>9.43595732427679</c:v>
                </c:pt>
                <c:pt idx="455">
                  <c:v>8.49432630109471</c:v>
                </c:pt>
                <c:pt idx="456">
                  <c:v>4.59544079658276</c:v>
                </c:pt>
                <c:pt idx="457">
                  <c:v>4.84740948628354</c:v>
                </c:pt>
                <c:pt idx="458">
                  <c:v>9.15747816956328</c:v>
                </c:pt>
                <c:pt idx="459">
                  <c:v>9.3721307973174</c:v>
                </c:pt>
                <c:pt idx="460">
                  <c:v>5.56786602779788</c:v>
                </c:pt>
                <c:pt idx="461">
                  <c:v>4.52597270841452</c:v>
                </c:pt>
                <c:pt idx="462">
                  <c:v>5.05392782529458</c:v>
                </c:pt>
                <c:pt idx="463">
                  <c:v>9.30161027943659</c:v>
                </c:pt>
                <c:pt idx="464">
                  <c:v>9.28185370749851</c:v>
                </c:pt>
                <c:pt idx="465">
                  <c:v>5.06778089277033</c:v>
                </c:pt>
                <c:pt idx="466">
                  <c:v>4.56301971773714</c:v>
                </c:pt>
                <c:pt idx="467">
                  <c:v>5.50742315110469</c:v>
                </c:pt>
                <c:pt idx="468">
                  <c:v>9.40383486695884</c:v>
                </c:pt>
                <c:pt idx="469">
                  <c:v>9.15223414727252</c:v>
                </c:pt>
                <c:pt idx="470">
                  <c:v>4.84254623401045</c:v>
                </c:pt>
                <c:pt idx="471">
                  <c:v>4.62699412681423</c:v>
                </c:pt>
                <c:pt idx="472">
                  <c:v>8.43467490276009</c:v>
                </c:pt>
                <c:pt idx="473">
                  <c:v>9.4729863146698</c:v>
                </c:pt>
                <c:pt idx="474">
                  <c:v>8.94620617923306</c:v>
                </c:pt>
                <c:pt idx="475">
                  <c:v>4.69800801295539</c:v>
                </c:pt>
                <c:pt idx="476">
                  <c:v>4.71748792671958</c:v>
                </c:pt>
                <c:pt idx="477">
                  <c:v>8.93283010343327</c:v>
                </c:pt>
                <c:pt idx="478">
                  <c:v>9.43595732427679</c:v>
                </c:pt>
                <c:pt idx="479">
                  <c:v>8.49432630109445</c:v>
                </c:pt>
                <c:pt idx="480">
                  <c:v>4.59544079658272</c:v>
                </c:pt>
                <c:pt idx="481">
                  <c:v>4.84740948628353</c:v>
                </c:pt>
                <c:pt idx="482">
                  <c:v>9.15747816956328</c:v>
                </c:pt>
                <c:pt idx="483">
                  <c:v>9.3721307973174</c:v>
                </c:pt>
                <c:pt idx="484">
                  <c:v>5.56786602779959</c:v>
                </c:pt>
                <c:pt idx="485">
                  <c:v>4.52597270841466</c:v>
                </c:pt>
                <c:pt idx="486">
                  <c:v>5.0539278252947</c:v>
                </c:pt>
                <c:pt idx="487">
                  <c:v>9.30161027943659</c:v>
                </c:pt>
                <c:pt idx="488">
                  <c:v>9.28185370749851</c:v>
                </c:pt>
                <c:pt idx="489">
                  <c:v>5.06778089277056</c:v>
                </c:pt>
                <c:pt idx="490">
                  <c:v>4.56301971773716</c:v>
                </c:pt>
                <c:pt idx="491">
                  <c:v>5.5074231511047</c:v>
                </c:pt>
                <c:pt idx="492">
                  <c:v>9.40383486695884</c:v>
                </c:pt>
                <c:pt idx="493">
                  <c:v>9.152234147272</c:v>
                </c:pt>
                <c:pt idx="494">
                  <c:v>4.84254623401039</c:v>
                </c:pt>
                <c:pt idx="495">
                  <c:v>4.62699412681428</c:v>
                </c:pt>
                <c:pt idx="496">
                  <c:v>8.43467490276069</c:v>
                </c:pt>
                <c:pt idx="497">
                  <c:v>9.4729863146698</c:v>
                </c:pt>
                <c:pt idx="498">
                  <c:v>8.94620617923306</c:v>
                </c:pt>
                <c:pt idx="499">
                  <c:v>4.69800801295539</c:v>
                </c:pt>
                <c:pt idx="500">
                  <c:v>4.71748792671955</c:v>
                </c:pt>
                <c:pt idx="501">
                  <c:v>8.93283010343327</c:v>
                </c:pt>
                <c:pt idx="502">
                  <c:v>9.43595732427679</c:v>
                </c:pt>
                <c:pt idx="503">
                  <c:v>8.49432630109557</c:v>
                </c:pt>
                <c:pt idx="504">
                  <c:v>4.59544079658286</c:v>
                </c:pt>
                <c:pt idx="505">
                  <c:v>4.84740948628355</c:v>
                </c:pt>
                <c:pt idx="506">
                  <c:v>9.15747816956328</c:v>
                </c:pt>
                <c:pt idx="507">
                  <c:v>9.3721307973174</c:v>
                </c:pt>
                <c:pt idx="508">
                  <c:v>5.56786602779772</c:v>
                </c:pt>
                <c:pt idx="509">
                  <c:v>4.52597270841453</c:v>
                </c:pt>
                <c:pt idx="510">
                  <c:v>5.05392782529464</c:v>
                </c:pt>
                <c:pt idx="511">
                  <c:v>9.30161027943659</c:v>
                </c:pt>
                <c:pt idx="512">
                  <c:v>9.28185370749851</c:v>
                </c:pt>
                <c:pt idx="513">
                  <c:v>5.06778089277036</c:v>
                </c:pt>
                <c:pt idx="514">
                  <c:v>4.56301971773713</c:v>
                </c:pt>
                <c:pt idx="515">
                  <c:v>5.50742315110457</c:v>
                </c:pt>
                <c:pt idx="516">
                  <c:v>9.40383486695884</c:v>
                </c:pt>
                <c:pt idx="517">
                  <c:v>9.152234147272</c:v>
                </c:pt>
                <c:pt idx="518">
                  <c:v>4.84254623401041</c:v>
                </c:pt>
                <c:pt idx="519">
                  <c:v>4.62699412681427</c:v>
                </c:pt>
                <c:pt idx="520">
                  <c:v>8.43467490276056</c:v>
                </c:pt>
                <c:pt idx="521">
                  <c:v>9.47298631466762</c:v>
                </c:pt>
                <c:pt idx="522">
                  <c:v>8.94620617923306</c:v>
                </c:pt>
                <c:pt idx="523">
                  <c:v>4.69800801295548</c:v>
                </c:pt>
                <c:pt idx="524">
                  <c:v>4.71748792671956</c:v>
                </c:pt>
                <c:pt idx="525">
                  <c:v>8.93283010343327</c:v>
                </c:pt>
                <c:pt idx="526">
                  <c:v>9.43595732427679</c:v>
                </c:pt>
                <c:pt idx="527">
                  <c:v>8.49432630109546</c:v>
                </c:pt>
                <c:pt idx="528">
                  <c:v>4.59544079658286</c:v>
                </c:pt>
                <c:pt idx="529">
                  <c:v>4.84740948628357</c:v>
                </c:pt>
                <c:pt idx="530">
                  <c:v>9.15747816956328</c:v>
                </c:pt>
                <c:pt idx="531">
                  <c:v>9.3721307973174</c:v>
                </c:pt>
                <c:pt idx="532">
                  <c:v>5.56786602779926</c:v>
                </c:pt>
                <c:pt idx="533">
                  <c:v>4.52597270841467</c:v>
                </c:pt>
                <c:pt idx="534">
                  <c:v>5.05392782529478</c:v>
                </c:pt>
                <c:pt idx="535">
                  <c:v>9.30161027943659</c:v>
                </c:pt>
                <c:pt idx="536">
                  <c:v>9.28185370749851</c:v>
                </c:pt>
                <c:pt idx="537">
                  <c:v>5.06778089277049</c:v>
                </c:pt>
                <c:pt idx="538">
                  <c:v>4.56301971773717</c:v>
                </c:pt>
                <c:pt idx="539">
                  <c:v>5.50742315110476</c:v>
                </c:pt>
                <c:pt idx="540">
                  <c:v>9.40383486695697</c:v>
                </c:pt>
                <c:pt idx="541">
                  <c:v>9.152234147272</c:v>
                </c:pt>
                <c:pt idx="542">
                  <c:v>4.8425462340107</c:v>
                </c:pt>
                <c:pt idx="543">
                  <c:v>4.62699412681433</c:v>
                </c:pt>
                <c:pt idx="544">
                  <c:v>8.43467490276064</c:v>
                </c:pt>
                <c:pt idx="545">
                  <c:v>9.47298631466762</c:v>
                </c:pt>
                <c:pt idx="546">
                  <c:v>8.94620617923306</c:v>
                </c:pt>
                <c:pt idx="547">
                  <c:v>4.69800801295536</c:v>
                </c:pt>
                <c:pt idx="548">
                  <c:v>4.71748792671952</c:v>
                </c:pt>
                <c:pt idx="549">
                  <c:v>8.93283010343327</c:v>
                </c:pt>
                <c:pt idx="550">
                  <c:v>9.43595732427679</c:v>
                </c:pt>
                <c:pt idx="551">
                  <c:v>8.49432630109554</c:v>
                </c:pt>
                <c:pt idx="552">
                  <c:v>4.59544079658287</c:v>
                </c:pt>
                <c:pt idx="553">
                  <c:v>4.84740948628356</c:v>
                </c:pt>
                <c:pt idx="554">
                  <c:v>9.15747816956328</c:v>
                </c:pt>
                <c:pt idx="555">
                  <c:v>9.3721307973174</c:v>
                </c:pt>
                <c:pt idx="556">
                  <c:v>5.56786602780008</c:v>
                </c:pt>
                <c:pt idx="557">
                  <c:v>4.52597270841473</c:v>
                </c:pt>
                <c:pt idx="558">
                  <c:v>5.05392782529482</c:v>
                </c:pt>
                <c:pt idx="559">
                  <c:v>9.30161027943659</c:v>
                </c:pt>
                <c:pt idx="560">
                  <c:v>9.28185370749851</c:v>
                </c:pt>
                <c:pt idx="561">
                  <c:v>5.06778089277027</c:v>
                </c:pt>
                <c:pt idx="562">
                  <c:v>4.56301971773711</c:v>
                </c:pt>
                <c:pt idx="563">
                  <c:v>5.50742315110441</c:v>
                </c:pt>
                <c:pt idx="564">
                  <c:v>9.40383486695884</c:v>
                </c:pt>
                <c:pt idx="565">
                  <c:v>9.152234147272</c:v>
                </c:pt>
                <c:pt idx="566">
                  <c:v>4.84254623401061</c:v>
                </c:pt>
                <c:pt idx="567">
                  <c:v>4.62699412681431</c:v>
                </c:pt>
                <c:pt idx="568">
                  <c:v>8.43467490276066</c:v>
                </c:pt>
                <c:pt idx="569">
                  <c:v>9.47298631466762</c:v>
                </c:pt>
                <c:pt idx="570">
                  <c:v>8.94620617923306</c:v>
                </c:pt>
                <c:pt idx="571">
                  <c:v>4.69800801295549</c:v>
                </c:pt>
                <c:pt idx="572">
                  <c:v>4.71748792671959</c:v>
                </c:pt>
                <c:pt idx="573">
                  <c:v>8.93283010343327</c:v>
                </c:pt>
                <c:pt idx="574">
                  <c:v>9.43595732427679</c:v>
                </c:pt>
                <c:pt idx="575">
                  <c:v>8.49432630109572</c:v>
                </c:pt>
                <c:pt idx="576">
                  <c:v>4.59544079658288</c:v>
                </c:pt>
                <c:pt idx="577">
                  <c:v>4.84740948628356</c:v>
                </c:pt>
                <c:pt idx="578">
                  <c:v>9.15747816956328</c:v>
                </c:pt>
                <c:pt idx="579">
                  <c:v>9.3721307973174</c:v>
                </c:pt>
                <c:pt idx="580">
                  <c:v>5.56786602779848</c:v>
                </c:pt>
                <c:pt idx="581">
                  <c:v>4.52597270841459</c:v>
                </c:pt>
                <c:pt idx="582">
                  <c:v>5.05392782529467</c:v>
                </c:pt>
                <c:pt idx="583">
                  <c:v>9.30161027943659</c:v>
                </c:pt>
                <c:pt idx="584">
                  <c:v>9.28185370749851</c:v>
                </c:pt>
                <c:pt idx="585">
                  <c:v>5.06778089277005</c:v>
                </c:pt>
                <c:pt idx="586">
                  <c:v>4.56301971773708</c:v>
                </c:pt>
                <c:pt idx="587">
                  <c:v>5.50742315110445</c:v>
                </c:pt>
                <c:pt idx="588">
                  <c:v>9.40383486695697</c:v>
                </c:pt>
                <c:pt idx="589">
                  <c:v>9.152234147272</c:v>
                </c:pt>
                <c:pt idx="590">
                  <c:v>4.84254623401078</c:v>
                </c:pt>
                <c:pt idx="591">
                  <c:v>4.62699412681433</c:v>
                </c:pt>
                <c:pt idx="592">
                  <c:v>8.43467490276061</c:v>
                </c:pt>
                <c:pt idx="593">
                  <c:v>9.47298631466762</c:v>
                </c:pt>
                <c:pt idx="594">
                  <c:v>8.94620617923306</c:v>
                </c:pt>
                <c:pt idx="595">
                  <c:v>4.69800801295558</c:v>
                </c:pt>
                <c:pt idx="596">
                  <c:v>4.71748792671958</c:v>
                </c:pt>
                <c:pt idx="597">
                  <c:v>8.93283010343327</c:v>
                </c:pt>
                <c:pt idx="598">
                  <c:v>9.43595732427679</c:v>
                </c:pt>
                <c:pt idx="599">
                  <c:v>8.49432630109405</c:v>
                </c:pt>
                <c:pt idx="600">
                  <c:v>4.59544079658266</c:v>
                </c:pt>
                <c:pt idx="601">
                  <c:v>4.92649080562883</c:v>
                </c:pt>
                <c:pt idx="602">
                  <c:v>9.47135112186989</c:v>
                </c:pt>
                <c:pt idx="603">
                  <c:v>9.62212900983321</c:v>
                </c:pt>
                <c:pt idx="604">
                  <c:v>9.43261475276531</c:v>
                </c:pt>
                <c:pt idx="605">
                  <c:v>8.97521603863669</c:v>
                </c:pt>
                <c:pt idx="606">
                  <c:v>5.11108277862893</c:v>
                </c:pt>
                <c:pt idx="607">
                  <c:v>5.30176317759111</c:v>
                </c:pt>
                <c:pt idx="608">
                  <c:v>9.49642051225114</c:v>
                </c:pt>
                <c:pt idx="609">
                  <c:v>9.52117959051881</c:v>
                </c:pt>
                <c:pt idx="610">
                  <c:v>9.21874430482487</c:v>
                </c:pt>
                <c:pt idx="611">
                  <c:v>5.84693584460402</c:v>
                </c:pt>
                <c:pt idx="612">
                  <c:v>4.8208591222092</c:v>
                </c:pt>
                <c:pt idx="613">
                  <c:v>9.20052226831155</c:v>
                </c:pt>
                <c:pt idx="614">
                  <c:v>9.5765186554288</c:v>
                </c:pt>
                <c:pt idx="615">
                  <c:v>9.3717130867673</c:v>
                </c:pt>
                <c:pt idx="616">
                  <c:v>8.74582325472296</c:v>
                </c:pt>
                <c:pt idx="617">
                  <c:v>4.95205222451212</c:v>
                </c:pt>
                <c:pt idx="618">
                  <c:v>8.16991400668123</c:v>
                </c:pt>
                <c:pt idx="619">
                  <c:v>9.58557951214621</c:v>
                </c:pt>
                <c:pt idx="620">
                  <c:v>9.48038549763817</c:v>
                </c:pt>
                <c:pt idx="621">
                  <c:v>9.10801375402703</c:v>
                </c:pt>
                <c:pt idx="622">
                  <c:v>5.30255406334835</c:v>
                </c:pt>
                <c:pt idx="623">
                  <c:v>4.96744689598382</c:v>
                </c:pt>
                <c:pt idx="624">
                  <c:v>9.37575246465005</c:v>
                </c:pt>
                <c:pt idx="625">
                  <c:v>9.55280022375016</c:v>
                </c:pt>
                <c:pt idx="626">
                  <c:v>9.30143338434578</c:v>
                </c:pt>
                <c:pt idx="627">
                  <c:v>8.29201791205219</c:v>
                </c:pt>
                <c:pt idx="628">
                  <c:v>4.86320468090702</c:v>
                </c:pt>
                <c:pt idx="629">
                  <c:v>8.92968741524753</c:v>
                </c:pt>
                <c:pt idx="630">
                  <c:v>9.59147399743627</c:v>
                </c:pt>
                <c:pt idx="631">
                  <c:v>9.43053619481303</c:v>
                </c:pt>
                <c:pt idx="632">
                  <c:v>8.96286004830542</c:v>
                </c:pt>
                <c:pt idx="633">
                  <c:v>5.08478246183107</c:v>
                </c:pt>
                <c:pt idx="634">
                  <c:v>5.29981244651135</c:v>
                </c:pt>
                <c:pt idx="635">
                  <c:v>9.49726781758846</c:v>
                </c:pt>
                <c:pt idx="636">
                  <c:v>9.52074660220091</c:v>
                </c:pt>
                <c:pt idx="637">
                  <c:v>9.21591654499689</c:v>
                </c:pt>
                <c:pt idx="638">
                  <c:v>5.8015099816215</c:v>
                </c:pt>
                <c:pt idx="639">
                  <c:v>4.81863047283555</c:v>
                </c:pt>
                <c:pt idx="640">
                  <c:v>9.20318145761462</c:v>
                </c:pt>
                <c:pt idx="641">
                  <c:v>9.57679870717189</c:v>
                </c:pt>
                <c:pt idx="642">
                  <c:v>9.37160909179364</c:v>
                </c:pt>
                <c:pt idx="643">
                  <c:v>8.74427307255437</c:v>
                </c:pt>
                <c:pt idx="644">
                  <c:v>4.9510121291068</c:v>
                </c:pt>
                <c:pt idx="645">
                  <c:v>8.17149114470857</c:v>
                </c:pt>
                <c:pt idx="646">
                  <c:v>9.58566668009931</c:v>
                </c:pt>
                <c:pt idx="647">
                  <c:v>9.48037430354952</c:v>
                </c:pt>
                <c:pt idx="648">
                  <c:v>9.10787961752093</c:v>
                </c:pt>
                <c:pt idx="649">
                  <c:v>5.30203596983693</c:v>
                </c:pt>
                <c:pt idx="650">
                  <c:v>6.05007802558092</c:v>
                </c:pt>
                <c:pt idx="651">
                  <c:v>9.9036282245445</c:v>
                </c:pt>
                <c:pt idx="652">
                  <c:v>10.0600573911737</c:v>
                </c:pt>
                <c:pt idx="653">
                  <c:v>10.1102092670283</c:v>
                </c:pt>
                <c:pt idx="654">
                  <c:v>10.1291515469096</c:v>
                </c:pt>
                <c:pt idx="655">
                  <c:v>10.1248654269998</c:v>
                </c:pt>
                <c:pt idx="656">
                  <c:v>10.0997368014285</c:v>
                </c:pt>
                <c:pt idx="657">
                  <c:v>10.0529349095577</c:v>
                </c:pt>
                <c:pt idx="658">
                  <c:v>9.98013608263537</c:v>
                </c:pt>
                <c:pt idx="659">
                  <c:v>9.87101091558362</c:v>
                </c:pt>
                <c:pt idx="660">
                  <c:v>9.70022532120438</c:v>
                </c:pt>
                <c:pt idx="661">
                  <c:v>9.38210450610036</c:v>
                </c:pt>
                <c:pt idx="662">
                  <c:v>5.65528423455175</c:v>
                </c:pt>
                <c:pt idx="663">
                  <c:v>4.62101911728582</c:v>
                </c:pt>
                <c:pt idx="664">
                  <c:v>8.56335950280494</c:v>
                </c:pt>
                <c:pt idx="665">
                  <c:v>9.59120944947316</c:v>
                </c:pt>
                <c:pt idx="666">
                  <c:v>9.4325545111875</c:v>
                </c:pt>
                <c:pt idx="667">
                  <c:v>8.8880549476438</c:v>
                </c:pt>
                <c:pt idx="668">
                  <c:v>4.95929622023024</c:v>
                </c:pt>
                <c:pt idx="669">
                  <c:v>5.47274654952744</c:v>
                </c:pt>
                <c:pt idx="670">
                  <c:v>9.52351953532449</c:v>
                </c:pt>
                <c:pt idx="671">
                  <c:v>9.52140653135303</c:v>
                </c:pt>
                <c:pt idx="672">
                  <c:v>9.20313786901851</c:v>
                </c:pt>
                <c:pt idx="673">
                  <c:v>5.60900863037013</c:v>
                </c:pt>
                <c:pt idx="674">
                  <c:v>4.80445930255107</c:v>
                </c:pt>
                <c:pt idx="675">
                  <c:v>9.20933667093214</c:v>
                </c:pt>
                <c:pt idx="676">
                  <c:v>9.57950011815447</c:v>
                </c:pt>
                <c:pt idx="677">
                  <c:v>9.3756408974199</c:v>
                </c:pt>
                <c:pt idx="678">
                  <c:v>8.7540439547437</c:v>
                </c:pt>
                <c:pt idx="679">
                  <c:v>4.94791155175476</c:v>
                </c:pt>
                <c:pt idx="680">
                  <c:v>8.04863753319116</c:v>
                </c:pt>
                <c:pt idx="681">
                  <c:v>9.58274960379942</c:v>
                </c:pt>
                <c:pt idx="682">
                  <c:v>9.48389396548556</c:v>
                </c:pt>
                <c:pt idx="683">
                  <c:v>9.11763990972798</c:v>
                </c:pt>
                <c:pt idx="684">
                  <c:v>5.31858125788853</c:v>
                </c:pt>
                <c:pt idx="685">
                  <c:v>4.95473903503971</c:v>
                </c:pt>
                <c:pt idx="686">
                  <c:v>9.36721829628419</c:v>
                </c:pt>
                <c:pt idx="687">
                  <c:v>9.55491696025343</c:v>
                </c:pt>
                <c:pt idx="688">
                  <c:v>9.30831162499533</c:v>
                </c:pt>
                <c:pt idx="689">
                  <c:v>8.3513607695388</c:v>
                </c:pt>
                <c:pt idx="690">
                  <c:v>4.86486831193171</c:v>
                </c:pt>
                <c:pt idx="691">
                  <c:v>8.90406123450923</c:v>
                </c:pt>
                <c:pt idx="692">
                  <c:v>9.59172384549818</c:v>
                </c:pt>
                <c:pt idx="693">
                  <c:v>9.43531219561269</c:v>
                </c:pt>
                <c:pt idx="694">
                  <c:v>8.97818421845227</c:v>
                </c:pt>
                <c:pt idx="695">
                  <c:v>5.09542616291468</c:v>
                </c:pt>
                <c:pt idx="696">
                  <c:v>5.26526256387076</c:v>
                </c:pt>
                <c:pt idx="697">
                  <c:v>9.49067495575371</c:v>
                </c:pt>
                <c:pt idx="698">
                  <c:v>9.52369734239605</c:v>
                </c:pt>
                <c:pt idx="699">
                  <c:v>9.22474676544593</c:v>
                </c:pt>
                <c:pt idx="700">
                  <c:v>5.88514523949904</c:v>
                </c:pt>
                <c:pt idx="701">
                  <c:v>4.81553796541805</c:v>
                </c:pt>
                <c:pt idx="702">
                  <c:v>9.18891224332806</c:v>
                </c:pt>
                <c:pt idx="703">
                  <c:v>9.57808911092861</c:v>
                </c:pt>
                <c:pt idx="704">
                  <c:v>9.37746680497974</c:v>
                </c:pt>
                <c:pt idx="705">
                  <c:v>8.76876375944832</c:v>
                </c:pt>
                <c:pt idx="706">
                  <c:v>4.95676280657199</c:v>
                </c:pt>
                <c:pt idx="707">
                  <c:v>8.00805559383731</c:v>
                </c:pt>
                <c:pt idx="708">
                  <c:v>9.58132477055209</c:v>
                </c:pt>
                <c:pt idx="709">
                  <c:v>9.48420779457198</c:v>
                </c:pt>
                <c:pt idx="710">
                  <c:v>9.11922579483059</c:v>
                </c:pt>
                <c:pt idx="711">
                  <c:v>5.32400825484016</c:v>
                </c:pt>
                <c:pt idx="712">
                  <c:v>4.95412011966156</c:v>
                </c:pt>
                <c:pt idx="713">
                  <c:v>9.3663150078298</c:v>
                </c:pt>
                <c:pt idx="714">
                  <c:v>9.55493998242144</c:v>
                </c:pt>
                <c:pt idx="715">
                  <c:v>9.30857115590296</c:v>
                </c:pt>
                <c:pt idx="716">
                  <c:v>8.35439756127016</c:v>
                </c:pt>
                <c:pt idx="717">
                  <c:v>4.86528390187984</c:v>
                </c:pt>
                <c:pt idx="718">
                  <c:v>8.90335080103378</c:v>
                </c:pt>
                <c:pt idx="719">
                  <c:v>9.59169858678374</c:v>
                </c:pt>
                <c:pt idx="720">
                  <c:v>9.43535890249704</c:v>
                </c:pt>
                <c:pt idx="721">
                  <c:v>8.97837235633754</c:v>
                </c:pt>
                <c:pt idx="722">
                  <c:v>5.0956557092211</c:v>
                </c:pt>
                <c:pt idx="723">
                  <c:v>5.26504085679484</c:v>
                </c:pt>
                <c:pt idx="724">
                  <c:v>9.49061399562094</c:v>
                </c:pt>
                <c:pt idx="725">
                  <c:v>9.52370327911818</c:v>
                </c:pt>
                <c:pt idx="726">
                  <c:v>9.22477355642089</c:v>
                </c:pt>
                <c:pt idx="727">
                  <c:v>5.88553377175772</c:v>
                </c:pt>
                <c:pt idx="728">
                  <c:v>4.81554903525762</c:v>
                </c:pt>
                <c:pt idx="729">
                  <c:v>9.18887936010808</c:v>
                </c:pt>
                <c:pt idx="730">
                  <c:v>9.57808876188525</c:v>
                </c:pt>
                <c:pt idx="731">
                  <c:v>9.37747128935933</c:v>
                </c:pt>
                <c:pt idx="732">
                  <c:v>8.76878633880878</c:v>
                </c:pt>
                <c:pt idx="733">
                  <c:v>4.95677357222153</c:v>
                </c:pt>
                <c:pt idx="734">
                  <c:v>8.00794704258824</c:v>
                </c:pt>
                <c:pt idx="735">
                  <c:v>9.58132140784137</c:v>
                </c:pt>
                <c:pt idx="736">
                  <c:v>9.4842084774545</c:v>
                </c:pt>
                <c:pt idx="737">
                  <c:v>9.11922831355472</c:v>
                </c:pt>
                <c:pt idx="738">
                  <c:v>5.32401555002911</c:v>
                </c:pt>
                <c:pt idx="739">
                  <c:v>4.95411863798901</c:v>
                </c:pt>
                <c:pt idx="740">
                  <c:v>9.36631336825929</c:v>
                </c:pt>
                <c:pt idx="741">
                  <c:v>9.5549400318216</c:v>
                </c:pt>
                <c:pt idx="742">
                  <c:v>9.30857154491246</c:v>
                </c:pt>
                <c:pt idx="743">
                  <c:v>8.35440159513117</c:v>
                </c:pt>
                <c:pt idx="744">
                  <c:v>4.86528439203672</c:v>
                </c:pt>
                <c:pt idx="745">
                  <c:v>8.90334970818608</c:v>
                </c:pt>
                <c:pt idx="746">
                  <c:v>9.59169855106023</c:v>
                </c:pt>
                <c:pt idx="747">
                  <c:v>9.43535896766344</c:v>
                </c:pt>
                <c:pt idx="748">
                  <c:v>8.97837259868613</c:v>
                </c:pt>
                <c:pt idx="749">
                  <c:v>5.09565598755287</c:v>
                </c:pt>
                <c:pt idx="750">
                  <c:v>5.26504054848147</c:v>
                </c:pt>
                <c:pt idx="751">
                  <c:v>9.49061391289954</c:v>
                </c:pt>
                <c:pt idx="752">
                  <c:v>9.52370328682356</c:v>
                </c:pt>
                <c:pt idx="753">
                  <c:v>9.22477358970402</c:v>
                </c:pt>
                <c:pt idx="754">
                  <c:v>5.8855342370727</c:v>
                </c:pt>
                <c:pt idx="755">
                  <c:v>4.81554904706014</c:v>
                </c:pt>
                <c:pt idx="756">
                  <c:v>9.18887931867918</c:v>
                </c:pt>
                <c:pt idx="757">
                  <c:v>9.57808876146195</c:v>
                </c:pt>
                <c:pt idx="758">
                  <c:v>9.37747129477237</c:v>
                </c:pt>
                <c:pt idx="759">
                  <c:v>8.76878636540429</c:v>
                </c:pt>
                <c:pt idx="760">
                  <c:v>4.95677358461739</c:v>
                </c:pt>
                <c:pt idx="761">
                  <c:v>8.0079469114441</c:v>
                </c:pt>
                <c:pt idx="762">
                  <c:v>9.58132140378999</c:v>
                </c:pt>
                <c:pt idx="763">
                  <c:v>9.48420847825991</c:v>
                </c:pt>
                <c:pt idx="764">
                  <c:v>9.11922831648289</c:v>
                </c:pt>
                <c:pt idx="765">
                  <c:v>5.32401555840275</c:v>
                </c:pt>
                <c:pt idx="766">
                  <c:v>4.95411863622991</c:v>
                </c:pt>
                <c:pt idx="767">
                  <c:v>9.36631336633882</c:v>
                </c:pt>
                <c:pt idx="768">
                  <c:v>9.55494003187969</c:v>
                </c:pt>
                <c:pt idx="769">
                  <c:v>9.30857154536013</c:v>
                </c:pt>
                <c:pt idx="770">
                  <c:v>8.35440159973454</c:v>
                </c:pt>
                <c:pt idx="771">
                  <c:v>4.86528439259046</c:v>
                </c:pt>
                <c:pt idx="772">
                  <c:v>8.90334970692665</c:v>
                </c:pt>
                <c:pt idx="773">
                  <c:v>9.59169855101425</c:v>
                </c:pt>
                <c:pt idx="774">
                  <c:v>9.43535896773561</c:v>
                </c:pt>
                <c:pt idx="775">
                  <c:v>8.97837259896192</c:v>
                </c:pt>
                <c:pt idx="776">
                  <c:v>5.09565598786815</c:v>
                </c:pt>
                <c:pt idx="777">
                  <c:v>5.26504054812894</c:v>
                </c:pt>
                <c:pt idx="778">
                  <c:v>9.49061391280391</c:v>
                </c:pt>
                <c:pt idx="779">
                  <c:v>9.52370328683339</c:v>
                </c:pt>
                <c:pt idx="780">
                  <c:v>9.22477358974229</c:v>
                </c:pt>
                <c:pt idx="781">
                  <c:v>5.88553423760447</c:v>
                </c:pt>
                <c:pt idx="782">
                  <c:v>4.81554904707343</c:v>
                </c:pt>
                <c:pt idx="783">
                  <c:v>9.18887931863258</c:v>
                </c:pt>
                <c:pt idx="784">
                  <c:v>9.57808876146195</c:v>
                </c:pt>
                <c:pt idx="785">
                  <c:v>9.37747129477763</c:v>
                </c:pt>
                <c:pt idx="786">
                  <c:v>8.76878636543367</c:v>
                </c:pt>
                <c:pt idx="787">
                  <c:v>4.95677358463113</c:v>
                </c:pt>
                <c:pt idx="788">
                  <c:v>8.00794691129796</c:v>
                </c:pt>
                <c:pt idx="789">
                  <c:v>9.58132140378438</c:v>
                </c:pt>
                <c:pt idx="790">
                  <c:v>9.48420847825991</c:v>
                </c:pt>
                <c:pt idx="791">
                  <c:v>9.11922831648531</c:v>
                </c:pt>
                <c:pt idx="792">
                  <c:v>5.32401555840946</c:v>
                </c:pt>
                <c:pt idx="793">
                  <c:v>4.95411863622864</c:v>
                </c:pt>
                <c:pt idx="794">
                  <c:v>9.36631336633711</c:v>
                </c:pt>
                <c:pt idx="795">
                  <c:v>9.55494003187969</c:v>
                </c:pt>
                <c:pt idx="796">
                  <c:v>9.30857154536013</c:v>
                </c:pt>
                <c:pt idx="797">
                  <c:v>8.35440159974105</c:v>
                </c:pt>
                <c:pt idx="798">
                  <c:v>4.86528439259134</c:v>
                </c:pt>
                <c:pt idx="799">
                  <c:v>8.90334970692488</c:v>
                </c:pt>
                <c:pt idx="800">
                  <c:v>9.59169855101425</c:v>
                </c:pt>
                <c:pt idx="801">
                  <c:v>9.39605969007884</c:v>
                </c:pt>
                <c:pt idx="802">
                  <c:v>5.23689625043104</c:v>
                </c:pt>
                <c:pt idx="803">
                  <c:v>4.47964388522112</c:v>
                </c:pt>
                <c:pt idx="804">
                  <c:v>4.92168564865902</c:v>
                </c:pt>
                <c:pt idx="805">
                  <c:v>9.21566907400885</c:v>
                </c:pt>
                <c:pt idx="806">
                  <c:v>9.35118149128142</c:v>
                </c:pt>
                <c:pt idx="807">
                  <c:v>5.32605338734031</c:v>
                </c:pt>
                <c:pt idx="808">
                  <c:v>4.50765960163661</c:v>
                </c:pt>
                <c:pt idx="809">
                  <c:v>5.03012734682956</c:v>
                </c:pt>
                <c:pt idx="810">
                  <c:v>9.29206951619111</c:v>
                </c:pt>
                <c:pt idx="811">
                  <c:v>9.2843785788307</c:v>
                </c:pt>
                <c:pt idx="812">
                  <c:v>5.07543160614176</c:v>
                </c:pt>
                <c:pt idx="813">
                  <c:v>4.56077012229484</c:v>
                </c:pt>
                <c:pt idx="814">
                  <c:v>5.46813343830356</c:v>
                </c:pt>
                <c:pt idx="815">
                  <c:v>9.4005081483288</c:v>
                </c:pt>
                <c:pt idx="816">
                  <c:v>9.15828157283769</c:v>
                </c:pt>
                <c:pt idx="817">
                  <c:v>4.84869154322528</c:v>
                </c:pt>
                <c:pt idx="818">
                  <c:v>4.62422725845099</c:v>
                </c:pt>
                <c:pt idx="819">
                  <c:v>8.39291749414215</c:v>
                </c:pt>
                <c:pt idx="820">
                  <c:v>9.47239102998308</c:v>
                </c:pt>
                <c:pt idx="821">
                  <c:v>8.9575077708061</c:v>
                </c:pt>
                <c:pt idx="822">
                  <c:v>4.70205351946701</c:v>
                </c:pt>
                <c:pt idx="823">
                  <c:v>4.71328715533976</c:v>
                </c:pt>
                <c:pt idx="824">
                  <c:v>8.92066512162552</c:v>
                </c:pt>
                <c:pt idx="825">
                  <c:v>9.43735316512616</c:v>
                </c:pt>
                <c:pt idx="826">
                  <c:v>8.52709471919156</c:v>
                </c:pt>
                <c:pt idx="827">
                  <c:v>4.59785089023553</c:v>
                </c:pt>
                <c:pt idx="828">
                  <c:v>4.84088406651093</c:v>
                </c:pt>
                <c:pt idx="829">
                  <c:v>9.15085820567774</c:v>
                </c:pt>
                <c:pt idx="830">
                  <c:v>9.37479082812884</c:v>
                </c:pt>
                <c:pt idx="831">
                  <c:v>5.60903875650102</c:v>
                </c:pt>
                <c:pt idx="832">
                  <c:v>4.52651897342185</c:v>
                </c:pt>
                <c:pt idx="833">
                  <c:v>5.0425101057991</c:v>
                </c:pt>
                <c:pt idx="834">
                  <c:v>9.29752940922163</c:v>
                </c:pt>
                <c:pt idx="835">
                  <c:v>9.28602709496053</c:v>
                </c:pt>
                <c:pt idx="836">
                  <c:v>5.07993308182427</c:v>
                </c:pt>
                <c:pt idx="837">
                  <c:v>4.56161383359777</c:v>
                </c:pt>
                <c:pt idx="838">
                  <c:v>5.47444204947146</c:v>
                </c:pt>
                <c:pt idx="839">
                  <c:v>9.40142716045646</c:v>
                </c:pt>
                <c:pt idx="840">
                  <c:v>9.15873854264851</c:v>
                </c:pt>
                <c:pt idx="841">
                  <c:v>4.84917389511903</c:v>
                </c:pt>
                <c:pt idx="842">
                  <c:v>4.6243244098761</c:v>
                </c:pt>
                <c:pt idx="843">
                  <c:v>8.39371386615164</c:v>
                </c:pt>
                <c:pt idx="844">
                  <c:v>9.47244726097556</c:v>
                </c:pt>
                <c:pt idx="845">
                  <c:v>8.95758826084034</c:v>
                </c:pt>
                <c:pt idx="846">
                  <c:v>4.70209613892602</c:v>
                </c:pt>
                <c:pt idx="847">
                  <c:v>4.71330157696982</c:v>
                </c:pt>
                <c:pt idx="848">
                  <c:v>8.92069873644513</c:v>
                </c:pt>
                <c:pt idx="849">
                  <c:v>9.43735773146695</c:v>
                </c:pt>
                <c:pt idx="850">
                  <c:v>8.52712040047935</c:v>
                </c:pt>
                <c:pt idx="851">
                  <c:v>4.59785464947108</c:v>
                </c:pt>
                <c:pt idx="852">
                  <c:v>4.84088619233132</c:v>
                </c:pt>
                <c:pt idx="853">
                  <c:v>9.15086059593366</c:v>
                </c:pt>
                <c:pt idx="854">
                  <c:v>9.37479135499408</c:v>
                </c:pt>
                <c:pt idx="855">
                  <c:v>5.60904329093884</c:v>
                </c:pt>
                <c:pt idx="856">
                  <c:v>4.5265192850785</c:v>
                </c:pt>
                <c:pt idx="857">
                  <c:v>5.04251050679608</c:v>
                </c:pt>
                <c:pt idx="858">
                  <c:v>9.29752961701812</c:v>
                </c:pt>
                <c:pt idx="859">
                  <c:v>9.28602716520597</c:v>
                </c:pt>
                <c:pt idx="860">
                  <c:v>5.07993324853732</c:v>
                </c:pt>
                <c:pt idx="861">
                  <c:v>4.56161385670972</c:v>
                </c:pt>
                <c:pt idx="862">
                  <c:v>5.47444218217648</c:v>
                </c:pt>
                <c:pt idx="863">
                  <c:v>9.4014271796987</c:v>
                </c:pt>
                <c:pt idx="864">
                  <c:v>9.15873855348167</c:v>
                </c:pt>
                <c:pt idx="865">
                  <c:v>4.84917390732342</c:v>
                </c:pt>
                <c:pt idx="866">
                  <c:v>4.62432441253793</c:v>
                </c:pt>
                <c:pt idx="867">
                  <c:v>8.39371388865886</c:v>
                </c:pt>
                <c:pt idx="868">
                  <c:v>9.4724472625237</c:v>
                </c:pt>
                <c:pt idx="869">
                  <c:v>8.95758826287218</c:v>
                </c:pt>
                <c:pt idx="870">
                  <c:v>4.70209613998808</c:v>
                </c:pt>
                <c:pt idx="871">
                  <c:v>4.71330157732725</c:v>
                </c:pt>
                <c:pt idx="872">
                  <c:v>8.92069873728485</c:v>
                </c:pt>
                <c:pt idx="873">
                  <c:v>9.43735773158175</c:v>
                </c:pt>
                <c:pt idx="874">
                  <c:v>8.52712040114921</c:v>
                </c:pt>
                <c:pt idx="875">
                  <c:v>4.59785464956915</c:v>
                </c:pt>
                <c:pt idx="876">
                  <c:v>4.84088619238615</c:v>
                </c:pt>
                <c:pt idx="877">
                  <c:v>9.1508605959951</c:v>
                </c:pt>
                <c:pt idx="878">
                  <c:v>9.37479135500803</c:v>
                </c:pt>
                <c:pt idx="879">
                  <c:v>5.60904329105375</c:v>
                </c:pt>
                <c:pt idx="880">
                  <c:v>4.52651928508639</c:v>
                </c:pt>
                <c:pt idx="881">
                  <c:v>5.0425105068063</c:v>
                </c:pt>
                <c:pt idx="882">
                  <c:v>9.29752961702396</c:v>
                </c:pt>
                <c:pt idx="883">
                  <c:v>9.28602716520739</c:v>
                </c:pt>
                <c:pt idx="884">
                  <c:v>5.07993324854155</c:v>
                </c:pt>
                <c:pt idx="885">
                  <c:v>4.56161385671033</c:v>
                </c:pt>
                <c:pt idx="886">
                  <c:v>5.47444218218008</c:v>
                </c:pt>
                <c:pt idx="887">
                  <c:v>9.40142717970055</c:v>
                </c:pt>
                <c:pt idx="888">
                  <c:v>9.1587385534822</c:v>
                </c:pt>
                <c:pt idx="889">
                  <c:v>4.8491739073237</c:v>
                </c:pt>
                <c:pt idx="890">
                  <c:v>4.62432441253803</c:v>
                </c:pt>
                <c:pt idx="891">
                  <c:v>8.39371388865972</c:v>
                </c:pt>
                <c:pt idx="892">
                  <c:v>9.4724472625237</c:v>
                </c:pt>
                <c:pt idx="893">
                  <c:v>8.95758826287251</c:v>
                </c:pt>
                <c:pt idx="894">
                  <c:v>4.70209613998812</c:v>
                </c:pt>
                <c:pt idx="895">
                  <c:v>4.71330157732725</c:v>
                </c:pt>
                <c:pt idx="896">
                  <c:v>8.92069873728485</c:v>
                </c:pt>
                <c:pt idx="897">
                  <c:v>9.43735773158377</c:v>
                </c:pt>
                <c:pt idx="898">
                  <c:v>8.52712040114921</c:v>
                </c:pt>
                <c:pt idx="899">
                  <c:v>4.59785464956905</c:v>
                </c:pt>
                <c:pt idx="900">
                  <c:v>4.84088619238608</c:v>
                </c:pt>
                <c:pt idx="901">
                  <c:v>9.1508605959951</c:v>
                </c:pt>
                <c:pt idx="902">
                  <c:v>9.37479135500803</c:v>
                </c:pt>
                <c:pt idx="903">
                  <c:v>5.6090432910531</c:v>
                </c:pt>
                <c:pt idx="904">
                  <c:v>4.52651928508635</c:v>
                </c:pt>
                <c:pt idx="905">
                  <c:v>5.0425105068063</c:v>
                </c:pt>
                <c:pt idx="906">
                  <c:v>9.29752961702396</c:v>
                </c:pt>
                <c:pt idx="907">
                  <c:v>9.28602716520739</c:v>
                </c:pt>
                <c:pt idx="908">
                  <c:v>5.07993324854163</c:v>
                </c:pt>
                <c:pt idx="909">
                  <c:v>4.56161385671034</c:v>
                </c:pt>
                <c:pt idx="910">
                  <c:v>5.47444218218015</c:v>
                </c:pt>
                <c:pt idx="911">
                  <c:v>9.4014271796987</c:v>
                </c:pt>
                <c:pt idx="912">
                  <c:v>9.15873855348167</c:v>
                </c:pt>
                <c:pt idx="913">
                  <c:v>4.84917390732386</c:v>
                </c:pt>
                <c:pt idx="914">
                  <c:v>4.62432441253807</c:v>
                </c:pt>
                <c:pt idx="915">
                  <c:v>8.3937138886599</c:v>
                </c:pt>
                <c:pt idx="916">
                  <c:v>9.47244726252588</c:v>
                </c:pt>
                <c:pt idx="917">
                  <c:v>8.95758826287218</c:v>
                </c:pt>
                <c:pt idx="918">
                  <c:v>4.70209613998795</c:v>
                </c:pt>
                <c:pt idx="919">
                  <c:v>4.71330157732722</c:v>
                </c:pt>
                <c:pt idx="920">
                  <c:v>8.92069873728485</c:v>
                </c:pt>
                <c:pt idx="921">
                  <c:v>9.43735773158377</c:v>
                </c:pt>
                <c:pt idx="922">
                  <c:v>8.52712040114995</c:v>
                </c:pt>
                <c:pt idx="923">
                  <c:v>4.59785464956916</c:v>
                </c:pt>
                <c:pt idx="924">
                  <c:v>4.8408861923861</c:v>
                </c:pt>
                <c:pt idx="925">
                  <c:v>9.1508605959951</c:v>
                </c:pt>
                <c:pt idx="926">
                  <c:v>9.37479135500803</c:v>
                </c:pt>
                <c:pt idx="927">
                  <c:v>5.60904329105374</c:v>
                </c:pt>
                <c:pt idx="928">
                  <c:v>4.52651928508644</c:v>
                </c:pt>
                <c:pt idx="929">
                  <c:v>5.04251050680646</c:v>
                </c:pt>
                <c:pt idx="930">
                  <c:v>9.29752961702396</c:v>
                </c:pt>
                <c:pt idx="931">
                  <c:v>9.28602716520739</c:v>
                </c:pt>
                <c:pt idx="932">
                  <c:v>5.0799332485416</c:v>
                </c:pt>
                <c:pt idx="933">
                  <c:v>4.56161385671031</c:v>
                </c:pt>
                <c:pt idx="934">
                  <c:v>5.47444218217984</c:v>
                </c:pt>
                <c:pt idx="935">
                  <c:v>9.4014271796987</c:v>
                </c:pt>
                <c:pt idx="936">
                  <c:v>9.1587385534822</c:v>
                </c:pt>
                <c:pt idx="937">
                  <c:v>4.84917390732383</c:v>
                </c:pt>
                <c:pt idx="938">
                  <c:v>4.62432441253804</c:v>
                </c:pt>
                <c:pt idx="939">
                  <c:v>8.39371388865965</c:v>
                </c:pt>
                <c:pt idx="940">
                  <c:v>9.4724472625237</c:v>
                </c:pt>
                <c:pt idx="941">
                  <c:v>8.95758826287218</c:v>
                </c:pt>
                <c:pt idx="942">
                  <c:v>4.70209613998792</c:v>
                </c:pt>
                <c:pt idx="943">
                  <c:v>4.71330157732721</c:v>
                </c:pt>
                <c:pt idx="944">
                  <c:v>8.92069873728485</c:v>
                </c:pt>
                <c:pt idx="945">
                  <c:v>9.43735773158175</c:v>
                </c:pt>
                <c:pt idx="946">
                  <c:v>8.52712040114937</c:v>
                </c:pt>
                <c:pt idx="947">
                  <c:v>4.59785464956916</c:v>
                </c:pt>
                <c:pt idx="948">
                  <c:v>4.84088619238615</c:v>
                </c:pt>
                <c:pt idx="949">
                  <c:v>9.1508605959951</c:v>
                </c:pt>
                <c:pt idx="950">
                  <c:v>9.37479135500803</c:v>
                </c:pt>
                <c:pt idx="951">
                  <c:v>5.60904329105375</c:v>
                </c:pt>
                <c:pt idx="952">
                  <c:v>4.52651928508641</c:v>
                </c:pt>
                <c:pt idx="953">
                  <c:v>5.04251050680637</c:v>
                </c:pt>
                <c:pt idx="954">
                  <c:v>9.29752961702396</c:v>
                </c:pt>
                <c:pt idx="955">
                  <c:v>9.28602716520739</c:v>
                </c:pt>
                <c:pt idx="956">
                  <c:v>5.07993324854157</c:v>
                </c:pt>
                <c:pt idx="957">
                  <c:v>4.56161385671032</c:v>
                </c:pt>
                <c:pt idx="958">
                  <c:v>5.47444218217995</c:v>
                </c:pt>
                <c:pt idx="959">
                  <c:v>9.40142717970055</c:v>
                </c:pt>
                <c:pt idx="960">
                  <c:v>9.15873855348167</c:v>
                </c:pt>
                <c:pt idx="961">
                  <c:v>4.84917390732388</c:v>
                </c:pt>
                <c:pt idx="962">
                  <c:v>4.62432441253809</c:v>
                </c:pt>
                <c:pt idx="963">
                  <c:v>8.39371388866006</c:v>
                </c:pt>
                <c:pt idx="964">
                  <c:v>9.47244726252588</c:v>
                </c:pt>
                <c:pt idx="965">
                  <c:v>8.95758826287251</c:v>
                </c:pt>
                <c:pt idx="966">
                  <c:v>4.702096139988</c:v>
                </c:pt>
                <c:pt idx="967">
                  <c:v>4.71330157732724</c:v>
                </c:pt>
                <c:pt idx="968">
                  <c:v>8.92069873728485</c:v>
                </c:pt>
                <c:pt idx="969">
                  <c:v>9.43735773158377</c:v>
                </c:pt>
                <c:pt idx="970">
                  <c:v>8.52712040114859</c:v>
                </c:pt>
                <c:pt idx="971">
                  <c:v>4.59785464956898</c:v>
                </c:pt>
                <c:pt idx="972">
                  <c:v>4.8408861923861</c:v>
                </c:pt>
                <c:pt idx="973">
                  <c:v>9.1508605959951</c:v>
                </c:pt>
                <c:pt idx="974">
                  <c:v>9.37479135500803</c:v>
                </c:pt>
                <c:pt idx="975">
                  <c:v>5.60904329105303</c:v>
                </c:pt>
                <c:pt idx="976">
                  <c:v>4.52651928508636</c:v>
                </c:pt>
                <c:pt idx="977">
                  <c:v>5.04251050680631</c:v>
                </c:pt>
                <c:pt idx="978">
                  <c:v>9.29752961702396</c:v>
                </c:pt>
                <c:pt idx="979">
                  <c:v>9.28602716520739</c:v>
                </c:pt>
                <c:pt idx="980">
                  <c:v>5.0799332485416</c:v>
                </c:pt>
                <c:pt idx="981">
                  <c:v>4.56161385671035</c:v>
                </c:pt>
                <c:pt idx="982">
                  <c:v>5.47444218218019</c:v>
                </c:pt>
                <c:pt idx="983">
                  <c:v>9.40142717970055</c:v>
                </c:pt>
                <c:pt idx="984">
                  <c:v>9.1587385534822</c:v>
                </c:pt>
                <c:pt idx="985">
                  <c:v>4.84917390732367</c:v>
                </c:pt>
                <c:pt idx="986">
                  <c:v>4.62432441253802</c:v>
                </c:pt>
                <c:pt idx="987">
                  <c:v>8.3937138886597</c:v>
                </c:pt>
                <c:pt idx="988">
                  <c:v>9.4724472625237</c:v>
                </c:pt>
                <c:pt idx="989">
                  <c:v>8.95758826287218</c:v>
                </c:pt>
                <c:pt idx="990">
                  <c:v>4.70209613998802</c:v>
                </c:pt>
                <c:pt idx="991">
                  <c:v>4.71330157732724</c:v>
                </c:pt>
                <c:pt idx="992">
                  <c:v>8.92069873728485</c:v>
                </c:pt>
                <c:pt idx="993">
                  <c:v>9.43735773158377</c:v>
                </c:pt>
                <c:pt idx="994">
                  <c:v>8.52712040114992</c:v>
                </c:pt>
                <c:pt idx="995">
                  <c:v>4.59785464956917</c:v>
                </c:pt>
                <c:pt idx="996">
                  <c:v>4.84088619238613</c:v>
                </c:pt>
                <c:pt idx="997">
                  <c:v>9.1508605959951</c:v>
                </c:pt>
                <c:pt idx="998">
                  <c:v>9.37479135500803</c:v>
                </c:pt>
                <c:pt idx="999">
                  <c:v>5.60904329105362</c:v>
                </c:pt>
                <c:pt idx="1000">
                  <c:v>4.52651928508641</c:v>
                </c:pt>
                <c:pt idx="1001">
                  <c:v>4.94181871778602</c:v>
                </c:pt>
                <c:pt idx="1002">
                  <c:v>8.65793602776045</c:v>
                </c:pt>
                <c:pt idx="1003">
                  <c:v>8.91432935141141</c:v>
                </c:pt>
                <c:pt idx="1004">
                  <c:v>4.56516899956303</c:v>
                </c:pt>
                <c:pt idx="1005">
                  <c:v>4.42330474773035</c:v>
                </c:pt>
                <c:pt idx="1006">
                  <c:v>4.65126336986069</c:v>
                </c:pt>
                <c:pt idx="1007">
                  <c:v>5.35180521729575</c:v>
                </c:pt>
                <c:pt idx="1008">
                  <c:v>9.07472936456489</c:v>
                </c:pt>
                <c:pt idx="1009">
                  <c:v>5.56792561301718</c:v>
                </c:pt>
                <c:pt idx="1010">
                  <c:v>4.3973675018352</c:v>
                </c:pt>
                <c:pt idx="1011">
                  <c:v>4.50818029373467</c:v>
                </c:pt>
                <c:pt idx="1012">
                  <c:v>4.86797107604575</c:v>
                </c:pt>
                <c:pt idx="1013">
                  <c:v>8.64609236269173</c:v>
                </c:pt>
                <c:pt idx="1014">
                  <c:v>9.05519886841595</c:v>
                </c:pt>
                <c:pt idx="1015">
                  <c:v>4.64189806859632</c:v>
                </c:pt>
                <c:pt idx="1016">
                  <c:v>4.44179241903596</c:v>
                </c:pt>
                <c:pt idx="1017">
                  <c:v>4.68619839036659</c:v>
                </c:pt>
                <c:pt idx="1018">
                  <c:v>5.61224315794627</c:v>
                </c:pt>
                <c:pt idx="1019">
                  <c:v>9.13114893382375</c:v>
                </c:pt>
                <c:pt idx="1020">
                  <c:v>5.10867356700762</c:v>
                </c:pt>
                <c:pt idx="1021">
                  <c:v>4.40665171926224</c:v>
                </c:pt>
                <c:pt idx="1022">
                  <c:v>4.56233211818197</c:v>
                </c:pt>
                <c:pt idx="1023">
                  <c:v>5.01868528722546</c:v>
                </c:pt>
                <c:pt idx="1024">
                  <c:v>8.90245349036761</c:v>
                </c:pt>
                <c:pt idx="1025">
                  <c:v>8.73900412222499</c:v>
                </c:pt>
                <c:pt idx="1026">
                  <c:v>4.50908050233277</c:v>
                </c:pt>
                <c:pt idx="1027">
                  <c:v>4.47462545982415</c:v>
                </c:pt>
                <c:pt idx="1028">
                  <c:v>4.77434196411734</c:v>
                </c:pt>
                <c:pt idx="1029">
                  <c:v>8.11940878797956</c:v>
                </c:pt>
                <c:pt idx="1030">
                  <c:v>9.18434148284772</c:v>
                </c:pt>
                <c:pt idx="1031">
                  <c:v>4.81055537138172</c:v>
                </c:pt>
                <c:pt idx="1032">
                  <c:v>4.42017336255205</c:v>
                </c:pt>
                <c:pt idx="1033">
                  <c:v>4.62150145465737</c:v>
                </c:pt>
                <c:pt idx="1034">
                  <c:v>5.23264962729974</c:v>
                </c:pt>
                <c:pt idx="1035">
                  <c:v>9.04414072264138</c:v>
                </c:pt>
                <c:pt idx="1036">
                  <c:v>5.9876867118145</c:v>
                </c:pt>
                <c:pt idx="1037">
                  <c:v>4.41683837266385</c:v>
                </c:pt>
                <c:pt idx="1038">
                  <c:v>4.51440735820498</c:v>
                </c:pt>
                <c:pt idx="1039">
                  <c:v>4.88077633682774</c:v>
                </c:pt>
                <c:pt idx="1040">
                  <c:v>8.67911653125727</c:v>
                </c:pt>
                <c:pt idx="1041">
                  <c:v>9.0453178362064</c:v>
                </c:pt>
                <c:pt idx="1042">
                  <c:v>4.63231970326303</c:v>
                </c:pt>
                <c:pt idx="1043">
                  <c:v>4.44340365548875</c:v>
                </c:pt>
                <c:pt idx="1044">
                  <c:v>4.69073316072711</c:v>
                </c:pt>
                <c:pt idx="1045">
                  <c:v>5.6515321623581</c:v>
                </c:pt>
                <c:pt idx="1046">
                  <c:v>9.13528166535246</c:v>
                </c:pt>
                <c:pt idx="1047">
                  <c:v>5.09537932622093</c:v>
                </c:pt>
                <c:pt idx="1048">
                  <c:v>4.4064999150025</c:v>
                </c:pt>
                <c:pt idx="1049">
                  <c:v>4.56346266272531</c:v>
                </c:pt>
                <c:pt idx="1050">
                  <c:v>5.02226827564626</c:v>
                </c:pt>
                <c:pt idx="1051">
                  <c:v>8.90611448186421</c:v>
                </c:pt>
                <c:pt idx="1052">
                  <c:v>8.73391070170139</c:v>
                </c:pt>
                <c:pt idx="1053">
                  <c:v>4.50775140785229</c:v>
                </c:pt>
                <c:pt idx="1054">
                  <c:v>4.47476399469188</c:v>
                </c:pt>
                <c:pt idx="1055">
                  <c:v>4.77485316715412</c:v>
                </c:pt>
                <c:pt idx="1056">
                  <c:v>8.12584788335627</c:v>
                </c:pt>
                <c:pt idx="1057">
                  <c:v>9.18445656214237</c:v>
                </c:pt>
                <c:pt idx="1058">
                  <c:v>4.80991031669964</c:v>
                </c:pt>
                <c:pt idx="1059">
                  <c:v>4.4201654102083</c:v>
                </c:pt>
                <c:pt idx="1060">
                  <c:v>4.62157570630117</c:v>
                </c:pt>
                <c:pt idx="1061">
                  <c:v>5.23299723195529</c:v>
                </c:pt>
                <c:pt idx="1062">
                  <c:v>9.04429258866764</c:v>
                </c:pt>
                <c:pt idx="1063">
                  <c:v>5.98593135125356</c:v>
                </c:pt>
                <c:pt idx="1064">
                  <c:v>4.41678360701382</c:v>
                </c:pt>
                <c:pt idx="1065">
                  <c:v>4.51441675504896</c:v>
                </c:pt>
                <c:pt idx="1066">
                  <c:v>4.88081049581666</c:v>
                </c:pt>
                <c:pt idx="1067">
                  <c:v>8.67921091072248</c:v>
                </c:pt>
                <c:pt idx="1068">
                  <c:v>9.0452970743789</c:v>
                </c:pt>
                <c:pt idx="1069">
                  <c:v>4.63229735701138</c:v>
                </c:pt>
                <c:pt idx="1070">
                  <c:v>4.44340411409129</c:v>
                </c:pt>
                <c:pt idx="1071">
                  <c:v>4.69073784145385</c:v>
                </c:pt>
                <c:pt idx="1072">
                  <c:v>5.65158073466472</c:v>
                </c:pt>
                <c:pt idx="1073">
                  <c:v>9.13528734765979</c:v>
                </c:pt>
                <c:pt idx="1074">
                  <c:v>5.09536636149123</c:v>
                </c:pt>
                <c:pt idx="1075">
                  <c:v>4.40649945279465</c:v>
                </c:pt>
                <c:pt idx="1076">
                  <c:v>4.56346336369888</c:v>
                </c:pt>
                <c:pt idx="1077">
                  <c:v>5.02227091503536</c:v>
                </c:pt>
                <c:pt idx="1078">
                  <c:v>8.90611749082186</c:v>
                </c:pt>
                <c:pt idx="1079">
                  <c:v>8.73390742219946</c:v>
                </c:pt>
                <c:pt idx="1080">
                  <c:v>4.50775052275595</c:v>
                </c:pt>
                <c:pt idx="1081">
                  <c:v>4.47476406551561</c:v>
                </c:pt>
                <c:pt idx="1082">
                  <c:v>4.77485349978456</c:v>
                </c:pt>
                <c:pt idx="1083">
                  <c:v>8.12585246243876</c:v>
                </c:pt>
                <c:pt idx="1084">
                  <c:v>9.18445668229867</c:v>
                </c:pt>
                <c:pt idx="1085">
                  <c:v>4.80990991124612</c:v>
                </c:pt>
                <c:pt idx="1086">
                  <c:v>4.42016540366372</c:v>
                </c:pt>
                <c:pt idx="1087">
                  <c:v>4.62157575606144</c:v>
                </c:pt>
                <c:pt idx="1088">
                  <c:v>5.23299748333001</c:v>
                </c:pt>
                <c:pt idx="1089">
                  <c:v>9.04429270673004</c:v>
                </c:pt>
                <c:pt idx="1090">
                  <c:v>5.98593018059627</c:v>
                </c:pt>
                <c:pt idx="1091">
                  <c:v>4.416783570058</c:v>
                </c:pt>
                <c:pt idx="1092">
                  <c:v>4.51441676176916</c:v>
                </c:pt>
                <c:pt idx="1093">
                  <c:v>4.88081052152881</c:v>
                </c:pt>
                <c:pt idx="1094">
                  <c:v>8.67921098501846</c:v>
                </c:pt>
                <c:pt idx="1095">
                  <c:v>9.04529705987805</c:v>
                </c:pt>
                <c:pt idx="1096">
                  <c:v>4.63229734063457</c:v>
                </c:pt>
                <c:pt idx="1097">
                  <c:v>4.44340411444284</c:v>
                </c:pt>
                <c:pt idx="1098">
                  <c:v>4.69073784511258</c:v>
                </c:pt>
                <c:pt idx="1099">
                  <c:v>5.65158077380921</c:v>
                </c:pt>
                <c:pt idx="1100">
                  <c:v>9.13528735241115</c:v>
                </c:pt>
                <c:pt idx="1101">
                  <c:v>5.09536635142595</c:v>
                </c:pt>
                <c:pt idx="1102">
                  <c:v>4.4064994524312</c:v>
                </c:pt>
                <c:pt idx="1103">
                  <c:v>4.56346336426276</c:v>
                </c:pt>
                <c:pt idx="1104">
                  <c:v>5.02227091720498</c:v>
                </c:pt>
                <c:pt idx="1105">
                  <c:v>8.90611749334052</c:v>
                </c:pt>
                <c:pt idx="1106">
                  <c:v>8.73390741956291</c:v>
                </c:pt>
                <c:pt idx="1107">
                  <c:v>4.50775052203931</c:v>
                </c:pt>
                <c:pt idx="1108">
                  <c:v>4.47476406557412</c:v>
                </c:pt>
                <c:pt idx="1109">
                  <c:v>4.77485350006213</c:v>
                </c:pt>
                <c:pt idx="1110">
                  <c:v>8.12585246630339</c:v>
                </c:pt>
                <c:pt idx="1111">
                  <c:v>9.1844566824033</c:v>
                </c:pt>
                <c:pt idx="1112">
                  <c:v>4.80990991090933</c:v>
                </c:pt>
                <c:pt idx="1113">
                  <c:v>4.42016540365829</c:v>
                </c:pt>
                <c:pt idx="1114">
                  <c:v>4.62157575610344</c:v>
                </c:pt>
                <c:pt idx="1115">
                  <c:v>5.23299748354381</c:v>
                </c:pt>
                <c:pt idx="1116">
                  <c:v>9.04429270683107</c:v>
                </c:pt>
                <c:pt idx="1117">
                  <c:v>5.98593017960883</c:v>
                </c:pt>
                <c:pt idx="1118">
                  <c:v>4.41678357002679</c:v>
                </c:pt>
                <c:pt idx="1119">
                  <c:v>4.51441676177486</c:v>
                </c:pt>
                <c:pt idx="1120">
                  <c:v>4.88081052155075</c:v>
                </c:pt>
                <c:pt idx="1121">
                  <c:v>8.67921098508217</c:v>
                </c:pt>
                <c:pt idx="1122">
                  <c:v>9.04529705986539</c:v>
                </c:pt>
                <c:pt idx="1123">
                  <c:v>4.63229734062061</c:v>
                </c:pt>
                <c:pt idx="1124">
                  <c:v>4.44340411444313</c:v>
                </c:pt>
                <c:pt idx="1125">
                  <c:v>4.69073784511571</c:v>
                </c:pt>
                <c:pt idx="1126">
                  <c:v>5.65158077384275</c:v>
                </c:pt>
                <c:pt idx="1127">
                  <c:v>9.13528735241567</c:v>
                </c:pt>
                <c:pt idx="1128">
                  <c:v>5.09536635141734</c:v>
                </c:pt>
                <c:pt idx="1129">
                  <c:v>4.40649945243086</c:v>
                </c:pt>
                <c:pt idx="1130">
                  <c:v>4.5634633642632</c:v>
                </c:pt>
                <c:pt idx="1131">
                  <c:v>5.02227091720675</c:v>
                </c:pt>
                <c:pt idx="1132">
                  <c:v>8.9061174933426</c:v>
                </c:pt>
                <c:pt idx="1133">
                  <c:v>8.73390741956081</c:v>
                </c:pt>
                <c:pt idx="1134">
                  <c:v>4.5077505220387</c:v>
                </c:pt>
                <c:pt idx="1135">
                  <c:v>4.47476406557413</c:v>
                </c:pt>
                <c:pt idx="1136">
                  <c:v>4.77485350006229</c:v>
                </c:pt>
                <c:pt idx="1137">
                  <c:v>8.12585246630583</c:v>
                </c:pt>
                <c:pt idx="1138">
                  <c:v>9.18445668240443</c:v>
                </c:pt>
                <c:pt idx="1139">
                  <c:v>4.80990991090914</c:v>
                </c:pt>
                <c:pt idx="1140">
                  <c:v>4.42016540365824</c:v>
                </c:pt>
                <c:pt idx="1141">
                  <c:v>4.62157575610341</c:v>
                </c:pt>
                <c:pt idx="1142">
                  <c:v>5.23299748354369</c:v>
                </c:pt>
                <c:pt idx="1143">
                  <c:v>9.04429270683107</c:v>
                </c:pt>
                <c:pt idx="1144">
                  <c:v>5.98593017960959</c:v>
                </c:pt>
                <c:pt idx="1145">
                  <c:v>4.41678357002681</c:v>
                </c:pt>
                <c:pt idx="1146">
                  <c:v>4.51441676177486</c:v>
                </c:pt>
                <c:pt idx="1147">
                  <c:v>4.88081052155076</c:v>
                </c:pt>
                <c:pt idx="1148">
                  <c:v>8.67921098508217</c:v>
                </c:pt>
                <c:pt idx="1149">
                  <c:v>9.04529705986539</c:v>
                </c:pt>
                <c:pt idx="1150">
                  <c:v>4.63229734062061</c:v>
                </c:pt>
                <c:pt idx="1151">
                  <c:v>4.44340411444313</c:v>
                </c:pt>
                <c:pt idx="1152">
                  <c:v>4.69073784511571</c:v>
                </c:pt>
                <c:pt idx="1153">
                  <c:v>5.65158077384275</c:v>
                </c:pt>
                <c:pt idx="1154">
                  <c:v>9.13528735241567</c:v>
                </c:pt>
                <c:pt idx="1155">
                  <c:v>5.09536635141734</c:v>
                </c:pt>
                <c:pt idx="1156">
                  <c:v>4.40649945243086</c:v>
                </c:pt>
                <c:pt idx="1157">
                  <c:v>4.5634633642632</c:v>
                </c:pt>
                <c:pt idx="1158">
                  <c:v>5.02227091720675</c:v>
                </c:pt>
                <c:pt idx="1159">
                  <c:v>8.9061174933426</c:v>
                </c:pt>
                <c:pt idx="1160">
                  <c:v>8.73390741956081</c:v>
                </c:pt>
                <c:pt idx="1161">
                  <c:v>4.5077505220387</c:v>
                </c:pt>
                <c:pt idx="1162">
                  <c:v>4.47476406557413</c:v>
                </c:pt>
                <c:pt idx="1163">
                  <c:v>4.77485350006229</c:v>
                </c:pt>
                <c:pt idx="1164">
                  <c:v>8.12585246630583</c:v>
                </c:pt>
                <c:pt idx="1165">
                  <c:v>9.18445668240443</c:v>
                </c:pt>
                <c:pt idx="1166">
                  <c:v>4.80990991090914</c:v>
                </c:pt>
                <c:pt idx="1167">
                  <c:v>4.42016540365824</c:v>
                </c:pt>
                <c:pt idx="1168">
                  <c:v>4.62157575610341</c:v>
                </c:pt>
                <c:pt idx="1169">
                  <c:v>5.23299748354369</c:v>
                </c:pt>
                <c:pt idx="1170">
                  <c:v>9.04429270683107</c:v>
                </c:pt>
                <c:pt idx="1171">
                  <c:v>5.98593017960959</c:v>
                </c:pt>
                <c:pt idx="1172">
                  <c:v>4.41678357002681</c:v>
                </c:pt>
                <c:pt idx="1173">
                  <c:v>4.51441676177486</c:v>
                </c:pt>
                <c:pt idx="1174">
                  <c:v>4.88081052155076</c:v>
                </c:pt>
                <c:pt idx="1175">
                  <c:v>8.67921098508217</c:v>
                </c:pt>
                <c:pt idx="1176">
                  <c:v>9.04529705986539</c:v>
                </c:pt>
                <c:pt idx="1177">
                  <c:v>4.63229734062061</c:v>
                </c:pt>
                <c:pt idx="1178">
                  <c:v>4.44340411444313</c:v>
                </c:pt>
                <c:pt idx="1179">
                  <c:v>4.69073784511571</c:v>
                </c:pt>
                <c:pt idx="1180">
                  <c:v>5.65158077384275</c:v>
                </c:pt>
                <c:pt idx="1181">
                  <c:v>9.13528735241567</c:v>
                </c:pt>
                <c:pt idx="1182">
                  <c:v>5.09536635141734</c:v>
                </c:pt>
                <c:pt idx="1183">
                  <c:v>4.40649945243086</c:v>
                </c:pt>
                <c:pt idx="1184">
                  <c:v>4.5634633642632</c:v>
                </c:pt>
                <c:pt idx="1185">
                  <c:v>5.02227091720675</c:v>
                </c:pt>
                <c:pt idx="1186">
                  <c:v>8.9061174933426</c:v>
                </c:pt>
                <c:pt idx="1187">
                  <c:v>8.73390741956081</c:v>
                </c:pt>
                <c:pt idx="1188">
                  <c:v>4.5077505220387</c:v>
                </c:pt>
                <c:pt idx="1189">
                  <c:v>4.47476406557413</c:v>
                </c:pt>
                <c:pt idx="1190">
                  <c:v>4.77485350006229</c:v>
                </c:pt>
                <c:pt idx="1191">
                  <c:v>8.12585246630583</c:v>
                </c:pt>
                <c:pt idx="1192">
                  <c:v>9.18445668240443</c:v>
                </c:pt>
                <c:pt idx="1193">
                  <c:v>4.80990991090914</c:v>
                </c:pt>
                <c:pt idx="1194">
                  <c:v>4.42016540365824</c:v>
                </c:pt>
                <c:pt idx="1195">
                  <c:v>4.62157575610341</c:v>
                </c:pt>
                <c:pt idx="1196">
                  <c:v>5.23299748354369</c:v>
                </c:pt>
                <c:pt idx="1197">
                  <c:v>9.04429270683107</c:v>
                </c:pt>
                <c:pt idx="1198">
                  <c:v>5.98593017960959</c:v>
                </c:pt>
                <c:pt idx="1199">
                  <c:v>4.41678357002681</c:v>
                </c:pt>
                <c:pt idx="1200">
                  <c:v>4.39261641925734</c:v>
                </c:pt>
                <c:pt idx="1201">
                  <c:v>4.15655119782391</c:v>
                </c:pt>
                <c:pt idx="1202">
                  <c:v>4.04711957755236</c:v>
                </c:pt>
                <c:pt idx="1203">
                  <c:v>3.99817527849097</c:v>
                </c:pt>
                <c:pt idx="1204">
                  <c:v>3.98545148218484</c:v>
                </c:pt>
                <c:pt idx="1205">
                  <c:v>4.00091397824047</c:v>
                </c:pt>
                <c:pt idx="1206">
                  <c:v>4.04323218447712</c:v>
                </c:pt>
                <c:pt idx="1207">
                  <c:v>4.11625733524101</c:v>
                </c:pt>
                <c:pt idx="1208">
                  <c:v>4.23159724350476</c:v>
                </c:pt>
                <c:pt idx="1209">
                  <c:v>4.42049941351222</c:v>
                </c:pt>
                <c:pt idx="1210">
                  <c:v>4.80550623143493</c:v>
                </c:pt>
                <c:pt idx="1211">
                  <c:v>8.80583650220545</c:v>
                </c:pt>
                <c:pt idx="1212">
                  <c:v>9.19085501687914</c:v>
                </c:pt>
                <c:pt idx="1213">
                  <c:v>4.75201152661744</c:v>
                </c:pt>
                <c:pt idx="1214">
                  <c:v>4.42864627746065</c:v>
                </c:pt>
                <c:pt idx="1215">
                  <c:v>4.66681543748419</c:v>
                </c:pt>
                <c:pt idx="1216">
                  <c:v>5.58339856363955</c:v>
                </c:pt>
                <c:pt idx="1217">
                  <c:v>9.14811304185319</c:v>
                </c:pt>
                <c:pt idx="1218">
                  <c:v>5.16700622769942</c:v>
                </c:pt>
                <c:pt idx="1219">
                  <c:v>4.39030504488318</c:v>
                </c:pt>
                <c:pt idx="1220">
                  <c:v>4.53497396693939</c:v>
                </c:pt>
                <c:pt idx="1221">
                  <c:v>4.95245137894142</c:v>
                </c:pt>
                <c:pt idx="1222">
                  <c:v>8.83087066151296</c:v>
                </c:pt>
                <c:pt idx="1223">
                  <c:v>8.94891962182983</c:v>
                </c:pt>
                <c:pt idx="1224">
                  <c:v>4.57392195107167</c:v>
                </c:pt>
                <c:pt idx="1225">
                  <c:v>4.43653083702187</c:v>
                </c:pt>
                <c:pt idx="1226">
                  <c:v>4.68993245259371</c:v>
                </c:pt>
                <c:pt idx="1227">
                  <c:v>5.67442169572854</c:v>
                </c:pt>
                <c:pt idx="1228">
                  <c:v>9.13852614192648</c:v>
                </c:pt>
                <c:pt idx="1229">
                  <c:v>5.08954094992063</c:v>
                </c:pt>
                <c:pt idx="1230">
                  <c:v>4.40802400491054</c:v>
                </c:pt>
                <c:pt idx="1231">
                  <c:v>4.56892712771584</c:v>
                </c:pt>
                <c:pt idx="1232">
                  <c:v>5.04056214388768</c:v>
                </c:pt>
                <c:pt idx="1233">
                  <c:v>8.92049745596415</c:v>
                </c:pt>
                <c:pt idx="1234">
                  <c:v>8.69717833437382</c:v>
                </c:pt>
                <c:pt idx="1235">
                  <c:v>4.5005251980293</c:v>
                </c:pt>
                <c:pt idx="1236">
                  <c:v>4.47760264388253</c:v>
                </c:pt>
                <c:pt idx="1237">
                  <c:v>4.78368624449885</c:v>
                </c:pt>
                <c:pt idx="1238">
                  <c:v>8.20883888819879</c:v>
                </c:pt>
                <c:pt idx="1239">
                  <c:v>9.18146943857214</c:v>
                </c:pt>
                <c:pt idx="1240">
                  <c:v>4.79578813917385</c:v>
                </c:pt>
                <c:pt idx="1241">
                  <c:v>4.4214249179746</c:v>
                </c:pt>
                <c:pt idx="1242">
                  <c:v>4.62738741781552</c:v>
                </c:pt>
                <c:pt idx="1243">
                  <c:v>5.2574477004995</c:v>
                </c:pt>
                <c:pt idx="1244">
                  <c:v>9.04998068385137</c:v>
                </c:pt>
                <c:pt idx="1245">
                  <c:v>5.82595720585205</c:v>
                </c:pt>
                <c:pt idx="1246">
                  <c:v>4.41249380763304</c:v>
                </c:pt>
                <c:pt idx="1247">
                  <c:v>4.51819987123152</c:v>
                </c:pt>
                <c:pt idx="1248">
                  <c:v>4.89203779111162</c:v>
                </c:pt>
                <c:pt idx="1249">
                  <c:v>8.70067731144054</c:v>
                </c:pt>
                <c:pt idx="1250">
                  <c:v>9.0321470630012</c:v>
                </c:pt>
                <c:pt idx="1251">
                  <c:v>4.62294532148242</c:v>
                </c:pt>
                <c:pt idx="1252">
                  <c:v>4.44550396871613</c:v>
                </c:pt>
                <c:pt idx="1253">
                  <c:v>4.69780205867989</c:v>
                </c:pt>
                <c:pt idx="1254">
                  <c:v>5.71413629090573</c:v>
                </c:pt>
                <c:pt idx="1255">
                  <c:v>9.13729287740441</c:v>
                </c:pt>
                <c:pt idx="1256">
                  <c:v>5.06942864127885</c:v>
                </c:pt>
                <c:pt idx="1257">
                  <c:v>4.40670487637546</c:v>
                </c:pt>
                <c:pt idx="1258">
                  <c:v>4.56822613701748</c:v>
                </c:pt>
                <c:pt idx="1259">
                  <c:v>5.03762229647853</c:v>
                </c:pt>
                <c:pt idx="1260">
                  <c:v>8.91673051533349</c:v>
                </c:pt>
                <c:pt idx="1261">
                  <c:v>8.69959675489388</c:v>
                </c:pt>
                <c:pt idx="1262">
                  <c:v>4.50119425281371</c:v>
                </c:pt>
                <c:pt idx="1263">
                  <c:v>4.4776786398697</c:v>
                </c:pt>
                <c:pt idx="1264">
                  <c:v>4.78360792299847</c:v>
                </c:pt>
                <c:pt idx="1265">
                  <c:v>8.20671052731506</c:v>
                </c:pt>
                <c:pt idx="1266">
                  <c:v>9.18129607551597</c:v>
                </c:pt>
                <c:pt idx="1267">
                  <c:v>4.7958240532832</c:v>
                </c:pt>
                <c:pt idx="1268">
                  <c:v>4.42142835104744</c:v>
                </c:pt>
                <c:pt idx="1269">
                  <c:v>4.62736667769041</c:v>
                </c:pt>
                <c:pt idx="1270">
                  <c:v>5.25727884753468</c:v>
                </c:pt>
                <c:pt idx="1271">
                  <c:v>9.04988351287077</c:v>
                </c:pt>
                <c:pt idx="1272">
                  <c:v>5.82623736262397</c:v>
                </c:pt>
                <c:pt idx="1273">
                  <c:v>4.41250736802556</c:v>
                </c:pt>
                <c:pt idx="1274">
                  <c:v>4.51820037817939</c:v>
                </c:pt>
                <c:pt idx="1275">
                  <c:v>4.89202949707148</c:v>
                </c:pt>
                <c:pt idx="1276">
                  <c:v>8.70064128583266</c:v>
                </c:pt>
                <c:pt idx="1277">
                  <c:v>9.0321461038629</c:v>
                </c:pt>
                <c:pt idx="1278">
                  <c:v>4.62294799406745</c:v>
                </c:pt>
                <c:pt idx="1279">
                  <c:v>4.44550417510645</c:v>
                </c:pt>
                <c:pt idx="1280">
                  <c:v>4.69780105903101</c:v>
                </c:pt>
                <c:pt idx="1281">
                  <c:v>5.71411688173993</c:v>
                </c:pt>
                <c:pt idx="1282">
                  <c:v>9.13729004021209</c:v>
                </c:pt>
                <c:pt idx="1283">
                  <c:v>5.06943061289653</c:v>
                </c:pt>
                <c:pt idx="1284">
                  <c:v>4.40670507479072</c:v>
                </c:pt>
                <c:pt idx="1285">
                  <c:v>4.5682260885006</c:v>
                </c:pt>
                <c:pt idx="1286">
                  <c:v>5.03762168225808</c:v>
                </c:pt>
                <c:pt idx="1287">
                  <c:v>8.91672953086172</c:v>
                </c:pt>
                <c:pt idx="1288">
                  <c:v>8.69959699834029</c:v>
                </c:pt>
                <c:pt idx="1289">
                  <c:v>4.501194351527</c:v>
                </c:pt>
                <c:pt idx="1290">
                  <c:v>4.47767864360977</c:v>
                </c:pt>
                <c:pt idx="1291">
                  <c:v>4.7836078664109</c:v>
                </c:pt>
                <c:pt idx="1292">
                  <c:v>8.20670953889926</c:v>
                </c:pt>
                <c:pt idx="1293">
                  <c:v>9.18129601642575</c:v>
                </c:pt>
                <c:pt idx="1294">
                  <c:v>4.795824098467</c:v>
                </c:pt>
                <c:pt idx="1295">
                  <c:v>4.42142835603238</c:v>
                </c:pt>
                <c:pt idx="1296">
                  <c:v>4.62736667328601</c:v>
                </c:pt>
                <c:pt idx="1297">
                  <c:v>5.2572787991534</c:v>
                </c:pt>
                <c:pt idx="1298">
                  <c:v>9.049883482563</c:v>
                </c:pt>
                <c:pt idx="1299">
                  <c:v>5.82623742317205</c:v>
                </c:pt>
                <c:pt idx="1300">
                  <c:v>4.41250737117021</c:v>
                </c:pt>
                <c:pt idx="1301">
                  <c:v>4.51820037802852</c:v>
                </c:pt>
                <c:pt idx="1302">
                  <c:v>4.89202949363621</c:v>
                </c:pt>
                <c:pt idx="1303">
                  <c:v>8.7006412722113</c:v>
                </c:pt>
                <c:pt idx="1304">
                  <c:v>9.0321461039342</c:v>
                </c:pt>
                <c:pt idx="1305">
                  <c:v>4.62294799534411</c:v>
                </c:pt>
                <c:pt idx="1306">
                  <c:v>4.44550417522715</c:v>
                </c:pt>
                <c:pt idx="1307">
                  <c:v>4.6978010587336</c:v>
                </c:pt>
                <c:pt idx="1308">
                  <c:v>5.7141168754532</c:v>
                </c:pt>
                <c:pt idx="1309">
                  <c:v>9.13729003926136</c:v>
                </c:pt>
                <c:pt idx="1310">
                  <c:v>5.06943061346879</c:v>
                </c:pt>
                <c:pt idx="1311">
                  <c:v>4.40670507484967</c:v>
                </c:pt>
                <c:pt idx="1312">
                  <c:v>4.56822608847901</c:v>
                </c:pt>
                <c:pt idx="1313">
                  <c:v>5.03762168203465</c:v>
                </c:pt>
                <c:pt idx="1314">
                  <c:v>8.9167295305128</c:v>
                </c:pt>
                <c:pt idx="1315">
                  <c:v>8.69959699844077</c:v>
                </c:pt>
                <c:pt idx="1316">
                  <c:v>4.50119435156439</c:v>
                </c:pt>
                <c:pt idx="1317">
                  <c:v>4.47767864361135</c:v>
                </c:pt>
                <c:pt idx="1318">
                  <c:v>4.78360786639191</c:v>
                </c:pt>
                <c:pt idx="1319">
                  <c:v>8.20670953856639</c:v>
                </c:pt>
                <c:pt idx="1320">
                  <c:v>9.18129601640509</c:v>
                </c:pt>
                <c:pt idx="1321">
                  <c:v>4.79582409848116</c:v>
                </c:pt>
                <c:pt idx="1322">
                  <c:v>4.42142835603364</c:v>
                </c:pt>
                <c:pt idx="1323">
                  <c:v>4.62736667328415</c:v>
                </c:pt>
                <c:pt idx="1324">
                  <c:v>5.25727879913663</c:v>
                </c:pt>
                <c:pt idx="1325">
                  <c:v>9.04988348255268</c:v>
                </c:pt>
                <c:pt idx="1326">
                  <c:v>5.82623742319173</c:v>
                </c:pt>
                <c:pt idx="1327">
                  <c:v>4.41250737117091</c:v>
                </c:pt>
                <c:pt idx="1328">
                  <c:v>4.51820037802818</c:v>
                </c:pt>
                <c:pt idx="1329">
                  <c:v>4.89202949363494</c:v>
                </c:pt>
                <c:pt idx="1330">
                  <c:v>8.7006412722078</c:v>
                </c:pt>
                <c:pt idx="1331">
                  <c:v>9.0321461039346</c:v>
                </c:pt>
                <c:pt idx="1332">
                  <c:v>4.62294799534394</c:v>
                </c:pt>
                <c:pt idx="1333">
                  <c:v>4.44550417522679</c:v>
                </c:pt>
                <c:pt idx="1334">
                  <c:v>4.69780105873317</c:v>
                </c:pt>
                <c:pt idx="1335">
                  <c:v>5.71411687545167</c:v>
                </c:pt>
                <c:pt idx="1336">
                  <c:v>9.13729003926187</c:v>
                </c:pt>
                <c:pt idx="1337">
                  <c:v>5.06943061346842</c:v>
                </c:pt>
                <c:pt idx="1338">
                  <c:v>4.40670507484936</c:v>
                </c:pt>
                <c:pt idx="1339">
                  <c:v>4.56822608847864</c:v>
                </c:pt>
                <c:pt idx="1340">
                  <c:v>5.03762168203377</c:v>
                </c:pt>
                <c:pt idx="1341">
                  <c:v>8.91672953051219</c:v>
                </c:pt>
                <c:pt idx="1342">
                  <c:v>8.69959699844234</c:v>
                </c:pt>
                <c:pt idx="1343">
                  <c:v>4.50119435156472</c:v>
                </c:pt>
                <c:pt idx="1344">
                  <c:v>4.4776786436114</c:v>
                </c:pt>
                <c:pt idx="1345">
                  <c:v>4.78360786639199</c:v>
                </c:pt>
                <c:pt idx="1346">
                  <c:v>8.20670953856727</c:v>
                </c:pt>
                <c:pt idx="1347">
                  <c:v>9.18129601640565</c:v>
                </c:pt>
                <c:pt idx="1348">
                  <c:v>4.79582409848111</c:v>
                </c:pt>
                <c:pt idx="1349">
                  <c:v>4.42142835603363</c:v>
                </c:pt>
                <c:pt idx="1350">
                  <c:v>4.62736667328414</c:v>
                </c:pt>
                <c:pt idx="1351">
                  <c:v>5.25727879913665</c:v>
                </c:pt>
                <c:pt idx="1352">
                  <c:v>9.04988348255309</c:v>
                </c:pt>
                <c:pt idx="1353">
                  <c:v>5.82623742319173</c:v>
                </c:pt>
                <c:pt idx="1354">
                  <c:v>4.4125073711709</c:v>
                </c:pt>
                <c:pt idx="1355">
                  <c:v>4.51820037802817</c:v>
                </c:pt>
                <c:pt idx="1356">
                  <c:v>4.89202949363493</c:v>
                </c:pt>
                <c:pt idx="1357">
                  <c:v>8.7006412722077</c:v>
                </c:pt>
                <c:pt idx="1358">
                  <c:v>9.0321461039346</c:v>
                </c:pt>
                <c:pt idx="1359">
                  <c:v>4.622947995344</c:v>
                </c:pt>
                <c:pt idx="1360">
                  <c:v>4.44550417522682</c:v>
                </c:pt>
                <c:pt idx="1361">
                  <c:v>4.69780105873322</c:v>
                </c:pt>
                <c:pt idx="1362">
                  <c:v>5.71411687545222</c:v>
                </c:pt>
                <c:pt idx="1363">
                  <c:v>9.13729003926187</c:v>
                </c:pt>
                <c:pt idx="1364">
                  <c:v>5.06943061346828</c:v>
                </c:pt>
                <c:pt idx="1365">
                  <c:v>4.40670507484934</c:v>
                </c:pt>
                <c:pt idx="1366">
                  <c:v>4.56822608847863</c:v>
                </c:pt>
                <c:pt idx="1367">
                  <c:v>5.03762168203375</c:v>
                </c:pt>
                <c:pt idx="1368">
                  <c:v>8.91672953051219</c:v>
                </c:pt>
                <c:pt idx="1369">
                  <c:v>8.69959699844234</c:v>
                </c:pt>
                <c:pt idx="1370">
                  <c:v>4.50119435156475</c:v>
                </c:pt>
                <c:pt idx="1371">
                  <c:v>4.47767864361142</c:v>
                </c:pt>
                <c:pt idx="1372">
                  <c:v>4.78360786639204</c:v>
                </c:pt>
                <c:pt idx="1373">
                  <c:v>8.20670953856777</c:v>
                </c:pt>
                <c:pt idx="1374">
                  <c:v>9.18129601640565</c:v>
                </c:pt>
                <c:pt idx="1375">
                  <c:v>4.79582409848102</c:v>
                </c:pt>
                <c:pt idx="1376">
                  <c:v>4.4214283560336</c:v>
                </c:pt>
                <c:pt idx="1377">
                  <c:v>4.62736667328411</c:v>
                </c:pt>
                <c:pt idx="1378">
                  <c:v>5.25727879913654</c:v>
                </c:pt>
                <c:pt idx="1379">
                  <c:v>9.04988348255309</c:v>
                </c:pt>
                <c:pt idx="1380">
                  <c:v>5.82623742319212</c:v>
                </c:pt>
                <c:pt idx="1381">
                  <c:v>4.41250737117093</c:v>
                </c:pt>
                <c:pt idx="1382">
                  <c:v>4.51820037802819</c:v>
                </c:pt>
                <c:pt idx="1383">
                  <c:v>4.89202949363497</c:v>
                </c:pt>
                <c:pt idx="1384">
                  <c:v>8.70064127220789</c:v>
                </c:pt>
                <c:pt idx="1385">
                  <c:v>9.0321461039346</c:v>
                </c:pt>
                <c:pt idx="1386">
                  <c:v>4.62294799534394</c:v>
                </c:pt>
                <c:pt idx="1387">
                  <c:v>4.44550417522679</c:v>
                </c:pt>
                <c:pt idx="1388">
                  <c:v>4.69780105873318</c:v>
                </c:pt>
                <c:pt idx="1389">
                  <c:v>5.71411687545175</c:v>
                </c:pt>
                <c:pt idx="1390">
                  <c:v>9.13729003926187</c:v>
                </c:pt>
                <c:pt idx="1391">
                  <c:v>5.06943061346842</c:v>
                </c:pt>
                <c:pt idx="1392">
                  <c:v>4.40670507484936</c:v>
                </c:pt>
                <c:pt idx="1393">
                  <c:v>4.56822608847864</c:v>
                </c:pt>
                <c:pt idx="1394">
                  <c:v>5.03762168203377</c:v>
                </c:pt>
                <c:pt idx="1395">
                  <c:v>8.91672953051219</c:v>
                </c:pt>
                <c:pt idx="1396">
                  <c:v>8.69959699844234</c:v>
                </c:pt>
                <c:pt idx="1397">
                  <c:v>4.50119435156474</c:v>
                </c:pt>
                <c:pt idx="1398">
                  <c:v>4.47767864361142</c:v>
                </c:pt>
                <c:pt idx="1399">
                  <c:v>4.78360786639203</c:v>
                </c:pt>
                <c:pt idx="1400">
                  <c:v>8.20670953856767</c:v>
                </c:pt>
                <c:pt idx="1401">
                  <c:v>9.18129601640565</c:v>
                </c:pt>
                <c:pt idx="1402">
                  <c:v>4.79582409848105</c:v>
                </c:pt>
                <c:pt idx="1403">
                  <c:v>4.42142835603361</c:v>
                </c:pt>
                <c:pt idx="1404">
                  <c:v>4.62736667328412</c:v>
                </c:pt>
                <c:pt idx="1405">
                  <c:v>5.25727879913655</c:v>
                </c:pt>
                <c:pt idx="1406">
                  <c:v>9.04988348255268</c:v>
                </c:pt>
                <c:pt idx="1407">
                  <c:v>5.82623742319201</c:v>
                </c:pt>
                <c:pt idx="1408">
                  <c:v>4.41250737117095</c:v>
                </c:pt>
                <c:pt idx="1409">
                  <c:v>4.51820037802823</c:v>
                </c:pt>
                <c:pt idx="1410">
                  <c:v>4.89202949363504</c:v>
                </c:pt>
                <c:pt idx="1411">
                  <c:v>8.70064127220798</c:v>
                </c:pt>
                <c:pt idx="1412">
                  <c:v>9.0321461039346</c:v>
                </c:pt>
                <c:pt idx="1413">
                  <c:v>4.62294799534391</c:v>
                </c:pt>
                <c:pt idx="1414">
                  <c:v>4.4455041752268</c:v>
                </c:pt>
                <c:pt idx="1415">
                  <c:v>4.69780105873319</c:v>
                </c:pt>
                <c:pt idx="1416">
                  <c:v>5.71411687545181</c:v>
                </c:pt>
                <c:pt idx="1417">
                  <c:v>9.13729003926187</c:v>
                </c:pt>
                <c:pt idx="1418">
                  <c:v>5.06943061346839</c:v>
                </c:pt>
                <c:pt idx="1419">
                  <c:v>4.40670507484938</c:v>
                </c:pt>
                <c:pt idx="1420">
                  <c:v>4.56822608847867</c:v>
                </c:pt>
                <c:pt idx="1421">
                  <c:v>5.03762168203385</c:v>
                </c:pt>
                <c:pt idx="1422">
                  <c:v>8.91672953051219</c:v>
                </c:pt>
                <c:pt idx="1423">
                  <c:v>8.69959699844225</c:v>
                </c:pt>
                <c:pt idx="1424">
                  <c:v>4.5011943515647</c:v>
                </c:pt>
                <c:pt idx="1425">
                  <c:v>4.4776786436114</c:v>
                </c:pt>
                <c:pt idx="1426">
                  <c:v>4.783607866392</c:v>
                </c:pt>
                <c:pt idx="1427">
                  <c:v>8.20670953856732</c:v>
                </c:pt>
                <c:pt idx="1428">
                  <c:v>9.18129601640509</c:v>
                </c:pt>
                <c:pt idx="1429">
                  <c:v>4.79582409848107</c:v>
                </c:pt>
                <c:pt idx="1430">
                  <c:v>4.42142835603363</c:v>
                </c:pt>
                <c:pt idx="1431">
                  <c:v>4.62736667328415</c:v>
                </c:pt>
                <c:pt idx="1432">
                  <c:v>5.25727879913668</c:v>
                </c:pt>
                <c:pt idx="1433">
                  <c:v>9.04988348255309</c:v>
                </c:pt>
                <c:pt idx="1434">
                  <c:v>5.82623742319167</c:v>
                </c:pt>
                <c:pt idx="1435">
                  <c:v>4.41250737117091</c:v>
                </c:pt>
                <c:pt idx="1436">
                  <c:v>4.5182003780282</c:v>
                </c:pt>
                <c:pt idx="1437">
                  <c:v>4.89202949363498</c:v>
                </c:pt>
                <c:pt idx="1438">
                  <c:v>8.70064127220789</c:v>
                </c:pt>
                <c:pt idx="1439">
                  <c:v>9.0321461039342</c:v>
                </c:pt>
                <c:pt idx="1440">
                  <c:v>4.62294799534395</c:v>
                </c:pt>
                <c:pt idx="1441">
                  <c:v>4.44550417522682</c:v>
                </c:pt>
                <c:pt idx="1442">
                  <c:v>4.69780105873322</c:v>
                </c:pt>
                <c:pt idx="1443">
                  <c:v>5.71411687545219</c:v>
                </c:pt>
                <c:pt idx="1444">
                  <c:v>9.13729003926136</c:v>
                </c:pt>
                <c:pt idx="1445">
                  <c:v>5.06943061346833</c:v>
                </c:pt>
                <c:pt idx="1446">
                  <c:v>4.40670507484937</c:v>
                </c:pt>
                <c:pt idx="1447">
                  <c:v>4.56822608847866</c:v>
                </c:pt>
                <c:pt idx="1448">
                  <c:v>5.03762168203383</c:v>
                </c:pt>
                <c:pt idx="1449">
                  <c:v>8.91672953051219</c:v>
                </c:pt>
                <c:pt idx="1450">
                  <c:v>8.69959699844225</c:v>
                </c:pt>
                <c:pt idx="1451">
                  <c:v>4.50119435156472</c:v>
                </c:pt>
                <c:pt idx="1452">
                  <c:v>4.47767864361142</c:v>
                </c:pt>
                <c:pt idx="1453">
                  <c:v>4.78360786639203</c:v>
                </c:pt>
                <c:pt idx="1454">
                  <c:v>8.20670953856769</c:v>
                </c:pt>
                <c:pt idx="1455">
                  <c:v>9.18129601640565</c:v>
                </c:pt>
                <c:pt idx="1456">
                  <c:v>4.79582409848102</c:v>
                </c:pt>
                <c:pt idx="1457">
                  <c:v>4.4214283560336</c:v>
                </c:pt>
                <c:pt idx="1458">
                  <c:v>4.6273666732841</c:v>
                </c:pt>
                <c:pt idx="1459">
                  <c:v>5.25727879913647</c:v>
                </c:pt>
                <c:pt idx="1460">
                  <c:v>9.04988348255268</c:v>
                </c:pt>
                <c:pt idx="1461">
                  <c:v>5.82623742319225</c:v>
                </c:pt>
                <c:pt idx="1462">
                  <c:v>4.41250737117093</c:v>
                </c:pt>
                <c:pt idx="1463">
                  <c:v>4.51820037802819</c:v>
                </c:pt>
                <c:pt idx="1464">
                  <c:v>4.89202949363495</c:v>
                </c:pt>
                <c:pt idx="1465">
                  <c:v>8.7006412722078</c:v>
                </c:pt>
                <c:pt idx="1466">
                  <c:v>9.0321461039346</c:v>
                </c:pt>
                <c:pt idx="1467">
                  <c:v>4.62294799534396</c:v>
                </c:pt>
                <c:pt idx="1468">
                  <c:v>4.4455041752268</c:v>
                </c:pt>
                <c:pt idx="1469">
                  <c:v>4.69780105873319</c:v>
                </c:pt>
                <c:pt idx="1470">
                  <c:v>5.71411687545181</c:v>
                </c:pt>
                <c:pt idx="1471">
                  <c:v>9.13729003926187</c:v>
                </c:pt>
                <c:pt idx="1472">
                  <c:v>5.06943061346834</c:v>
                </c:pt>
                <c:pt idx="1473">
                  <c:v>4.40670507484935</c:v>
                </c:pt>
                <c:pt idx="1474">
                  <c:v>4.56822608847863</c:v>
                </c:pt>
                <c:pt idx="1475">
                  <c:v>5.03762168203373</c:v>
                </c:pt>
                <c:pt idx="1476">
                  <c:v>8.91672953051219</c:v>
                </c:pt>
                <c:pt idx="1477">
                  <c:v>8.69959699844243</c:v>
                </c:pt>
                <c:pt idx="1478">
                  <c:v>4.50119435156475</c:v>
                </c:pt>
                <c:pt idx="1479">
                  <c:v>4.47767864361142</c:v>
                </c:pt>
                <c:pt idx="1480">
                  <c:v>4.78360786639203</c:v>
                </c:pt>
                <c:pt idx="1481">
                  <c:v>8.20670953856765</c:v>
                </c:pt>
                <c:pt idx="1482">
                  <c:v>9.18129601640565</c:v>
                </c:pt>
                <c:pt idx="1483">
                  <c:v>4.79582409848105</c:v>
                </c:pt>
                <c:pt idx="1484">
                  <c:v>4.42142835603361</c:v>
                </c:pt>
                <c:pt idx="1485">
                  <c:v>4.62736667328412</c:v>
                </c:pt>
                <c:pt idx="1486">
                  <c:v>5.25727879913657</c:v>
                </c:pt>
                <c:pt idx="1487">
                  <c:v>9.04988348255268</c:v>
                </c:pt>
                <c:pt idx="1488">
                  <c:v>5.82623742319195</c:v>
                </c:pt>
                <c:pt idx="1489">
                  <c:v>4.41250737117093</c:v>
                </c:pt>
                <c:pt idx="1490">
                  <c:v>4.51820037802821</c:v>
                </c:pt>
                <c:pt idx="1491">
                  <c:v>4.892029493635</c:v>
                </c:pt>
                <c:pt idx="1492">
                  <c:v>8.70064127220789</c:v>
                </c:pt>
                <c:pt idx="1493">
                  <c:v>9.0321461039346</c:v>
                </c:pt>
                <c:pt idx="1494">
                  <c:v>4.62294799534394</c:v>
                </c:pt>
                <c:pt idx="1495">
                  <c:v>4.44550417522681</c:v>
                </c:pt>
                <c:pt idx="1496">
                  <c:v>4.69780105873321</c:v>
                </c:pt>
                <c:pt idx="1497">
                  <c:v>5.71411687545209</c:v>
                </c:pt>
                <c:pt idx="1498">
                  <c:v>9.13729003926187</c:v>
                </c:pt>
                <c:pt idx="1499">
                  <c:v>5.06943061346835</c:v>
                </c:pt>
                <c:pt idx="1500">
                  <c:v>4.40670507484937</c:v>
                </c:pt>
                <c:pt idx="1501">
                  <c:v>4.56822608847866</c:v>
                </c:pt>
                <c:pt idx="1502">
                  <c:v>5.03762168203383</c:v>
                </c:pt>
                <c:pt idx="1503">
                  <c:v>8.91672953051219</c:v>
                </c:pt>
                <c:pt idx="1504">
                  <c:v>8.69959699844225</c:v>
                </c:pt>
                <c:pt idx="1505">
                  <c:v>4.50119435156472</c:v>
                </c:pt>
                <c:pt idx="1506">
                  <c:v>4.47767864361142</c:v>
                </c:pt>
                <c:pt idx="1507">
                  <c:v>4.78360786639203</c:v>
                </c:pt>
                <c:pt idx="1508">
                  <c:v>8.20670953856767</c:v>
                </c:pt>
                <c:pt idx="1509">
                  <c:v>9.18129601640509</c:v>
                </c:pt>
                <c:pt idx="1510">
                  <c:v>4.79582409848105</c:v>
                </c:pt>
                <c:pt idx="1511">
                  <c:v>4.42142835603363</c:v>
                </c:pt>
                <c:pt idx="1512">
                  <c:v>4.62736667328415</c:v>
                </c:pt>
                <c:pt idx="1513">
                  <c:v>5.25727879913667</c:v>
                </c:pt>
                <c:pt idx="1514">
                  <c:v>9.04988348255309</c:v>
                </c:pt>
                <c:pt idx="1515">
                  <c:v>5.82623742319165</c:v>
                </c:pt>
                <c:pt idx="1516">
                  <c:v>4.41250737117089</c:v>
                </c:pt>
                <c:pt idx="1517">
                  <c:v>4.51820037802817</c:v>
                </c:pt>
                <c:pt idx="1518">
                  <c:v>4.89202949363491</c:v>
                </c:pt>
                <c:pt idx="1519">
                  <c:v>8.7006412722077</c:v>
                </c:pt>
                <c:pt idx="1520">
                  <c:v>9.0321461039346</c:v>
                </c:pt>
                <c:pt idx="1521">
                  <c:v>4.62294799534398</c:v>
                </c:pt>
                <c:pt idx="1522">
                  <c:v>4.4455041752268</c:v>
                </c:pt>
                <c:pt idx="1523">
                  <c:v>4.69780105873319</c:v>
                </c:pt>
                <c:pt idx="1524">
                  <c:v>5.71411687545183</c:v>
                </c:pt>
                <c:pt idx="1525">
                  <c:v>9.13729003926187</c:v>
                </c:pt>
                <c:pt idx="1526">
                  <c:v>5.06943061346838</c:v>
                </c:pt>
                <c:pt idx="1527">
                  <c:v>4.40670507484936</c:v>
                </c:pt>
                <c:pt idx="1528">
                  <c:v>4.56822608847864</c:v>
                </c:pt>
                <c:pt idx="1529">
                  <c:v>5.03762168203375</c:v>
                </c:pt>
                <c:pt idx="1530">
                  <c:v>8.91672953051219</c:v>
                </c:pt>
                <c:pt idx="1531">
                  <c:v>8.69959699844234</c:v>
                </c:pt>
                <c:pt idx="1532">
                  <c:v>4.50119435156471</c:v>
                </c:pt>
                <c:pt idx="1533">
                  <c:v>4.47767864361139</c:v>
                </c:pt>
                <c:pt idx="1534">
                  <c:v>4.78360786639198</c:v>
                </c:pt>
                <c:pt idx="1535">
                  <c:v>8.20670953856716</c:v>
                </c:pt>
                <c:pt idx="1536">
                  <c:v>9.18129601640565</c:v>
                </c:pt>
                <c:pt idx="1537">
                  <c:v>4.79582409848113</c:v>
                </c:pt>
                <c:pt idx="1538">
                  <c:v>4.42142835603363</c:v>
                </c:pt>
                <c:pt idx="1539">
                  <c:v>4.62736667328415</c:v>
                </c:pt>
                <c:pt idx="1540">
                  <c:v>5.25727879913666</c:v>
                </c:pt>
                <c:pt idx="1541">
                  <c:v>9.04988348255268</c:v>
                </c:pt>
                <c:pt idx="1542">
                  <c:v>5.82623742319171</c:v>
                </c:pt>
                <c:pt idx="1543">
                  <c:v>4.41250737117091</c:v>
                </c:pt>
                <c:pt idx="1544">
                  <c:v>4.51820037802819</c:v>
                </c:pt>
                <c:pt idx="1545">
                  <c:v>4.89202949363495</c:v>
                </c:pt>
                <c:pt idx="1546">
                  <c:v>8.7006412722078</c:v>
                </c:pt>
                <c:pt idx="1547">
                  <c:v>9.0321461039346</c:v>
                </c:pt>
                <c:pt idx="1548">
                  <c:v>4.62294799534398</c:v>
                </c:pt>
                <c:pt idx="1549">
                  <c:v>4.44550417522682</c:v>
                </c:pt>
                <c:pt idx="1550">
                  <c:v>4.69780105873322</c:v>
                </c:pt>
                <c:pt idx="1551">
                  <c:v>5.7141168754522</c:v>
                </c:pt>
                <c:pt idx="1552">
                  <c:v>9.13729003926187</c:v>
                </c:pt>
                <c:pt idx="1553">
                  <c:v>5.06943061346827</c:v>
                </c:pt>
                <c:pt idx="1554">
                  <c:v>4.40670507484936</c:v>
                </c:pt>
                <c:pt idx="1555">
                  <c:v>4.56822608847865</c:v>
                </c:pt>
                <c:pt idx="1556">
                  <c:v>5.03762168203381</c:v>
                </c:pt>
                <c:pt idx="1557">
                  <c:v>8.91672953051219</c:v>
                </c:pt>
                <c:pt idx="1558">
                  <c:v>8.69959699844225</c:v>
                </c:pt>
                <c:pt idx="1559">
                  <c:v>4.50119435156472</c:v>
                </c:pt>
                <c:pt idx="1560">
                  <c:v>4.47767864361142</c:v>
                </c:pt>
                <c:pt idx="1561">
                  <c:v>4.78360786639204</c:v>
                </c:pt>
                <c:pt idx="1562">
                  <c:v>8.20670953856773</c:v>
                </c:pt>
                <c:pt idx="1563">
                  <c:v>9.18129601640565</c:v>
                </c:pt>
                <c:pt idx="1564">
                  <c:v>4.79582409848108</c:v>
                </c:pt>
                <c:pt idx="1565">
                  <c:v>4.42142835603363</c:v>
                </c:pt>
                <c:pt idx="1566">
                  <c:v>4.62736667328415</c:v>
                </c:pt>
                <c:pt idx="1567">
                  <c:v>5.25727879913666</c:v>
                </c:pt>
                <c:pt idx="1568">
                  <c:v>9.04988348255268</c:v>
                </c:pt>
                <c:pt idx="1569">
                  <c:v>5.82623742319166</c:v>
                </c:pt>
                <c:pt idx="1570">
                  <c:v>4.41250737117092</c:v>
                </c:pt>
                <c:pt idx="1571">
                  <c:v>4.51820037802821</c:v>
                </c:pt>
                <c:pt idx="1572">
                  <c:v>4.892029493635</c:v>
                </c:pt>
                <c:pt idx="1573">
                  <c:v>8.70064127220789</c:v>
                </c:pt>
                <c:pt idx="1574">
                  <c:v>9.0321461039346</c:v>
                </c:pt>
                <c:pt idx="1575">
                  <c:v>4.62294799534392</c:v>
                </c:pt>
                <c:pt idx="1576">
                  <c:v>4.44550417522679</c:v>
                </c:pt>
                <c:pt idx="1577">
                  <c:v>4.69780105873317</c:v>
                </c:pt>
                <c:pt idx="1578">
                  <c:v>5.71411687545162</c:v>
                </c:pt>
                <c:pt idx="1579">
                  <c:v>9.13729003926187</c:v>
                </c:pt>
                <c:pt idx="1580">
                  <c:v>5.06943061346843</c:v>
                </c:pt>
                <c:pt idx="1581">
                  <c:v>4.40670507484936</c:v>
                </c:pt>
                <c:pt idx="1582">
                  <c:v>4.56822608847864</c:v>
                </c:pt>
                <c:pt idx="1583">
                  <c:v>5.03762168203376</c:v>
                </c:pt>
                <c:pt idx="1584">
                  <c:v>8.91672953051219</c:v>
                </c:pt>
                <c:pt idx="1585">
                  <c:v>8.69959699844234</c:v>
                </c:pt>
                <c:pt idx="1586">
                  <c:v>4.50119435156472</c:v>
                </c:pt>
                <c:pt idx="1587">
                  <c:v>4.4776786436114</c:v>
                </c:pt>
                <c:pt idx="1588">
                  <c:v>4.78360786639199</c:v>
                </c:pt>
                <c:pt idx="1589">
                  <c:v>8.20670953856727</c:v>
                </c:pt>
                <c:pt idx="1590">
                  <c:v>9.18129601640565</c:v>
                </c:pt>
                <c:pt idx="1591">
                  <c:v>4.79582409848106</c:v>
                </c:pt>
                <c:pt idx="1592">
                  <c:v>4.4214283560336</c:v>
                </c:pt>
                <c:pt idx="1593">
                  <c:v>4.62736667328411</c:v>
                </c:pt>
                <c:pt idx="1594">
                  <c:v>5.2572787991365</c:v>
                </c:pt>
                <c:pt idx="1595">
                  <c:v>9.04988348255268</c:v>
                </c:pt>
                <c:pt idx="1596">
                  <c:v>5.82623742319217</c:v>
                </c:pt>
                <c:pt idx="1597">
                  <c:v>4.41250737117094</c:v>
                </c:pt>
                <c:pt idx="1598">
                  <c:v>4.51820037802821</c:v>
                </c:pt>
                <c:pt idx="1599">
                  <c:v>4.89202949363499</c:v>
                </c:pt>
                <c:pt idx="1600">
                  <c:v>8.70064127220789</c:v>
                </c:pt>
                <c:pt idx="1601">
                  <c:v>9.0321461039346</c:v>
                </c:pt>
                <c:pt idx="1602">
                  <c:v>4.62294799534394</c:v>
                </c:pt>
                <c:pt idx="1603">
                  <c:v>4.4455041752268</c:v>
                </c:pt>
                <c:pt idx="1604">
                  <c:v>4.69780105873319</c:v>
                </c:pt>
                <c:pt idx="1605">
                  <c:v>5.71411687545188</c:v>
                </c:pt>
                <c:pt idx="1606">
                  <c:v>9.13729003926187</c:v>
                </c:pt>
                <c:pt idx="1607">
                  <c:v>5.06943061346837</c:v>
                </c:pt>
                <c:pt idx="1608">
                  <c:v>4.40670507484937</c:v>
                </c:pt>
                <c:pt idx="1609">
                  <c:v>4.56822608847866</c:v>
                </c:pt>
                <c:pt idx="1610">
                  <c:v>5.03762168203384</c:v>
                </c:pt>
                <c:pt idx="1611">
                  <c:v>8.91672953051219</c:v>
                </c:pt>
                <c:pt idx="1612">
                  <c:v>8.69959699844225</c:v>
                </c:pt>
                <c:pt idx="1613">
                  <c:v>4.50119435156471</c:v>
                </c:pt>
                <c:pt idx="1614">
                  <c:v>4.47767864361141</c:v>
                </c:pt>
                <c:pt idx="1615">
                  <c:v>4.78360786639202</c:v>
                </c:pt>
                <c:pt idx="1616">
                  <c:v>8.20670953856762</c:v>
                </c:pt>
                <c:pt idx="1617">
                  <c:v>9.18129601640565</c:v>
                </c:pt>
                <c:pt idx="1618">
                  <c:v>4.79582409848106</c:v>
                </c:pt>
                <c:pt idx="1619">
                  <c:v>4.42142835603363</c:v>
                </c:pt>
                <c:pt idx="1620">
                  <c:v>4.62736667328415</c:v>
                </c:pt>
                <c:pt idx="1621">
                  <c:v>5.25727879913668</c:v>
                </c:pt>
                <c:pt idx="1622">
                  <c:v>9.04988348255268</c:v>
                </c:pt>
                <c:pt idx="1623">
                  <c:v>5.82623742319169</c:v>
                </c:pt>
                <c:pt idx="1624">
                  <c:v>4.41250737117092</c:v>
                </c:pt>
                <c:pt idx="1625">
                  <c:v>4.51820037802821</c:v>
                </c:pt>
                <c:pt idx="1626">
                  <c:v>4.892029493635</c:v>
                </c:pt>
                <c:pt idx="1627">
                  <c:v>8.70064127220789</c:v>
                </c:pt>
                <c:pt idx="1628">
                  <c:v>9.0321461039346</c:v>
                </c:pt>
                <c:pt idx="1629">
                  <c:v>4.62294799534396</c:v>
                </c:pt>
                <c:pt idx="1630">
                  <c:v>4.44550417522682</c:v>
                </c:pt>
                <c:pt idx="1631">
                  <c:v>4.69780105873322</c:v>
                </c:pt>
                <c:pt idx="1632">
                  <c:v>5.71411687545216</c:v>
                </c:pt>
                <c:pt idx="1633">
                  <c:v>9.13729003926187</c:v>
                </c:pt>
                <c:pt idx="1634">
                  <c:v>5.06943061346827</c:v>
                </c:pt>
                <c:pt idx="1635">
                  <c:v>4.40670507484934</c:v>
                </c:pt>
                <c:pt idx="1636">
                  <c:v>4.56822608847862</c:v>
                </c:pt>
                <c:pt idx="1637">
                  <c:v>5.03762168203371</c:v>
                </c:pt>
                <c:pt idx="1638">
                  <c:v>8.91672953051219</c:v>
                </c:pt>
                <c:pt idx="1639">
                  <c:v>8.69959699844243</c:v>
                </c:pt>
                <c:pt idx="1640">
                  <c:v>4.50119435156473</c:v>
                </c:pt>
                <c:pt idx="1641">
                  <c:v>4.4776786436114</c:v>
                </c:pt>
                <c:pt idx="1642">
                  <c:v>4.78360786639199</c:v>
                </c:pt>
                <c:pt idx="1643">
                  <c:v>8.2067095385673</c:v>
                </c:pt>
                <c:pt idx="1644">
                  <c:v>9.18129601640565</c:v>
                </c:pt>
                <c:pt idx="1645">
                  <c:v>4.79582409848108</c:v>
                </c:pt>
                <c:pt idx="1646">
                  <c:v>4.42142835603361</c:v>
                </c:pt>
                <c:pt idx="1647">
                  <c:v>4.62736667328412</c:v>
                </c:pt>
                <c:pt idx="1648">
                  <c:v>5.25727879913654</c:v>
                </c:pt>
                <c:pt idx="1649">
                  <c:v>9.04988348255309</c:v>
                </c:pt>
                <c:pt idx="1650">
                  <c:v>5.82623742319201</c:v>
                </c:pt>
                <c:pt idx="1651">
                  <c:v>4.41250737117091</c:v>
                </c:pt>
                <c:pt idx="1652">
                  <c:v>4.51820037802818</c:v>
                </c:pt>
                <c:pt idx="1653">
                  <c:v>4.89202949363492</c:v>
                </c:pt>
                <c:pt idx="1654">
                  <c:v>8.7006412722077</c:v>
                </c:pt>
                <c:pt idx="1655">
                  <c:v>9.0321461039346</c:v>
                </c:pt>
                <c:pt idx="1656">
                  <c:v>4.62294799534399</c:v>
                </c:pt>
                <c:pt idx="1657">
                  <c:v>4.44550417522682</c:v>
                </c:pt>
                <c:pt idx="1658">
                  <c:v>4.69780105873322</c:v>
                </c:pt>
                <c:pt idx="1659">
                  <c:v>5.71411687545213</c:v>
                </c:pt>
                <c:pt idx="1660">
                  <c:v>9.13729003926187</c:v>
                </c:pt>
                <c:pt idx="1661">
                  <c:v>5.06943061346833</c:v>
                </c:pt>
                <c:pt idx="1662">
                  <c:v>4.40670507484936</c:v>
                </c:pt>
                <c:pt idx="1663">
                  <c:v>4.56822608847864</c:v>
                </c:pt>
                <c:pt idx="1664">
                  <c:v>5.03762168203377</c:v>
                </c:pt>
                <c:pt idx="1665">
                  <c:v>8.91672953051219</c:v>
                </c:pt>
                <c:pt idx="1666">
                  <c:v>8.69959699844234</c:v>
                </c:pt>
                <c:pt idx="1667">
                  <c:v>4.50119435156474</c:v>
                </c:pt>
                <c:pt idx="1668">
                  <c:v>4.47767864361142</c:v>
                </c:pt>
                <c:pt idx="1669">
                  <c:v>4.78360786639204</c:v>
                </c:pt>
                <c:pt idx="1670">
                  <c:v>8.20670953856773</c:v>
                </c:pt>
                <c:pt idx="1671">
                  <c:v>9.18129601640509</c:v>
                </c:pt>
                <c:pt idx="1672">
                  <c:v>4.79582409848102</c:v>
                </c:pt>
                <c:pt idx="1673">
                  <c:v>4.42142835603362</c:v>
                </c:pt>
                <c:pt idx="1674">
                  <c:v>4.62736667328414</c:v>
                </c:pt>
                <c:pt idx="1675">
                  <c:v>5.25727879913664</c:v>
                </c:pt>
                <c:pt idx="1676">
                  <c:v>9.04988348255268</c:v>
                </c:pt>
                <c:pt idx="1677">
                  <c:v>5.82623742319181</c:v>
                </c:pt>
                <c:pt idx="1678">
                  <c:v>4.41250737117093</c:v>
                </c:pt>
                <c:pt idx="1679">
                  <c:v>4.51820037802821</c:v>
                </c:pt>
                <c:pt idx="1680">
                  <c:v>4.892029493635</c:v>
                </c:pt>
                <c:pt idx="1681">
                  <c:v>8.70064127220789</c:v>
                </c:pt>
                <c:pt idx="1682">
                  <c:v>9.0321461039346</c:v>
                </c:pt>
                <c:pt idx="1683">
                  <c:v>4.62294799534396</c:v>
                </c:pt>
                <c:pt idx="1684">
                  <c:v>4.44550417522682</c:v>
                </c:pt>
                <c:pt idx="1685">
                  <c:v>4.69780105873322</c:v>
                </c:pt>
                <c:pt idx="1686">
                  <c:v>5.71411687545215</c:v>
                </c:pt>
                <c:pt idx="1687">
                  <c:v>9.13729003926187</c:v>
                </c:pt>
                <c:pt idx="1688">
                  <c:v>5.06943061346832</c:v>
                </c:pt>
                <c:pt idx="1689">
                  <c:v>4.40670507484937</c:v>
                </c:pt>
                <c:pt idx="1690">
                  <c:v>4.56822608847866</c:v>
                </c:pt>
                <c:pt idx="1691">
                  <c:v>5.03762168203383</c:v>
                </c:pt>
                <c:pt idx="1692">
                  <c:v>8.91672953051219</c:v>
                </c:pt>
                <c:pt idx="1693">
                  <c:v>8.69959699844225</c:v>
                </c:pt>
                <c:pt idx="1694">
                  <c:v>4.50119435156468</c:v>
                </c:pt>
                <c:pt idx="1695">
                  <c:v>4.47767864361138</c:v>
                </c:pt>
                <c:pt idx="1696">
                  <c:v>4.78360786639197</c:v>
                </c:pt>
                <c:pt idx="1697">
                  <c:v>8.20670953856705</c:v>
                </c:pt>
                <c:pt idx="1698">
                  <c:v>9.18129601640565</c:v>
                </c:pt>
                <c:pt idx="1699">
                  <c:v>4.79582409848111</c:v>
                </c:pt>
              </c:numCache>
            </c:numRef>
          </c:yVal>
          <c:smooth val="0"/>
        </c:ser>
        <c:ser>
          <c:idx val="2"/>
          <c:order val="2"/>
          <c:tx>
            <c:strRef>
              <c:f>"IMC PI"</c:f>
              <c:strCache>
                <c:ptCount val="1"/>
                <c:pt idx="0">
                  <c:v>IMC PI</c:v>
                </c:pt>
              </c:strCache>
            </c:strRef>
          </c:tx>
          <c:spPr>
            <a:solidFill>
              <a:srgbClr val="d62728"/>
            </a:solidFill>
            <a:ln w="18000">
              <a:solidFill>
                <a:srgbClr val="d62728"/>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xVal>
            <c:numRef>
              <c:f>12_Traces!$A$5:$A$1704</c:f>
              <c:numCache>
                <c:formatCode>#,##0</c:formatCode>
                <c:ptCount val="1700"/>
                <c:pt idx="0">
                  <c:v>0</c:v>
                </c:pt>
                <c:pt idx="1">
                  <c:v>100.011766090128</c:v>
                </c:pt>
                <c:pt idx="2">
                  <c:v>200.023532180257</c:v>
                </c:pt>
                <c:pt idx="3">
                  <c:v>300.035298270385</c:v>
                </c:pt>
                <c:pt idx="4">
                  <c:v>400.047064360513</c:v>
                </c:pt>
                <c:pt idx="5">
                  <c:v>500.058830450641</c:v>
                </c:pt>
                <c:pt idx="6">
                  <c:v>600.07059654077</c:v>
                </c:pt>
                <c:pt idx="7">
                  <c:v>700.082362630898</c:v>
                </c:pt>
                <c:pt idx="8">
                  <c:v>800.094128721026</c:v>
                </c:pt>
                <c:pt idx="9">
                  <c:v>900.105894811154</c:v>
                </c:pt>
                <c:pt idx="10">
                  <c:v>1000.11766090128</c:v>
                </c:pt>
                <c:pt idx="11">
                  <c:v>1100.12942699141</c:v>
                </c:pt>
                <c:pt idx="12">
                  <c:v>1200.14119308154</c:v>
                </c:pt>
                <c:pt idx="13">
                  <c:v>1300.15295917167</c:v>
                </c:pt>
                <c:pt idx="14">
                  <c:v>1400.1647252618</c:v>
                </c:pt>
                <c:pt idx="15">
                  <c:v>1500.17649135192</c:v>
                </c:pt>
                <c:pt idx="16">
                  <c:v>1600.18825744205</c:v>
                </c:pt>
                <c:pt idx="17">
                  <c:v>1700.20002353218</c:v>
                </c:pt>
                <c:pt idx="18">
                  <c:v>1800.21178962231</c:v>
                </c:pt>
                <c:pt idx="19">
                  <c:v>1900.22355571244</c:v>
                </c:pt>
                <c:pt idx="20">
                  <c:v>2000.23532180257</c:v>
                </c:pt>
                <c:pt idx="21">
                  <c:v>2100.24708789269</c:v>
                </c:pt>
                <c:pt idx="22">
                  <c:v>2200.25885398282</c:v>
                </c:pt>
                <c:pt idx="23">
                  <c:v>2300.27062007295</c:v>
                </c:pt>
                <c:pt idx="24">
                  <c:v>2400.28238616308</c:v>
                </c:pt>
                <c:pt idx="25">
                  <c:v>2500.29415225321</c:v>
                </c:pt>
                <c:pt idx="26">
                  <c:v>2600.30591834334</c:v>
                </c:pt>
                <c:pt idx="27">
                  <c:v>2700.31768443346</c:v>
                </c:pt>
                <c:pt idx="28">
                  <c:v>2800.32945052359</c:v>
                </c:pt>
                <c:pt idx="29">
                  <c:v>2900.34121661372</c:v>
                </c:pt>
                <c:pt idx="30">
                  <c:v>3000.35298270385</c:v>
                </c:pt>
                <c:pt idx="31">
                  <c:v>3100.36474879398</c:v>
                </c:pt>
                <c:pt idx="32">
                  <c:v>3200.3765148841</c:v>
                </c:pt>
                <c:pt idx="33">
                  <c:v>3300.38828097423</c:v>
                </c:pt>
                <c:pt idx="34">
                  <c:v>3400.40004706436</c:v>
                </c:pt>
                <c:pt idx="35">
                  <c:v>3500.41181315449</c:v>
                </c:pt>
                <c:pt idx="36">
                  <c:v>3600.42357924462</c:v>
                </c:pt>
                <c:pt idx="37">
                  <c:v>3700.43534533475</c:v>
                </c:pt>
                <c:pt idx="38">
                  <c:v>3800.44711142487</c:v>
                </c:pt>
                <c:pt idx="39">
                  <c:v>3900.458877515</c:v>
                </c:pt>
                <c:pt idx="40">
                  <c:v>4000.47064360513</c:v>
                </c:pt>
                <c:pt idx="41">
                  <c:v>4100.48240969526</c:v>
                </c:pt>
                <c:pt idx="42">
                  <c:v>4200.49417578539</c:v>
                </c:pt>
                <c:pt idx="43">
                  <c:v>4300.50594187552</c:v>
                </c:pt>
                <c:pt idx="44">
                  <c:v>4400.51770796564</c:v>
                </c:pt>
                <c:pt idx="45">
                  <c:v>4500.52947405577</c:v>
                </c:pt>
                <c:pt idx="46">
                  <c:v>4600.5412401459</c:v>
                </c:pt>
                <c:pt idx="47">
                  <c:v>4700.55300623603</c:v>
                </c:pt>
                <c:pt idx="48">
                  <c:v>4800.56477232616</c:v>
                </c:pt>
                <c:pt idx="49">
                  <c:v>4900.57653841628</c:v>
                </c:pt>
                <c:pt idx="50">
                  <c:v>5000.58830450641</c:v>
                </c:pt>
                <c:pt idx="51">
                  <c:v>5100.60007059654</c:v>
                </c:pt>
                <c:pt idx="52">
                  <c:v>5200.61183668667</c:v>
                </c:pt>
                <c:pt idx="53">
                  <c:v>5300.6236027768</c:v>
                </c:pt>
                <c:pt idx="54">
                  <c:v>5400.63536886693</c:v>
                </c:pt>
                <c:pt idx="55">
                  <c:v>5500.64713495705</c:v>
                </c:pt>
                <c:pt idx="56">
                  <c:v>5600.65890104718</c:v>
                </c:pt>
                <c:pt idx="57">
                  <c:v>5700.67066713731</c:v>
                </c:pt>
                <c:pt idx="58">
                  <c:v>5800.68243322744</c:v>
                </c:pt>
                <c:pt idx="59">
                  <c:v>5900.69419931757</c:v>
                </c:pt>
                <c:pt idx="60">
                  <c:v>6000.7059654077</c:v>
                </c:pt>
                <c:pt idx="61">
                  <c:v>6100.71773149782</c:v>
                </c:pt>
                <c:pt idx="62">
                  <c:v>6200.72949758795</c:v>
                </c:pt>
                <c:pt idx="63">
                  <c:v>6300.74126367808</c:v>
                </c:pt>
                <c:pt idx="64">
                  <c:v>6400.75302976821</c:v>
                </c:pt>
                <c:pt idx="65">
                  <c:v>6500.76479585834</c:v>
                </c:pt>
                <c:pt idx="66">
                  <c:v>6600.77656194846</c:v>
                </c:pt>
                <c:pt idx="67">
                  <c:v>6700.78832803859</c:v>
                </c:pt>
                <c:pt idx="68">
                  <c:v>6800.80009412872</c:v>
                </c:pt>
                <c:pt idx="69">
                  <c:v>6900.81186021885</c:v>
                </c:pt>
                <c:pt idx="70">
                  <c:v>7000.82362630898</c:v>
                </c:pt>
                <c:pt idx="71">
                  <c:v>7100.83539239911</c:v>
                </c:pt>
                <c:pt idx="72">
                  <c:v>7200.84715848923</c:v>
                </c:pt>
                <c:pt idx="73">
                  <c:v>7300.85892457936</c:v>
                </c:pt>
                <c:pt idx="74">
                  <c:v>7400.87069066949</c:v>
                </c:pt>
                <c:pt idx="75">
                  <c:v>7500.88245675962</c:v>
                </c:pt>
                <c:pt idx="76">
                  <c:v>7600.89422284975</c:v>
                </c:pt>
                <c:pt idx="77">
                  <c:v>7700.90598893988</c:v>
                </c:pt>
                <c:pt idx="78">
                  <c:v>7800.91775503</c:v>
                </c:pt>
                <c:pt idx="79">
                  <c:v>7900.92952112013</c:v>
                </c:pt>
                <c:pt idx="80">
                  <c:v>8000.94128721026</c:v>
                </c:pt>
                <c:pt idx="81">
                  <c:v>8100.95305330039</c:v>
                </c:pt>
                <c:pt idx="82">
                  <c:v>8200.96481939052</c:v>
                </c:pt>
                <c:pt idx="83">
                  <c:v>8300.97658548065</c:v>
                </c:pt>
                <c:pt idx="84">
                  <c:v>8400.98835157077</c:v>
                </c:pt>
                <c:pt idx="85">
                  <c:v>8501.0001176609</c:v>
                </c:pt>
                <c:pt idx="86">
                  <c:v>8601.01188375103</c:v>
                </c:pt>
                <c:pt idx="87">
                  <c:v>8701.02364984116</c:v>
                </c:pt>
                <c:pt idx="88">
                  <c:v>8801.03541593129</c:v>
                </c:pt>
                <c:pt idx="89">
                  <c:v>8901.04718202142</c:v>
                </c:pt>
                <c:pt idx="90">
                  <c:v>9001.05894811154</c:v>
                </c:pt>
                <c:pt idx="91">
                  <c:v>9101.07071420167</c:v>
                </c:pt>
                <c:pt idx="92">
                  <c:v>9201.0824802918</c:v>
                </c:pt>
                <c:pt idx="93">
                  <c:v>9301.09424638193</c:v>
                </c:pt>
                <c:pt idx="94">
                  <c:v>9401.10601247206</c:v>
                </c:pt>
                <c:pt idx="95">
                  <c:v>9501.11777856218</c:v>
                </c:pt>
                <c:pt idx="96">
                  <c:v>9601.12954465231</c:v>
                </c:pt>
                <c:pt idx="97">
                  <c:v>9701.14131074244</c:v>
                </c:pt>
                <c:pt idx="98">
                  <c:v>9801.15307683257</c:v>
                </c:pt>
                <c:pt idx="99">
                  <c:v>9901.1648429227</c:v>
                </c:pt>
                <c:pt idx="100">
                  <c:v>10001.1766090128</c:v>
                </c:pt>
                <c:pt idx="101">
                  <c:v>10101.188375103</c:v>
                </c:pt>
                <c:pt idx="102">
                  <c:v>10201.2001411931</c:v>
                </c:pt>
                <c:pt idx="103">
                  <c:v>10301.2119072832</c:v>
                </c:pt>
                <c:pt idx="104">
                  <c:v>10401.2236733733</c:v>
                </c:pt>
                <c:pt idx="105">
                  <c:v>10501.2354394635</c:v>
                </c:pt>
                <c:pt idx="106">
                  <c:v>10601.2472055536</c:v>
                </c:pt>
                <c:pt idx="107">
                  <c:v>10701.2589716437</c:v>
                </c:pt>
                <c:pt idx="108">
                  <c:v>10801.2707377339</c:v>
                </c:pt>
                <c:pt idx="109">
                  <c:v>10901.282503824</c:v>
                </c:pt>
                <c:pt idx="110">
                  <c:v>11001.2942699141</c:v>
                </c:pt>
                <c:pt idx="111">
                  <c:v>11101.3060360042</c:v>
                </c:pt>
                <c:pt idx="112">
                  <c:v>11201.3178020944</c:v>
                </c:pt>
                <c:pt idx="113">
                  <c:v>11301.3295681845</c:v>
                </c:pt>
                <c:pt idx="114">
                  <c:v>11401.3413342746</c:v>
                </c:pt>
                <c:pt idx="115">
                  <c:v>11501.3531003648</c:v>
                </c:pt>
                <c:pt idx="116">
                  <c:v>11601.3648664549</c:v>
                </c:pt>
                <c:pt idx="117">
                  <c:v>11701.376632545</c:v>
                </c:pt>
                <c:pt idx="118">
                  <c:v>11801.3883986351</c:v>
                </c:pt>
                <c:pt idx="119">
                  <c:v>11901.4001647253</c:v>
                </c:pt>
                <c:pt idx="120">
                  <c:v>12001.4119308154</c:v>
                </c:pt>
                <c:pt idx="121">
                  <c:v>12101.4236969055</c:v>
                </c:pt>
                <c:pt idx="122">
                  <c:v>12201.4354629957</c:v>
                </c:pt>
                <c:pt idx="123">
                  <c:v>12301.4472290858</c:v>
                </c:pt>
                <c:pt idx="124">
                  <c:v>12401.4589951759</c:v>
                </c:pt>
                <c:pt idx="125">
                  <c:v>12501.470761266</c:v>
                </c:pt>
                <c:pt idx="126">
                  <c:v>12601.4825273562</c:v>
                </c:pt>
                <c:pt idx="127">
                  <c:v>12701.4942934463</c:v>
                </c:pt>
                <c:pt idx="128">
                  <c:v>12801.5060595364</c:v>
                </c:pt>
                <c:pt idx="129">
                  <c:v>12901.5178256265</c:v>
                </c:pt>
                <c:pt idx="130">
                  <c:v>13001.5295917167</c:v>
                </c:pt>
                <c:pt idx="131">
                  <c:v>13101.5413578068</c:v>
                </c:pt>
                <c:pt idx="132">
                  <c:v>13201.5531238969</c:v>
                </c:pt>
                <c:pt idx="133">
                  <c:v>13301.5648899871</c:v>
                </c:pt>
                <c:pt idx="134">
                  <c:v>13401.5766560772</c:v>
                </c:pt>
                <c:pt idx="135">
                  <c:v>13501.5884221673</c:v>
                </c:pt>
                <c:pt idx="136">
                  <c:v>13601.6001882574</c:v>
                </c:pt>
                <c:pt idx="137">
                  <c:v>13701.6119543476</c:v>
                </c:pt>
                <c:pt idx="138">
                  <c:v>13801.6237204377</c:v>
                </c:pt>
                <c:pt idx="139">
                  <c:v>13901.6354865278</c:v>
                </c:pt>
                <c:pt idx="140">
                  <c:v>14001.647252618</c:v>
                </c:pt>
                <c:pt idx="141">
                  <c:v>14101.6590187081</c:v>
                </c:pt>
                <c:pt idx="142">
                  <c:v>14201.6707847982</c:v>
                </c:pt>
                <c:pt idx="143">
                  <c:v>14301.6825508883</c:v>
                </c:pt>
                <c:pt idx="144">
                  <c:v>14401.6943169785</c:v>
                </c:pt>
                <c:pt idx="145">
                  <c:v>14501.7060830686</c:v>
                </c:pt>
                <c:pt idx="146">
                  <c:v>14601.7178491587</c:v>
                </c:pt>
                <c:pt idx="147">
                  <c:v>14701.7296152489</c:v>
                </c:pt>
                <c:pt idx="148">
                  <c:v>14801.741381339</c:v>
                </c:pt>
                <c:pt idx="149">
                  <c:v>14901.7531474291</c:v>
                </c:pt>
                <c:pt idx="150">
                  <c:v>15001.7649135192</c:v>
                </c:pt>
                <c:pt idx="151">
                  <c:v>15101.7766796094</c:v>
                </c:pt>
                <c:pt idx="152">
                  <c:v>15201.7884456995</c:v>
                </c:pt>
                <c:pt idx="153">
                  <c:v>15301.8002117896</c:v>
                </c:pt>
                <c:pt idx="154">
                  <c:v>15401.8119778798</c:v>
                </c:pt>
                <c:pt idx="155">
                  <c:v>15501.8237439699</c:v>
                </c:pt>
                <c:pt idx="156">
                  <c:v>15601.83551006</c:v>
                </c:pt>
                <c:pt idx="157">
                  <c:v>15701.8472761501</c:v>
                </c:pt>
                <c:pt idx="158">
                  <c:v>15801.8590422403</c:v>
                </c:pt>
                <c:pt idx="159">
                  <c:v>15901.8708083304</c:v>
                </c:pt>
                <c:pt idx="160">
                  <c:v>16001.8825744205</c:v>
                </c:pt>
                <c:pt idx="161">
                  <c:v>16101.8943405107</c:v>
                </c:pt>
                <c:pt idx="162">
                  <c:v>16201.9061066008</c:v>
                </c:pt>
                <c:pt idx="163">
                  <c:v>16301.9178726909</c:v>
                </c:pt>
                <c:pt idx="164">
                  <c:v>16401.929638781</c:v>
                </c:pt>
                <c:pt idx="165">
                  <c:v>16501.9414048712</c:v>
                </c:pt>
                <c:pt idx="166">
                  <c:v>16601.9531709613</c:v>
                </c:pt>
                <c:pt idx="167">
                  <c:v>16701.9649370514</c:v>
                </c:pt>
                <c:pt idx="168">
                  <c:v>16801.9767031416</c:v>
                </c:pt>
                <c:pt idx="169">
                  <c:v>16901.9884692317</c:v>
                </c:pt>
                <c:pt idx="170">
                  <c:v>17002.0002353218</c:v>
                </c:pt>
                <c:pt idx="171">
                  <c:v>17102.0120014119</c:v>
                </c:pt>
                <c:pt idx="172">
                  <c:v>17202.0237675021</c:v>
                </c:pt>
                <c:pt idx="173">
                  <c:v>17302.0355335922</c:v>
                </c:pt>
                <c:pt idx="174">
                  <c:v>17402.0472996823</c:v>
                </c:pt>
                <c:pt idx="175">
                  <c:v>17502.0590657724</c:v>
                </c:pt>
                <c:pt idx="176">
                  <c:v>17602.0708318626</c:v>
                </c:pt>
                <c:pt idx="177">
                  <c:v>17702.0825979527</c:v>
                </c:pt>
                <c:pt idx="178">
                  <c:v>17802.0943640428</c:v>
                </c:pt>
                <c:pt idx="179">
                  <c:v>17902.106130133</c:v>
                </c:pt>
                <c:pt idx="180">
                  <c:v>18002.1178962231</c:v>
                </c:pt>
                <c:pt idx="181">
                  <c:v>18102.1296623132</c:v>
                </c:pt>
                <c:pt idx="182">
                  <c:v>18202.1414284033</c:v>
                </c:pt>
                <c:pt idx="183">
                  <c:v>18302.1531944935</c:v>
                </c:pt>
                <c:pt idx="184">
                  <c:v>18402.1649605836</c:v>
                </c:pt>
                <c:pt idx="185">
                  <c:v>18502.1767266737</c:v>
                </c:pt>
                <c:pt idx="186">
                  <c:v>18602.1884927639</c:v>
                </c:pt>
                <c:pt idx="187">
                  <c:v>18702.200258854</c:v>
                </c:pt>
                <c:pt idx="188">
                  <c:v>18802.2120249441</c:v>
                </c:pt>
                <c:pt idx="189">
                  <c:v>18902.2237910342</c:v>
                </c:pt>
                <c:pt idx="190">
                  <c:v>19002.2355571244</c:v>
                </c:pt>
                <c:pt idx="191">
                  <c:v>19102.2473232145</c:v>
                </c:pt>
                <c:pt idx="192">
                  <c:v>19202.2590893046</c:v>
                </c:pt>
                <c:pt idx="193">
                  <c:v>19302.2708553948</c:v>
                </c:pt>
                <c:pt idx="194">
                  <c:v>19402.2826214849</c:v>
                </c:pt>
                <c:pt idx="195">
                  <c:v>19502.294387575</c:v>
                </c:pt>
                <c:pt idx="196">
                  <c:v>19602.3061536651</c:v>
                </c:pt>
                <c:pt idx="197">
                  <c:v>19702.3179197553</c:v>
                </c:pt>
                <c:pt idx="198">
                  <c:v>19802.3296858454</c:v>
                </c:pt>
                <c:pt idx="199">
                  <c:v>19902.3414519355</c:v>
                </c:pt>
                <c:pt idx="200">
                  <c:v>20002.3532180257</c:v>
                </c:pt>
                <c:pt idx="201">
                  <c:v>20102.3649841158</c:v>
                </c:pt>
                <c:pt idx="202">
                  <c:v>20202.3767502059</c:v>
                </c:pt>
                <c:pt idx="203">
                  <c:v>20302.388516296</c:v>
                </c:pt>
                <c:pt idx="204">
                  <c:v>20402.4002823862</c:v>
                </c:pt>
                <c:pt idx="205">
                  <c:v>20502.4120484763</c:v>
                </c:pt>
                <c:pt idx="206">
                  <c:v>20602.4238145664</c:v>
                </c:pt>
                <c:pt idx="207">
                  <c:v>20702.4355806566</c:v>
                </c:pt>
                <c:pt idx="208">
                  <c:v>20802.4473467467</c:v>
                </c:pt>
                <c:pt idx="209">
                  <c:v>20902.4591128368</c:v>
                </c:pt>
                <c:pt idx="210">
                  <c:v>21002.4708789269</c:v>
                </c:pt>
                <c:pt idx="211">
                  <c:v>21102.4826450171</c:v>
                </c:pt>
                <c:pt idx="212">
                  <c:v>21202.4944111072</c:v>
                </c:pt>
                <c:pt idx="213">
                  <c:v>21302.5061771973</c:v>
                </c:pt>
                <c:pt idx="214">
                  <c:v>21402.5179432875</c:v>
                </c:pt>
                <c:pt idx="215">
                  <c:v>21502.5297093776</c:v>
                </c:pt>
                <c:pt idx="216">
                  <c:v>21602.5414754677</c:v>
                </c:pt>
                <c:pt idx="217">
                  <c:v>21702.5532415578</c:v>
                </c:pt>
                <c:pt idx="218">
                  <c:v>21802.565007648</c:v>
                </c:pt>
                <c:pt idx="219">
                  <c:v>21902.5767737381</c:v>
                </c:pt>
                <c:pt idx="220">
                  <c:v>22002.5885398282</c:v>
                </c:pt>
                <c:pt idx="221">
                  <c:v>22102.6003059183</c:v>
                </c:pt>
                <c:pt idx="222">
                  <c:v>22202.6120720085</c:v>
                </c:pt>
                <c:pt idx="223">
                  <c:v>22302.6238380986</c:v>
                </c:pt>
                <c:pt idx="224">
                  <c:v>22402.6356041887</c:v>
                </c:pt>
                <c:pt idx="225">
                  <c:v>22502.6473702789</c:v>
                </c:pt>
                <c:pt idx="226">
                  <c:v>22602.659136369</c:v>
                </c:pt>
                <c:pt idx="227">
                  <c:v>22702.6709024591</c:v>
                </c:pt>
                <c:pt idx="228">
                  <c:v>22802.6826685492</c:v>
                </c:pt>
                <c:pt idx="229">
                  <c:v>22902.6944346394</c:v>
                </c:pt>
                <c:pt idx="230">
                  <c:v>23002.7062007295</c:v>
                </c:pt>
                <c:pt idx="231">
                  <c:v>23102.7179668196</c:v>
                </c:pt>
                <c:pt idx="232">
                  <c:v>23202.7297329098</c:v>
                </c:pt>
                <c:pt idx="233">
                  <c:v>23302.7414989999</c:v>
                </c:pt>
                <c:pt idx="234">
                  <c:v>23402.75326509</c:v>
                </c:pt>
                <c:pt idx="235">
                  <c:v>23502.7650311801</c:v>
                </c:pt>
                <c:pt idx="236">
                  <c:v>23602.7767972703</c:v>
                </c:pt>
                <c:pt idx="237">
                  <c:v>23702.7885633604</c:v>
                </c:pt>
                <c:pt idx="238">
                  <c:v>23802.8003294505</c:v>
                </c:pt>
                <c:pt idx="239">
                  <c:v>23902.8120955407</c:v>
                </c:pt>
                <c:pt idx="240">
                  <c:v>24002.8238616308</c:v>
                </c:pt>
                <c:pt idx="241">
                  <c:v>24102.8356277209</c:v>
                </c:pt>
                <c:pt idx="242">
                  <c:v>24202.847393811</c:v>
                </c:pt>
                <c:pt idx="243">
                  <c:v>24302.8591599012</c:v>
                </c:pt>
                <c:pt idx="244">
                  <c:v>24402.8709259913</c:v>
                </c:pt>
                <c:pt idx="245">
                  <c:v>24502.8826920814</c:v>
                </c:pt>
                <c:pt idx="246">
                  <c:v>24602.8944581716</c:v>
                </c:pt>
                <c:pt idx="247">
                  <c:v>24702.9062242617</c:v>
                </c:pt>
                <c:pt idx="248">
                  <c:v>24802.9179903518</c:v>
                </c:pt>
                <c:pt idx="249">
                  <c:v>24902.9297564419</c:v>
                </c:pt>
                <c:pt idx="250">
                  <c:v>25002.9415225321</c:v>
                </c:pt>
                <c:pt idx="251">
                  <c:v>25102.9532886222</c:v>
                </c:pt>
                <c:pt idx="252">
                  <c:v>25202.9650547123</c:v>
                </c:pt>
                <c:pt idx="253">
                  <c:v>25302.9768208025</c:v>
                </c:pt>
                <c:pt idx="254">
                  <c:v>25402.9885868926</c:v>
                </c:pt>
                <c:pt idx="255">
                  <c:v>25503.0003529827</c:v>
                </c:pt>
                <c:pt idx="256">
                  <c:v>25603.0121190728</c:v>
                </c:pt>
                <c:pt idx="257">
                  <c:v>25703.023885163</c:v>
                </c:pt>
                <c:pt idx="258">
                  <c:v>25803.0356512531</c:v>
                </c:pt>
                <c:pt idx="259">
                  <c:v>25903.0474173432</c:v>
                </c:pt>
                <c:pt idx="260">
                  <c:v>26003.0591834334</c:v>
                </c:pt>
                <c:pt idx="261">
                  <c:v>26103.0709495235</c:v>
                </c:pt>
                <c:pt idx="262">
                  <c:v>26203.0827156136</c:v>
                </c:pt>
                <c:pt idx="263">
                  <c:v>26303.0944817037</c:v>
                </c:pt>
                <c:pt idx="264">
                  <c:v>26403.1062477939</c:v>
                </c:pt>
                <c:pt idx="265">
                  <c:v>26503.118013884</c:v>
                </c:pt>
                <c:pt idx="266">
                  <c:v>26603.1297799741</c:v>
                </c:pt>
                <c:pt idx="267">
                  <c:v>26703.1415460642</c:v>
                </c:pt>
                <c:pt idx="268">
                  <c:v>26803.1533121544</c:v>
                </c:pt>
                <c:pt idx="269">
                  <c:v>26903.1650782445</c:v>
                </c:pt>
                <c:pt idx="270">
                  <c:v>27003.1768443346</c:v>
                </c:pt>
                <c:pt idx="271">
                  <c:v>27103.1886104248</c:v>
                </c:pt>
                <c:pt idx="272">
                  <c:v>27203.2003765149</c:v>
                </c:pt>
                <c:pt idx="273">
                  <c:v>27303.212142605</c:v>
                </c:pt>
                <c:pt idx="274">
                  <c:v>27403.2239086951</c:v>
                </c:pt>
                <c:pt idx="275">
                  <c:v>27503.2356747853</c:v>
                </c:pt>
                <c:pt idx="276">
                  <c:v>27603.2474408754</c:v>
                </c:pt>
                <c:pt idx="277">
                  <c:v>27703.2592069655</c:v>
                </c:pt>
                <c:pt idx="278">
                  <c:v>27803.2709730557</c:v>
                </c:pt>
                <c:pt idx="279">
                  <c:v>27903.2827391458</c:v>
                </c:pt>
                <c:pt idx="280">
                  <c:v>28003.2945052359</c:v>
                </c:pt>
                <c:pt idx="281">
                  <c:v>28103.306271326</c:v>
                </c:pt>
                <c:pt idx="282">
                  <c:v>28203.3180374162</c:v>
                </c:pt>
                <c:pt idx="283">
                  <c:v>28303.3298035063</c:v>
                </c:pt>
                <c:pt idx="284">
                  <c:v>28403.3415695964</c:v>
                </c:pt>
                <c:pt idx="285">
                  <c:v>28503.3533356866</c:v>
                </c:pt>
                <c:pt idx="286">
                  <c:v>28603.3651017767</c:v>
                </c:pt>
                <c:pt idx="287">
                  <c:v>28703.3768678668</c:v>
                </c:pt>
                <c:pt idx="288">
                  <c:v>28803.3886339569</c:v>
                </c:pt>
                <c:pt idx="289">
                  <c:v>28903.4004000471</c:v>
                </c:pt>
                <c:pt idx="290">
                  <c:v>29003.4121661372</c:v>
                </c:pt>
                <c:pt idx="291">
                  <c:v>29103.4239322273</c:v>
                </c:pt>
                <c:pt idx="292">
                  <c:v>29203.4356983175</c:v>
                </c:pt>
                <c:pt idx="293">
                  <c:v>29303.4474644076</c:v>
                </c:pt>
                <c:pt idx="294">
                  <c:v>29403.4592304977</c:v>
                </c:pt>
                <c:pt idx="295">
                  <c:v>29503.4709965878</c:v>
                </c:pt>
                <c:pt idx="296">
                  <c:v>29603.482762678</c:v>
                </c:pt>
                <c:pt idx="297">
                  <c:v>29703.4945287681</c:v>
                </c:pt>
                <c:pt idx="298">
                  <c:v>29803.5062948582</c:v>
                </c:pt>
                <c:pt idx="299">
                  <c:v>29903.5180609484</c:v>
                </c:pt>
                <c:pt idx="300">
                  <c:v>30003.5298270385</c:v>
                </c:pt>
                <c:pt idx="301">
                  <c:v>30103.5415931286</c:v>
                </c:pt>
                <c:pt idx="302">
                  <c:v>30203.5533592187</c:v>
                </c:pt>
                <c:pt idx="303">
                  <c:v>30303.5651253089</c:v>
                </c:pt>
                <c:pt idx="304">
                  <c:v>30403.576891399</c:v>
                </c:pt>
                <c:pt idx="305">
                  <c:v>30503.5886574891</c:v>
                </c:pt>
                <c:pt idx="306">
                  <c:v>30603.6004235793</c:v>
                </c:pt>
                <c:pt idx="307">
                  <c:v>30703.6121896694</c:v>
                </c:pt>
                <c:pt idx="308">
                  <c:v>30803.6239557595</c:v>
                </c:pt>
                <c:pt idx="309">
                  <c:v>30903.6357218496</c:v>
                </c:pt>
                <c:pt idx="310">
                  <c:v>31003.6474879398</c:v>
                </c:pt>
                <c:pt idx="311">
                  <c:v>31103.6592540299</c:v>
                </c:pt>
                <c:pt idx="312">
                  <c:v>31203.67102012</c:v>
                </c:pt>
                <c:pt idx="313">
                  <c:v>31303.6827862101</c:v>
                </c:pt>
                <c:pt idx="314">
                  <c:v>31403.6945523003</c:v>
                </c:pt>
                <c:pt idx="315">
                  <c:v>31503.7063183904</c:v>
                </c:pt>
                <c:pt idx="316">
                  <c:v>31603.7180844805</c:v>
                </c:pt>
                <c:pt idx="317">
                  <c:v>31703.7298505707</c:v>
                </c:pt>
                <c:pt idx="318">
                  <c:v>31803.7416166608</c:v>
                </c:pt>
                <c:pt idx="319">
                  <c:v>31903.7533827509</c:v>
                </c:pt>
                <c:pt idx="320">
                  <c:v>32003.765148841</c:v>
                </c:pt>
                <c:pt idx="321">
                  <c:v>32103.7769149312</c:v>
                </c:pt>
                <c:pt idx="322">
                  <c:v>32203.7886810213</c:v>
                </c:pt>
                <c:pt idx="323">
                  <c:v>32303.8004471114</c:v>
                </c:pt>
                <c:pt idx="324">
                  <c:v>32403.8122132016</c:v>
                </c:pt>
                <c:pt idx="325">
                  <c:v>32503.8239792917</c:v>
                </c:pt>
                <c:pt idx="326">
                  <c:v>32603.8357453818</c:v>
                </c:pt>
                <c:pt idx="327">
                  <c:v>32703.8475114719</c:v>
                </c:pt>
                <c:pt idx="328">
                  <c:v>32803.8592775621</c:v>
                </c:pt>
                <c:pt idx="329">
                  <c:v>32903.8710436522</c:v>
                </c:pt>
                <c:pt idx="330">
                  <c:v>33003.8828097423</c:v>
                </c:pt>
                <c:pt idx="331">
                  <c:v>33103.8945758325</c:v>
                </c:pt>
                <c:pt idx="332">
                  <c:v>33203.9063419226</c:v>
                </c:pt>
                <c:pt idx="333">
                  <c:v>33303.9181080127</c:v>
                </c:pt>
                <c:pt idx="334">
                  <c:v>33403.9298741028</c:v>
                </c:pt>
                <c:pt idx="335">
                  <c:v>33503.941640193</c:v>
                </c:pt>
                <c:pt idx="336">
                  <c:v>33603.9534062831</c:v>
                </c:pt>
                <c:pt idx="337">
                  <c:v>33703.9651723732</c:v>
                </c:pt>
                <c:pt idx="338">
                  <c:v>33803.9769384634</c:v>
                </c:pt>
                <c:pt idx="339">
                  <c:v>33903.9887045535</c:v>
                </c:pt>
                <c:pt idx="340">
                  <c:v>34004.0004706436</c:v>
                </c:pt>
                <c:pt idx="341">
                  <c:v>34104.0122367337</c:v>
                </c:pt>
                <c:pt idx="342">
                  <c:v>34204.0240028239</c:v>
                </c:pt>
                <c:pt idx="343">
                  <c:v>34304.035768914</c:v>
                </c:pt>
                <c:pt idx="344">
                  <c:v>34404.0475350041</c:v>
                </c:pt>
                <c:pt idx="345">
                  <c:v>34504.0593010943</c:v>
                </c:pt>
                <c:pt idx="346">
                  <c:v>34604.0710671844</c:v>
                </c:pt>
                <c:pt idx="347">
                  <c:v>34704.0828332745</c:v>
                </c:pt>
                <c:pt idx="348">
                  <c:v>34804.0945993646</c:v>
                </c:pt>
                <c:pt idx="349">
                  <c:v>34904.1063654548</c:v>
                </c:pt>
                <c:pt idx="350">
                  <c:v>35004.1181315449</c:v>
                </c:pt>
                <c:pt idx="351">
                  <c:v>35104.129897635</c:v>
                </c:pt>
                <c:pt idx="352">
                  <c:v>35204.1416637252</c:v>
                </c:pt>
                <c:pt idx="353">
                  <c:v>35304.1534298153</c:v>
                </c:pt>
                <c:pt idx="354">
                  <c:v>35404.1651959054</c:v>
                </c:pt>
                <c:pt idx="355">
                  <c:v>35504.1769619955</c:v>
                </c:pt>
                <c:pt idx="356">
                  <c:v>35604.1887280857</c:v>
                </c:pt>
                <c:pt idx="357">
                  <c:v>35704.2004941758</c:v>
                </c:pt>
                <c:pt idx="358">
                  <c:v>35804.2122602659</c:v>
                </c:pt>
                <c:pt idx="359">
                  <c:v>35904.2240263561</c:v>
                </c:pt>
                <c:pt idx="360">
                  <c:v>36004.2357924462</c:v>
                </c:pt>
                <c:pt idx="361">
                  <c:v>36104.2475585363</c:v>
                </c:pt>
                <c:pt idx="362">
                  <c:v>36204.2593246264</c:v>
                </c:pt>
                <c:pt idx="363">
                  <c:v>36304.2710907166</c:v>
                </c:pt>
                <c:pt idx="364">
                  <c:v>36404.2828568067</c:v>
                </c:pt>
                <c:pt idx="365">
                  <c:v>36504.2946228968</c:v>
                </c:pt>
                <c:pt idx="366">
                  <c:v>36604.3063889869</c:v>
                </c:pt>
                <c:pt idx="367">
                  <c:v>36704.3181550771</c:v>
                </c:pt>
                <c:pt idx="368">
                  <c:v>36804.3299211672</c:v>
                </c:pt>
                <c:pt idx="369">
                  <c:v>36904.3416872573</c:v>
                </c:pt>
                <c:pt idx="370">
                  <c:v>37004.3534533475</c:v>
                </c:pt>
                <c:pt idx="371">
                  <c:v>37104.3652194376</c:v>
                </c:pt>
                <c:pt idx="372">
                  <c:v>37204.3769855277</c:v>
                </c:pt>
                <c:pt idx="373">
                  <c:v>37304.3887516178</c:v>
                </c:pt>
                <c:pt idx="374">
                  <c:v>37404.400517708</c:v>
                </c:pt>
                <c:pt idx="375">
                  <c:v>37504.4122837981</c:v>
                </c:pt>
                <c:pt idx="376">
                  <c:v>37604.4240498882</c:v>
                </c:pt>
                <c:pt idx="377">
                  <c:v>37704.4358159784</c:v>
                </c:pt>
                <c:pt idx="378">
                  <c:v>37804.4475820685</c:v>
                </c:pt>
                <c:pt idx="379">
                  <c:v>37904.4593481586</c:v>
                </c:pt>
                <c:pt idx="380">
                  <c:v>38004.4711142487</c:v>
                </c:pt>
                <c:pt idx="381">
                  <c:v>38104.4828803389</c:v>
                </c:pt>
                <c:pt idx="382">
                  <c:v>38204.494646429</c:v>
                </c:pt>
                <c:pt idx="383">
                  <c:v>38304.5064125191</c:v>
                </c:pt>
                <c:pt idx="384">
                  <c:v>38404.5181786093</c:v>
                </c:pt>
                <c:pt idx="385">
                  <c:v>38504.5299446994</c:v>
                </c:pt>
                <c:pt idx="386">
                  <c:v>38604.5417107895</c:v>
                </c:pt>
                <c:pt idx="387">
                  <c:v>38704.5534768796</c:v>
                </c:pt>
                <c:pt idx="388">
                  <c:v>38804.5652429698</c:v>
                </c:pt>
                <c:pt idx="389">
                  <c:v>38904.5770090599</c:v>
                </c:pt>
                <c:pt idx="390">
                  <c:v>39004.58877515</c:v>
                </c:pt>
                <c:pt idx="391">
                  <c:v>39104.6005412401</c:v>
                </c:pt>
                <c:pt idx="392">
                  <c:v>39204.6123073303</c:v>
                </c:pt>
                <c:pt idx="393">
                  <c:v>39304.6240734204</c:v>
                </c:pt>
                <c:pt idx="394">
                  <c:v>39404.6358395105</c:v>
                </c:pt>
                <c:pt idx="395">
                  <c:v>39504.6476056007</c:v>
                </c:pt>
                <c:pt idx="396">
                  <c:v>39604.6593716908</c:v>
                </c:pt>
                <c:pt idx="397">
                  <c:v>39704.6711377809</c:v>
                </c:pt>
                <c:pt idx="398">
                  <c:v>39804.682903871</c:v>
                </c:pt>
                <c:pt idx="399">
                  <c:v>39904.6946699612</c:v>
                </c:pt>
                <c:pt idx="400">
                  <c:v>40004.7064360513</c:v>
                </c:pt>
                <c:pt idx="401">
                  <c:v>40104.7182021414</c:v>
                </c:pt>
                <c:pt idx="402">
                  <c:v>40204.7299682316</c:v>
                </c:pt>
                <c:pt idx="403">
                  <c:v>40304.7417343217</c:v>
                </c:pt>
                <c:pt idx="404">
                  <c:v>40404.7535004118</c:v>
                </c:pt>
                <c:pt idx="405">
                  <c:v>40504.7652665019</c:v>
                </c:pt>
                <c:pt idx="406">
                  <c:v>40604.7770325921</c:v>
                </c:pt>
                <c:pt idx="407">
                  <c:v>40704.7887986822</c:v>
                </c:pt>
                <c:pt idx="408">
                  <c:v>40804.8005647723</c:v>
                </c:pt>
                <c:pt idx="409">
                  <c:v>40904.8123308625</c:v>
                </c:pt>
                <c:pt idx="410">
                  <c:v>41004.8240969526</c:v>
                </c:pt>
                <c:pt idx="411">
                  <c:v>41104.8358630427</c:v>
                </c:pt>
                <c:pt idx="412">
                  <c:v>41204.8476291328</c:v>
                </c:pt>
                <c:pt idx="413">
                  <c:v>41304.859395223</c:v>
                </c:pt>
                <c:pt idx="414">
                  <c:v>41404.8711613131</c:v>
                </c:pt>
                <c:pt idx="415">
                  <c:v>41504.8829274032</c:v>
                </c:pt>
                <c:pt idx="416">
                  <c:v>41604.8946934934</c:v>
                </c:pt>
                <c:pt idx="417">
                  <c:v>41704.9064595835</c:v>
                </c:pt>
                <c:pt idx="418">
                  <c:v>41804.9182256736</c:v>
                </c:pt>
                <c:pt idx="419">
                  <c:v>41904.9299917637</c:v>
                </c:pt>
                <c:pt idx="420">
                  <c:v>42004.9417578539</c:v>
                </c:pt>
                <c:pt idx="421">
                  <c:v>42104.953523944</c:v>
                </c:pt>
                <c:pt idx="422">
                  <c:v>42204.9652900341</c:v>
                </c:pt>
                <c:pt idx="423">
                  <c:v>42304.9770561243</c:v>
                </c:pt>
                <c:pt idx="424">
                  <c:v>42404.9888222144</c:v>
                </c:pt>
                <c:pt idx="425">
                  <c:v>42505.0005883045</c:v>
                </c:pt>
                <c:pt idx="426">
                  <c:v>42605.0123543946</c:v>
                </c:pt>
                <c:pt idx="427">
                  <c:v>42705.0241204848</c:v>
                </c:pt>
                <c:pt idx="428">
                  <c:v>42805.0358865749</c:v>
                </c:pt>
                <c:pt idx="429">
                  <c:v>42905.047652665</c:v>
                </c:pt>
                <c:pt idx="430">
                  <c:v>43005.0594187552</c:v>
                </c:pt>
                <c:pt idx="431">
                  <c:v>43105.0711848453</c:v>
                </c:pt>
                <c:pt idx="432">
                  <c:v>43205.0829509354</c:v>
                </c:pt>
                <c:pt idx="433">
                  <c:v>43305.0947170255</c:v>
                </c:pt>
                <c:pt idx="434">
                  <c:v>43405.1064831157</c:v>
                </c:pt>
                <c:pt idx="435">
                  <c:v>43505.1182492058</c:v>
                </c:pt>
                <c:pt idx="436">
                  <c:v>43605.1300152959</c:v>
                </c:pt>
                <c:pt idx="437">
                  <c:v>43705.1417813861</c:v>
                </c:pt>
                <c:pt idx="438">
                  <c:v>43805.1535474762</c:v>
                </c:pt>
                <c:pt idx="439">
                  <c:v>43905.1653135663</c:v>
                </c:pt>
                <c:pt idx="440">
                  <c:v>44005.1770796564</c:v>
                </c:pt>
                <c:pt idx="441">
                  <c:v>44105.1888457466</c:v>
                </c:pt>
                <c:pt idx="442">
                  <c:v>44205.2006118367</c:v>
                </c:pt>
                <c:pt idx="443">
                  <c:v>44305.2123779268</c:v>
                </c:pt>
                <c:pt idx="444">
                  <c:v>44405.224144017</c:v>
                </c:pt>
                <c:pt idx="445">
                  <c:v>44505.2359101071</c:v>
                </c:pt>
                <c:pt idx="446">
                  <c:v>44605.2476761972</c:v>
                </c:pt>
                <c:pt idx="447">
                  <c:v>44705.2594422873</c:v>
                </c:pt>
                <c:pt idx="448">
                  <c:v>44805.2712083775</c:v>
                </c:pt>
                <c:pt idx="449">
                  <c:v>44905.2829744676</c:v>
                </c:pt>
                <c:pt idx="450">
                  <c:v>45005.2947405577</c:v>
                </c:pt>
                <c:pt idx="451">
                  <c:v>45105.3065066478</c:v>
                </c:pt>
                <c:pt idx="452">
                  <c:v>45205.318272738</c:v>
                </c:pt>
                <c:pt idx="453">
                  <c:v>45305.3300388281</c:v>
                </c:pt>
                <c:pt idx="454">
                  <c:v>45405.3418049182</c:v>
                </c:pt>
                <c:pt idx="455">
                  <c:v>45505.3535710084</c:v>
                </c:pt>
                <c:pt idx="456">
                  <c:v>45605.3653370985</c:v>
                </c:pt>
                <c:pt idx="457">
                  <c:v>45705.3771031886</c:v>
                </c:pt>
                <c:pt idx="458">
                  <c:v>45805.3888692787</c:v>
                </c:pt>
                <c:pt idx="459">
                  <c:v>45905.4006353689</c:v>
                </c:pt>
                <c:pt idx="460">
                  <c:v>46005.412401459</c:v>
                </c:pt>
                <c:pt idx="461">
                  <c:v>46105.4241675491</c:v>
                </c:pt>
                <c:pt idx="462">
                  <c:v>46205.4359336393</c:v>
                </c:pt>
                <c:pt idx="463">
                  <c:v>46305.4476997294</c:v>
                </c:pt>
                <c:pt idx="464">
                  <c:v>46405.4594658195</c:v>
                </c:pt>
                <c:pt idx="465">
                  <c:v>46505.4712319096</c:v>
                </c:pt>
                <c:pt idx="466">
                  <c:v>46605.4829979998</c:v>
                </c:pt>
                <c:pt idx="467">
                  <c:v>46705.4947640899</c:v>
                </c:pt>
                <c:pt idx="468">
                  <c:v>46805.50653018</c:v>
                </c:pt>
                <c:pt idx="469">
                  <c:v>46905.5182962702</c:v>
                </c:pt>
                <c:pt idx="470">
                  <c:v>47005.5300623603</c:v>
                </c:pt>
                <c:pt idx="471">
                  <c:v>47105.5418284504</c:v>
                </c:pt>
                <c:pt idx="472">
                  <c:v>47205.5535945405</c:v>
                </c:pt>
                <c:pt idx="473">
                  <c:v>47305.5653606307</c:v>
                </c:pt>
                <c:pt idx="474">
                  <c:v>47405.5771267208</c:v>
                </c:pt>
                <c:pt idx="475">
                  <c:v>47505.5888928109</c:v>
                </c:pt>
                <c:pt idx="476">
                  <c:v>47605.6006589011</c:v>
                </c:pt>
                <c:pt idx="477">
                  <c:v>47705.6124249912</c:v>
                </c:pt>
                <c:pt idx="478">
                  <c:v>47805.6241910813</c:v>
                </c:pt>
                <c:pt idx="479">
                  <c:v>47905.6359571714</c:v>
                </c:pt>
                <c:pt idx="480">
                  <c:v>48005.6477232616</c:v>
                </c:pt>
                <c:pt idx="481">
                  <c:v>48105.6594893517</c:v>
                </c:pt>
                <c:pt idx="482">
                  <c:v>48205.6712554418</c:v>
                </c:pt>
                <c:pt idx="483">
                  <c:v>48305.6830215319</c:v>
                </c:pt>
                <c:pt idx="484">
                  <c:v>48405.6947876221</c:v>
                </c:pt>
                <c:pt idx="485">
                  <c:v>48505.7065537122</c:v>
                </c:pt>
                <c:pt idx="486">
                  <c:v>48605.7183198023</c:v>
                </c:pt>
                <c:pt idx="487">
                  <c:v>48705.7300858925</c:v>
                </c:pt>
                <c:pt idx="488">
                  <c:v>48805.7418519826</c:v>
                </c:pt>
                <c:pt idx="489">
                  <c:v>48905.7536180727</c:v>
                </c:pt>
                <c:pt idx="490">
                  <c:v>49005.7653841628</c:v>
                </c:pt>
                <c:pt idx="491">
                  <c:v>49105.777150253</c:v>
                </c:pt>
                <c:pt idx="492">
                  <c:v>49205.7889163431</c:v>
                </c:pt>
                <c:pt idx="493">
                  <c:v>49305.8006824332</c:v>
                </c:pt>
                <c:pt idx="494">
                  <c:v>49405.8124485234</c:v>
                </c:pt>
                <c:pt idx="495">
                  <c:v>49505.8242146135</c:v>
                </c:pt>
                <c:pt idx="496">
                  <c:v>49605.8359807036</c:v>
                </c:pt>
                <c:pt idx="497">
                  <c:v>49705.8477467937</c:v>
                </c:pt>
                <c:pt idx="498">
                  <c:v>49805.8595128839</c:v>
                </c:pt>
                <c:pt idx="499">
                  <c:v>49905.871278974</c:v>
                </c:pt>
                <c:pt idx="500">
                  <c:v>50005.8830450641</c:v>
                </c:pt>
                <c:pt idx="501">
                  <c:v>50105.8948111543</c:v>
                </c:pt>
                <c:pt idx="502">
                  <c:v>50205.9065772444</c:v>
                </c:pt>
                <c:pt idx="503">
                  <c:v>50305.9183433345</c:v>
                </c:pt>
                <c:pt idx="504">
                  <c:v>50405.9301094246</c:v>
                </c:pt>
                <c:pt idx="505">
                  <c:v>50505.9418755148</c:v>
                </c:pt>
                <c:pt idx="506">
                  <c:v>50605.9536416049</c:v>
                </c:pt>
                <c:pt idx="507">
                  <c:v>50705.965407695</c:v>
                </c:pt>
                <c:pt idx="508">
                  <c:v>50805.9771737852</c:v>
                </c:pt>
                <c:pt idx="509">
                  <c:v>50905.9889398753</c:v>
                </c:pt>
                <c:pt idx="510">
                  <c:v>51006.0007059654</c:v>
                </c:pt>
                <c:pt idx="511">
                  <c:v>51106.0124720555</c:v>
                </c:pt>
                <c:pt idx="512">
                  <c:v>51206.0242381457</c:v>
                </c:pt>
                <c:pt idx="513">
                  <c:v>51306.0360042358</c:v>
                </c:pt>
                <c:pt idx="514">
                  <c:v>51406.0477703259</c:v>
                </c:pt>
                <c:pt idx="515">
                  <c:v>51506.0595364161</c:v>
                </c:pt>
                <c:pt idx="516">
                  <c:v>51606.0713025062</c:v>
                </c:pt>
                <c:pt idx="517">
                  <c:v>51706.0830685963</c:v>
                </c:pt>
                <c:pt idx="518">
                  <c:v>51806.0948346864</c:v>
                </c:pt>
                <c:pt idx="519">
                  <c:v>51906.1066007766</c:v>
                </c:pt>
                <c:pt idx="520">
                  <c:v>52006.1183668667</c:v>
                </c:pt>
                <c:pt idx="521">
                  <c:v>52106.1301329568</c:v>
                </c:pt>
                <c:pt idx="522">
                  <c:v>52206.141899047</c:v>
                </c:pt>
                <c:pt idx="523">
                  <c:v>52306.1536651371</c:v>
                </c:pt>
                <c:pt idx="524">
                  <c:v>52406.1654312272</c:v>
                </c:pt>
                <c:pt idx="525">
                  <c:v>52506.1771973173</c:v>
                </c:pt>
                <c:pt idx="526">
                  <c:v>52606.1889634075</c:v>
                </c:pt>
                <c:pt idx="527">
                  <c:v>52706.2007294976</c:v>
                </c:pt>
                <c:pt idx="528">
                  <c:v>52806.2124955877</c:v>
                </c:pt>
                <c:pt idx="529">
                  <c:v>52906.2242616779</c:v>
                </c:pt>
                <c:pt idx="530">
                  <c:v>53006.236027768</c:v>
                </c:pt>
                <c:pt idx="531">
                  <c:v>53106.2477938581</c:v>
                </c:pt>
                <c:pt idx="532">
                  <c:v>53206.2595599482</c:v>
                </c:pt>
                <c:pt idx="533">
                  <c:v>53306.2713260384</c:v>
                </c:pt>
                <c:pt idx="534">
                  <c:v>53406.2830921285</c:v>
                </c:pt>
                <c:pt idx="535">
                  <c:v>53506.2948582186</c:v>
                </c:pt>
                <c:pt idx="536">
                  <c:v>53606.3066243088</c:v>
                </c:pt>
                <c:pt idx="537">
                  <c:v>53706.3183903989</c:v>
                </c:pt>
                <c:pt idx="538">
                  <c:v>53806.330156489</c:v>
                </c:pt>
                <c:pt idx="539">
                  <c:v>53906.3419225791</c:v>
                </c:pt>
                <c:pt idx="540">
                  <c:v>54006.3536886693</c:v>
                </c:pt>
                <c:pt idx="541">
                  <c:v>54106.3654547594</c:v>
                </c:pt>
                <c:pt idx="542">
                  <c:v>54206.3772208495</c:v>
                </c:pt>
                <c:pt idx="543">
                  <c:v>54306.3889869396</c:v>
                </c:pt>
                <c:pt idx="544">
                  <c:v>54406.4007530298</c:v>
                </c:pt>
                <c:pt idx="545">
                  <c:v>54506.4125191199</c:v>
                </c:pt>
                <c:pt idx="546">
                  <c:v>54606.42428521</c:v>
                </c:pt>
                <c:pt idx="547">
                  <c:v>54706.4360513002</c:v>
                </c:pt>
                <c:pt idx="548">
                  <c:v>54806.4478173903</c:v>
                </c:pt>
                <c:pt idx="549">
                  <c:v>54906.4595834804</c:v>
                </c:pt>
                <c:pt idx="550">
                  <c:v>55006.4713495705</c:v>
                </c:pt>
                <c:pt idx="551">
                  <c:v>55106.4831156607</c:v>
                </c:pt>
                <c:pt idx="552">
                  <c:v>55206.4948817508</c:v>
                </c:pt>
                <c:pt idx="553">
                  <c:v>55306.5066478409</c:v>
                </c:pt>
                <c:pt idx="554">
                  <c:v>55406.5184139311</c:v>
                </c:pt>
                <c:pt idx="555">
                  <c:v>55506.5301800212</c:v>
                </c:pt>
                <c:pt idx="556">
                  <c:v>55606.5419461113</c:v>
                </c:pt>
                <c:pt idx="557">
                  <c:v>55706.5537122014</c:v>
                </c:pt>
                <c:pt idx="558">
                  <c:v>55806.5654782916</c:v>
                </c:pt>
                <c:pt idx="559">
                  <c:v>55906.5772443817</c:v>
                </c:pt>
                <c:pt idx="560">
                  <c:v>56006.5890104718</c:v>
                </c:pt>
                <c:pt idx="561">
                  <c:v>56106.600776562</c:v>
                </c:pt>
                <c:pt idx="562">
                  <c:v>56206.6125426521</c:v>
                </c:pt>
                <c:pt idx="563">
                  <c:v>56306.6243087422</c:v>
                </c:pt>
                <c:pt idx="564">
                  <c:v>56406.6360748323</c:v>
                </c:pt>
                <c:pt idx="565">
                  <c:v>56506.6478409225</c:v>
                </c:pt>
                <c:pt idx="566">
                  <c:v>56606.6596070126</c:v>
                </c:pt>
                <c:pt idx="567">
                  <c:v>56706.6713731027</c:v>
                </c:pt>
                <c:pt idx="568">
                  <c:v>56806.6831391929</c:v>
                </c:pt>
                <c:pt idx="569">
                  <c:v>56906.694905283</c:v>
                </c:pt>
                <c:pt idx="570">
                  <c:v>57006.7066713731</c:v>
                </c:pt>
                <c:pt idx="571">
                  <c:v>57106.7184374632</c:v>
                </c:pt>
                <c:pt idx="572">
                  <c:v>57206.7302035534</c:v>
                </c:pt>
                <c:pt idx="573">
                  <c:v>57306.7419696435</c:v>
                </c:pt>
                <c:pt idx="574">
                  <c:v>57406.7537357336</c:v>
                </c:pt>
                <c:pt idx="575">
                  <c:v>57506.7655018237</c:v>
                </c:pt>
                <c:pt idx="576">
                  <c:v>57606.7772679139</c:v>
                </c:pt>
                <c:pt idx="577">
                  <c:v>57706.789034004</c:v>
                </c:pt>
                <c:pt idx="578">
                  <c:v>57806.8008000941</c:v>
                </c:pt>
                <c:pt idx="579">
                  <c:v>57906.8125661843</c:v>
                </c:pt>
                <c:pt idx="580">
                  <c:v>58006.8243322744</c:v>
                </c:pt>
                <c:pt idx="581">
                  <c:v>58106.8360983645</c:v>
                </c:pt>
                <c:pt idx="582">
                  <c:v>58206.8478644546</c:v>
                </c:pt>
                <c:pt idx="583">
                  <c:v>58306.8596305448</c:v>
                </c:pt>
                <c:pt idx="584">
                  <c:v>58406.8713966349</c:v>
                </c:pt>
                <c:pt idx="585">
                  <c:v>58506.883162725</c:v>
                </c:pt>
                <c:pt idx="586">
                  <c:v>58606.8949288152</c:v>
                </c:pt>
                <c:pt idx="587">
                  <c:v>58706.9066949053</c:v>
                </c:pt>
                <c:pt idx="588">
                  <c:v>58806.9184609954</c:v>
                </c:pt>
                <c:pt idx="589">
                  <c:v>58906.9302270855</c:v>
                </c:pt>
                <c:pt idx="590">
                  <c:v>59006.9419931757</c:v>
                </c:pt>
                <c:pt idx="591">
                  <c:v>59106.9537592658</c:v>
                </c:pt>
                <c:pt idx="592">
                  <c:v>59206.9655253559</c:v>
                </c:pt>
                <c:pt idx="593">
                  <c:v>59306.9772914461</c:v>
                </c:pt>
                <c:pt idx="594">
                  <c:v>59406.9890575362</c:v>
                </c:pt>
                <c:pt idx="595">
                  <c:v>59507.0008236263</c:v>
                </c:pt>
                <c:pt idx="596">
                  <c:v>59607.0125897164</c:v>
                </c:pt>
                <c:pt idx="597">
                  <c:v>59707.0243558066</c:v>
                </c:pt>
                <c:pt idx="598">
                  <c:v>59807.0361218967</c:v>
                </c:pt>
                <c:pt idx="599">
                  <c:v>59907.0478879868</c:v>
                </c:pt>
                <c:pt idx="600">
                  <c:v>60007.059654077</c:v>
                </c:pt>
                <c:pt idx="601">
                  <c:v>60107.0714201671</c:v>
                </c:pt>
                <c:pt idx="602">
                  <c:v>60207.0831862572</c:v>
                </c:pt>
                <c:pt idx="603">
                  <c:v>60307.0949523473</c:v>
                </c:pt>
                <c:pt idx="604">
                  <c:v>60407.1067184375</c:v>
                </c:pt>
                <c:pt idx="605">
                  <c:v>60507.1184845276</c:v>
                </c:pt>
                <c:pt idx="606">
                  <c:v>60607.1302506177</c:v>
                </c:pt>
                <c:pt idx="607">
                  <c:v>60707.1420167079</c:v>
                </c:pt>
                <c:pt idx="608">
                  <c:v>60807.153782798</c:v>
                </c:pt>
                <c:pt idx="609">
                  <c:v>60907.1655488881</c:v>
                </c:pt>
                <c:pt idx="610">
                  <c:v>61007.1773149782</c:v>
                </c:pt>
                <c:pt idx="611">
                  <c:v>61107.1890810684</c:v>
                </c:pt>
                <c:pt idx="612">
                  <c:v>61207.2008471585</c:v>
                </c:pt>
                <c:pt idx="613">
                  <c:v>61307.2126132486</c:v>
                </c:pt>
                <c:pt idx="614">
                  <c:v>61407.2243793388</c:v>
                </c:pt>
                <c:pt idx="615">
                  <c:v>61507.2361454289</c:v>
                </c:pt>
                <c:pt idx="616">
                  <c:v>61607.247911519</c:v>
                </c:pt>
                <c:pt idx="617">
                  <c:v>61707.2596776091</c:v>
                </c:pt>
                <c:pt idx="618">
                  <c:v>61807.2714436993</c:v>
                </c:pt>
                <c:pt idx="619">
                  <c:v>61907.2832097894</c:v>
                </c:pt>
                <c:pt idx="620">
                  <c:v>62007.2949758795</c:v>
                </c:pt>
                <c:pt idx="621">
                  <c:v>62107.3067419697</c:v>
                </c:pt>
                <c:pt idx="622">
                  <c:v>62207.3185080598</c:v>
                </c:pt>
                <c:pt idx="623">
                  <c:v>62307.3302741499</c:v>
                </c:pt>
                <c:pt idx="624">
                  <c:v>62407.34204024</c:v>
                </c:pt>
                <c:pt idx="625">
                  <c:v>62507.3538063302</c:v>
                </c:pt>
                <c:pt idx="626">
                  <c:v>62607.3655724203</c:v>
                </c:pt>
                <c:pt idx="627">
                  <c:v>62707.3773385104</c:v>
                </c:pt>
                <c:pt idx="628">
                  <c:v>62807.3891046005</c:v>
                </c:pt>
                <c:pt idx="629">
                  <c:v>62907.4008706907</c:v>
                </c:pt>
                <c:pt idx="630">
                  <c:v>63007.4126367808</c:v>
                </c:pt>
                <c:pt idx="631">
                  <c:v>63107.4244028709</c:v>
                </c:pt>
                <c:pt idx="632">
                  <c:v>63207.4361689611</c:v>
                </c:pt>
                <c:pt idx="633">
                  <c:v>63307.4479350512</c:v>
                </c:pt>
                <c:pt idx="634">
                  <c:v>63407.4597011413</c:v>
                </c:pt>
                <c:pt idx="635">
                  <c:v>63507.4714672314</c:v>
                </c:pt>
                <c:pt idx="636">
                  <c:v>63607.4832333216</c:v>
                </c:pt>
                <c:pt idx="637">
                  <c:v>63707.4949994117</c:v>
                </c:pt>
                <c:pt idx="638">
                  <c:v>63807.5067655018</c:v>
                </c:pt>
                <c:pt idx="639">
                  <c:v>63907.518531592</c:v>
                </c:pt>
                <c:pt idx="640">
                  <c:v>64007.5302976821</c:v>
                </c:pt>
                <c:pt idx="641">
                  <c:v>64107.5420637722</c:v>
                </c:pt>
                <c:pt idx="642">
                  <c:v>64207.5538298623</c:v>
                </c:pt>
                <c:pt idx="643">
                  <c:v>64307.5655959525</c:v>
                </c:pt>
                <c:pt idx="644">
                  <c:v>64407.5773620426</c:v>
                </c:pt>
                <c:pt idx="645">
                  <c:v>64507.5891281327</c:v>
                </c:pt>
                <c:pt idx="646">
                  <c:v>64607.6008942229</c:v>
                </c:pt>
                <c:pt idx="647">
                  <c:v>64707.612660313</c:v>
                </c:pt>
                <c:pt idx="648">
                  <c:v>64807.6244264031</c:v>
                </c:pt>
                <c:pt idx="649">
                  <c:v>64907.6361924932</c:v>
                </c:pt>
                <c:pt idx="650">
                  <c:v>65007.6479585834</c:v>
                </c:pt>
                <c:pt idx="651">
                  <c:v>65107.6597246735</c:v>
                </c:pt>
                <c:pt idx="652">
                  <c:v>65207.6714907636</c:v>
                </c:pt>
                <c:pt idx="653">
                  <c:v>65307.6832568538</c:v>
                </c:pt>
                <c:pt idx="654">
                  <c:v>65407.6950229439</c:v>
                </c:pt>
                <c:pt idx="655">
                  <c:v>65507.706789034</c:v>
                </c:pt>
                <c:pt idx="656">
                  <c:v>65607.7185551241</c:v>
                </c:pt>
                <c:pt idx="657">
                  <c:v>65707.7303212143</c:v>
                </c:pt>
                <c:pt idx="658">
                  <c:v>65807.7420873044</c:v>
                </c:pt>
                <c:pt idx="659">
                  <c:v>65907.7538533945</c:v>
                </c:pt>
                <c:pt idx="660">
                  <c:v>66007.7656194847</c:v>
                </c:pt>
                <c:pt idx="661">
                  <c:v>66107.7773855748</c:v>
                </c:pt>
                <c:pt idx="662">
                  <c:v>66207.7891516649</c:v>
                </c:pt>
                <c:pt idx="663">
                  <c:v>66307.800917755</c:v>
                </c:pt>
                <c:pt idx="664">
                  <c:v>66407.8126838452</c:v>
                </c:pt>
                <c:pt idx="665">
                  <c:v>66507.8244499353</c:v>
                </c:pt>
                <c:pt idx="666">
                  <c:v>66607.8362160254</c:v>
                </c:pt>
                <c:pt idx="667">
                  <c:v>66707.8479821156</c:v>
                </c:pt>
                <c:pt idx="668">
                  <c:v>66807.8597482057</c:v>
                </c:pt>
                <c:pt idx="669">
                  <c:v>66907.8715142958</c:v>
                </c:pt>
                <c:pt idx="670">
                  <c:v>67007.8832803859</c:v>
                </c:pt>
                <c:pt idx="671">
                  <c:v>67107.8950464761</c:v>
                </c:pt>
                <c:pt idx="672">
                  <c:v>67207.9068125662</c:v>
                </c:pt>
                <c:pt idx="673">
                  <c:v>67307.9185786563</c:v>
                </c:pt>
                <c:pt idx="674">
                  <c:v>67407.9303447465</c:v>
                </c:pt>
                <c:pt idx="675">
                  <c:v>67507.9421108366</c:v>
                </c:pt>
                <c:pt idx="676">
                  <c:v>67607.9538769267</c:v>
                </c:pt>
                <c:pt idx="677">
                  <c:v>67707.9656430168</c:v>
                </c:pt>
                <c:pt idx="678">
                  <c:v>67807.977409107</c:v>
                </c:pt>
                <c:pt idx="679">
                  <c:v>67907.9891751971</c:v>
                </c:pt>
                <c:pt idx="680">
                  <c:v>68008.0009412872</c:v>
                </c:pt>
                <c:pt idx="681">
                  <c:v>68108.0127073773</c:v>
                </c:pt>
                <c:pt idx="682">
                  <c:v>68208.0244734675</c:v>
                </c:pt>
                <c:pt idx="683">
                  <c:v>68308.0362395576</c:v>
                </c:pt>
                <c:pt idx="684">
                  <c:v>68408.0480056477</c:v>
                </c:pt>
                <c:pt idx="685">
                  <c:v>68508.0597717379</c:v>
                </c:pt>
                <c:pt idx="686">
                  <c:v>68608.071537828</c:v>
                </c:pt>
                <c:pt idx="687">
                  <c:v>68708.0833039181</c:v>
                </c:pt>
                <c:pt idx="688">
                  <c:v>68808.0950700082</c:v>
                </c:pt>
                <c:pt idx="689">
                  <c:v>68908.1068360984</c:v>
                </c:pt>
                <c:pt idx="690">
                  <c:v>69008.1186021885</c:v>
                </c:pt>
                <c:pt idx="691">
                  <c:v>69108.1303682786</c:v>
                </c:pt>
                <c:pt idx="692">
                  <c:v>69208.1421343688</c:v>
                </c:pt>
                <c:pt idx="693">
                  <c:v>69308.1539004589</c:v>
                </c:pt>
                <c:pt idx="694">
                  <c:v>69408.165666549</c:v>
                </c:pt>
                <c:pt idx="695">
                  <c:v>69508.1774326391</c:v>
                </c:pt>
                <c:pt idx="696">
                  <c:v>69608.1891987293</c:v>
                </c:pt>
                <c:pt idx="697">
                  <c:v>69708.2009648194</c:v>
                </c:pt>
                <c:pt idx="698">
                  <c:v>69808.2127309095</c:v>
                </c:pt>
                <c:pt idx="699">
                  <c:v>69908.2244969997</c:v>
                </c:pt>
                <c:pt idx="700">
                  <c:v>70008.2362630898</c:v>
                </c:pt>
                <c:pt idx="701">
                  <c:v>70108.2480291799</c:v>
                </c:pt>
                <c:pt idx="702">
                  <c:v>70208.25979527</c:v>
                </c:pt>
                <c:pt idx="703">
                  <c:v>70308.2715613602</c:v>
                </c:pt>
                <c:pt idx="704">
                  <c:v>70408.2833274503</c:v>
                </c:pt>
                <c:pt idx="705">
                  <c:v>70508.2950935404</c:v>
                </c:pt>
                <c:pt idx="706">
                  <c:v>70608.3068596305</c:v>
                </c:pt>
                <c:pt idx="707">
                  <c:v>70708.3186257207</c:v>
                </c:pt>
                <c:pt idx="708">
                  <c:v>70808.3303918108</c:v>
                </c:pt>
                <c:pt idx="709">
                  <c:v>70908.3421579009</c:v>
                </c:pt>
                <c:pt idx="710">
                  <c:v>71008.3539239911</c:v>
                </c:pt>
                <c:pt idx="711">
                  <c:v>71108.3656900812</c:v>
                </c:pt>
                <c:pt idx="712">
                  <c:v>71208.3774561713</c:v>
                </c:pt>
                <c:pt idx="713">
                  <c:v>71308.3892222614</c:v>
                </c:pt>
                <c:pt idx="714">
                  <c:v>71408.4009883516</c:v>
                </c:pt>
                <c:pt idx="715">
                  <c:v>71508.4127544417</c:v>
                </c:pt>
                <c:pt idx="716">
                  <c:v>71608.4245205318</c:v>
                </c:pt>
                <c:pt idx="717">
                  <c:v>71708.436286622</c:v>
                </c:pt>
                <c:pt idx="718">
                  <c:v>71808.4480527121</c:v>
                </c:pt>
                <c:pt idx="719">
                  <c:v>71908.4598188022</c:v>
                </c:pt>
                <c:pt idx="720">
                  <c:v>72008.4715848923</c:v>
                </c:pt>
                <c:pt idx="721">
                  <c:v>72108.4833509825</c:v>
                </c:pt>
                <c:pt idx="722">
                  <c:v>72208.4951170726</c:v>
                </c:pt>
                <c:pt idx="723">
                  <c:v>72308.5068831627</c:v>
                </c:pt>
                <c:pt idx="724">
                  <c:v>72408.5186492529</c:v>
                </c:pt>
                <c:pt idx="725">
                  <c:v>72508.530415343</c:v>
                </c:pt>
                <c:pt idx="726">
                  <c:v>72608.5421814331</c:v>
                </c:pt>
                <c:pt idx="727">
                  <c:v>72708.5539475232</c:v>
                </c:pt>
                <c:pt idx="728">
                  <c:v>72808.5657136134</c:v>
                </c:pt>
                <c:pt idx="729">
                  <c:v>72908.5774797035</c:v>
                </c:pt>
                <c:pt idx="730">
                  <c:v>73008.5892457936</c:v>
                </c:pt>
                <c:pt idx="731">
                  <c:v>73108.6010118838</c:v>
                </c:pt>
                <c:pt idx="732">
                  <c:v>73208.6127779739</c:v>
                </c:pt>
                <c:pt idx="733">
                  <c:v>73308.624544064</c:v>
                </c:pt>
                <c:pt idx="734">
                  <c:v>73408.6363101541</c:v>
                </c:pt>
                <c:pt idx="735">
                  <c:v>73508.6480762443</c:v>
                </c:pt>
                <c:pt idx="736">
                  <c:v>73608.6598423344</c:v>
                </c:pt>
                <c:pt idx="737">
                  <c:v>73708.6716084245</c:v>
                </c:pt>
                <c:pt idx="738">
                  <c:v>73808.6833745146</c:v>
                </c:pt>
                <c:pt idx="739">
                  <c:v>73908.6951406048</c:v>
                </c:pt>
                <c:pt idx="740">
                  <c:v>74008.7069066949</c:v>
                </c:pt>
                <c:pt idx="741">
                  <c:v>74108.718672785</c:v>
                </c:pt>
                <c:pt idx="742">
                  <c:v>74208.7304388752</c:v>
                </c:pt>
                <c:pt idx="743">
                  <c:v>74308.7422049653</c:v>
                </c:pt>
                <c:pt idx="744">
                  <c:v>74408.7539710554</c:v>
                </c:pt>
                <c:pt idx="745">
                  <c:v>74508.7657371455</c:v>
                </c:pt>
                <c:pt idx="746">
                  <c:v>74608.7775032357</c:v>
                </c:pt>
                <c:pt idx="747">
                  <c:v>74708.7892693258</c:v>
                </c:pt>
                <c:pt idx="748">
                  <c:v>74808.8010354159</c:v>
                </c:pt>
                <c:pt idx="749">
                  <c:v>74908.8128015061</c:v>
                </c:pt>
                <c:pt idx="750">
                  <c:v>75008.8245675962</c:v>
                </c:pt>
                <c:pt idx="751">
                  <c:v>75108.8363336863</c:v>
                </c:pt>
                <c:pt idx="752">
                  <c:v>75208.8480997764</c:v>
                </c:pt>
                <c:pt idx="753">
                  <c:v>75308.8598658666</c:v>
                </c:pt>
                <c:pt idx="754">
                  <c:v>75408.8716319567</c:v>
                </c:pt>
                <c:pt idx="755">
                  <c:v>75508.8833980468</c:v>
                </c:pt>
                <c:pt idx="756">
                  <c:v>75608.895164137</c:v>
                </c:pt>
                <c:pt idx="757">
                  <c:v>75708.9069302271</c:v>
                </c:pt>
                <c:pt idx="758">
                  <c:v>75808.9186963172</c:v>
                </c:pt>
                <c:pt idx="759">
                  <c:v>75908.9304624073</c:v>
                </c:pt>
                <c:pt idx="760">
                  <c:v>76008.9422284975</c:v>
                </c:pt>
                <c:pt idx="761">
                  <c:v>76108.9539945876</c:v>
                </c:pt>
                <c:pt idx="762">
                  <c:v>76208.9657606777</c:v>
                </c:pt>
                <c:pt idx="763">
                  <c:v>76308.9775267679</c:v>
                </c:pt>
                <c:pt idx="764">
                  <c:v>76408.989292858</c:v>
                </c:pt>
                <c:pt idx="765">
                  <c:v>76509.0010589481</c:v>
                </c:pt>
                <c:pt idx="766">
                  <c:v>76609.0128250382</c:v>
                </c:pt>
                <c:pt idx="767">
                  <c:v>76709.0245911284</c:v>
                </c:pt>
                <c:pt idx="768">
                  <c:v>76809.0363572185</c:v>
                </c:pt>
                <c:pt idx="769">
                  <c:v>76909.0481233086</c:v>
                </c:pt>
                <c:pt idx="770">
                  <c:v>77009.0598893988</c:v>
                </c:pt>
                <c:pt idx="771">
                  <c:v>77109.0716554889</c:v>
                </c:pt>
                <c:pt idx="772">
                  <c:v>77209.083421579</c:v>
                </c:pt>
                <c:pt idx="773">
                  <c:v>77309.0951876691</c:v>
                </c:pt>
                <c:pt idx="774">
                  <c:v>77409.1069537593</c:v>
                </c:pt>
                <c:pt idx="775">
                  <c:v>77509.1187198494</c:v>
                </c:pt>
                <c:pt idx="776">
                  <c:v>77609.1304859395</c:v>
                </c:pt>
                <c:pt idx="777">
                  <c:v>77709.1422520297</c:v>
                </c:pt>
                <c:pt idx="778">
                  <c:v>77809.1540181198</c:v>
                </c:pt>
                <c:pt idx="779">
                  <c:v>77909.1657842099</c:v>
                </c:pt>
                <c:pt idx="780">
                  <c:v>78009.1775503</c:v>
                </c:pt>
                <c:pt idx="781">
                  <c:v>78109.1893163902</c:v>
                </c:pt>
                <c:pt idx="782">
                  <c:v>78209.2010824803</c:v>
                </c:pt>
                <c:pt idx="783">
                  <c:v>78309.2128485704</c:v>
                </c:pt>
                <c:pt idx="784">
                  <c:v>78409.2246146606</c:v>
                </c:pt>
                <c:pt idx="785">
                  <c:v>78509.2363807507</c:v>
                </c:pt>
                <c:pt idx="786">
                  <c:v>78609.2481468408</c:v>
                </c:pt>
                <c:pt idx="787">
                  <c:v>78709.2599129309</c:v>
                </c:pt>
                <c:pt idx="788">
                  <c:v>78809.2716790211</c:v>
                </c:pt>
                <c:pt idx="789">
                  <c:v>78909.2834451112</c:v>
                </c:pt>
                <c:pt idx="790">
                  <c:v>79009.2952112013</c:v>
                </c:pt>
                <c:pt idx="791">
                  <c:v>79109.3069772915</c:v>
                </c:pt>
                <c:pt idx="792">
                  <c:v>79209.3187433816</c:v>
                </c:pt>
                <c:pt idx="793">
                  <c:v>79309.3305094717</c:v>
                </c:pt>
                <c:pt idx="794">
                  <c:v>79409.3422755618</c:v>
                </c:pt>
                <c:pt idx="795">
                  <c:v>79509.354041652</c:v>
                </c:pt>
                <c:pt idx="796">
                  <c:v>79609.3658077421</c:v>
                </c:pt>
                <c:pt idx="797">
                  <c:v>79709.3775738322</c:v>
                </c:pt>
                <c:pt idx="798">
                  <c:v>79809.3893399224</c:v>
                </c:pt>
                <c:pt idx="799">
                  <c:v>79909.4011060125</c:v>
                </c:pt>
                <c:pt idx="800">
                  <c:v>80009.4128721026</c:v>
                </c:pt>
                <c:pt idx="801">
                  <c:v>80109.4246381927</c:v>
                </c:pt>
                <c:pt idx="802">
                  <c:v>80209.4364042829</c:v>
                </c:pt>
                <c:pt idx="803">
                  <c:v>80309.448170373</c:v>
                </c:pt>
                <c:pt idx="804">
                  <c:v>80409.4599364631</c:v>
                </c:pt>
                <c:pt idx="805">
                  <c:v>80509.4717025532</c:v>
                </c:pt>
                <c:pt idx="806">
                  <c:v>80609.4834686434</c:v>
                </c:pt>
                <c:pt idx="807">
                  <c:v>80709.4952347335</c:v>
                </c:pt>
                <c:pt idx="808">
                  <c:v>80809.5070008236</c:v>
                </c:pt>
                <c:pt idx="809">
                  <c:v>80909.5187669138</c:v>
                </c:pt>
                <c:pt idx="810">
                  <c:v>81009.5305330039</c:v>
                </c:pt>
                <c:pt idx="811">
                  <c:v>81109.542299094</c:v>
                </c:pt>
                <c:pt idx="812">
                  <c:v>81209.5540651841</c:v>
                </c:pt>
                <c:pt idx="813">
                  <c:v>81309.5658312743</c:v>
                </c:pt>
                <c:pt idx="814">
                  <c:v>81409.5775973644</c:v>
                </c:pt>
                <c:pt idx="815">
                  <c:v>81509.5893634545</c:v>
                </c:pt>
                <c:pt idx="816">
                  <c:v>81609.6011295447</c:v>
                </c:pt>
                <c:pt idx="817">
                  <c:v>81709.6128956348</c:v>
                </c:pt>
                <c:pt idx="818">
                  <c:v>81809.6246617249</c:v>
                </c:pt>
                <c:pt idx="819">
                  <c:v>81909.636427815</c:v>
                </c:pt>
                <c:pt idx="820">
                  <c:v>82009.6481939052</c:v>
                </c:pt>
                <c:pt idx="821">
                  <c:v>82109.6599599953</c:v>
                </c:pt>
                <c:pt idx="822">
                  <c:v>82209.6717260854</c:v>
                </c:pt>
                <c:pt idx="823">
                  <c:v>82309.6834921756</c:v>
                </c:pt>
                <c:pt idx="824">
                  <c:v>82409.6952582657</c:v>
                </c:pt>
                <c:pt idx="825">
                  <c:v>82509.7070243558</c:v>
                </c:pt>
                <c:pt idx="826">
                  <c:v>82609.7187904459</c:v>
                </c:pt>
                <c:pt idx="827">
                  <c:v>82709.7305565361</c:v>
                </c:pt>
                <c:pt idx="828">
                  <c:v>82809.7423226262</c:v>
                </c:pt>
                <c:pt idx="829">
                  <c:v>82909.7540887163</c:v>
                </c:pt>
                <c:pt idx="830">
                  <c:v>83009.7658548065</c:v>
                </c:pt>
                <c:pt idx="831">
                  <c:v>83109.7776208966</c:v>
                </c:pt>
                <c:pt idx="832">
                  <c:v>83209.7893869867</c:v>
                </c:pt>
                <c:pt idx="833">
                  <c:v>83309.8011530768</c:v>
                </c:pt>
                <c:pt idx="834">
                  <c:v>83409.812919167</c:v>
                </c:pt>
                <c:pt idx="835">
                  <c:v>83509.8246852571</c:v>
                </c:pt>
                <c:pt idx="836">
                  <c:v>83609.8364513472</c:v>
                </c:pt>
                <c:pt idx="837">
                  <c:v>83709.8482174374</c:v>
                </c:pt>
                <c:pt idx="838">
                  <c:v>83809.8599835275</c:v>
                </c:pt>
                <c:pt idx="839">
                  <c:v>83909.8717496176</c:v>
                </c:pt>
                <c:pt idx="840">
                  <c:v>84009.8835157077</c:v>
                </c:pt>
                <c:pt idx="841">
                  <c:v>84109.8952817979</c:v>
                </c:pt>
                <c:pt idx="842">
                  <c:v>84209.907047888</c:v>
                </c:pt>
                <c:pt idx="843">
                  <c:v>84309.9188139781</c:v>
                </c:pt>
                <c:pt idx="844">
                  <c:v>84409.9305800683</c:v>
                </c:pt>
                <c:pt idx="845">
                  <c:v>84509.9423461584</c:v>
                </c:pt>
                <c:pt idx="846">
                  <c:v>84609.9541122485</c:v>
                </c:pt>
                <c:pt idx="847">
                  <c:v>84709.9658783386</c:v>
                </c:pt>
                <c:pt idx="848">
                  <c:v>84809.9776444288</c:v>
                </c:pt>
                <c:pt idx="849">
                  <c:v>84909.9894105189</c:v>
                </c:pt>
                <c:pt idx="850">
                  <c:v>85010.001176609</c:v>
                </c:pt>
                <c:pt idx="851">
                  <c:v>85110.0129426992</c:v>
                </c:pt>
                <c:pt idx="852">
                  <c:v>85210.0247087893</c:v>
                </c:pt>
                <c:pt idx="853">
                  <c:v>85310.0364748794</c:v>
                </c:pt>
                <c:pt idx="854">
                  <c:v>85410.0482409695</c:v>
                </c:pt>
                <c:pt idx="855">
                  <c:v>85510.0600070597</c:v>
                </c:pt>
                <c:pt idx="856">
                  <c:v>85610.0717731498</c:v>
                </c:pt>
                <c:pt idx="857">
                  <c:v>85710.0835392399</c:v>
                </c:pt>
                <c:pt idx="858">
                  <c:v>85810.09530533</c:v>
                </c:pt>
                <c:pt idx="859">
                  <c:v>85910.1070714202</c:v>
                </c:pt>
                <c:pt idx="860">
                  <c:v>86010.1188375103</c:v>
                </c:pt>
                <c:pt idx="861">
                  <c:v>86110.1306036004</c:v>
                </c:pt>
                <c:pt idx="862">
                  <c:v>86210.1423696906</c:v>
                </c:pt>
                <c:pt idx="863">
                  <c:v>86310.1541357807</c:v>
                </c:pt>
                <c:pt idx="864">
                  <c:v>86410.1659018708</c:v>
                </c:pt>
                <c:pt idx="865">
                  <c:v>86510.1776679609</c:v>
                </c:pt>
                <c:pt idx="866">
                  <c:v>86610.1894340511</c:v>
                </c:pt>
                <c:pt idx="867">
                  <c:v>86710.2012001412</c:v>
                </c:pt>
                <c:pt idx="868">
                  <c:v>86810.2129662313</c:v>
                </c:pt>
                <c:pt idx="869">
                  <c:v>86910.2247323215</c:v>
                </c:pt>
                <c:pt idx="870">
                  <c:v>87010.2364984116</c:v>
                </c:pt>
                <c:pt idx="871">
                  <c:v>87110.2482645017</c:v>
                </c:pt>
                <c:pt idx="872">
                  <c:v>87210.2600305918</c:v>
                </c:pt>
                <c:pt idx="873">
                  <c:v>87310.271796682</c:v>
                </c:pt>
                <c:pt idx="874">
                  <c:v>87410.2835627721</c:v>
                </c:pt>
                <c:pt idx="875">
                  <c:v>87510.2953288622</c:v>
                </c:pt>
                <c:pt idx="876">
                  <c:v>87610.3070949524</c:v>
                </c:pt>
                <c:pt idx="877">
                  <c:v>87710.3188610425</c:v>
                </c:pt>
                <c:pt idx="878">
                  <c:v>87810.3306271326</c:v>
                </c:pt>
                <c:pt idx="879">
                  <c:v>87910.3423932227</c:v>
                </c:pt>
                <c:pt idx="880">
                  <c:v>88010.3541593129</c:v>
                </c:pt>
                <c:pt idx="881">
                  <c:v>88110.365925403</c:v>
                </c:pt>
                <c:pt idx="882">
                  <c:v>88210.3776914931</c:v>
                </c:pt>
                <c:pt idx="883">
                  <c:v>88310.3894575833</c:v>
                </c:pt>
                <c:pt idx="884">
                  <c:v>88410.4012236734</c:v>
                </c:pt>
                <c:pt idx="885">
                  <c:v>88510.4129897635</c:v>
                </c:pt>
                <c:pt idx="886">
                  <c:v>88610.4247558536</c:v>
                </c:pt>
                <c:pt idx="887">
                  <c:v>88710.4365219438</c:v>
                </c:pt>
                <c:pt idx="888">
                  <c:v>88810.4482880339</c:v>
                </c:pt>
                <c:pt idx="889">
                  <c:v>88910.460054124</c:v>
                </c:pt>
                <c:pt idx="890">
                  <c:v>89010.4718202141</c:v>
                </c:pt>
                <c:pt idx="891">
                  <c:v>89110.4835863043</c:v>
                </c:pt>
                <c:pt idx="892">
                  <c:v>89210.4953523944</c:v>
                </c:pt>
                <c:pt idx="893">
                  <c:v>89310.5071184845</c:v>
                </c:pt>
                <c:pt idx="894">
                  <c:v>89410.5188845747</c:v>
                </c:pt>
                <c:pt idx="895">
                  <c:v>89510.5306506648</c:v>
                </c:pt>
                <c:pt idx="896">
                  <c:v>89610.5424167549</c:v>
                </c:pt>
                <c:pt idx="897">
                  <c:v>89710.554182845</c:v>
                </c:pt>
                <c:pt idx="898">
                  <c:v>89810.5659489352</c:v>
                </c:pt>
                <c:pt idx="899">
                  <c:v>89910.5777150253</c:v>
                </c:pt>
                <c:pt idx="900">
                  <c:v>90010.5894811154</c:v>
                </c:pt>
                <c:pt idx="901">
                  <c:v>90110.6012472056</c:v>
                </c:pt>
                <c:pt idx="902">
                  <c:v>90210.6130132957</c:v>
                </c:pt>
                <c:pt idx="903">
                  <c:v>90310.6247793858</c:v>
                </c:pt>
                <c:pt idx="904">
                  <c:v>90410.6365454759</c:v>
                </c:pt>
                <c:pt idx="905">
                  <c:v>90510.6483115661</c:v>
                </c:pt>
                <c:pt idx="906">
                  <c:v>90610.6600776562</c:v>
                </c:pt>
                <c:pt idx="907">
                  <c:v>90710.6718437463</c:v>
                </c:pt>
                <c:pt idx="908">
                  <c:v>90810.6836098365</c:v>
                </c:pt>
                <c:pt idx="909">
                  <c:v>90910.6953759266</c:v>
                </c:pt>
                <c:pt idx="910">
                  <c:v>91010.7071420167</c:v>
                </c:pt>
                <c:pt idx="911">
                  <c:v>91110.7189081068</c:v>
                </c:pt>
                <c:pt idx="912">
                  <c:v>91210.730674197</c:v>
                </c:pt>
                <c:pt idx="913">
                  <c:v>91310.7424402871</c:v>
                </c:pt>
                <c:pt idx="914">
                  <c:v>91410.7542063772</c:v>
                </c:pt>
                <c:pt idx="915">
                  <c:v>91510.7659724673</c:v>
                </c:pt>
                <c:pt idx="916">
                  <c:v>91610.7777385575</c:v>
                </c:pt>
                <c:pt idx="917">
                  <c:v>91710.7895046476</c:v>
                </c:pt>
                <c:pt idx="918">
                  <c:v>91810.8012707377</c:v>
                </c:pt>
                <c:pt idx="919">
                  <c:v>91910.8130368279</c:v>
                </c:pt>
                <c:pt idx="920">
                  <c:v>92010.824802918</c:v>
                </c:pt>
                <c:pt idx="921">
                  <c:v>92110.8365690081</c:v>
                </c:pt>
                <c:pt idx="922">
                  <c:v>92210.8483350982</c:v>
                </c:pt>
                <c:pt idx="923">
                  <c:v>92310.8601011884</c:v>
                </c:pt>
                <c:pt idx="924">
                  <c:v>92410.8718672785</c:v>
                </c:pt>
                <c:pt idx="925">
                  <c:v>92510.8836333686</c:v>
                </c:pt>
                <c:pt idx="926">
                  <c:v>92610.8953994588</c:v>
                </c:pt>
                <c:pt idx="927">
                  <c:v>92710.9071655489</c:v>
                </c:pt>
                <c:pt idx="928">
                  <c:v>92810.918931639</c:v>
                </c:pt>
                <c:pt idx="929">
                  <c:v>92910.9306977291</c:v>
                </c:pt>
                <c:pt idx="930">
                  <c:v>93010.9424638193</c:v>
                </c:pt>
                <c:pt idx="931">
                  <c:v>93110.9542299094</c:v>
                </c:pt>
                <c:pt idx="932">
                  <c:v>93210.9659959995</c:v>
                </c:pt>
                <c:pt idx="933">
                  <c:v>93310.9777620897</c:v>
                </c:pt>
                <c:pt idx="934">
                  <c:v>93410.9895281798</c:v>
                </c:pt>
                <c:pt idx="935">
                  <c:v>93511.0012942699</c:v>
                </c:pt>
                <c:pt idx="936">
                  <c:v>93611.01306036</c:v>
                </c:pt>
                <c:pt idx="937">
                  <c:v>93711.0248264502</c:v>
                </c:pt>
                <c:pt idx="938">
                  <c:v>93811.0365925403</c:v>
                </c:pt>
                <c:pt idx="939">
                  <c:v>93911.0483586304</c:v>
                </c:pt>
                <c:pt idx="940">
                  <c:v>94011.0601247206</c:v>
                </c:pt>
                <c:pt idx="941">
                  <c:v>94111.0718908107</c:v>
                </c:pt>
                <c:pt idx="942">
                  <c:v>94211.0836569008</c:v>
                </c:pt>
                <c:pt idx="943">
                  <c:v>94311.0954229909</c:v>
                </c:pt>
                <c:pt idx="944">
                  <c:v>94411.1071890811</c:v>
                </c:pt>
                <c:pt idx="945">
                  <c:v>94511.1189551712</c:v>
                </c:pt>
                <c:pt idx="946">
                  <c:v>94611.1307212613</c:v>
                </c:pt>
                <c:pt idx="947">
                  <c:v>94711.1424873515</c:v>
                </c:pt>
                <c:pt idx="948">
                  <c:v>94811.1542534416</c:v>
                </c:pt>
                <c:pt idx="949">
                  <c:v>94911.1660195317</c:v>
                </c:pt>
                <c:pt idx="950">
                  <c:v>95011.1777856218</c:v>
                </c:pt>
                <c:pt idx="951">
                  <c:v>95111.189551712</c:v>
                </c:pt>
                <c:pt idx="952">
                  <c:v>95211.2013178021</c:v>
                </c:pt>
                <c:pt idx="953">
                  <c:v>95311.2130838922</c:v>
                </c:pt>
                <c:pt idx="954">
                  <c:v>95411.2248499824</c:v>
                </c:pt>
                <c:pt idx="955">
                  <c:v>95511.2366160725</c:v>
                </c:pt>
                <c:pt idx="956">
                  <c:v>95611.2483821626</c:v>
                </c:pt>
                <c:pt idx="957">
                  <c:v>95711.2601482527</c:v>
                </c:pt>
                <c:pt idx="958">
                  <c:v>95811.2719143429</c:v>
                </c:pt>
                <c:pt idx="959">
                  <c:v>95911.283680433</c:v>
                </c:pt>
                <c:pt idx="960">
                  <c:v>96011.2954465231</c:v>
                </c:pt>
                <c:pt idx="961">
                  <c:v>96111.3072126133</c:v>
                </c:pt>
                <c:pt idx="962">
                  <c:v>96211.3189787034</c:v>
                </c:pt>
                <c:pt idx="963">
                  <c:v>96311.3307447935</c:v>
                </c:pt>
                <c:pt idx="964">
                  <c:v>96411.3425108836</c:v>
                </c:pt>
                <c:pt idx="965">
                  <c:v>96511.3542769738</c:v>
                </c:pt>
                <c:pt idx="966">
                  <c:v>96611.3660430639</c:v>
                </c:pt>
                <c:pt idx="967">
                  <c:v>96711.377809154</c:v>
                </c:pt>
                <c:pt idx="968">
                  <c:v>96811.3895752442</c:v>
                </c:pt>
                <c:pt idx="969">
                  <c:v>96911.4013413343</c:v>
                </c:pt>
                <c:pt idx="970">
                  <c:v>97011.4131074244</c:v>
                </c:pt>
                <c:pt idx="971">
                  <c:v>97111.4248735145</c:v>
                </c:pt>
                <c:pt idx="972">
                  <c:v>97211.4366396047</c:v>
                </c:pt>
                <c:pt idx="973">
                  <c:v>97311.4484056948</c:v>
                </c:pt>
                <c:pt idx="974">
                  <c:v>97411.4601717849</c:v>
                </c:pt>
                <c:pt idx="975">
                  <c:v>97511.4719378751</c:v>
                </c:pt>
                <c:pt idx="976">
                  <c:v>97611.4837039652</c:v>
                </c:pt>
                <c:pt idx="977">
                  <c:v>97711.4954700553</c:v>
                </c:pt>
                <c:pt idx="978">
                  <c:v>97811.5072361454</c:v>
                </c:pt>
                <c:pt idx="979">
                  <c:v>97911.5190022356</c:v>
                </c:pt>
                <c:pt idx="980">
                  <c:v>98011.5307683257</c:v>
                </c:pt>
                <c:pt idx="981">
                  <c:v>98111.5425344158</c:v>
                </c:pt>
                <c:pt idx="982">
                  <c:v>98211.5543005059</c:v>
                </c:pt>
                <c:pt idx="983">
                  <c:v>98311.5660665961</c:v>
                </c:pt>
                <c:pt idx="984">
                  <c:v>98411.5778326862</c:v>
                </c:pt>
                <c:pt idx="985">
                  <c:v>98511.5895987763</c:v>
                </c:pt>
                <c:pt idx="986">
                  <c:v>98611.6013648665</c:v>
                </c:pt>
                <c:pt idx="987">
                  <c:v>98711.6131309566</c:v>
                </c:pt>
                <c:pt idx="988">
                  <c:v>98811.6248970467</c:v>
                </c:pt>
                <c:pt idx="989">
                  <c:v>98911.6366631368</c:v>
                </c:pt>
                <c:pt idx="990">
                  <c:v>99011.648429227</c:v>
                </c:pt>
                <c:pt idx="991">
                  <c:v>99111.6601953171</c:v>
                </c:pt>
                <c:pt idx="992">
                  <c:v>99211.6719614072</c:v>
                </c:pt>
                <c:pt idx="993">
                  <c:v>99311.6837274974</c:v>
                </c:pt>
                <c:pt idx="994">
                  <c:v>99411.6954935875</c:v>
                </c:pt>
                <c:pt idx="995">
                  <c:v>99511.7072596776</c:v>
                </c:pt>
                <c:pt idx="996">
                  <c:v>99611.7190257677</c:v>
                </c:pt>
                <c:pt idx="997">
                  <c:v>99711.7307918579</c:v>
                </c:pt>
                <c:pt idx="998">
                  <c:v>99811.742557948</c:v>
                </c:pt>
                <c:pt idx="999">
                  <c:v>99911.7543240381</c:v>
                </c:pt>
                <c:pt idx="1000">
                  <c:v>100011.766090128</c:v>
                </c:pt>
                <c:pt idx="1001">
                  <c:v>100111.777856218</c:v>
                </c:pt>
                <c:pt idx="1002">
                  <c:v>100211.789622309</c:v>
                </c:pt>
                <c:pt idx="1003">
                  <c:v>100311.801388399</c:v>
                </c:pt>
                <c:pt idx="1004">
                  <c:v>100411.813154489</c:v>
                </c:pt>
                <c:pt idx="1005">
                  <c:v>100511.824920579</c:v>
                </c:pt>
                <c:pt idx="1006">
                  <c:v>100611.836686669</c:v>
                </c:pt>
                <c:pt idx="1007">
                  <c:v>100711.848452759</c:v>
                </c:pt>
                <c:pt idx="1008">
                  <c:v>100811.860218849</c:v>
                </c:pt>
                <c:pt idx="1009">
                  <c:v>100911.871984939</c:v>
                </c:pt>
                <c:pt idx="1010">
                  <c:v>101011.88375103</c:v>
                </c:pt>
                <c:pt idx="1011">
                  <c:v>101111.89551712</c:v>
                </c:pt>
                <c:pt idx="1012">
                  <c:v>101211.90728321</c:v>
                </c:pt>
                <c:pt idx="1013">
                  <c:v>101311.9190493</c:v>
                </c:pt>
                <c:pt idx="1014">
                  <c:v>101411.93081539</c:v>
                </c:pt>
                <c:pt idx="1015">
                  <c:v>101511.94258148</c:v>
                </c:pt>
                <c:pt idx="1016">
                  <c:v>101611.95434757</c:v>
                </c:pt>
                <c:pt idx="1017">
                  <c:v>101711.96611366</c:v>
                </c:pt>
                <c:pt idx="1018">
                  <c:v>101811.977879751</c:v>
                </c:pt>
                <c:pt idx="1019">
                  <c:v>101911.989645841</c:v>
                </c:pt>
                <c:pt idx="1020">
                  <c:v>102012.001411931</c:v>
                </c:pt>
                <c:pt idx="1021">
                  <c:v>102112.013178021</c:v>
                </c:pt>
                <c:pt idx="1022">
                  <c:v>102212.024944111</c:v>
                </c:pt>
                <c:pt idx="1023">
                  <c:v>102312.036710201</c:v>
                </c:pt>
                <c:pt idx="1024">
                  <c:v>102412.048476291</c:v>
                </c:pt>
                <c:pt idx="1025">
                  <c:v>102512.060242382</c:v>
                </c:pt>
                <c:pt idx="1026">
                  <c:v>102612.072008472</c:v>
                </c:pt>
                <c:pt idx="1027">
                  <c:v>102712.083774562</c:v>
                </c:pt>
                <c:pt idx="1028">
                  <c:v>102812.095540652</c:v>
                </c:pt>
                <c:pt idx="1029">
                  <c:v>102912.107306742</c:v>
                </c:pt>
                <c:pt idx="1030">
                  <c:v>103012.119072832</c:v>
                </c:pt>
                <c:pt idx="1031">
                  <c:v>103112.130838922</c:v>
                </c:pt>
                <c:pt idx="1032">
                  <c:v>103212.142605012</c:v>
                </c:pt>
                <c:pt idx="1033">
                  <c:v>103312.154371103</c:v>
                </c:pt>
                <c:pt idx="1034">
                  <c:v>103412.166137193</c:v>
                </c:pt>
                <c:pt idx="1035">
                  <c:v>103512.177903283</c:v>
                </c:pt>
                <c:pt idx="1036">
                  <c:v>103612.189669373</c:v>
                </c:pt>
                <c:pt idx="1037">
                  <c:v>103712.201435463</c:v>
                </c:pt>
                <c:pt idx="1038">
                  <c:v>103812.213201553</c:v>
                </c:pt>
                <c:pt idx="1039">
                  <c:v>103912.224967643</c:v>
                </c:pt>
                <c:pt idx="1040">
                  <c:v>104012.236733733</c:v>
                </c:pt>
                <c:pt idx="1041">
                  <c:v>104112.248499824</c:v>
                </c:pt>
                <c:pt idx="1042">
                  <c:v>104212.260265914</c:v>
                </c:pt>
                <c:pt idx="1043">
                  <c:v>104312.272032004</c:v>
                </c:pt>
                <c:pt idx="1044">
                  <c:v>104412.283798094</c:v>
                </c:pt>
                <c:pt idx="1045">
                  <c:v>104512.295564184</c:v>
                </c:pt>
                <c:pt idx="1046">
                  <c:v>104612.307330274</c:v>
                </c:pt>
                <c:pt idx="1047">
                  <c:v>104712.319096364</c:v>
                </c:pt>
                <c:pt idx="1048">
                  <c:v>104812.330862454</c:v>
                </c:pt>
                <c:pt idx="1049">
                  <c:v>104912.342628545</c:v>
                </c:pt>
                <c:pt idx="1050">
                  <c:v>105012.354394635</c:v>
                </c:pt>
                <c:pt idx="1051">
                  <c:v>105112.366160725</c:v>
                </c:pt>
                <c:pt idx="1052">
                  <c:v>105212.377926815</c:v>
                </c:pt>
                <c:pt idx="1053">
                  <c:v>105312.389692905</c:v>
                </c:pt>
                <c:pt idx="1054">
                  <c:v>105412.401458995</c:v>
                </c:pt>
                <c:pt idx="1055">
                  <c:v>105512.413225085</c:v>
                </c:pt>
                <c:pt idx="1056">
                  <c:v>105612.424991175</c:v>
                </c:pt>
                <c:pt idx="1057">
                  <c:v>105712.436757266</c:v>
                </c:pt>
                <c:pt idx="1058">
                  <c:v>105812.448523356</c:v>
                </c:pt>
                <c:pt idx="1059">
                  <c:v>105912.460289446</c:v>
                </c:pt>
                <c:pt idx="1060">
                  <c:v>106012.472055536</c:v>
                </c:pt>
                <c:pt idx="1061">
                  <c:v>106112.483821626</c:v>
                </c:pt>
                <c:pt idx="1062">
                  <c:v>106212.495587716</c:v>
                </c:pt>
                <c:pt idx="1063">
                  <c:v>106312.507353806</c:v>
                </c:pt>
                <c:pt idx="1064">
                  <c:v>106412.519119897</c:v>
                </c:pt>
                <c:pt idx="1065">
                  <c:v>106512.530885987</c:v>
                </c:pt>
                <c:pt idx="1066">
                  <c:v>106612.542652077</c:v>
                </c:pt>
                <c:pt idx="1067">
                  <c:v>106712.554418167</c:v>
                </c:pt>
                <c:pt idx="1068">
                  <c:v>106812.566184257</c:v>
                </c:pt>
                <c:pt idx="1069">
                  <c:v>106912.577950347</c:v>
                </c:pt>
                <c:pt idx="1070">
                  <c:v>107012.589716437</c:v>
                </c:pt>
                <c:pt idx="1071">
                  <c:v>107112.601482527</c:v>
                </c:pt>
                <c:pt idx="1072">
                  <c:v>107212.613248618</c:v>
                </c:pt>
                <c:pt idx="1073">
                  <c:v>107312.625014708</c:v>
                </c:pt>
                <c:pt idx="1074">
                  <c:v>107412.636780798</c:v>
                </c:pt>
                <c:pt idx="1075">
                  <c:v>107512.648546888</c:v>
                </c:pt>
                <c:pt idx="1076">
                  <c:v>107612.660312978</c:v>
                </c:pt>
                <c:pt idx="1077">
                  <c:v>107712.672079068</c:v>
                </c:pt>
                <c:pt idx="1078">
                  <c:v>107812.683845158</c:v>
                </c:pt>
                <c:pt idx="1079">
                  <c:v>107912.695611248</c:v>
                </c:pt>
                <c:pt idx="1080">
                  <c:v>108012.707377339</c:v>
                </c:pt>
                <c:pt idx="1081">
                  <c:v>108112.719143429</c:v>
                </c:pt>
                <c:pt idx="1082">
                  <c:v>108212.730909519</c:v>
                </c:pt>
                <c:pt idx="1083">
                  <c:v>108312.742675609</c:v>
                </c:pt>
                <c:pt idx="1084">
                  <c:v>108412.754441699</c:v>
                </c:pt>
                <c:pt idx="1085">
                  <c:v>108512.766207789</c:v>
                </c:pt>
                <c:pt idx="1086">
                  <c:v>108612.777973879</c:v>
                </c:pt>
                <c:pt idx="1087">
                  <c:v>108712.789739969</c:v>
                </c:pt>
                <c:pt idx="1088">
                  <c:v>108812.80150606</c:v>
                </c:pt>
                <c:pt idx="1089">
                  <c:v>108912.81327215</c:v>
                </c:pt>
                <c:pt idx="1090">
                  <c:v>109012.82503824</c:v>
                </c:pt>
                <c:pt idx="1091">
                  <c:v>109112.83680433</c:v>
                </c:pt>
                <c:pt idx="1092">
                  <c:v>109212.84857042</c:v>
                </c:pt>
                <c:pt idx="1093">
                  <c:v>109312.86033651</c:v>
                </c:pt>
                <c:pt idx="1094">
                  <c:v>109412.8721026</c:v>
                </c:pt>
                <c:pt idx="1095">
                  <c:v>109512.88386869</c:v>
                </c:pt>
                <c:pt idx="1096">
                  <c:v>109612.895634781</c:v>
                </c:pt>
                <c:pt idx="1097">
                  <c:v>109712.907400871</c:v>
                </c:pt>
                <c:pt idx="1098">
                  <c:v>109812.919166961</c:v>
                </c:pt>
                <c:pt idx="1099">
                  <c:v>109912.930933051</c:v>
                </c:pt>
                <c:pt idx="1100">
                  <c:v>110012.942699141</c:v>
                </c:pt>
                <c:pt idx="1101">
                  <c:v>110112.954465231</c:v>
                </c:pt>
                <c:pt idx="1102">
                  <c:v>110212.966231321</c:v>
                </c:pt>
                <c:pt idx="1103">
                  <c:v>110312.977997412</c:v>
                </c:pt>
                <c:pt idx="1104">
                  <c:v>110412.989763502</c:v>
                </c:pt>
                <c:pt idx="1105">
                  <c:v>110513.001529592</c:v>
                </c:pt>
                <c:pt idx="1106">
                  <c:v>110613.013295682</c:v>
                </c:pt>
                <c:pt idx="1107">
                  <c:v>110713.025061772</c:v>
                </c:pt>
                <c:pt idx="1108">
                  <c:v>110813.036827862</c:v>
                </c:pt>
                <c:pt idx="1109">
                  <c:v>110913.048593952</c:v>
                </c:pt>
                <c:pt idx="1110">
                  <c:v>111013.060360042</c:v>
                </c:pt>
                <c:pt idx="1111">
                  <c:v>111113.072126133</c:v>
                </c:pt>
                <c:pt idx="1112">
                  <c:v>111213.083892223</c:v>
                </c:pt>
                <c:pt idx="1113">
                  <c:v>111313.095658313</c:v>
                </c:pt>
                <c:pt idx="1114">
                  <c:v>111413.107424403</c:v>
                </c:pt>
                <c:pt idx="1115">
                  <c:v>111513.119190493</c:v>
                </c:pt>
                <c:pt idx="1116">
                  <c:v>111613.130956583</c:v>
                </c:pt>
                <c:pt idx="1117">
                  <c:v>111713.142722673</c:v>
                </c:pt>
                <c:pt idx="1118">
                  <c:v>111813.154488763</c:v>
                </c:pt>
                <c:pt idx="1119">
                  <c:v>111913.166254854</c:v>
                </c:pt>
                <c:pt idx="1120">
                  <c:v>112013.178020944</c:v>
                </c:pt>
                <c:pt idx="1121">
                  <c:v>112113.189787034</c:v>
                </c:pt>
                <c:pt idx="1122">
                  <c:v>112213.201553124</c:v>
                </c:pt>
                <c:pt idx="1123">
                  <c:v>112313.213319214</c:v>
                </c:pt>
                <c:pt idx="1124">
                  <c:v>112413.225085304</c:v>
                </c:pt>
                <c:pt idx="1125">
                  <c:v>112513.236851394</c:v>
                </c:pt>
                <c:pt idx="1126">
                  <c:v>112613.248617484</c:v>
                </c:pt>
                <c:pt idx="1127">
                  <c:v>112713.260383575</c:v>
                </c:pt>
                <c:pt idx="1128">
                  <c:v>112813.272149665</c:v>
                </c:pt>
                <c:pt idx="1129">
                  <c:v>112913.283915755</c:v>
                </c:pt>
                <c:pt idx="1130">
                  <c:v>113013.295681845</c:v>
                </c:pt>
                <c:pt idx="1131">
                  <c:v>113113.307447935</c:v>
                </c:pt>
                <c:pt idx="1132">
                  <c:v>113213.319214025</c:v>
                </c:pt>
                <c:pt idx="1133">
                  <c:v>113313.330980115</c:v>
                </c:pt>
                <c:pt idx="1134">
                  <c:v>113413.342746205</c:v>
                </c:pt>
                <c:pt idx="1135">
                  <c:v>113513.354512296</c:v>
                </c:pt>
                <c:pt idx="1136">
                  <c:v>113613.366278386</c:v>
                </c:pt>
                <c:pt idx="1137">
                  <c:v>113713.378044476</c:v>
                </c:pt>
                <c:pt idx="1138">
                  <c:v>113813.389810566</c:v>
                </c:pt>
                <c:pt idx="1139">
                  <c:v>113913.401576656</c:v>
                </c:pt>
                <c:pt idx="1140">
                  <c:v>114013.413342746</c:v>
                </c:pt>
                <c:pt idx="1141">
                  <c:v>114113.425108836</c:v>
                </c:pt>
                <c:pt idx="1142">
                  <c:v>114213.436874927</c:v>
                </c:pt>
                <c:pt idx="1143">
                  <c:v>114313.448641017</c:v>
                </c:pt>
                <c:pt idx="1144">
                  <c:v>114413.460407107</c:v>
                </c:pt>
                <c:pt idx="1145">
                  <c:v>114513.472173197</c:v>
                </c:pt>
                <c:pt idx="1146">
                  <c:v>114613.483939287</c:v>
                </c:pt>
                <c:pt idx="1147">
                  <c:v>114713.495705377</c:v>
                </c:pt>
                <c:pt idx="1148">
                  <c:v>114813.507471467</c:v>
                </c:pt>
                <c:pt idx="1149">
                  <c:v>114913.519237557</c:v>
                </c:pt>
                <c:pt idx="1150">
                  <c:v>115013.531003648</c:v>
                </c:pt>
                <c:pt idx="1151">
                  <c:v>115113.542769738</c:v>
                </c:pt>
                <c:pt idx="1152">
                  <c:v>115213.554535828</c:v>
                </c:pt>
                <c:pt idx="1153">
                  <c:v>115313.566301918</c:v>
                </c:pt>
                <c:pt idx="1154">
                  <c:v>115413.578068008</c:v>
                </c:pt>
                <c:pt idx="1155">
                  <c:v>115513.589834098</c:v>
                </c:pt>
                <c:pt idx="1156">
                  <c:v>115613.601600188</c:v>
                </c:pt>
                <c:pt idx="1157">
                  <c:v>115713.613366278</c:v>
                </c:pt>
                <c:pt idx="1158">
                  <c:v>115813.625132369</c:v>
                </c:pt>
                <c:pt idx="1159">
                  <c:v>115913.636898459</c:v>
                </c:pt>
                <c:pt idx="1160">
                  <c:v>116013.648664549</c:v>
                </c:pt>
                <c:pt idx="1161">
                  <c:v>116113.660430639</c:v>
                </c:pt>
                <c:pt idx="1162">
                  <c:v>116213.672196729</c:v>
                </c:pt>
                <c:pt idx="1163">
                  <c:v>116313.683962819</c:v>
                </c:pt>
                <c:pt idx="1164">
                  <c:v>116413.695728909</c:v>
                </c:pt>
                <c:pt idx="1165">
                  <c:v>116513.707494999</c:v>
                </c:pt>
                <c:pt idx="1166">
                  <c:v>116613.71926109</c:v>
                </c:pt>
                <c:pt idx="1167">
                  <c:v>116713.73102718</c:v>
                </c:pt>
                <c:pt idx="1168">
                  <c:v>116813.74279327</c:v>
                </c:pt>
                <c:pt idx="1169">
                  <c:v>116913.75455936</c:v>
                </c:pt>
                <c:pt idx="1170">
                  <c:v>117013.76632545</c:v>
                </c:pt>
                <c:pt idx="1171">
                  <c:v>117113.77809154</c:v>
                </c:pt>
                <c:pt idx="1172">
                  <c:v>117213.78985763</c:v>
                </c:pt>
                <c:pt idx="1173">
                  <c:v>117313.80162372</c:v>
                </c:pt>
                <c:pt idx="1174">
                  <c:v>117413.813389811</c:v>
                </c:pt>
                <c:pt idx="1175">
                  <c:v>117513.825155901</c:v>
                </c:pt>
                <c:pt idx="1176">
                  <c:v>117613.836921991</c:v>
                </c:pt>
                <c:pt idx="1177">
                  <c:v>117713.848688081</c:v>
                </c:pt>
                <c:pt idx="1178">
                  <c:v>117813.860454171</c:v>
                </c:pt>
                <c:pt idx="1179">
                  <c:v>117913.872220261</c:v>
                </c:pt>
                <c:pt idx="1180">
                  <c:v>118013.883986351</c:v>
                </c:pt>
                <c:pt idx="1181">
                  <c:v>118113.895752442</c:v>
                </c:pt>
                <c:pt idx="1182">
                  <c:v>118213.907518532</c:v>
                </c:pt>
                <c:pt idx="1183">
                  <c:v>118313.919284622</c:v>
                </c:pt>
                <c:pt idx="1184">
                  <c:v>118413.931050712</c:v>
                </c:pt>
                <c:pt idx="1185">
                  <c:v>118513.942816802</c:v>
                </c:pt>
                <c:pt idx="1186">
                  <c:v>118613.954582892</c:v>
                </c:pt>
                <c:pt idx="1187">
                  <c:v>118713.966348982</c:v>
                </c:pt>
                <c:pt idx="1188">
                  <c:v>118813.978115072</c:v>
                </c:pt>
                <c:pt idx="1189">
                  <c:v>118913.989881163</c:v>
                </c:pt>
                <c:pt idx="1190">
                  <c:v>119014.001647253</c:v>
                </c:pt>
                <c:pt idx="1191">
                  <c:v>119114.013413343</c:v>
                </c:pt>
                <c:pt idx="1192">
                  <c:v>119214.025179433</c:v>
                </c:pt>
                <c:pt idx="1193">
                  <c:v>119314.036945523</c:v>
                </c:pt>
                <c:pt idx="1194">
                  <c:v>119414.048711613</c:v>
                </c:pt>
                <c:pt idx="1195">
                  <c:v>119514.060477703</c:v>
                </c:pt>
                <c:pt idx="1196">
                  <c:v>119614.072243793</c:v>
                </c:pt>
                <c:pt idx="1197">
                  <c:v>119714.084009884</c:v>
                </c:pt>
                <c:pt idx="1198">
                  <c:v>119814.095775974</c:v>
                </c:pt>
                <c:pt idx="1199">
                  <c:v>119914.107542064</c:v>
                </c:pt>
                <c:pt idx="1200">
                  <c:v>120014.119308154</c:v>
                </c:pt>
                <c:pt idx="1201">
                  <c:v>120114.131074244</c:v>
                </c:pt>
                <c:pt idx="1202">
                  <c:v>120214.142840334</c:v>
                </c:pt>
                <c:pt idx="1203">
                  <c:v>120314.154606424</c:v>
                </c:pt>
                <c:pt idx="1204">
                  <c:v>120414.166372514</c:v>
                </c:pt>
                <c:pt idx="1205">
                  <c:v>120514.178138605</c:v>
                </c:pt>
                <c:pt idx="1206">
                  <c:v>120614.189904695</c:v>
                </c:pt>
                <c:pt idx="1207">
                  <c:v>120714.201670785</c:v>
                </c:pt>
                <c:pt idx="1208">
                  <c:v>120814.213436875</c:v>
                </c:pt>
                <c:pt idx="1209">
                  <c:v>120914.225202965</c:v>
                </c:pt>
                <c:pt idx="1210">
                  <c:v>121014.236969055</c:v>
                </c:pt>
                <c:pt idx="1211">
                  <c:v>121114.248735145</c:v>
                </c:pt>
                <c:pt idx="1212">
                  <c:v>121214.260501235</c:v>
                </c:pt>
                <c:pt idx="1213">
                  <c:v>121314.272267326</c:v>
                </c:pt>
                <c:pt idx="1214">
                  <c:v>121414.284033416</c:v>
                </c:pt>
                <c:pt idx="1215">
                  <c:v>121514.295799506</c:v>
                </c:pt>
                <c:pt idx="1216">
                  <c:v>121614.307565596</c:v>
                </c:pt>
                <c:pt idx="1217">
                  <c:v>121714.319331686</c:v>
                </c:pt>
                <c:pt idx="1218">
                  <c:v>121814.331097776</c:v>
                </c:pt>
                <c:pt idx="1219">
                  <c:v>121914.342863866</c:v>
                </c:pt>
                <c:pt idx="1220">
                  <c:v>122014.354629957</c:v>
                </c:pt>
                <c:pt idx="1221">
                  <c:v>122114.366396047</c:v>
                </c:pt>
                <c:pt idx="1222">
                  <c:v>122214.378162137</c:v>
                </c:pt>
                <c:pt idx="1223">
                  <c:v>122314.389928227</c:v>
                </c:pt>
                <c:pt idx="1224">
                  <c:v>122414.401694317</c:v>
                </c:pt>
                <c:pt idx="1225">
                  <c:v>122514.413460407</c:v>
                </c:pt>
                <c:pt idx="1226">
                  <c:v>122614.425226497</c:v>
                </c:pt>
                <c:pt idx="1227">
                  <c:v>122714.436992587</c:v>
                </c:pt>
                <c:pt idx="1228">
                  <c:v>122814.448758678</c:v>
                </c:pt>
                <c:pt idx="1229">
                  <c:v>122914.460524768</c:v>
                </c:pt>
                <c:pt idx="1230">
                  <c:v>123014.472290858</c:v>
                </c:pt>
                <c:pt idx="1231">
                  <c:v>123114.484056948</c:v>
                </c:pt>
                <c:pt idx="1232">
                  <c:v>123214.495823038</c:v>
                </c:pt>
                <c:pt idx="1233">
                  <c:v>123314.507589128</c:v>
                </c:pt>
                <c:pt idx="1234">
                  <c:v>123414.519355218</c:v>
                </c:pt>
                <c:pt idx="1235">
                  <c:v>123514.531121308</c:v>
                </c:pt>
                <c:pt idx="1236">
                  <c:v>123614.542887399</c:v>
                </c:pt>
                <c:pt idx="1237">
                  <c:v>123714.554653489</c:v>
                </c:pt>
                <c:pt idx="1238">
                  <c:v>123814.566419579</c:v>
                </c:pt>
                <c:pt idx="1239">
                  <c:v>123914.578185669</c:v>
                </c:pt>
                <c:pt idx="1240">
                  <c:v>124014.589951759</c:v>
                </c:pt>
                <c:pt idx="1241">
                  <c:v>124114.601717849</c:v>
                </c:pt>
                <c:pt idx="1242">
                  <c:v>124214.613483939</c:v>
                </c:pt>
                <c:pt idx="1243">
                  <c:v>124314.625250029</c:v>
                </c:pt>
                <c:pt idx="1244">
                  <c:v>124414.63701612</c:v>
                </c:pt>
                <c:pt idx="1245">
                  <c:v>124514.64878221</c:v>
                </c:pt>
                <c:pt idx="1246">
                  <c:v>124614.6605483</c:v>
                </c:pt>
                <c:pt idx="1247">
                  <c:v>124714.67231439</c:v>
                </c:pt>
                <c:pt idx="1248">
                  <c:v>124814.68408048</c:v>
                </c:pt>
                <c:pt idx="1249">
                  <c:v>124914.69584657</c:v>
                </c:pt>
                <c:pt idx="1250">
                  <c:v>125014.70761266</c:v>
                </c:pt>
                <c:pt idx="1251">
                  <c:v>125114.71937875</c:v>
                </c:pt>
                <c:pt idx="1252">
                  <c:v>125214.731144841</c:v>
                </c:pt>
                <c:pt idx="1253">
                  <c:v>125314.742910931</c:v>
                </c:pt>
                <c:pt idx="1254">
                  <c:v>125414.754677021</c:v>
                </c:pt>
                <c:pt idx="1255">
                  <c:v>125514.766443111</c:v>
                </c:pt>
                <c:pt idx="1256">
                  <c:v>125614.778209201</c:v>
                </c:pt>
                <c:pt idx="1257">
                  <c:v>125714.789975291</c:v>
                </c:pt>
                <c:pt idx="1258">
                  <c:v>125814.801741381</c:v>
                </c:pt>
                <c:pt idx="1259">
                  <c:v>125914.813507472</c:v>
                </c:pt>
                <c:pt idx="1260">
                  <c:v>126014.825273562</c:v>
                </c:pt>
                <c:pt idx="1261">
                  <c:v>126114.837039652</c:v>
                </c:pt>
                <c:pt idx="1262">
                  <c:v>126214.848805742</c:v>
                </c:pt>
                <c:pt idx="1263">
                  <c:v>126314.860571832</c:v>
                </c:pt>
                <c:pt idx="1264">
                  <c:v>126414.872337922</c:v>
                </c:pt>
                <c:pt idx="1265">
                  <c:v>126514.884104012</c:v>
                </c:pt>
                <c:pt idx="1266">
                  <c:v>126614.895870102</c:v>
                </c:pt>
                <c:pt idx="1267">
                  <c:v>126714.907636193</c:v>
                </c:pt>
                <c:pt idx="1268">
                  <c:v>126814.919402283</c:v>
                </c:pt>
                <c:pt idx="1269">
                  <c:v>126914.931168373</c:v>
                </c:pt>
                <c:pt idx="1270">
                  <c:v>127014.942934463</c:v>
                </c:pt>
                <c:pt idx="1271">
                  <c:v>127114.954700553</c:v>
                </c:pt>
                <c:pt idx="1272">
                  <c:v>127214.966466643</c:v>
                </c:pt>
                <c:pt idx="1273">
                  <c:v>127314.978232733</c:v>
                </c:pt>
                <c:pt idx="1274">
                  <c:v>127414.989998823</c:v>
                </c:pt>
                <c:pt idx="1275">
                  <c:v>127515.001764914</c:v>
                </c:pt>
                <c:pt idx="1276">
                  <c:v>127615.013531004</c:v>
                </c:pt>
                <c:pt idx="1277">
                  <c:v>127715.025297094</c:v>
                </c:pt>
                <c:pt idx="1278">
                  <c:v>127815.037063184</c:v>
                </c:pt>
                <c:pt idx="1279">
                  <c:v>127915.048829274</c:v>
                </c:pt>
                <c:pt idx="1280">
                  <c:v>128015.060595364</c:v>
                </c:pt>
                <c:pt idx="1281">
                  <c:v>128115.072361454</c:v>
                </c:pt>
                <c:pt idx="1282">
                  <c:v>128215.084127544</c:v>
                </c:pt>
                <c:pt idx="1283">
                  <c:v>128315.095893635</c:v>
                </c:pt>
                <c:pt idx="1284">
                  <c:v>128415.107659725</c:v>
                </c:pt>
                <c:pt idx="1285">
                  <c:v>128515.119425815</c:v>
                </c:pt>
                <c:pt idx="1286">
                  <c:v>128615.131191905</c:v>
                </c:pt>
                <c:pt idx="1287">
                  <c:v>128715.142957995</c:v>
                </c:pt>
                <c:pt idx="1288">
                  <c:v>128815.154724085</c:v>
                </c:pt>
                <c:pt idx="1289">
                  <c:v>128915.166490175</c:v>
                </c:pt>
                <c:pt idx="1290">
                  <c:v>129015.178256265</c:v>
                </c:pt>
                <c:pt idx="1291">
                  <c:v>129115.190022356</c:v>
                </c:pt>
                <c:pt idx="1292">
                  <c:v>129215.201788446</c:v>
                </c:pt>
                <c:pt idx="1293">
                  <c:v>129315.213554536</c:v>
                </c:pt>
                <c:pt idx="1294">
                  <c:v>129415.225320626</c:v>
                </c:pt>
                <c:pt idx="1295">
                  <c:v>129515.237086716</c:v>
                </c:pt>
                <c:pt idx="1296">
                  <c:v>129615.248852806</c:v>
                </c:pt>
                <c:pt idx="1297">
                  <c:v>129715.260618896</c:v>
                </c:pt>
                <c:pt idx="1298">
                  <c:v>129815.272384987</c:v>
                </c:pt>
                <c:pt idx="1299">
                  <c:v>129915.284151077</c:v>
                </c:pt>
                <c:pt idx="1300">
                  <c:v>130015.295917167</c:v>
                </c:pt>
                <c:pt idx="1301">
                  <c:v>130115.307683257</c:v>
                </c:pt>
                <c:pt idx="1302">
                  <c:v>130215.319449347</c:v>
                </c:pt>
                <c:pt idx="1303">
                  <c:v>130315.331215437</c:v>
                </c:pt>
                <c:pt idx="1304">
                  <c:v>130415.342981527</c:v>
                </c:pt>
                <c:pt idx="1305">
                  <c:v>130515.354747617</c:v>
                </c:pt>
                <c:pt idx="1306">
                  <c:v>130615.366513708</c:v>
                </c:pt>
                <c:pt idx="1307">
                  <c:v>130715.378279798</c:v>
                </c:pt>
                <c:pt idx="1308">
                  <c:v>130815.390045888</c:v>
                </c:pt>
                <c:pt idx="1309">
                  <c:v>130915.401811978</c:v>
                </c:pt>
                <c:pt idx="1310">
                  <c:v>131015.413578068</c:v>
                </c:pt>
                <c:pt idx="1311">
                  <c:v>131115.425344158</c:v>
                </c:pt>
                <c:pt idx="1312">
                  <c:v>131215.437110248</c:v>
                </c:pt>
                <c:pt idx="1313">
                  <c:v>131315.448876338</c:v>
                </c:pt>
                <c:pt idx="1314">
                  <c:v>131415.460642429</c:v>
                </c:pt>
                <c:pt idx="1315">
                  <c:v>131515.472408519</c:v>
                </c:pt>
                <c:pt idx="1316">
                  <c:v>131615.484174609</c:v>
                </c:pt>
                <c:pt idx="1317">
                  <c:v>131715.495940699</c:v>
                </c:pt>
                <c:pt idx="1318">
                  <c:v>131815.507706789</c:v>
                </c:pt>
                <c:pt idx="1319">
                  <c:v>131915.519472879</c:v>
                </c:pt>
                <c:pt idx="1320">
                  <c:v>132015.531238969</c:v>
                </c:pt>
                <c:pt idx="1321">
                  <c:v>132115.543005059</c:v>
                </c:pt>
                <c:pt idx="1322">
                  <c:v>132215.55477115</c:v>
                </c:pt>
                <c:pt idx="1323">
                  <c:v>132315.56653724</c:v>
                </c:pt>
                <c:pt idx="1324">
                  <c:v>132415.57830333</c:v>
                </c:pt>
                <c:pt idx="1325">
                  <c:v>132515.59006942</c:v>
                </c:pt>
                <c:pt idx="1326">
                  <c:v>132615.60183551</c:v>
                </c:pt>
                <c:pt idx="1327">
                  <c:v>132715.6136016</c:v>
                </c:pt>
                <c:pt idx="1328">
                  <c:v>132815.62536769</c:v>
                </c:pt>
                <c:pt idx="1329">
                  <c:v>132915.637133781</c:v>
                </c:pt>
                <c:pt idx="1330">
                  <c:v>133015.648899871</c:v>
                </c:pt>
                <c:pt idx="1331">
                  <c:v>133115.660665961</c:v>
                </c:pt>
                <c:pt idx="1332">
                  <c:v>133215.672432051</c:v>
                </c:pt>
                <c:pt idx="1333">
                  <c:v>133315.684198141</c:v>
                </c:pt>
                <c:pt idx="1334">
                  <c:v>133415.695964231</c:v>
                </c:pt>
                <c:pt idx="1335">
                  <c:v>133515.707730321</c:v>
                </c:pt>
                <c:pt idx="1336">
                  <c:v>133615.719496411</c:v>
                </c:pt>
                <c:pt idx="1337">
                  <c:v>133715.731262502</c:v>
                </c:pt>
                <c:pt idx="1338">
                  <c:v>133815.743028592</c:v>
                </c:pt>
                <c:pt idx="1339">
                  <c:v>133915.754794682</c:v>
                </c:pt>
                <c:pt idx="1340">
                  <c:v>134015.766560772</c:v>
                </c:pt>
                <c:pt idx="1341">
                  <c:v>134115.778326862</c:v>
                </c:pt>
                <c:pt idx="1342">
                  <c:v>134215.790092952</c:v>
                </c:pt>
                <c:pt idx="1343">
                  <c:v>134315.801859042</c:v>
                </c:pt>
                <c:pt idx="1344">
                  <c:v>134415.813625132</c:v>
                </c:pt>
                <c:pt idx="1345">
                  <c:v>134515.825391223</c:v>
                </c:pt>
                <c:pt idx="1346">
                  <c:v>134615.837157313</c:v>
                </c:pt>
                <c:pt idx="1347">
                  <c:v>134715.848923403</c:v>
                </c:pt>
                <c:pt idx="1348">
                  <c:v>134815.860689493</c:v>
                </c:pt>
                <c:pt idx="1349">
                  <c:v>134915.872455583</c:v>
                </c:pt>
                <c:pt idx="1350">
                  <c:v>135015.884221673</c:v>
                </c:pt>
                <c:pt idx="1351">
                  <c:v>135115.895987763</c:v>
                </c:pt>
                <c:pt idx="1352">
                  <c:v>135215.907753853</c:v>
                </c:pt>
                <c:pt idx="1353">
                  <c:v>135315.919519944</c:v>
                </c:pt>
                <c:pt idx="1354">
                  <c:v>135415.931286034</c:v>
                </c:pt>
                <c:pt idx="1355">
                  <c:v>135515.943052124</c:v>
                </c:pt>
                <c:pt idx="1356">
                  <c:v>135615.954818214</c:v>
                </c:pt>
                <c:pt idx="1357">
                  <c:v>135715.966584304</c:v>
                </c:pt>
                <c:pt idx="1358">
                  <c:v>135815.978350394</c:v>
                </c:pt>
                <c:pt idx="1359">
                  <c:v>135915.990116484</c:v>
                </c:pt>
                <c:pt idx="1360">
                  <c:v>136016.001882574</c:v>
                </c:pt>
                <c:pt idx="1361">
                  <c:v>136116.013648665</c:v>
                </c:pt>
                <c:pt idx="1362">
                  <c:v>136216.025414755</c:v>
                </c:pt>
                <c:pt idx="1363">
                  <c:v>136316.037180845</c:v>
                </c:pt>
                <c:pt idx="1364">
                  <c:v>136416.048946935</c:v>
                </c:pt>
                <c:pt idx="1365">
                  <c:v>136516.060713025</c:v>
                </c:pt>
                <c:pt idx="1366">
                  <c:v>136616.072479115</c:v>
                </c:pt>
                <c:pt idx="1367">
                  <c:v>136716.084245205</c:v>
                </c:pt>
                <c:pt idx="1368">
                  <c:v>136816.096011295</c:v>
                </c:pt>
                <c:pt idx="1369">
                  <c:v>136916.107777386</c:v>
                </c:pt>
                <c:pt idx="1370">
                  <c:v>137016.119543476</c:v>
                </c:pt>
                <c:pt idx="1371">
                  <c:v>137116.131309566</c:v>
                </c:pt>
                <c:pt idx="1372">
                  <c:v>137216.143075656</c:v>
                </c:pt>
                <c:pt idx="1373">
                  <c:v>137316.154841746</c:v>
                </c:pt>
                <c:pt idx="1374">
                  <c:v>137416.166607836</c:v>
                </c:pt>
                <c:pt idx="1375">
                  <c:v>137516.178373926</c:v>
                </c:pt>
                <c:pt idx="1376">
                  <c:v>137616.190140017</c:v>
                </c:pt>
                <c:pt idx="1377">
                  <c:v>137716.201906107</c:v>
                </c:pt>
                <c:pt idx="1378">
                  <c:v>137816.213672197</c:v>
                </c:pt>
                <c:pt idx="1379">
                  <c:v>137916.225438287</c:v>
                </c:pt>
                <c:pt idx="1380">
                  <c:v>138016.237204377</c:v>
                </c:pt>
                <c:pt idx="1381">
                  <c:v>138116.248970467</c:v>
                </c:pt>
                <c:pt idx="1382">
                  <c:v>138216.260736557</c:v>
                </c:pt>
                <c:pt idx="1383">
                  <c:v>138316.272502647</c:v>
                </c:pt>
                <c:pt idx="1384">
                  <c:v>138416.284268738</c:v>
                </c:pt>
                <c:pt idx="1385">
                  <c:v>138516.296034828</c:v>
                </c:pt>
                <c:pt idx="1386">
                  <c:v>138616.307800918</c:v>
                </c:pt>
                <c:pt idx="1387">
                  <c:v>138716.319567008</c:v>
                </c:pt>
                <c:pt idx="1388">
                  <c:v>138816.331333098</c:v>
                </c:pt>
                <c:pt idx="1389">
                  <c:v>138916.343099188</c:v>
                </c:pt>
                <c:pt idx="1390">
                  <c:v>139016.354865278</c:v>
                </c:pt>
                <c:pt idx="1391">
                  <c:v>139116.366631368</c:v>
                </c:pt>
                <c:pt idx="1392">
                  <c:v>139216.378397459</c:v>
                </c:pt>
                <c:pt idx="1393">
                  <c:v>139316.390163549</c:v>
                </c:pt>
                <c:pt idx="1394">
                  <c:v>139416.401929639</c:v>
                </c:pt>
                <c:pt idx="1395">
                  <c:v>139516.413695729</c:v>
                </c:pt>
                <c:pt idx="1396">
                  <c:v>139616.425461819</c:v>
                </c:pt>
                <c:pt idx="1397">
                  <c:v>139716.437227909</c:v>
                </c:pt>
                <c:pt idx="1398">
                  <c:v>139816.448993999</c:v>
                </c:pt>
                <c:pt idx="1399">
                  <c:v>139916.460760089</c:v>
                </c:pt>
                <c:pt idx="1400">
                  <c:v>140016.47252618</c:v>
                </c:pt>
                <c:pt idx="1401">
                  <c:v>140116.48429227</c:v>
                </c:pt>
                <c:pt idx="1402">
                  <c:v>140216.49605836</c:v>
                </c:pt>
                <c:pt idx="1403">
                  <c:v>140316.50782445</c:v>
                </c:pt>
                <c:pt idx="1404">
                  <c:v>140416.51959054</c:v>
                </c:pt>
                <c:pt idx="1405">
                  <c:v>140516.53135663</c:v>
                </c:pt>
                <c:pt idx="1406">
                  <c:v>140616.54312272</c:v>
                </c:pt>
                <c:pt idx="1407">
                  <c:v>140716.55488881</c:v>
                </c:pt>
                <c:pt idx="1408">
                  <c:v>140816.566654901</c:v>
                </c:pt>
                <c:pt idx="1409">
                  <c:v>140916.578420991</c:v>
                </c:pt>
                <c:pt idx="1410">
                  <c:v>141016.590187081</c:v>
                </c:pt>
                <c:pt idx="1411">
                  <c:v>141116.601953171</c:v>
                </c:pt>
                <c:pt idx="1412">
                  <c:v>141216.613719261</c:v>
                </c:pt>
                <c:pt idx="1413">
                  <c:v>141316.625485351</c:v>
                </c:pt>
                <c:pt idx="1414">
                  <c:v>141416.637251441</c:v>
                </c:pt>
                <c:pt idx="1415">
                  <c:v>141516.649017532</c:v>
                </c:pt>
                <c:pt idx="1416">
                  <c:v>141616.660783622</c:v>
                </c:pt>
                <c:pt idx="1417">
                  <c:v>141716.672549712</c:v>
                </c:pt>
                <c:pt idx="1418">
                  <c:v>141816.684315802</c:v>
                </c:pt>
                <c:pt idx="1419">
                  <c:v>141916.696081892</c:v>
                </c:pt>
                <c:pt idx="1420">
                  <c:v>142016.707847982</c:v>
                </c:pt>
                <c:pt idx="1421">
                  <c:v>142116.719614072</c:v>
                </c:pt>
                <c:pt idx="1422">
                  <c:v>142216.731380162</c:v>
                </c:pt>
                <c:pt idx="1423">
                  <c:v>142316.743146253</c:v>
                </c:pt>
                <c:pt idx="1424">
                  <c:v>142416.754912343</c:v>
                </c:pt>
                <c:pt idx="1425">
                  <c:v>142516.766678433</c:v>
                </c:pt>
                <c:pt idx="1426">
                  <c:v>142616.778444523</c:v>
                </c:pt>
                <c:pt idx="1427">
                  <c:v>142716.790210613</c:v>
                </c:pt>
                <c:pt idx="1428">
                  <c:v>142816.801976703</c:v>
                </c:pt>
                <c:pt idx="1429">
                  <c:v>142916.813742793</c:v>
                </c:pt>
                <c:pt idx="1430">
                  <c:v>143016.825508883</c:v>
                </c:pt>
                <c:pt idx="1431">
                  <c:v>143116.837274974</c:v>
                </c:pt>
                <c:pt idx="1432">
                  <c:v>143216.849041064</c:v>
                </c:pt>
                <c:pt idx="1433">
                  <c:v>143316.860807154</c:v>
                </c:pt>
                <c:pt idx="1434">
                  <c:v>143416.872573244</c:v>
                </c:pt>
                <c:pt idx="1435">
                  <c:v>143516.884339334</c:v>
                </c:pt>
                <c:pt idx="1436">
                  <c:v>143616.896105424</c:v>
                </c:pt>
                <c:pt idx="1437">
                  <c:v>143716.907871514</c:v>
                </c:pt>
                <c:pt idx="1438">
                  <c:v>143816.919637604</c:v>
                </c:pt>
                <c:pt idx="1439">
                  <c:v>143916.931403695</c:v>
                </c:pt>
                <c:pt idx="1440">
                  <c:v>144016.943169785</c:v>
                </c:pt>
                <c:pt idx="1441">
                  <c:v>144116.954935875</c:v>
                </c:pt>
                <c:pt idx="1442">
                  <c:v>144216.966701965</c:v>
                </c:pt>
                <c:pt idx="1443">
                  <c:v>144316.978468055</c:v>
                </c:pt>
                <c:pt idx="1444">
                  <c:v>144416.990234145</c:v>
                </c:pt>
                <c:pt idx="1445">
                  <c:v>144517.002000235</c:v>
                </c:pt>
                <c:pt idx="1446">
                  <c:v>144617.013766326</c:v>
                </c:pt>
                <c:pt idx="1447">
                  <c:v>144717.025532416</c:v>
                </c:pt>
                <c:pt idx="1448">
                  <c:v>144817.037298506</c:v>
                </c:pt>
                <c:pt idx="1449">
                  <c:v>144917.049064596</c:v>
                </c:pt>
                <c:pt idx="1450">
                  <c:v>145017.060830686</c:v>
                </c:pt>
                <c:pt idx="1451">
                  <c:v>145117.072596776</c:v>
                </c:pt>
                <c:pt idx="1452">
                  <c:v>145217.084362866</c:v>
                </c:pt>
                <c:pt idx="1453">
                  <c:v>145317.096128956</c:v>
                </c:pt>
                <c:pt idx="1454">
                  <c:v>145417.107895047</c:v>
                </c:pt>
                <c:pt idx="1455">
                  <c:v>145517.119661137</c:v>
                </c:pt>
                <c:pt idx="1456">
                  <c:v>145617.131427227</c:v>
                </c:pt>
                <c:pt idx="1457">
                  <c:v>145717.143193317</c:v>
                </c:pt>
                <c:pt idx="1458">
                  <c:v>145817.154959407</c:v>
                </c:pt>
                <c:pt idx="1459">
                  <c:v>145917.166725497</c:v>
                </c:pt>
                <c:pt idx="1460">
                  <c:v>146017.178491587</c:v>
                </c:pt>
                <c:pt idx="1461">
                  <c:v>146117.190257677</c:v>
                </c:pt>
                <c:pt idx="1462">
                  <c:v>146217.202023768</c:v>
                </c:pt>
                <c:pt idx="1463">
                  <c:v>146317.213789858</c:v>
                </c:pt>
                <c:pt idx="1464">
                  <c:v>146417.225555948</c:v>
                </c:pt>
                <c:pt idx="1465">
                  <c:v>146517.237322038</c:v>
                </c:pt>
                <c:pt idx="1466">
                  <c:v>146617.249088128</c:v>
                </c:pt>
                <c:pt idx="1467">
                  <c:v>146717.260854218</c:v>
                </c:pt>
                <c:pt idx="1468">
                  <c:v>146817.272620308</c:v>
                </c:pt>
                <c:pt idx="1469">
                  <c:v>146917.284386398</c:v>
                </c:pt>
                <c:pt idx="1470">
                  <c:v>147017.296152489</c:v>
                </c:pt>
                <c:pt idx="1471">
                  <c:v>147117.307918579</c:v>
                </c:pt>
                <c:pt idx="1472">
                  <c:v>147217.319684669</c:v>
                </c:pt>
                <c:pt idx="1473">
                  <c:v>147317.331450759</c:v>
                </c:pt>
                <c:pt idx="1474">
                  <c:v>147417.343216849</c:v>
                </c:pt>
                <c:pt idx="1475">
                  <c:v>147517.354982939</c:v>
                </c:pt>
                <c:pt idx="1476">
                  <c:v>147617.366749029</c:v>
                </c:pt>
                <c:pt idx="1477">
                  <c:v>147717.378515119</c:v>
                </c:pt>
                <c:pt idx="1478">
                  <c:v>147817.39028121</c:v>
                </c:pt>
                <c:pt idx="1479">
                  <c:v>147917.4020473</c:v>
                </c:pt>
                <c:pt idx="1480">
                  <c:v>148017.41381339</c:v>
                </c:pt>
                <c:pt idx="1481">
                  <c:v>148117.42557948</c:v>
                </c:pt>
                <c:pt idx="1482">
                  <c:v>148217.43734557</c:v>
                </c:pt>
                <c:pt idx="1483">
                  <c:v>148317.44911166</c:v>
                </c:pt>
                <c:pt idx="1484">
                  <c:v>148417.46087775</c:v>
                </c:pt>
                <c:pt idx="1485">
                  <c:v>148517.47264384</c:v>
                </c:pt>
                <c:pt idx="1486">
                  <c:v>148617.484409931</c:v>
                </c:pt>
                <c:pt idx="1487">
                  <c:v>148717.496176021</c:v>
                </c:pt>
                <c:pt idx="1488">
                  <c:v>148817.507942111</c:v>
                </c:pt>
                <c:pt idx="1489">
                  <c:v>148917.519708201</c:v>
                </c:pt>
                <c:pt idx="1490">
                  <c:v>149017.531474291</c:v>
                </c:pt>
                <c:pt idx="1491">
                  <c:v>149117.543240381</c:v>
                </c:pt>
                <c:pt idx="1492">
                  <c:v>149217.555006471</c:v>
                </c:pt>
                <c:pt idx="1493">
                  <c:v>149317.566772562</c:v>
                </c:pt>
                <c:pt idx="1494">
                  <c:v>149417.578538652</c:v>
                </c:pt>
                <c:pt idx="1495">
                  <c:v>149517.590304742</c:v>
                </c:pt>
                <c:pt idx="1496">
                  <c:v>149617.602070832</c:v>
                </c:pt>
                <c:pt idx="1497">
                  <c:v>149717.613836922</c:v>
                </c:pt>
                <c:pt idx="1498">
                  <c:v>149817.625603012</c:v>
                </c:pt>
                <c:pt idx="1499">
                  <c:v>149917.637369102</c:v>
                </c:pt>
                <c:pt idx="1500">
                  <c:v>150017.649135192</c:v>
                </c:pt>
                <c:pt idx="1501">
                  <c:v>150117.660901283</c:v>
                </c:pt>
                <c:pt idx="1502">
                  <c:v>150217.672667373</c:v>
                </c:pt>
                <c:pt idx="1503">
                  <c:v>150317.684433463</c:v>
                </c:pt>
                <c:pt idx="1504">
                  <c:v>150417.696199553</c:v>
                </c:pt>
                <c:pt idx="1505">
                  <c:v>150517.707965643</c:v>
                </c:pt>
                <c:pt idx="1506">
                  <c:v>150617.719731733</c:v>
                </c:pt>
                <c:pt idx="1507">
                  <c:v>150717.731497823</c:v>
                </c:pt>
                <c:pt idx="1508">
                  <c:v>150817.743263913</c:v>
                </c:pt>
                <c:pt idx="1509">
                  <c:v>150917.755030004</c:v>
                </c:pt>
                <c:pt idx="1510">
                  <c:v>151017.766796094</c:v>
                </c:pt>
                <c:pt idx="1511">
                  <c:v>151117.778562184</c:v>
                </c:pt>
                <c:pt idx="1512">
                  <c:v>151217.790328274</c:v>
                </c:pt>
                <c:pt idx="1513">
                  <c:v>151317.802094364</c:v>
                </c:pt>
                <c:pt idx="1514">
                  <c:v>151417.813860454</c:v>
                </c:pt>
                <c:pt idx="1515">
                  <c:v>151517.825626544</c:v>
                </c:pt>
                <c:pt idx="1516">
                  <c:v>151617.837392634</c:v>
                </c:pt>
                <c:pt idx="1517">
                  <c:v>151717.849158725</c:v>
                </c:pt>
                <c:pt idx="1518">
                  <c:v>151817.860924815</c:v>
                </c:pt>
                <c:pt idx="1519">
                  <c:v>151917.872690905</c:v>
                </c:pt>
                <c:pt idx="1520">
                  <c:v>152017.884456995</c:v>
                </c:pt>
                <c:pt idx="1521">
                  <c:v>152117.896223085</c:v>
                </c:pt>
                <c:pt idx="1522">
                  <c:v>152217.907989175</c:v>
                </c:pt>
                <c:pt idx="1523">
                  <c:v>152317.919755265</c:v>
                </c:pt>
                <c:pt idx="1524">
                  <c:v>152417.931521356</c:v>
                </c:pt>
                <c:pt idx="1525">
                  <c:v>152517.943287446</c:v>
                </c:pt>
                <c:pt idx="1526">
                  <c:v>152617.955053536</c:v>
                </c:pt>
                <c:pt idx="1527">
                  <c:v>152717.966819626</c:v>
                </c:pt>
                <c:pt idx="1528">
                  <c:v>152817.978585716</c:v>
                </c:pt>
                <c:pt idx="1529">
                  <c:v>152917.990351806</c:v>
                </c:pt>
                <c:pt idx="1530">
                  <c:v>153018.002117896</c:v>
                </c:pt>
                <c:pt idx="1531">
                  <c:v>153118.013883986</c:v>
                </c:pt>
                <c:pt idx="1532">
                  <c:v>153218.025650077</c:v>
                </c:pt>
                <c:pt idx="1533">
                  <c:v>153318.037416167</c:v>
                </c:pt>
                <c:pt idx="1534">
                  <c:v>153418.049182257</c:v>
                </c:pt>
                <c:pt idx="1535">
                  <c:v>153518.060948347</c:v>
                </c:pt>
                <c:pt idx="1536">
                  <c:v>153618.072714437</c:v>
                </c:pt>
                <c:pt idx="1537">
                  <c:v>153718.084480527</c:v>
                </c:pt>
                <c:pt idx="1538">
                  <c:v>153818.096246617</c:v>
                </c:pt>
                <c:pt idx="1539">
                  <c:v>153918.108012707</c:v>
                </c:pt>
                <c:pt idx="1540">
                  <c:v>154018.119778798</c:v>
                </c:pt>
                <c:pt idx="1541">
                  <c:v>154118.131544888</c:v>
                </c:pt>
                <c:pt idx="1542">
                  <c:v>154218.143310978</c:v>
                </c:pt>
                <c:pt idx="1543">
                  <c:v>154318.155077068</c:v>
                </c:pt>
                <c:pt idx="1544">
                  <c:v>154418.166843158</c:v>
                </c:pt>
                <c:pt idx="1545">
                  <c:v>154518.178609248</c:v>
                </c:pt>
                <c:pt idx="1546">
                  <c:v>154618.190375338</c:v>
                </c:pt>
                <c:pt idx="1547">
                  <c:v>154718.202141428</c:v>
                </c:pt>
                <c:pt idx="1548">
                  <c:v>154818.213907519</c:v>
                </c:pt>
                <c:pt idx="1549">
                  <c:v>154918.225673609</c:v>
                </c:pt>
                <c:pt idx="1550">
                  <c:v>155018.237439699</c:v>
                </c:pt>
                <c:pt idx="1551">
                  <c:v>155118.249205789</c:v>
                </c:pt>
                <c:pt idx="1552">
                  <c:v>155218.260971879</c:v>
                </c:pt>
                <c:pt idx="1553">
                  <c:v>155318.272737969</c:v>
                </c:pt>
                <c:pt idx="1554">
                  <c:v>155418.284504059</c:v>
                </c:pt>
                <c:pt idx="1555">
                  <c:v>155518.296270149</c:v>
                </c:pt>
                <c:pt idx="1556">
                  <c:v>155618.30803624</c:v>
                </c:pt>
                <c:pt idx="1557">
                  <c:v>155718.31980233</c:v>
                </c:pt>
                <c:pt idx="1558">
                  <c:v>155818.33156842</c:v>
                </c:pt>
                <c:pt idx="1559">
                  <c:v>155918.34333451</c:v>
                </c:pt>
                <c:pt idx="1560">
                  <c:v>156018.3551006</c:v>
                </c:pt>
                <c:pt idx="1561">
                  <c:v>156118.36686669</c:v>
                </c:pt>
                <c:pt idx="1562">
                  <c:v>156218.37863278</c:v>
                </c:pt>
                <c:pt idx="1563">
                  <c:v>156318.390398871</c:v>
                </c:pt>
                <c:pt idx="1564">
                  <c:v>156418.402164961</c:v>
                </c:pt>
                <c:pt idx="1565">
                  <c:v>156518.413931051</c:v>
                </c:pt>
                <c:pt idx="1566">
                  <c:v>156618.425697141</c:v>
                </c:pt>
                <c:pt idx="1567">
                  <c:v>156718.437463231</c:v>
                </c:pt>
                <c:pt idx="1568">
                  <c:v>156818.449229321</c:v>
                </c:pt>
                <c:pt idx="1569">
                  <c:v>156918.460995411</c:v>
                </c:pt>
                <c:pt idx="1570">
                  <c:v>157018.472761501</c:v>
                </c:pt>
                <c:pt idx="1571">
                  <c:v>157118.484527592</c:v>
                </c:pt>
                <c:pt idx="1572">
                  <c:v>157218.496293682</c:v>
                </c:pt>
                <c:pt idx="1573">
                  <c:v>157318.508059772</c:v>
                </c:pt>
                <c:pt idx="1574">
                  <c:v>157418.519825862</c:v>
                </c:pt>
                <c:pt idx="1575">
                  <c:v>157518.531591952</c:v>
                </c:pt>
                <c:pt idx="1576">
                  <c:v>157618.543358042</c:v>
                </c:pt>
                <c:pt idx="1577">
                  <c:v>157718.555124132</c:v>
                </c:pt>
                <c:pt idx="1578">
                  <c:v>157818.566890222</c:v>
                </c:pt>
                <c:pt idx="1579">
                  <c:v>157918.578656313</c:v>
                </c:pt>
                <c:pt idx="1580">
                  <c:v>158018.590422403</c:v>
                </c:pt>
                <c:pt idx="1581">
                  <c:v>158118.602188493</c:v>
                </c:pt>
                <c:pt idx="1582">
                  <c:v>158218.613954583</c:v>
                </c:pt>
                <c:pt idx="1583">
                  <c:v>158318.625720673</c:v>
                </c:pt>
                <c:pt idx="1584">
                  <c:v>158418.637486763</c:v>
                </c:pt>
                <c:pt idx="1585">
                  <c:v>158518.649252853</c:v>
                </c:pt>
                <c:pt idx="1586">
                  <c:v>158618.661018943</c:v>
                </c:pt>
                <c:pt idx="1587">
                  <c:v>158718.672785034</c:v>
                </c:pt>
                <c:pt idx="1588">
                  <c:v>158818.684551124</c:v>
                </c:pt>
                <c:pt idx="1589">
                  <c:v>158918.696317214</c:v>
                </c:pt>
                <c:pt idx="1590">
                  <c:v>159018.708083304</c:v>
                </c:pt>
                <c:pt idx="1591">
                  <c:v>159118.719849394</c:v>
                </c:pt>
                <c:pt idx="1592">
                  <c:v>159218.731615484</c:v>
                </c:pt>
                <c:pt idx="1593">
                  <c:v>159318.743381574</c:v>
                </c:pt>
                <c:pt idx="1594">
                  <c:v>159418.755147664</c:v>
                </c:pt>
                <c:pt idx="1595">
                  <c:v>159518.766913755</c:v>
                </c:pt>
                <c:pt idx="1596">
                  <c:v>159618.778679845</c:v>
                </c:pt>
                <c:pt idx="1597">
                  <c:v>159718.790445935</c:v>
                </c:pt>
                <c:pt idx="1598">
                  <c:v>159818.802212025</c:v>
                </c:pt>
                <c:pt idx="1599">
                  <c:v>159918.813978115</c:v>
                </c:pt>
                <c:pt idx="1600">
                  <c:v>160018.825744205</c:v>
                </c:pt>
                <c:pt idx="1601">
                  <c:v>160118.837510295</c:v>
                </c:pt>
                <c:pt idx="1602">
                  <c:v>160218.849276385</c:v>
                </c:pt>
                <c:pt idx="1603">
                  <c:v>160318.861042476</c:v>
                </c:pt>
                <c:pt idx="1604">
                  <c:v>160418.872808566</c:v>
                </c:pt>
                <c:pt idx="1605">
                  <c:v>160518.884574656</c:v>
                </c:pt>
                <c:pt idx="1606">
                  <c:v>160618.896340746</c:v>
                </c:pt>
                <c:pt idx="1607">
                  <c:v>160718.908106836</c:v>
                </c:pt>
                <c:pt idx="1608">
                  <c:v>160818.919872926</c:v>
                </c:pt>
                <c:pt idx="1609">
                  <c:v>160918.931639016</c:v>
                </c:pt>
                <c:pt idx="1610">
                  <c:v>161018.943405107</c:v>
                </c:pt>
                <c:pt idx="1611">
                  <c:v>161118.955171197</c:v>
                </c:pt>
                <c:pt idx="1612">
                  <c:v>161218.966937287</c:v>
                </c:pt>
                <c:pt idx="1613">
                  <c:v>161318.978703377</c:v>
                </c:pt>
                <c:pt idx="1614">
                  <c:v>161418.990469467</c:v>
                </c:pt>
                <c:pt idx="1615">
                  <c:v>161519.002235557</c:v>
                </c:pt>
                <c:pt idx="1616">
                  <c:v>161619.014001647</c:v>
                </c:pt>
                <c:pt idx="1617">
                  <c:v>161719.025767737</c:v>
                </c:pt>
                <c:pt idx="1618">
                  <c:v>161819.037533828</c:v>
                </c:pt>
                <c:pt idx="1619">
                  <c:v>161919.049299918</c:v>
                </c:pt>
                <c:pt idx="1620">
                  <c:v>162019.061066008</c:v>
                </c:pt>
                <c:pt idx="1621">
                  <c:v>162119.072832098</c:v>
                </c:pt>
                <c:pt idx="1622">
                  <c:v>162219.084598188</c:v>
                </c:pt>
                <c:pt idx="1623">
                  <c:v>162319.096364278</c:v>
                </c:pt>
                <c:pt idx="1624">
                  <c:v>162419.108130368</c:v>
                </c:pt>
                <c:pt idx="1625">
                  <c:v>162519.119896458</c:v>
                </c:pt>
                <c:pt idx="1626">
                  <c:v>162619.131662549</c:v>
                </c:pt>
                <c:pt idx="1627">
                  <c:v>162719.143428639</c:v>
                </c:pt>
                <c:pt idx="1628">
                  <c:v>162819.155194729</c:v>
                </c:pt>
                <c:pt idx="1629">
                  <c:v>162919.166960819</c:v>
                </c:pt>
                <c:pt idx="1630">
                  <c:v>163019.178726909</c:v>
                </c:pt>
                <c:pt idx="1631">
                  <c:v>163119.190492999</c:v>
                </c:pt>
                <c:pt idx="1632">
                  <c:v>163219.202259089</c:v>
                </c:pt>
                <c:pt idx="1633">
                  <c:v>163319.214025179</c:v>
                </c:pt>
                <c:pt idx="1634">
                  <c:v>163419.22579127</c:v>
                </c:pt>
                <c:pt idx="1635">
                  <c:v>163519.23755736</c:v>
                </c:pt>
                <c:pt idx="1636">
                  <c:v>163619.24932345</c:v>
                </c:pt>
                <c:pt idx="1637">
                  <c:v>163719.26108954</c:v>
                </c:pt>
                <c:pt idx="1638">
                  <c:v>163819.27285563</c:v>
                </c:pt>
                <c:pt idx="1639">
                  <c:v>163919.28462172</c:v>
                </c:pt>
                <c:pt idx="1640">
                  <c:v>164019.29638781</c:v>
                </c:pt>
                <c:pt idx="1641">
                  <c:v>164119.308153901</c:v>
                </c:pt>
                <c:pt idx="1642">
                  <c:v>164219.319919991</c:v>
                </c:pt>
                <c:pt idx="1643">
                  <c:v>164319.331686081</c:v>
                </c:pt>
                <c:pt idx="1644">
                  <c:v>164419.343452171</c:v>
                </c:pt>
                <c:pt idx="1645">
                  <c:v>164519.355218261</c:v>
                </c:pt>
                <c:pt idx="1646">
                  <c:v>164619.366984351</c:v>
                </c:pt>
                <c:pt idx="1647">
                  <c:v>164719.378750441</c:v>
                </c:pt>
                <c:pt idx="1648">
                  <c:v>164819.390516531</c:v>
                </c:pt>
                <c:pt idx="1649">
                  <c:v>164919.402282622</c:v>
                </c:pt>
                <c:pt idx="1650">
                  <c:v>165019.414048712</c:v>
                </c:pt>
                <c:pt idx="1651">
                  <c:v>165119.425814802</c:v>
                </c:pt>
                <c:pt idx="1652">
                  <c:v>165219.437580892</c:v>
                </c:pt>
                <c:pt idx="1653">
                  <c:v>165319.449346982</c:v>
                </c:pt>
                <c:pt idx="1654">
                  <c:v>165419.461113072</c:v>
                </c:pt>
                <c:pt idx="1655">
                  <c:v>165519.472879162</c:v>
                </c:pt>
                <c:pt idx="1656">
                  <c:v>165619.484645252</c:v>
                </c:pt>
                <c:pt idx="1657">
                  <c:v>165719.496411343</c:v>
                </c:pt>
                <c:pt idx="1658">
                  <c:v>165819.508177433</c:v>
                </c:pt>
                <c:pt idx="1659">
                  <c:v>165919.519943523</c:v>
                </c:pt>
                <c:pt idx="1660">
                  <c:v>166019.531709613</c:v>
                </c:pt>
                <c:pt idx="1661">
                  <c:v>166119.543475703</c:v>
                </c:pt>
                <c:pt idx="1662">
                  <c:v>166219.555241793</c:v>
                </c:pt>
                <c:pt idx="1663">
                  <c:v>166319.567007883</c:v>
                </c:pt>
                <c:pt idx="1664">
                  <c:v>166419.578773973</c:v>
                </c:pt>
                <c:pt idx="1665">
                  <c:v>166519.590540064</c:v>
                </c:pt>
                <c:pt idx="1666">
                  <c:v>166619.602306154</c:v>
                </c:pt>
                <c:pt idx="1667">
                  <c:v>166719.614072244</c:v>
                </c:pt>
                <c:pt idx="1668">
                  <c:v>166819.625838334</c:v>
                </c:pt>
                <c:pt idx="1669">
                  <c:v>166919.637604424</c:v>
                </c:pt>
                <c:pt idx="1670">
                  <c:v>167019.649370514</c:v>
                </c:pt>
                <c:pt idx="1671">
                  <c:v>167119.661136604</c:v>
                </c:pt>
                <c:pt idx="1672">
                  <c:v>167219.672902694</c:v>
                </c:pt>
                <c:pt idx="1673">
                  <c:v>167319.684668785</c:v>
                </c:pt>
                <c:pt idx="1674">
                  <c:v>167419.696434875</c:v>
                </c:pt>
                <c:pt idx="1675">
                  <c:v>167519.708200965</c:v>
                </c:pt>
                <c:pt idx="1676">
                  <c:v>167619.719967055</c:v>
                </c:pt>
                <c:pt idx="1677">
                  <c:v>167719.731733145</c:v>
                </c:pt>
                <c:pt idx="1678">
                  <c:v>167819.743499235</c:v>
                </c:pt>
                <c:pt idx="1679">
                  <c:v>167919.755265325</c:v>
                </c:pt>
                <c:pt idx="1680">
                  <c:v>168019.767031416</c:v>
                </c:pt>
                <c:pt idx="1681">
                  <c:v>168119.778797506</c:v>
                </c:pt>
                <c:pt idx="1682">
                  <c:v>168219.790563596</c:v>
                </c:pt>
                <c:pt idx="1683">
                  <c:v>168319.802329686</c:v>
                </c:pt>
                <c:pt idx="1684">
                  <c:v>168419.814095776</c:v>
                </c:pt>
                <c:pt idx="1685">
                  <c:v>168519.825861866</c:v>
                </c:pt>
                <c:pt idx="1686">
                  <c:v>168619.837627956</c:v>
                </c:pt>
                <c:pt idx="1687">
                  <c:v>168719.849394046</c:v>
                </c:pt>
                <c:pt idx="1688">
                  <c:v>168819.861160137</c:v>
                </c:pt>
                <c:pt idx="1689">
                  <c:v>168919.872926227</c:v>
                </c:pt>
                <c:pt idx="1690">
                  <c:v>169019.884692317</c:v>
                </c:pt>
                <c:pt idx="1691">
                  <c:v>169119.896458407</c:v>
                </c:pt>
                <c:pt idx="1692">
                  <c:v>169219.908224497</c:v>
                </c:pt>
                <c:pt idx="1693">
                  <c:v>169319.919990587</c:v>
                </c:pt>
                <c:pt idx="1694">
                  <c:v>169419.931756677</c:v>
                </c:pt>
                <c:pt idx="1695">
                  <c:v>169519.943522767</c:v>
                </c:pt>
                <c:pt idx="1696">
                  <c:v>169619.955288858</c:v>
                </c:pt>
                <c:pt idx="1697">
                  <c:v>169719.967054948</c:v>
                </c:pt>
                <c:pt idx="1698">
                  <c:v>169819.978821038</c:v>
                </c:pt>
                <c:pt idx="1699">
                  <c:v>169919.990587128</c:v>
                </c:pt>
              </c:numCache>
            </c:numRef>
          </c:xVal>
          <c:yVal>
            <c:numRef>
              <c:f>12_Traces!$D$5:$D$1704</c:f>
              <c:numCache>
                <c:formatCode>0.0000</c:formatCode>
                <c:ptCount val="1700"/>
                <c:pt idx="0">
                  <c:v>7</c:v>
                </c:pt>
                <c:pt idx="1">
                  <c:v>7</c:v>
                </c:pt>
                <c:pt idx="2">
                  <c:v>7</c:v>
                </c:pt>
                <c:pt idx="3">
                  <c:v>7</c:v>
                </c:pt>
                <c:pt idx="4">
                  <c:v>7</c:v>
                </c:pt>
                <c:pt idx="5">
                  <c:v>7</c:v>
                </c:pt>
                <c:pt idx="6">
                  <c:v>7</c:v>
                </c:pt>
                <c:pt idx="7">
                  <c:v>7</c:v>
                </c:pt>
                <c:pt idx="8">
                  <c:v>7</c:v>
                </c:pt>
                <c:pt idx="9">
                  <c:v>7</c:v>
                </c:pt>
                <c:pt idx="10">
                  <c:v>7</c:v>
                </c:pt>
                <c:pt idx="11">
                  <c:v>7</c:v>
                </c:pt>
                <c:pt idx="12">
                  <c:v>7</c:v>
                </c:pt>
                <c:pt idx="13">
                  <c:v>7</c:v>
                </c:pt>
                <c:pt idx="14">
                  <c:v>7</c:v>
                </c:pt>
                <c:pt idx="15">
                  <c:v>7</c:v>
                </c:pt>
                <c:pt idx="16">
                  <c:v>7</c:v>
                </c:pt>
                <c:pt idx="17">
                  <c:v>7</c:v>
                </c:pt>
                <c:pt idx="18">
                  <c:v>7</c:v>
                </c:pt>
                <c:pt idx="19">
                  <c:v>7</c:v>
                </c:pt>
                <c:pt idx="20">
                  <c:v>7</c:v>
                </c:pt>
                <c:pt idx="21">
                  <c:v>7</c:v>
                </c:pt>
                <c:pt idx="22">
                  <c:v>7</c:v>
                </c:pt>
                <c:pt idx="23">
                  <c:v>7</c:v>
                </c:pt>
                <c:pt idx="24">
                  <c:v>7</c:v>
                </c:pt>
                <c:pt idx="25">
                  <c:v>7</c:v>
                </c:pt>
                <c:pt idx="26">
                  <c:v>7</c:v>
                </c:pt>
                <c:pt idx="27">
                  <c:v>7</c:v>
                </c:pt>
                <c:pt idx="28">
                  <c:v>7</c:v>
                </c:pt>
                <c:pt idx="29">
                  <c:v>7</c:v>
                </c:pt>
                <c:pt idx="30">
                  <c:v>7</c:v>
                </c:pt>
                <c:pt idx="31">
                  <c:v>7</c:v>
                </c:pt>
                <c:pt idx="32">
                  <c:v>7</c:v>
                </c:pt>
                <c:pt idx="33">
                  <c:v>7</c:v>
                </c:pt>
                <c:pt idx="34">
                  <c:v>7</c:v>
                </c:pt>
                <c:pt idx="35">
                  <c:v>7</c:v>
                </c:pt>
                <c:pt idx="36">
                  <c:v>7</c:v>
                </c:pt>
                <c:pt idx="37">
                  <c:v>7</c:v>
                </c:pt>
                <c:pt idx="38">
                  <c:v>7</c:v>
                </c:pt>
                <c:pt idx="39">
                  <c:v>7</c:v>
                </c:pt>
                <c:pt idx="40">
                  <c:v>7</c:v>
                </c:pt>
                <c:pt idx="41">
                  <c:v>7</c:v>
                </c:pt>
                <c:pt idx="42">
                  <c:v>7</c:v>
                </c:pt>
                <c:pt idx="43">
                  <c:v>7</c:v>
                </c:pt>
                <c:pt idx="44">
                  <c:v>7</c:v>
                </c:pt>
                <c:pt idx="45">
                  <c:v>7</c:v>
                </c:pt>
                <c:pt idx="46">
                  <c:v>7</c:v>
                </c:pt>
                <c:pt idx="47">
                  <c:v>7</c:v>
                </c:pt>
                <c:pt idx="48">
                  <c:v>7</c:v>
                </c:pt>
                <c:pt idx="49">
                  <c:v>7</c:v>
                </c:pt>
                <c:pt idx="50">
                  <c:v>7</c:v>
                </c:pt>
                <c:pt idx="51">
                  <c:v>7</c:v>
                </c:pt>
                <c:pt idx="52">
                  <c:v>7</c:v>
                </c:pt>
                <c:pt idx="53">
                  <c:v>7</c:v>
                </c:pt>
                <c:pt idx="54">
                  <c:v>7</c:v>
                </c:pt>
                <c:pt idx="55">
                  <c:v>7</c:v>
                </c:pt>
                <c:pt idx="56">
                  <c:v>7</c:v>
                </c:pt>
                <c:pt idx="57">
                  <c:v>7</c:v>
                </c:pt>
                <c:pt idx="58">
                  <c:v>7</c:v>
                </c:pt>
                <c:pt idx="59">
                  <c:v>7</c:v>
                </c:pt>
                <c:pt idx="60">
                  <c:v>7</c:v>
                </c:pt>
                <c:pt idx="61">
                  <c:v>7</c:v>
                </c:pt>
                <c:pt idx="62">
                  <c:v>7</c:v>
                </c:pt>
                <c:pt idx="63">
                  <c:v>7</c:v>
                </c:pt>
                <c:pt idx="64">
                  <c:v>7</c:v>
                </c:pt>
                <c:pt idx="65">
                  <c:v>7</c:v>
                </c:pt>
                <c:pt idx="66">
                  <c:v>7</c:v>
                </c:pt>
                <c:pt idx="67">
                  <c:v>7</c:v>
                </c:pt>
                <c:pt idx="68">
                  <c:v>7</c:v>
                </c:pt>
                <c:pt idx="69">
                  <c:v>7</c:v>
                </c:pt>
                <c:pt idx="70">
                  <c:v>7</c:v>
                </c:pt>
                <c:pt idx="71">
                  <c:v>7</c:v>
                </c:pt>
                <c:pt idx="72">
                  <c:v>7</c:v>
                </c:pt>
                <c:pt idx="73">
                  <c:v>7</c:v>
                </c:pt>
                <c:pt idx="74">
                  <c:v>7</c:v>
                </c:pt>
                <c:pt idx="75">
                  <c:v>7</c:v>
                </c:pt>
                <c:pt idx="76">
                  <c:v>7</c:v>
                </c:pt>
                <c:pt idx="77">
                  <c:v>7</c:v>
                </c:pt>
                <c:pt idx="78">
                  <c:v>7</c:v>
                </c:pt>
                <c:pt idx="79">
                  <c:v>7</c:v>
                </c:pt>
                <c:pt idx="80">
                  <c:v>7</c:v>
                </c:pt>
                <c:pt idx="81">
                  <c:v>7</c:v>
                </c:pt>
                <c:pt idx="82">
                  <c:v>7</c:v>
                </c:pt>
                <c:pt idx="83">
                  <c:v>7</c:v>
                </c:pt>
                <c:pt idx="84">
                  <c:v>7</c:v>
                </c:pt>
                <c:pt idx="85">
                  <c:v>7</c:v>
                </c:pt>
                <c:pt idx="86">
                  <c:v>7</c:v>
                </c:pt>
                <c:pt idx="87">
                  <c:v>7</c:v>
                </c:pt>
                <c:pt idx="88">
                  <c:v>7</c:v>
                </c:pt>
                <c:pt idx="89">
                  <c:v>7</c:v>
                </c:pt>
                <c:pt idx="90">
                  <c:v>7</c:v>
                </c:pt>
                <c:pt idx="91">
                  <c:v>7</c:v>
                </c:pt>
                <c:pt idx="92">
                  <c:v>7</c:v>
                </c:pt>
                <c:pt idx="93">
                  <c:v>7</c:v>
                </c:pt>
                <c:pt idx="94">
                  <c:v>7</c:v>
                </c:pt>
                <c:pt idx="95">
                  <c:v>7</c:v>
                </c:pt>
                <c:pt idx="96">
                  <c:v>7</c:v>
                </c:pt>
                <c:pt idx="97">
                  <c:v>7</c:v>
                </c:pt>
                <c:pt idx="98">
                  <c:v>7</c:v>
                </c:pt>
                <c:pt idx="99">
                  <c:v>7</c:v>
                </c:pt>
                <c:pt idx="100">
                  <c:v>7</c:v>
                </c:pt>
                <c:pt idx="101">
                  <c:v>7</c:v>
                </c:pt>
                <c:pt idx="102">
                  <c:v>7</c:v>
                </c:pt>
                <c:pt idx="103">
                  <c:v>7</c:v>
                </c:pt>
                <c:pt idx="104">
                  <c:v>7</c:v>
                </c:pt>
                <c:pt idx="105">
                  <c:v>7</c:v>
                </c:pt>
                <c:pt idx="106">
                  <c:v>7</c:v>
                </c:pt>
                <c:pt idx="107">
                  <c:v>7</c:v>
                </c:pt>
                <c:pt idx="108">
                  <c:v>7</c:v>
                </c:pt>
                <c:pt idx="109">
                  <c:v>7</c:v>
                </c:pt>
                <c:pt idx="110">
                  <c:v>7</c:v>
                </c:pt>
                <c:pt idx="111">
                  <c:v>7</c:v>
                </c:pt>
                <c:pt idx="112">
                  <c:v>7</c:v>
                </c:pt>
                <c:pt idx="113">
                  <c:v>7</c:v>
                </c:pt>
                <c:pt idx="114">
                  <c:v>7</c:v>
                </c:pt>
                <c:pt idx="115">
                  <c:v>7</c:v>
                </c:pt>
                <c:pt idx="116">
                  <c:v>7</c:v>
                </c:pt>
                <c:pt idx="117">
                  <c:v>7</c:v>
                </c:pt>
                <c:pt idx="118">
                  <c:v>7</c:v>
                </c:pt>
                <c:pt idx="119">
                  <c:v>7</c:v>
                </c:pt>
                <c:pt idx="120">
                  <c:v>7</c:v>
                </c:pt>
                <c:pt idx="121">
                  <c:v>7</c:v>
                </c:pt>
                <c:pt idx="122">
                  <c:v>7</c:v>
                </c:pt>
                <c:pt idx="123">
                  <c:v>7</c:v>
                </c:pt>
                <c:pt idx="124">
                  <c:v>7</c:v>
                </c:pt>
                <c:pt idx="125">
                  <c:v>7</c:v>
                </c:pt>
                <c:pt idx="126">
                  <c:v>7</c:v>
                </c:pt>
                <c:pt idx="127">
                  <c:v>7</c:v>
                </c:pt>
                <c:pt idx="128">
                  <c:v>7</c:v>
                </c:pt>
                <c:pt idx="129">
                  <c:v>7</c:v>
                </c:pt>
                <c:pt idx="130">
                  <c:v>7</c:v>
                </c:pt>
                <c:pt idx="131">
                  <c:v>7</c:v>
                </c:pt>
                <c:pt idx="132">
                  <c:v>7</c:v>
                </c:pt>
                <c:pt idx="133">
                  <c:v>7</c:v>
                </c:pt>
                <c:pt idx="134">
                  <c:v>7</c:v>
                </c:pt>
                <c:pt idx="135">
                  <c:v>7</c:v>
                </c:pt>
                <c:pt idx="136">
                  <c:v>7</c:v>
                </c:pt>
                <c:pt idx="137">
                  <c:v>7</c:v>
                </c:pt>
                <c:pt idx="138">
                  <c:v>7</c:v>
                </c:pt>
                <c:pt idx="139">
                  <c:v>7</c:v>
                </c:pt>
                <c:pt idx="140">
                  <c:v>7</c:v>
                </c:pt>
                <c:pt idx="141">
                  <c:v>7</c:v>
                </c:pt>
                <c:pt idx="142">
                  <c:v>7</c:v>
                </c:pt>
                <c:pt idx="143">
                  <c:v>7</c:v>
                </c:pt>
                <c:pt idx="144">
                  <c:v>7</c:v>
                </c:pt>
                <c:pt idx="145">
                  <c:v>7</c:v>
                </c:pt>
                <c:pt idx="146">
                  <c:v>7</c:v>
                </c:pt>
                <c:pt idx="147">
                  <c:v>7</c:v>
                </c:pt>
                <c:pt idx="148">
                  <c:v>7</c:v>
                </c:pt>
                <c:pt idx="149">
                  <c:v>7</c:v>
                </c:pt>
                <c:pt idx="150">
                  <c:v>7</c:v>
                </c:pt>
                <c:pt idx="151">
                  <c:v>7</c:v>
                </c:pt>
                <c:pt idx="152">
                  <c:v>7</c:v>
                </c:pt>
                <c:pt idx="153">
                  <c:v>7</c:v>
                </c:pt>
                <c:pt idx="154">
                  <c:v>7</c:v>
                </c:pt>
                <c:pt idx="155">
                  <c:v>7</c:v>
                </c:pt>
                <c:pt idx="156">
                  <c:v>7</c:v>
                </c:pt>
                <c:pt idx="157">
                  <c:v>7</c:v>
                </c:pt>
                <c:pt idx="158">
                  <c:v>7</c:v>
                </c:pt>
                <c:pt idx="159">
                  <c:v>7</c:v>
                </c:pt>
                <c:pt idx="160">
                  <c:v>7</c:v>
                </c:pt>
                <c:pt idx="161">
                  <c:v>7</c:v>
                </c:pt>
                <c:pt idx="162">
                  <c:v>7</c:v>
                </c:pt>
                <c:pt idx="163">
                  <c:v>7</c:v>
                </c:pt>
                <c:pt idx="164">
                  <c:v>7</c:v>
                </c:pt>
                <c:pt idx="165">
                  <c:v>7</c:v>
                </c:pt>
                <c:pt idx="166">
                  <c:v>7</c:v>
                </c:pt>
                <c:pt idx="167">
                  <c:v>7</c:v>
                </c:pt>
                <c:pt idx="168">
                  <c:v>7</c:v>
                </c:pt>
                <c:pt idx="169">
                  <c:v>7</c:v>
                </c:pt>
                <c:pt idx="170">
                  <c:v>7</c:v>
                </c:pt>
                <c:pt idx="171">
                  <c:v>7</c:v>
                </c:pt>
                <c:pt idx="172">
                  <c:v>7</c:v>
                </c:pt>
                <c:pt idx="173">
                  <c:v>7</c:v>
                </c:pt>
                <c:pt idx="174">
                  <c:v>7</c:v>
                </c:pt>
                <c:pt idx="175">
                  <c:v>7</c:v>
                </c:pt>
                <c:pt idx="176">
                  <c:v>7</c:v>
                </c:pt>
                <c:pt idx="177">
                  <c:v>7</c:v>
                </c:pt>
                <c:pt idx="178">
                  <c:v>7</c:v>
                </c:pt>
                <c:pt idx="179">
                  <c:v>7</c:v>
                </c:pt>
                <c:pt idx="180">
                  <c:v>7</c:v>
                </c:pt>
                <c:pt idx="181">
                  <c:v>7</c:v>
                </c:pt>
                <c:pt idx="182">
                  <c:v>7</c:v>
                </c:pt>
                <c:pt idx="183">
                  <c:v>7</c:v>
                </c:pt>
                <c:pt idx="184">
                  <c:v>7</c:v>
                </c:pt>
                <c:pt idx="185">
                  <c:v>7</c:v>
                </c:pt>
                <c:pt idx="186">
                  <c:v>7</c:v>
                </c:pt>
                <c:pt idx="187">
                  <c:v>7</c:v>
                </c:pt>
                <c:pt idx="188">
                  <c:v>7</c:v>
                </c:pt>
                <c:pt idx="189">
                  <c:v>7</c:v>
                </c:pt>
                <c:pt idx="190">
                  <c:v>7</c:v>
                </c:pt>
                <c:pt idx="191">
                  <c:v>7</c:v>
                </c:pt>
                <c:pt idx="192">
                  <c:v>7</c:v>
                </c:pt>
                <c:pt idx="193">
                  <c:v>7</c:v>
                </c:pt>
                <c:pt idx="194">
                  <c:v>7</c:v>
                </c:pt>
                <c:pt idx="195">
                  <c:v>7</c:v>
                </c:pt>
                <c:pt idx="196">
                  <c:v>7</c:v>
                </c:pt>
                <c:pt idx="197">
                  <c:v>7</c:v>
                </c:pt>
                <c:pt idx="198">
                  <c:v>7</c:v>
                </c:pt>
                <c:pt idx="199">
                  <c:v>7</c:v>
                </c:pt>
                <c:pt idx="200">
                  <c:v>5.30513804347507</c:v>
                </c:pt>
                <c:pt idx="201">
                  <c:v>4.54862234405381</c:v>
                </c:pt>
                <c:pt idx="202">
                  <c:v>4.41143228526327</c:v>
                </c:pt>
                <c:pt idx="203">
                  <c:v>4.34780550243334</c:v>
                </c:pt>
                <c:pt idx="204">
                  <c:v>4.31528628231905</c:v>
                </c:pt>
                <c:pt idx="205">
                  <c:v>4.30367018044227</c:v>
                </c:pt>
                <c:pt idx="206">
                  <c:v>4.30854188097345</c:v>
                </c:pt>
                <c:pt idx="207">
                  <c:v>4.32804635977076</c:v>
                </c:pt>
                <c:pt idx="208">
                  <c:v>4.36196300140138</c:v>
                </c:pt>
                <c:pt idx="209">
                  <c:v>4.41153204227621</c:v>
                </c:pt>
                <c:pt idx="210">
                  <c:v>4.47982036180259</c:v>
                </c:pt>
                <c:pt idx="211">
                  <c:v>4.57290964465209</c:v>
                </c:pt>
                <c:pt idx="212">
                  <c:v>4.70315698523777</c:v>
                </c:pt>
                <c:pt idx="213">
                  <c:v>4.89993562057657</c:v>
                </c:pt>
                <c:pt idx="214">
                  <c:v>5.26651420791226</c:v>
                </c:pt>
                <c:pt idx="215">
                  <c:v>8.06739492747268</c:v>
                </c:pt>
                <c:pt idx="216">
                  <c:v>8.64492148554649</c:v>
                </c:pt>
                <c:pt idx="217">
                  <c:v>5.27785989622504</c:v>
                </c:pt>
                <c:pt idx="218">
                  <c:v>5.03317462983122</c:v>
                </c:pt>
                <c:pt idx="219">
                  <c:v>5.75577395822961</c:v>
                </c:pt>
                <c:pt idx="220">
                  <c:v>8.74071352590033</c:v>
                </c:pt>
                <c:pt idx="221">
                  <c:v>8.17435472972895</c:v>
                </c:pt>
                <c:pt idx="222">
                  <c:v>5.0740343014988</c:v>
                </c:pt>
                <c:pt idx="223">
                  <c:v>5.27248847980302</c:v>
                </c:pt>
                <c:pt idx="224">
                  <c:v>8.51281872463423</c:v>
                </c:pt>
                <c:pt idx="225">
                  <c:v>8.78779252749954</c:v>
                </c:pt>
                <c:pt idx="226">
                  <c:v>5.48706301891148</c:v>
                </c:pt>
                <c:pt idx="227">
                  <c:v>5.0582398537684</c:v>
                </c:pt>
                <c:pt idx="228">
                  <c:v>6.28104055205065</c:v>
                </c:pt>
                <c:pt idx="229">
                  <c:v>8.88090212807732</c:v>
                </c:pt>
                <c:pt idx="230">
                  <c:v>8.29514907268751</c:v>
                </c:pt>
                <c:pt idx="231">
                  <c:v>5.12941581725137</c:v>
                </c:pt>
                <c:pt idx="232">
                  <c:v>5.3304452859962</c:v>
                </c:pt>
                <c:pt idx="233">
                  <c:v>8.64715184766493</c:v>
                </c:pt>
                <c:pt idx="234">
                  <c:v>8.78679919215004</c:v>
                </c:pt>
                <c:pt idx="235">
                  <c:v>5.50434687012797</c:v>
                </c:pt>
                <c:pt idx="236">
                  <c:v>5.08904099579381</c:v>
                </c:pt>
                <c:pt idx="237">
                  <c:v>7.6403162451828</c:v>
                </c:pt>
                <c:pt idx="238">
                  <c:v>8.92838280987017</c:v>
                </c:pt>
                <c:pt idx="239">
                  <c:v>8.11389224918707</c:v>
                </c:pt>
                <c:pt idx="240">
                  <c:v>5.11389291375846</c:v>
                </c:pt>
                <c:pt idx="241">
                  <c:v>5.46229483689743</c:v>
                </c:pt>
                <c:pt idx="242">
                  <c:v>8.75797614495027</c:v>
                </c:pt>
                <c:pt idx="243">
                  <c:v>8.70748481075902</c:v>
                </c:pt>
                <c:pt idx="244">
                  <c:v>5.37852156407073</c:v>
                </c:pt>
                <c:pt idx="245">
                  <c:v>5.16713456263695</c:v>
                </c:pt>
                <c:pt idx="246">
                  <c:v>8.33214137228943</c:v>
                </c:pt>
                <c:pt idx="247">
                  <c:v>8.90731943225839</c:v>
                </c:pt>
                <c:pt idx="248">
                  <c:v>6.50663131980028</c:v>
                </c:pt>
                <c:pt idx="249">
                  <c:v>5.06514381001427</c:v>
                </c:pt>
                <c:pt idx="250">
                  <c:v>5.75370564124985</c:v>
                </c:pt>
                <c:pt idx="251">
                  <c:v>8.85729438121087</c:v>
                </c:pt>
                <c:pt idx="252">
                  <c:v>8.56287024472448</c:v>
                </c:pt>
                <c:pt idx="253">
                  <c:v>5.25077334249873</c:v>
                </c:pt>
                <c:pt idx="254">
                  <c:v>5.25647057494073</c:v>
                </c:pt>
                <c:pt idx="255">
                  <c:v>8.56538899473476</c:v>
                </c:pt>
                <c:pt idx="256">
                  <c:v>8.86704428455722</c:v>
                </c:pt>
                <c:pt idx="257">
                  <c:v>5.81678466185585</c:v>
                </c:pt>
                <c:pt idx="258">
                  <c:v>5.05122911157689</c:v>
                </c:pt>
                <c:pt idx="259">
                  <c:v>6.04022242478703</c:v>
                </c:pt>
                <c:pt idx="260">
                  <c:v>8.89631678049388</c:v>
                </c:pt>
                <c:pt idx="261">
                  <c:v>8.48683401643979</c:v>
                </c:pt>
                <c:pt idx="262">
                  <c:v>5.2096654726635</c:v>
                </c:pt>
                <c:pt idx="263">
                  <c:v>5.30263499688214</c:v>
                </c:pt>
                <c:pt idx="264">
                  <c:v>8.63293414479143</c:v>
                </c:pt>
                <c:pt idx="265">
                  <c:v>8.82177668709877</c:v>
                </c:pt>
                <c:pt idx="266">
                  <c:v>5.62125987413379</c:v>
                </c:pt>
                <c:pt idx="267">
                  <c:v>5.09596737129594</c:v>
                </c:pt>
                <c:pt idx="268">
                  <c:v>7.64441329517548</c:v>
                </c:pt>
                <c:pt idx="269">
                  <c:v>8.93594038269377</c:v>
                </c:pt>
                <c:pt idx="270">
                  <c:v>8.1923663605507</c:v>
                </c:pt>
                <c:pt idx="271">
                  <c:v>5.13135715751182</c:v>
                </c:pt>
                <c:pt idx="272">
                  <c:v>5.46255580427852</c:v>
                </c:pt>
                <c:pt idx="273">
                  <c:v>8.76239808771512</c:v>
                </c:pt>
                <c:pt idx="274">
                  <c:v>8.71739667158292</c:v>
                </c:pt>
                <c:pt idx="275">
                  <c:v>5.39598824557579</c:v>
                </c:pt>
                <c:pt idx="276">
                  <c:v>5.16544857250938</c:v>
                </c:pt>
                <c:pt idx="277">
                  <c:v>8.32798896668286</c:v>
                </c:pt>
                <c:pt idx="278">
                  <c:v>8.91195450022002</c:v>
                </c:pt>
                <c:pt idx="279">
                  <c:v>6.70449461129904</c:v>
                </c:pt>
                <c:pt idx="280">
                  <c:v>5.0705029170633</c:v>
                </c:pt>
                <c:pt idx="281">
                  <c:v>5.72460911780824</c:v>
                </c:pt>
                <c:pt idx="282">
                  <c:v>8.85315346936364</c:v>
                </c:pt>
                <c:pt idx="283">
                  <c:v>8.59362742556813</c:v>
                </c:pt>
                <c:pt idx="284">
                  <c:v>5.27110660696563</c:v>
                </c:pt>
                <c:pt idx="285">
                  <c:v>5.22025871602794</c:v>
                </c:pt>
                <c:pt idx="286">
                  <c:v>8.50542541351164</c:v>
                </c:pt>
                <c:pt idx="287">
                  <c:v>8.89390360116314</c:v>
                </c:pt>
                <c:pt idx="288">
                  <c:v>6.03981996261743</c:v>
                </c:pt>
                <c:pt idx="289">
                  <c:v>5.05306998801613</c:v>
                </c:pt>
                <c:pt idx="290">
                  <c:v>5.89307199207276</c:v>
                </c:pt>
                <c:pt idx="291">
                  <c:v>8.88140952124754</c:v>
                </c:pt>
                <c:pt idx="292">
                  <c:v>8.51252917249162</c:v>
                </c:pt>
                <c:pt idx="293">
                  <c:v>5.22347991381829</c:v>
                </c:pt>
                <c:pt idx="294">
                  <c:v>5.29510889817029</c:v>
                </c:pt>
                <c:pt idx="295">
                  <c:v>8.62195215034991</c:v>
                </c:pt>
                <c:pt idx="296">
                  <c:v>8.8256260519987</c:v>
                </c:pt>
                <c:pt idx="297">
                  <c:v>5.63762070929614</c:v>
                </c:pt>
                <c:pt idx="298">
                  <c:v>5.09429565721158</c:v>
                </c:pt>
                <c:pt idx="299">
                  <c:v>7.57711828317939</c:v>
                </c:pt>
                <c:pt idx="300">
                  <c:v>8.93438856242742</c:v>
                </c:pt>
                <c:pt idx="301">
                  <c:v>8.21012347737599</c:v>
                </c:pt>
                <c:pt idx="302">
                  <c:v>5.13446768825007</c:v>
                </c:pt>
                <c:pt idx="303">
                  <c:v>5.454789718196</c:v>
                </c:pt>
                <c:pt idx="304">
                  <c:v>8.75809373398742</c:v>
                </c:pt>
                <c:pt idx="305">
                  <c:v>8.72329892279098</c:v>
                </c:pt>
                <c:pt idx="306">
                  <c:v>5.40434613836201</c:v>
                </c:pt>
                <c:pt idx="307">
                  <c:v>5.15983148750518</c:v>
                </c:pt>
                <c:pt idx="308">
                  <c:v>8.30578161192183</c:v>
                </c:pt>
                <c:pt idx="309">
                  <c:v>8.91872197869582</c:v>
                </c:pt>
                <c:pt idx="310">
                  <c:v>7.0742778334237</c:v>
                </c:pt>
                <c:pt idx="311">
                  <c:v>5.0754003673853</c:v>
                </c:pt>
                <c:pt idx="312">
                  <c:v>5.6496540757858</c:v>
                </c:pt>
                <c:pt idx="313">
                  <c:v>8.83632932808154</c:v>
                </c:pt>
                <c:pt idx="314">
                  <c:v>8.65361092556111</c:v>
                </c:pt>
                <c:pt idx="315">
                  <c:v>5.31652983099686</c:v>
                </c:pt>
                <c:pt idx="316">
                  <c:v>5.18985891732972</c:v>
                </c:pt>
                <c:pt idx="317">
                  <c:v>8.42921326893401</c:v>
                </c:pt>
                <c:pt idx="318">
                  <c:v>8.9003344178961</c:v>
                </c:pt>
                <c:pt idx="319">
                  <c:v>6.20846029926857</c:v>
                </c:pt>
                <c:pt idx="320">
                  <c:v>5.05905931934425</c:v>
                </c:pt>
                <c:pt idx="321">
                  <c:v>5.84370980802713</c:v>
                </c:pt>
                <c:pt idx="322">
                  <c:v>8.87415129705021</c:v>
                </c:pt>
                <c:pt idx="323">
                  <c:v>8.5244557462487</c:v>
                </c:pt>
                <c:pt idx="324">
                  <c:v>5.23018076047574</c:v>
                </c:pt>
                <c:pt idx="325">
                  <c:v>5.28978119822951</c:v>
                </c:pt>
                <c:pt idx="326">
                  <c:v>8.61431959809594</c:v>
                </c:pt>
                <c:pt idx="327">
                  <c:v>8.82872553609976</c:v>
                </c:pt>
                <c:pt idx="328">
                  <c:v>5.65018326697993</c:v>
                </c:pt>
                <c:pt idx="329">
                  <c:v>5.09234633927577</c:v>
                </c:pt>
                <c:pt idx="330">
                  <c:v>7.50104883871271</c:v>
                </c:pt>
                <c:pt idx="331">
                  <c:v>8.93273152280943</c:v>
                </c:pt>
                <c:pt idx="332">
                  <c:v>8.22844742842917</c:v>
                </c:pt>
                <c:pt idx="333">
                  <c:v>5.13769485323853</c:v>
                </c:pt>
                <c:pt idx="334">
                  <c:v>5.44450899399495</c:v>
                </c:pt>
                <c:pt idx="335">
                  <c:v>8.75220494182389</c:v>
                </c:pt>
                <c:pt idx="336">
                  <c:v>8.73277963304942</c:v>
                </c:pt>
                <c:pt idx="337">
                  <c:v>5.41785316308395</c:v>
                </c:pt>
                <c:pt idx="338">
                  <c:v>5.14757497045941</c:v>
                </c:pt>
                <c:pt idx="339">
                  <c:v>8.25447481124712</c:v>
                </c:pt>
                <c:pt idx="340">
                  <c:v>8.93693588151177</c:v>
                </c:pt>
                <c:pt idx="341">
                  <c:v>7.72268502968329</c:v>
                </c:pt>
                <c:pt idx="342">
                  <c:v>5.0894670675969</c:v>
                </c:pt>
                <c:pt idx="343">
                  <c:v>5.54410622860534</c:v>
                </c:pt>
                <c:pt idx="344">
                  <c:v>8.8034842032196</c:v>
                </c:pt>
                <c:pt idx="345">
                  <c:v>8.68858040756853</c:v>
                </c:pt>
                <c:pt idx="346">
                  <c:v>5.35468419720102</c:v>
                </c:pt>
                <c:pt idx="347">
                  <c:v>5.18056227200789</c:v>
                </c:pt>
                <c:pt idx="348">
                  <c:v>8.39072120328477</c:v>
                </c:pt>
                <c:pt idx="349">
                  <c:v>8.90250348169588</c:v>
                </c:pt>
                <c:pt idx="350">
                  <c:v>6.30914413693804</c:v>
                </c:pt>
                <c:pt idx="351">
                  <c:v>5.06231534410434</c:v>
                </c:pt>
                <c:pt idx="352">
                  <c:v>5.81835077878407</c:v>
                </c:pt>
                <c:pt idx="353">
                  <c:v>8.87008805981541</c:v>
                </c:pt>
                <c:pt idx="354">
                  <c:v>8.53282441092052</c:v>
                </c:pt>
                <c:pt idx="355">
                  <c:v>5.23487419919907</c:v>
                </c:pt>
                <c:pt idx="356">
                  <c:v>5.28513869729376</c:v>
                </c:pt>
                <c:pt idx="357">
                  <c:v>8.6077872674338</c:v>
                </c:pt>
                <c:pt idx="358">
                  <c:v>8.8319770851808</c:v>
                </c:pt>
                <c:pt idx="359">
                  <c:v>5.66307828194054</c:v>
                </c:pt>
                <c:pt idx="360">
                  <c:v>5.08981203421459</c:v>
                </c:pt>
                <c:pt idx="361">
                  <c:v>7.3947339999473</c:v>
                </c:pt>
                <c:pt idx="362">
                  <c:v>8.930748919648</c:v>
                </c:pt>
                <c:pt idx="363">
                  <c:v>8.25323781326656</c:v>
                </c:pt>
                <c:pt idx="364">
                  <c:v>5.14227916451106</c:v>
                </c:pt>
                <c:pt idx="365">
                  <c:v>5.42655563058656</c:v>
                </c:pt>
                <c:pt idx="366">
                  <c:v>8.74156719505885</c:v>
                </c:pt>
                <c:pt idx="367">
                  <c:v>8.75505535103403</c:v>
                </c:pt>
                <c:pt idx="368">
                  <c:v>5.45161043987794</c:v>
                </c:pt>
                <c:pt idx="369">
                  <c:v>5.1187458812162</c:v>
                </c:pt>
                <c:pt idx="370">
                  <c:v>8.09359457236121</c:v>
                </c:pt>
                <c:pt idx="371">
                  <c:v>8.94966169132468</c:v>
                </c:pt>
                <c:pt idx="372">
                  <c:v>8.04297433318873</c:v>
                </c:pt>
                <c:pt idx="373">
                  <c:v>5.11062265904809</c:v>
                </c:pt>
                <c:pt idx="374">
                  <c:v>5.49885017884986</c:v>
                </c:pt>
                <c:pt idx="375">
                  <c:v>8.78266966810608</c:v>
                </c:pt>
                <c:pt idx="376">
                  <c:v>8.70064464187982</c:v>
                </c:pt>
                <c:pt idx="377">
                  <c:v>5.37207331465419</c:v>
                </c:pt>
                <c:pt idx="378">
                  <c:v>5.17610215176805</c:v>
                </c:pt>
                <c:pt idx="379">
                  <c:v>8.37089660135561</c:v>
                </c:pt>
                <c:pt idx="380">
                  <c:v>8.90434103601773</c:v>
                </c:pt>
                <c:pt idx="381">
                  <c:v>6.38356442686397</c:v>
                </c:pt>
                <c:pt idx="382">
                  <c:v>5.06434433774864</c:v>
                </c:pt>
                <c:pt idx="383">
                  <c:v>5.79989144512474</c:v>
                </c:pt>
                <c:pt idx="384">
                  <c:v>8.86701917966082</c:v>
                </c:pt>
                <c:pt idx="385">
                  <c:v>8.54038678743436</c:v>
                </c:pt>
                <c:pt idx="386">
                  <c:v>5.23912609321979</c:v>
                </c:pt>
                <c:pt idx="387">
                  <c:v>5.28011033857419</c:v>
                </c:pt>
                <c:pt idx="388">
                  <c:v>8.60074478046336</c:v>
                </c:pt>
                <c:pt idx="389">
                  <c:v>8.83622994295593</c:v>
                </c:pt>
                <c:pt idx="390">
                  <c:v>5.6798630928176</c:v>
                </c:pt>
                <c:pt idx="391">
                  <c:v>5.08555955393934</c:v>
                </c:pt>
                <c:pt idx="392">
                  <c:v>7.18628631319038</c:v>
                </c:pt>
                <c:pt idx="393">
                  <c:v>8.92762467154194</c:v>
                </c:pt>
                <c:pt idx="394">
                  <c:v>8.29890041221404</c:v>
                </c:pt>
                <c:pt idx="395">
                  <c:v>5.15151852459779</c:v>
                </c:pt>
                <c:pt idx="396">
                  <c:v>5.38288955811972</c:v>
                </c:pt>
                <c:pt idx="397">
                  <c:v>8.71280304709752</c:v>
                </c:pt>
                <c:pt idx="398">
                  <c:v>8.79607447600106</c:v>
                </c:pt>
                <c:pt idx="399">
                  <c:v>5.53070803584871</c:v>
                </c:pt>
                <c:pt idx="400">
                  <c:v>5.10173105194568</c:v>
                </c:pt>
                <c:pt idx="401">
                  <c:v>7.87884034736868</c:v>
                </c:pt>
                <c:pt idx="402">
                  <c:v>8.94374889691728</c:v>
                </c:pt>
                <c:pt idx="403">
                  <c:v>8.1331525334367</c:v>
                </c:pt>
                <c:pt idx="404">
                  <c:v>5.12206740465848</c:v>
                </c:pt>
                <c:pt idx="405">
                  <c:v>5.4816609938525</c:v>
                </c:pt>
                <c:pt idx="406">
                  <c:v>8.77317965600095</c:v>
                </c:pt>
                <c:pt idx="407">
                  <c:v>8.70710384853296</c:v>
                </c:pt>
                <c:pt idx="408">
                  <c:v>5.38151181327956</c:v>
                </c:pt>
                <c:pt idx="409">
                  <c:v>5.1727859030847</c:v>
                </c:pt>
                <c:pt idx="410">
                  <c:v>8.35714373600555</c:v>
                </c:pt>
                <c:pt idx="411">
                  <c:v>8.90616646695197</c:v>
                </c:pt>
                <c:pt idx="412">
                  <c:v>6.4541582312646</c:v>
                </c:pt>
                <c:pt idx="413">
                  <c:v>5.06601077820699</c:v>
                </c:pt>
                <c:pt idx="414">
                  <c:v>5.78265836595347</c:v>
                </c:pt>
                <c:pt idx="415">
                  <c:v>8.86405614086468</c:v>
                </c:pt>
                <c:pt idx="416">
                  <c:v>8.54894047075987</c:v>
                </c:pt>
                <c:pt idx="417">
                  <c:v>5.2439847002419</c:v>
                </c:pt>
                <c:pt idx="418">
                  <c:v>5.27321238005232</c:v>
                </c:pt>
                <c:pt idx="419">
                  <c:v>8.59103524959508</c:v>
                </c:pt>
                <c:pt idx="420">
                  <c:v>8.84364716591215</c:v>
                </c:pt>
                <c:pt idx="421">
                  <c:v>5.7096870771747</c:v>
                </c:pt>
                <c:pt idx="422">
                  <c:v>5.07525887764779</c:v>
                </c:pt>
                <c:pt idx="423">
                  <c:v>6.65065789529736</c:v>
                </c:pt>
                <c:pt idx="424">
                  <c:v>8.92025130477186</c:v>
                </c:pt>
                <c:pt idx="425">
                  <c:v>8.39906247120353</c:v>
                </c:pt>
                <c:pt idx="426">
                  <c:v>5.17690640746771</c:v>
                </c:pt>
                <c:pt idx="427">
                  <c:v>5.32674749287866</c:v>
                </c:pt>
                <c:pt idx="428">
                  <c:v>8.66416188705309</c:v>
                </c:pt>
                <c:pt idx="429">
                  <c:v>8.81501835803475</c:v>
                </c:pt>
                <c:pt idx="430">
                  <c:v>5.59084852616088</c:v>
                </c:pt>
                <c:pt idx="431">
                  <c:v>5.09836651837974</c:v>
                </c:pt>
                <c:pt idx="432">
                  <c:v>7.74495760571479</c:v>
                </c:pt>
                <c:pt idx="433">
                  <c:v>8.93904794069319</c:v>
                </c:pt>
                <c:pt idx="434">
                  <c:v>8.16857183033968</c:v>
                </c:pt>
                <c:pt idx="435">
                  <c:v>5.12756292610433</c:v>
                </c:pt>
                <c:pt idx="436">
                  <c:v>5.47173861719849</c:v>
                </c:pt>
                <c:pt idx="437">
                  <c:v>8.76762064869664</c:v>
                </c:pt>
                <c:pt idx="438">
                  <c:v>8.71199368104007</c:v>
                </c:pt>
                <c:pt idx="439">
                  <c:v>5.3884658448968</c:v>
                </c:pt>
                <c:pt idx="440">
                  <c:v>5.16969655656233</c:v>
                </c:pt>
                <c:pt idx="441">
                  <c:v>8.3447952935438</c:v>
                </c:pt>
                <c:pt idx="442">
                  <c:v>8.90828279919758</c:v>
                </c:pt>
                <c:pt idx="443">
                  <c:v>6.53895471477983</c:v>
                </c:pt>
                <c:pt idx="444">
                  <c:v>5.06775098042874</c:v>
                </c:pt>
                <c:pt idx="445">
                  <c:v>5.76247724917746</c:v>
                </c:pt>
                <c:pt idx="446">
                  <c:v>8.86044613204482</c:v>
                </c:pt>
                <c:pt idx="447">
                  <c:v>8.56137698199204</c:v>
                </c:pt>
                <c:pt idx="448">
                  <c:v>5.25119747459939</c:v>
                </c:pt>
                <c:pt idx="449">
                  <c:v>5.26025143526696</c:v>
                </c:pt>
                <c:pt idx="450">
                  <c:v>8.57231705748594</c:v>
                </c:pt>
                <c:pt idx="451">
                  <c:v>8.862389763216</c:v>
                </c:pt>
                <c:pt idx="452">
                  <c:v>5.79413868225252</c:v>
                </c:pt>
                <c:pt idx="453">
                  <c:v>5.05392815897476</c:v>
                </c:pt>
                <c:pt idx="454">
                  <c:v>6.09548741000723</c:v>
                </c:pt>
                <c:pt idx="455">
                  <c:v>8.90080409714317</c:v>
                </c:pt>
                <c:pt idx="456">
                  <c:v>8.48114224483042</c:v>
                </c:pt>
                <c:pt idx="457">
                  <c:v>5.20722058208591</c:v>
                </c:pt>
                <c:pt idx="458">
                  <c:v>5.30495060159661</c:v>
                </c:pt>
                <c:pt idx="459">
                  <c:v>8.6364340846859</c:v>
                </c:pt>
                <c:pt idx="460">
                  <c:v>8.82130368812138</c:v>
                </c:pt>
                <c:pt idx="461">
                  <c:v>5.61904487074722</c:v>
                </c:pt>
                <c:pt idx="462">
                  <c:v>5.09640699515209</c:v>
                </c:pt>
                <c:pt idx="463">
                  <c:v>7.65920202837531</c:v>
                </c:pt>
                <c:pt idx="464">
                  <c:v>8.93647312292461</c:v>
                </c:pt>
                <c:pt idx="465">
                  <c:v>8.18997221142957</c:v>
                </c:pt>
                <c:pt idx="466">
                  <c:v>5.13105868697284</c:v>
                </c:pt>
                <c:pt idx="467">
                  <c:v>5.46392684253593</c:v>
                </c:pt>
                <c:pt idx="468">
                  <c:v>8.76324768464781</c:v>
                </c:pt>
                <c:pt idx="469">
                  <c:v>8.71665863233828</c:v>
                </c:pt>
                <c:pt idx="470">
                  <c:v>5.39502135187173</c:v>
                </c:pt>
                <c:pt idx="471">
                  <c:v>5.16615602872801</c:v>
                </c:pt>
                <c:pt idx="472">
                  <c:v>8.33083779310629</c:v>
                </c:pt>
                <c:pt idx="473">
                  <c:v>8.91130804612923</c:v>
                </c:pt>
                <c:pt idx="474">
                  <c:v>6.67326603904475</c:v>
                </c:pt>
                <c:pt idx="475">
                  <c:v>5.07006015661279</c:v>
                </c:pt>
                <c:pt idx="476">
                  <c:v>5.73177072660581</c:v>
                </c:pt>
                <c:pt idx="477">
                  <c:v>8.85460880398096</c:v>
                </c:pt>
                <c:pt idx="478">
                  <c:v>8.58673197368418</c:v>
                </c:pt>
                <c:pt idx="479">
                  <c:v>5.266685479799</c:v>
                </c:pt>
                <c:pt idx="480">
                  <c:v>5.22748295024818</c:v>
                </c:pt>
                <c:pt idx="481">
                  <c:v>8.51907210502318</c:v>
                </c:pt>
                <c:pt idx="482">
                  <c:v>8.8912925878665</c:v>
                </c:pt>
                <c:pt idx="483">
                  <c:v>6.00416170541251</c:v>
                </c:pt>
                <c:pt idx="484">
                  <c:v>5.05196716824075</c:v>
                </c:pt>
                <c:pt idx="485">
                  <c:v>5.90670758157912</c:v>
                </c:pt>
                <c:pt idx="486">
                  <c:v>8.88321975450143</c:v>
                </c:pt>
                <c:pt idx="487">
                  <c:v>8.50987791699604</c:v>
                </c:pt>
                <c:pt idx="488">
                  <c:v>5.22200519298641</c:v>
                </c:pt>
                <c:pt idx="489">
                  <c:v>5.29614016561299</c:v>
                </c:pt>
                <c:pt idx="490">
                  <c:v>8.62345744469805</c:v>
                </c:pt>
                <c:pt idx="491">
                  <c:v>8.82509938966311</c:v>
                </c:pt>
                <c:pt idx="492">
                  <c:v>5.63543818762217</c:v>
                </c:pt>
                <c:pt idx="493">
                  <c:v>5.09459148676991</c:v>
                </c:pt>
                <c:pt idx="494">
                  <c:v>7.58845096083619</c:v>
                </c:pt>
                <c:pt idx="495">
                  <c:v>8.93465802533419</c:v>
                </c:pt>
                <c:pt idx="496">
                  <c:v>8.20737558251309</c:v>
                </c:pt>
                <c:pt idx="497">
                  <c:v>5.13399592896878</c:v>
                </c:pt>
                <c:pt idx="498">
                  <c:v>5.45615992856539</c:v>
                </c:pt>
                <c:pt idx="499">
                  <c:v>8.75887145841988</c:v>
                </c:pt>
                <c:pt idx="500">
                  <c:v>8.72220920819566</c:v>
                </c:pt>
                <c:pt idx="501">
                  <c:v>5.40281237455957</c:v>
                </c:pt>
                <c:pt idx="502">
                  <c:v>5.16098928116734</c:v>
                </c:pt>
                <c:pt idx="503">
                  <c:v>8.31040934703448</c:v>
                </c:pt>
                <c:pt idx="504">
                  <c:v>8.91715581422424</c:v>
                </c:pt>
                <c:pt idx="505">
                  <c:v>6.9860952272718</c:v>
                </c:pt>
                <c:pt idx="506">
                  <c:v>5.07428487890951</c:v>
                </c:pt>
                <c:pt idx="507">
                  <c:v>5.66651348026432</c:v>
                </c:pt>
                <c:pt idx="508">
                  <c:v>8.84046202839723</c:v>
                </c:pt>
                <c:pt idx="509">
                  <c:v>8.6440506287739</c:v>
                </c:pt>
                <c:pt idx="510">
                  <c:v>5.30819319219129</c:v>
                </c:pt>
                <c:pt idx="511">
                  <c:v>5.19271270230713</c:v>
                </c:pt>
                <c:pt idx="512">
                  <c:v>8.43883631605881</c:v>
                </c:pt>
                <c:pt idx="513">
                  <c:v>8.89985785591182</c:v>
                </c:pt>
                <c:pt idx="514">
                  <c:v>6.18722935129226</c:v>
                </c:pt>
                <c:pt idx="515">
                  <c:v>5.05831284592031</c:v>
                </c:pt>
                <c:pt idx="516">
                  <c:v>5.84924258023169</c:v>
                </c:pt>
                <c:pt idx="517">
                  <c:v>8.87501537897836</c:v>
                </c:pt>
                <c:pt idx="518">
                  <c:v>8.52288590292123</c:v>
                </c:pt>
                <c:pt idx="519">
                  <c:v>5.22930034756642</c:v>
                </c:pt>
                <c:pt idx="520">
                  <c:v>5.29056466060169</c:v>
                </c:pt>
                <c:pt idx="521">
                  <c:v>8.61543116258743</c:v>
                </c:pt>
                <c:pt idx="522">
                  <c:v>8.82823256594957</c:v>
                </c:pt>
                <c:pt idx="523">
                  <c:v>5.64821057539155</c:v>
                </c:pt>
                <c:pt idx="524">
                  <c:v>5.09268548278862</c:v>
                </c:pt>
                <c:pt idx="525">
                  <c:v>7.51452773816655</c:v>
                </c:pt>
                <c:pt idx="526">
                  <c:v>8.93300959006677</c:v>
                </c:pt>
                <c:pt idx="527">
                  <c:v>8.2252400938012</c:v>
                </c:pt>
                <c:pt idx="528">
                  <c:v>5.13712122130353</c:v>
                </c:pt>
                <c:pt idx="529">
                  <c:v>5.44647232340663</c:v>
                </c:pt>
                <c:pt idx="530">
                  <c:v>8.75333957837957</c:v>
                </c:pt>
                <c:pt idx="531">
                  <c:v>8.73078079673141</c:v>
                </c:pt>
                <c:pt idx="532">
                  <c:v>5.41497723597255</c:v>
                </c:pt>
                <c:pt idx="533">
                  <c:v>5.15047178055166</c:v>
                </c:pt>
                <c:pt idx="534">
                  <c:v>8.2670900184562</c:v>
                </c:pt>
                <c:pt idx="535">
                  <c:v>8.93305565214995</c:v>
                </c:pt>
                <c:pt idx="536">
                  <c:v>7.63029742943785</c:v>
                </c:pt>
                <c:pt idx="537">
                  <c:v>5.08614870526248</c:v>
                </c:pt>
                <c:pt idx="538">
                  <c:v>5.5573732335929</c:v>
                </c:pt>
                <c:pt idx="539">
                  <c:v>8.80852745311829</c:v>
                </c:pt>
                <c:pt idx="540">
                  <c:v>8.68528543889573</c:v>
                </c:pt>
                <c:pt idx="541">
                  <c:v>5.35031998767594</c:v>
                </c:pt>
                <c:pt idx="542">
                  <c:v>5.18153384842492</c:v>
                </c:pt>
                <c:pt idx="543">
                  <c:v>8.39514649815494</c:v>
                </c:pt>
                <c:pt idx="544">
                  <c:v>8.90219130478946</c:v>
                </c:pt>
                <c:pt idx="545">
                  <c:v>6.29547096075646</c:v>
                </c:pt>
                <c:pt idx="546">
                  <c:v>5.0619079769552</c:v>
                </c:pt>
                <c:pt idx="547">
                  <c:v>5.82176716961261</c:v>
                </c:pt>
                <c:pt idx="548">
                  <c:v>8.87064587504954</c:v>
                </c:pt>
                <c:pt idx="549">
                  <c:v>8.53157590195694</c:v>
                </c:pt>
                <c:pt idx="550">
                  <c:v>5.23417449434183</c:v>
                </c:pt>
                <c:pt idx="551">
                  <c:v>5.28588842012463</c:v>
                </c:pt>
                <c:pt idx="552">
                  <c:v>8.6088387941936</c:v>
                </c:pt>
                <c:pt idx="553">
                  <c:v>8.83141260440018</c:v>
                </c:pt>
                <c:pt idx="554">
                  <c:v>5.66084970168098</c:v>
                </c:pt>
                <c:pt idx="555">
                  <c:v>5.09029278408656</c:v>
                </c:pt>
                <c:pt idx="556">
                  <c:v>7.41578160186725</c:v>
                </c:pt>
                <c:pt idx="557">
                  <c:v>8.93111529184448</c:v>
                </c:pt>
                <c:pt idx="558">
                  <c:v>8.24841067384761</c:v>
                </c:pt>
                <c:pt idx="559">
                  <c:v>5.14136522171146</c:v>
                </c:pt>
                <c:pt idx="560">
                  <c:v>5.43046841424488</c:v>
                </c:pt>
                <c:pt idx="561">
                  <c:v>8.74393109340014</c:v>
                </c:pt>
                <c:pt idx="562">
                  <c:v>8.74974450358615</c:v>
                </c:pt>
                <c:pt idx="563">
                  <c:v>5.44321441592619</c:v>
                </c:pt>
                <c:pt idx="564">
                  <c:v>5.12383674993289</c:v>
                </c:pt>
                <c:pt idx="565">
                  <c:v>8.12932493721285</c:v>
                </c:pt>
                <c:pt idx="566">
                  <c:v>8.94958343789966</c:v>
                </c:pt>
                <c:pt idx="567">
                  <c:v>8.01472176645185</c:v>
                </c:pt>
                <c:pt idx="568">
                  <c:v>5.10776440799463</c:v>
                </c:pt>
                <c:pt idx="569">
                  <c:v>5.50322945854604</c:v>
                </c:pt>
                <c:pt idx="570">
                  <c:v>8.78497498368725</c:v>
                </c:pt>
                <c:pt idx="571">
                  <c:v>8.69927126649372</c:v>
                </c:pt>
                <c:pt idx="572">
                  <c:v>5.37003621693348</c:v>
                </c:pt>
                <c:pt idx="573">
                  <c:v>5.1767069871972</c:v>
                </c:pt>
                <c:pt idx="574">
                  <c:v>8.37349429013436</c:v>
                </c:pt>
                <c:pt idx="575">
                  <c:v>8.90404992188746</c:v>
                </c:pt>
                <c:pt idx="576">
                  <c:v>6.37222824629682</c:v>
                </c:pt>
                <c:pt idx="577">
                  <c:v>5.06405380086388</c:v>
                </c:pt>
                <c:pt idx="578">
                  <c:v>5.80267820528512</c:v>
                </c:pt>
                <c:pt idx="579">
                  <c:v>8.86748820904643</c:v>
                </c:pt>
                <c:pt idx="580">
                  <c:v>8.53914636929451</c:v>
                </c:pt>
                <c:pt idx="581">
                  <c:v>5.23842593560664</c:v>
                </c:pt>
                <c:pt idx="582">
                  <c:v>5.28099602448469</c:v>
                </c:pt>
                <c:pt idx="583">
                  <c:v>8.60198503049565</c:v>
                </c:pt>
                <c:pt idx="584">
                  <c:v>8.83541682971888</c:v>
                </c:pt>
                <c:pt idx="585">
                  <c:v>5.67664709802776</c:v>
                </c:pt>
                <c:pt idx="586">
                  <c:v>5.08646435625562</c:v>
                </c:pt>
                <c:pt idx="587">
                  <c:v>7.23406015306057</c:v>
                </c:pt>
                <c:pt idx="588">
                  <c:v>8.92827679403265</c:v>
                </c:pt>
                <c:pt idx="589">
                  <c:v>8.28877882485124</c:v>
                </c:pt>
                <c:pt idx="590">
                  <c:v>5.14937032602604</c:v>
                </c:pt>
                <c:pt idx="591">
                  <c:v>5.39272064490871</c:v>
                </c:pt>
                <c:pt idx="592">
                  <c:v>8.71973307585179</c:v>
                </c:pt>
                <c:pt idx="593">
                  <c:v>8.7902573009463</c:v>
                </c:pt>
                <c:pt idx="594">
                  <c:v>5.51707889337646</c:v>
                </c:pt>
                <c:pt idx="595">
                  <c:v>5.1029232857003</c:v>
                </c:pt>
                <c:pt idx="596">
                  <c:v>7.90839392524661</c:v>
                </c:pt>
                <c:pt idx="597">
                  <c:v>8.94481312972021</c:v>
                </c:pt>
                <c:pt idx="598">
                  <c:v>8.12439436831297</c:v>
                </c:pt>
                <c:pt idx="599">
                  <c:v>5.12078472696527</c:v>
                </c:pt>
                <c:pt idx="600">
                  <c:v>5.48370913440458</c:v>
                </c:pt>
                <c:pt idx="601">
                  <c:v>8.84145154033002</c:v>
                </c:pt>
                <c:pt idx="602">
                  <c:v>9.0461038284203</c:v>
                </c:pt>
                <c:pt idx="603">
                  <c:v>8.80055756973867</c:v>
                </c:pt>
                <c:pt idx="604">
                  <c:v>8.19932961406524</c:v>
                </c:pt>
                <c:pt idx="605">
                  <c:v>5.81381553799342</c:v>
                </c:pt>
                <c:pt idx="606">
                  <c:v>8.48004369761451</c:v>
                </c:pt>
                <c:pt idx="607">
                  <c:v>9.06704197874987</c:v>
                </c:pt>
                <c:pt idx="608">
                  <c:v>8.89024174570431</c:v>
                </c:pt>
                <c:pt idx="609">
                  <c:v>8.44403666258993</c:v>
                </c:pt>
                <c:pt idx="610">
                  <c:v>6.00492396881465</c:v>
                </c:pt>
                <c:pt idx="611">
                  <c:v>7.47667396706128</c:v>
                </c:pt>
                <c:pt idx="612">
                  <c:v>9.04252771876923</c:v>
                </c:pt>
                <c:pt idx="613">
                  <c:v>8.95382430423911</c:v>
                </c:pt>
                <c:pt idx="614">
                  <c:v>8.59223872372628</c:v>
                </c:pt>
                <c:pt idx="615">
                  <c:v>6.50527502442004</c:v>
                </c:pt>
                <c:pt idx="616">
                  <c:v>5.81908127126535</c:v>
                </c:pt>
                <c:pt idx="617">
                  <c:v>8.92964010713466</c:v>
                </c:pt>
                <c:pt idx="618">
                  <c:v>9.01206265743936</c:v>
                </c:pt>
                <c:pt idx="619">
                  <c:v>8.72200845436515</c:v>
                </c:pt>
                <c:pt idx="620">
                  <c:v>7.84767662050877</c:v>
                </c:pt>
                <c:pt idx="621">
                  <c:v>5.73311042763412</c:v>
                </c:pt>
                <c:pt idx="622">
                  <c:v>8.73618145628818</c:v>
                </c:pt>
                <c:pt idx="623">
                  <c:v>9.05307993228298</c:v>
                </c:pt>
                <c:pt idx="624">
                  <c:v>8.8257257855953</c:v>
                </c:pt>
                <c:pt idx="625">
                  <c:v>8.26036497562311</c:v>
                </c:pt>
                <c:pt idx="626">
                  <c:v>5.81730695440331</c:v>
                </c:pt>
                <c:pt idx="627">
                  <c:v>8.380697597299</c:v>
                </c:pt>
                <c:pt idx="628">
                  <c:v>9.06480849791292</c:v>
                </c:pt>
                <c:pt idx="629">
                  <c:v>8.89790037278551</c:v>
                </c:pt>
                <c:pt idx="630">
                  <c:v>8.45822554211792</c:v>
                </c:pt>
                <c:pt idx="631">
                  <c:v>6.01113725585598</c:v>
                </c:pt>
                <c:pt idx="632">
                  <c:v>7.22058694205903</c:v>
                </c:pt>
                <c:pt idx="633">
                  <c:v>9.03720644064927</c:v>
                </c:pt>
                <c:pt idx="634">
                  <c:v>8.96211279502902</c:v>
                </c:pt>
                <c:pt idx="635">
                  <c:v>8.60753150966838</c:v>
                </c:pt>
                <c:pt idx="636">
                  <c:v>6.60663110425437</c:v>
                </c:pt>
                <c:pt idx="637">
                  <c:v>5.78885316689132</c:v>
                </c:pt>
                <c:pt idx="638">
                  <c:v>8.91607826674026</c:v>
                </c:pt>
                <c:pt idx="639">
                  <c:v>9.02171772304823</c:v>
                </c:pt>
                <c:pt idx="640">
                  <c:v>8.7405751385921</c:v>
                </c:pt>
                <c:pt idx="641">
                  <c:v>7.93629004943453</c:v>
                </c:pt>
                <c:pt idx="642">
                  <c:v>5.73475368264516</c:v>
                </c:pt>
                <c:pt idx="643">
                  <c:v>8.69248729802533</c:v>
                </c:pt>
                <c:pt idx="644">
                  <c:v>9.0516408616453</c:v>
                </c:pt>
                <c:pt idx="645">
                  <c:v>8.83032945059973</c:v>
                </c:pt>
                <c:pt idx="646">
                  <c:v>8.27491119936609</c:v>
                </c:pt>
                <c:pt idx="647">
                  <c:v>5.82429649937169</c:v>
                </c:pt>
                <c:pt idx="648">
                  <c:v>8.35414284202576</c:v>
                </c:pt>
                <c:pt idx="649">
                  <c:v>9.06539901341527</c:v>
                </c:pt>
                <c:pt idx="650">
                  <c:v>9.2524130097709</c:v>
                </c:pt>
                <c:pt idx="651">
                  <c:v>9.77388588126674</c:v>
                </c:pt>
                <c:pt idx="652">
                  <c:v>9.972437596784</c:v>
                </c:pt>
                <c:pt idx="653">
                  <c:v>10.0874521895762</c:v>
                </c:pt>
                <c:pt idx="654">
                  <c:v>10.1647082097323</c:v>
                </c:pt>
                <c:pt idx="655">
                  <c:v>10.2199774110082</c:v>
                </c:pt>
                <c:pt idx="656">
                  <c:v>10.2607403873512</c:v>
                </c:pt>
                <c:pt idx="657">
                  <c:v>10.2911557812726</c:v>
                </c:pt>
                <c:pt idx="658">
                  <c:v>10.3137741066788</c:v>
                </c:pt>
                <c:pt idx="659">
                  <c:v>10.3302682452217</c:v>
                </c:pt>
                <c:pt idx="660">
                  <c:v>10.3417895779536</c:v>
                </c:pt>
                <c:pt idx="661">
                  <c:v>10.3491589256636</c:v>
                </c:pt>
                <c:pt idx="662">
                  <c:v>10.3529764731229</c:v>
                </c:pt>
                <c:pt idx="663">
                  <c:v>10.3536886241464</c:v>
                </c:pt>
                <c:pt idx="664">
                  <c:v>10.351630443318</c:v>
                </c:pt>
                <c:pt idx="665">
                  <c:v>10.3470534996363</c:v>
                </c:pt>
                <c:pt idx="666">
                  <c:v>10.340144564401</c:v>
                </c:pt>
                <c:pt idx="667">
                  <c:v>10.3310383309142</c:v>
                </c:pt>
                <c:pt idx="668">
                  <c:v>10.3198260531885</c:v>
                </c:pt>
                <c:pt idx="669">
                  <c:v>10.3065612632633</c:v>
                </c:pt>
                <c:pt idx="670">
                  <c:v>10.2912632767752</c:v>
                </c:pt>
                <c:pt idx="671">
                  <c:v>10.2739188998094</c:v>
                </c:pt>
                <c:pt idx="672">
                  <c:v>10.254482541163</c:v>
                </c:pt>
                <c:pt idx="673">
                  <c:v>10.2328747653668</c:v>
                </c:pt>
                <c:pt idx="674">
                  <c:v>10.2089791605723</c:v>
                </c:pt>
                <c:pt idx="675">
                  <c:v>10.182637216112</c:v>
                </c:pt>
                <c:pt idx="676">
                  <c:v>10.1536406704196</c:v>
                </c:pt>
                <c:pt idx="677">
                  <c:v>10.1217204492377</c:v>
                </c:pt>
                <c:pt idx="678">
                  <c:v>10.0865307944324</c:v>
                </c:pt>
                <c:pt idx="679">
                  <c:v>10.0476263246595</c:v>
                </c:pt>
                <c:pt idx="680">
                  <c:v>10.0044283085208</c:v>
                </c:pt>
                <c:pt idx="681">
                  <c:v>9.95617381233295</c:v>
                </c:pt>
                <c:pt idx="682">
                  <c:v>9.9018364490833</c:v>
                </c:pt>
                <c:pt idx="683">
                  <c:v>9.83999759697268</c:v>
                </c:pt>
                <c:pt idx="684">
                  <c:v>9.7686258131025</c:v>
                </c:pt>
                <c:pt idx="685">
                  <c:v>9.68467268297459</c:v>
                </c:pt>
                <c:pt idx="686">
                  <c:v>9.58326376962676</c:v>
                </c:pt>
                <c:pt idx="687">
                  <c:v>9.45586887343953</c:v>
                </c:pt>
                <c:pt idx="688">
                  <c:v>9.28534445075889</c:v>
                </c:pt>
                <c:pt idx="689">
                  <c:v>9.0277172124313</c:v>
                </c:pt>
                <c:pt idx="690">
                  <c:v>8.47523784235891</c:v>
                </c:pt>
                <c:pt idx="691">
                  <c:v>5.5217166130089</c:v>
                </c:pt>
                <c:pt idx="692">
                  <c:v>6.20277985169459</c:v>
                </c:pt>
                <c:pt idx="693">
                  <c:v>9.03524802790825</c:v>
                </c:pt>
                <c:pt idx="694">
                  <c:v>8.96657597176062</c:v>
                </c:pt>
                <c:pt idx="695">
                  <c:v>8.49288155586016</c:v>
                </c:pt>
                <c:pt idx="696">
                  <c:v>5.71780234030117</c:v>
                </c:pt>
                <c:pt idx="697">
                  <c:v>6.55264622283343</c:v>
                </c:pt>
                <c:pt idx="698">
                  <c:v>9.04462166644714</c:v>
                </c:pt>
                <c:pt idx="699">
                  <c:v>8.97950237454106</c:v>
                </c:pt>
                <c:pt idx="700">
                  <c:v>8.58365704205372</c:v>
                </c:pt>
                <c:pt idx="701">
                  <c:v>6.02826810463812</c:v>
                </c:pt>
                <c:pt idx="702">
                  <c:v>5.84923035332344</c:v>
                </c:pt>
                <c:pt idx="703">
                  <c:v>8.97770367601873</c:v>
                </c:pt>
                <c:pt idx="704">
                  <c:v>8.99715608801609</c:v>
                </c:pt>
                <c:pt idx="705">
                  <c:v>8.66057818376463</c:v>
                </c:pt>
                <c:pt idx="706">
                  <c:v>6.73461991171315</c:v>
                </c:pt>
                <c:pt idx="707">
                  <c:v>5.66534567484676</c:v>
                </c:pt>
                <c:pt idx="708">
                  <c:v>8.87859448451767</c:v>
                </c:pt>
                <c:pt idx="709">
                  <c:v>9.0315436631535</c:v>
                </c:pt>
                <c:pt idx="710">
                  <c:v>8.75452423820932</c:v>
                </c:pt>
                <c:pt idx="711">
                  <c:v>7.93167203685326</c:v>
                </c:pt>
                <c:pt idx="712">
                  <c:v>5.6888582893864</c:v>
                </c:pt>
                <c:pt idx="713">
                  <c:v>8.68679706964409</c:v>
                </c:pt>
                <c:pt idx="714">
                  <c:v>9.05645834743184</c:v>
                </c:pt>
                <c:pt idx="715">
                  <c:v>8.8354355579216</c:v>
                </c:pt>
                <c:pt idx="716">
                  <c:v>8.27218992951008</c:v>
                </c:pt>
                <c:pt idx="717">
                  <c:v>5.79325165117489</c:v>
                </c:pt>
                <c:pt idx="718">
                  <c:v>8.35452917413964</c:v>
                </c:pt>
                <c:pt idx="719">
                  <c:v>9.06988937821411</c:v>
                </c:pt>
                <c:pt idx="720">
                  <c:v>8.90763527730621</c:v>
                </c:pt>
                <c:pt idx="721">
                  <c:v>8.47524504355952</c:v>
                </c:pt>
                <c:pt idx="722">
                  <c:v>6.01367671545717</c:v>
                </c:pt>
                <c:pt idx="723">
                  <c:v>6.78483168450522</c:v>
                </c:pt>
                <c:pt idx="724">
                  <c:v>9.03132676202914</c:v>
                </c:pt>
                <c:pt idx="725">
                  <c:v>8.98070747052138</c:v>
                </c:pt>
                <c:pt idx="726">
                  <c:v>8.64378671157204</c:v>
                </c:pt>
                <c:pt idx="727">
                  <c:v>7.00041532487551</c:v>
                </c:pt>
                <c:pt idx="728">
                  <c:v>5.73514112834646</c:v>
                </c:pt>
                <c:pt idx="729">
                  <c:v>8.8733313618254</c:v>
                </c:pt>
                <c:pt idx="730">
                  <c:v>9.02885393492945</c:v>
                </c:pt>
                <c:pt idx="731">
                  <c:v>8.76105423814837</c:v>
                </c:pt>
                <c:pt idx="732">
                  <c:v>8.02284350942748</c:v>
                </c:pt>
                <c:pt idx="733">
                  <c:v>5.73440292106033</c:v>
                </c:pt>
                <c:pt idx="734">
                  <c:v>8.64045993578458</c:v>
                </c:pt>
                <c:pt idx="735">
                  <c:v>9.05748151594812</c:v>
                </c:pt>
                <c:pt idx="736">
                  <c:v>8.84936673743069</c:v>
                </c:pt>
                <c:pt idx="737">
                  <c:v>8.32857822199886</c:v>
                </c:pt>
                <c:pt idx="738">
                  <c:v>5.85045945581565</c:v>
                </c:pt>
                <c:pt idx="739">
                  <c:v>8.23589086980873</c:v>
                </c:pt>
                <c:pt idx="740">
                  <c:v>9.07970455270424</c:v>
                </c:pt>
                <c:pt idx="741">
                  <c:v>8.93845233711442</c:v>
                </c:pt>
                <c:pt idx="742">
                  <c:v>8.54880704625903</c:v>
                </c:pt>
                <c:pt idx="743">
                  <c:v>6.22432850124383</c:v>
                </c:pt>
                <c:pt idx="744">
                  <c:v>5.95460525329443</c:v>
                </c:pt>
                <c:pt idx="745">
                  <c:v>8.97355796159089</c:v>
                </c:pt>
                <c:pt idx="746">
                  <c:v>8.99438112273412</c:v>
                </c:pt>
                <c:pt idx="747">
                  <c:v>8.68158812841012</c:v>
                </c:pt>
                <c:pt idx="748">
                  <c:v>7.53701944399468</c:v>
                </c:pt>
                <c:pt idx="749">
                  <c:v>5.72163945595802</c:v>
                </c:pt>
                <c:pt idx="750">
                  <c:v>8.81210337277704</c:v>
                </c:pt>
                <c:pt idx="751">
                  <c:v>9.03800444999336</c:v>
                </c:pt>
                <c:pt idx="752">
                  <c:v>8.78867571883505</c:v>
                </c:pt>
                <c:pt idx="753">
                  <c:v>8.136172832447</c:v>
                </c:pt>
                <c:pt idx="754">
                  <c:v>5.76059256162507</c:v>
                </c:pt>
                <c:pt idx="755">
                  <c:v>8.55701557325922</c:v>
                </c:pt>
                <c:pt idx="756">
                  <c:v>9.07466849392507</c:v>
                </c:pt>
                <c:pt idx="757">
                  <c:v>8.88932245706145</c:v>
                </c:pt>
                <c:pt idx="758">
                  <c:v>8.43215333018462</c:v>
                </c:pt>
                <c:pt idx="759">
                  <c:v>5.95748319124529</c:v>
                </c:pt>
                <c:pt idx="760">
                  <c:v>7.62886437322207</c:v>
                </c:pt>
                <c:pt idx="761">
                  <c:v>9.05160148607625</c:v>
                </c:pt>
                <c:pt idx="762">
                  <c:v>8.9544151012019</c:v>
                </c:pt>
                <c:pt idx="763">
                  <c:v>8.59009579383123</c:v>
                </c:pt>
                <c:pt idx="764">
                  <c:v>6.44111518575878</c:v>
                </c:pt>
                <c:pt idx="765">
                  <c:v>5.8109243203313</c:v>
                </c:pt>
                <c:pt idx="766">
                  <c:v>8.93463472880737</c:v>
                </c:pt>
                <c:pt idx="767">
                  <c:v>9.01406272648645</c:v>
                </c:pt>
                <c:pt idx="768">
                  <c:v>8.72499517392901</c:v>
                </c:pt>
                <c:pt idx="769">
                  <c:v>7.85061705577718</c:v>
                </c:pt>
                <c:pt idx="770">
                  <c:v>5.72186754906111</c:v>
                </c:pt>
                <c:pt idx="771">
                  <c:v>8.73296416940811</c:v>
                </c:pt>
                <c:pt idx="772">
                  <c:v>9.0557521766467</c:v>
                </c:pt>
                <c:pt idx="773">
                  <c:v>8.83152232014081</c:v>
                </c:pt>
                <c:pt idx="774">
                  <c:v>8.27521083645496</c:v>
                </c:pt>
                <c:pt idx="775">
                  <c:v>5.81594660081403</c:v>
                </c:pt>
                <c:pt idx="776">
                  <c:v>8.35045783887001</c:v>
                </c:pt>
                <c:pt idx="777">
                  <c:v>9.06798744676576</c:v>
                </c:pt>
                <c:pt idx="778">
                  <c:v>8.90767656232028</c:v>
                </c:pt>
                <c:pt idx="779">
                  <c:v>8.48099864798135</c:v>
                </c:pt>
                <c:pt idx="780">
                  <c:v>6.04226787888298</c:v>
                </c:pt>
                <c:pt idx="781">
                  <c:v>6.6611694963611</c:v>
                </c:pt>
                <c:pt idx="782">
                  <c:v>9.0264185647303</c:v>
                </c:pt>
                <c:pt idx="783">
                  <c:v>8.9839100714305</c:v>
                </c:pt>
                <c:pt idx="784">
                  <c:v>8.65253710889121</c:v>
                </c:pt>
                <c:pt idx="785">
                  <c:v>7.17476312657397</c:v>
                </c:pt>
                <c:pt idx="786">
                  <c:v>5.73359864414013</c:v>
                </c:pt>
                <c:pt idx="787">
                  <c:v>8.85724765606017</c:v>
                </c:pt>
                <c:pt idx="788">
                  <c:v>9.02854891530964</c:v>
                </c:pt>
                <c:pt idx="789">
                  <c:v>8.76419173978098</c:v>
                </c:pt>
                <c:pt idx="790">
                  <c:v>8.04122386238153</c:v>
                </c:pt>
                <c:pt idx="791">
                  <c:v>5.74020658626023</c:v>
                </c:pt>
                <c:pt idx="792">
                  <c:v>8.62946566080694</c:v>
                </c:pt>
                <c:pt idx="793">
                  <c:v>9.05977228673116</c:v>
                </c:pt>
                <c:pt idx="794">
                  <c:v>8.85513725031441</c:v>
                </c:pt>
                <c:pt idx="795">
                  <c:v>8.34527336128507</c:v>
                </c:pt>
                <c:pt idx="796">
                  <c:v>5.8651375972576</c:v>
                </c:pt>
                <c:pt idx="797">
                  <c:v>8.18887621696864</c:v>
                </c:pt>
                <c:pt idx="798">
                  <c:v>9.07962839028996</c:v>
                </c:pt>
                <c:pt idx="799">
                  <c:v>8.94363957311453</c:v>
                </c:pt>
                <c:pt idx="800">
                  <c:v>8.56064320125956</c:v>
                </c:pt>
                <c:pt idx="801">
                  <c:v>5.81948755505122</c:v>
                </c:pt>
                <c:pt idx="802">
                  <c:v>5.1356408136134</c:v>
                </c:pt>
                <c:pt idx="803">
                  <c:v>7.58769334125994</c:v>
                </c:pt>
                <c:pt idx="804">
                  <c:v>8.922245958906</c:v>
                </c:pt>
                <c:pt idx="805">
                  <c:v>8.13208244656706</c:v>
                </c:pt>
                <c:pt idx="806">
                  <c:v>5.11902625078978</c:v>
                </c:pt>
                <c:pt idx="807">
                  <c:v>5.46285563075103</c:v>
                </c:pt>
                <c:pt idx="808">
                  <c:v>8.76097194566025</c:v>
                </c:pt>
                <c:pt idx="809">
                  <c:v>8.71511559196758</c:v>
                </c:pt>
                <c:pt idx="810">
                  <c:v>5.38932587374847</c:v>
                </c:pt>
                <c:pt idx="811">
                  <c:v>5.16180708265436</c:v>
                </c:pt>
                <c:pt idx="812">
                  <c:v>8.31227318596207</c:v>
                </c:pt>
                <c:pt idx="813">
                  <c:v>8.91623499954916</c:v>
                </c:pt>
                <c:pt idx="814">
                  <c:v>6.9293184788087</c:v>
                </c:pt>
                <c:pt idx="815">
                  <c:v>5.07101871594731</c:v>
                </c:pt>
                <c:pt idx="816">
                  <c:v>5.65911099120111</c:v>
                </c:pt>
                <c:pt idx="817">
                  <c:v>8.83874138284494</c:v>
                </c:pt>
                <c:pt idx="818">
                  <c:v>8.65083639045697</c:v>
                </c:pt>
                <c:pt idx="819">
                  <c:v>5.31234332116933</c:v>
                </c:pt>
                <c:pt idx="820">
                  <c:v>5.18646059640613</c:v>
                </c:pt>
                <c:pt idx="821">
                  <c:v>8.42054951002037</c:v>
                </c:pt>
                <c:pt idx="822">
                  <c:v>8.902450749152</c:v>
                </c:pt>
                <c:pt idx="823">
                  <c:v>6.25714608964774</c:v>
                </c:pt>
                <c:pt idx="824">
                  <c:v>5.05873923504259</c:v>
                </c:pt>
                <c:pt idx="825">
                  <c:v>5.81186872838916</c:v>
                </c:pt>
                <c:pt idx="826">
                  <c:v>8.8702133036423</c:v>
                </c:pt>
                <c:pt idx="827">
                  <c:v>8.54076278086276</c:v>
                </c:pt>
                <c:pt idx="828">
                  <c:v>5.2378535384586</c:v>
                </c:pt>
                <c:pt idx="829">
                  <c:v>5.2757590347385</c:v>
                </c:pt>
                <c:pt idx="830">
                  <c:v>8.59548809627071</c:v>
                </c:pt>
                <c:pt idx="831">
                  <c:v>8.84286303126337</c:v>
                </c:pt>
                <c:pt idx="832">
                  <c:v>5.70595328968826</c:v>
                </c:pt>
                <c:pt idx="833">
                  <c:v>5.07458189694181</c:v>
                </c:pt>
                <c:pt idx="834">
                  <c:v>6.61255496668891</c:v>
                </c:pt>
                <c:pt idx="835">
                  <c:v>8.92073199227589</c:v>
                </c:pt>
                <c:pt idx="836">
                  <c:v>8.41382890496823</c:v>
                </c:pt>
                <c:pt idx="837">
                  <c:v>5.18036394448074</c:v>
                </c:pt>
                <c:pt idx="838">
                  <c:v>5.3175883855315</c:v>
                </c:pt>
                <c:pt idx="839">
                  <c:v>8.65512045243401</c:v>
                </c:pt>
                <c:pt idx="840">
                  <c:v>8.8202664919293</c:v>
                </c:pt>
                <c:pt idx="841">
                  <c:v>5.60888442485007</c:v>
                </c:pt>
                <c:pt idx="842">
                  <c:v>5.09489099309703</c:v>
                </c:pt>
                <c:pt idx="843">
                  <c:v>7.64142259976612</c:v>
                </c:pt>
                <c:pt idx="844">
                  <c:v>8.93754532894024</c:v>
                </c:pt>
                <c:pt idx="845">
                  <c:v>8.20920665474361</c:v>
                </c:pt>
                <c:pt idx="846">
                  <c:v>5.13295043504976</c:v>
                </c:pt>
                <c:pt idx="847">
                  <c:v>5.44907474349702</c:v>
                </c:pt>
                <c:pt idx="848">
                  <c:v>8.75597186652954</c:v>
                </c:pt>
                <c:pt idx="849">
                  <c:v>8.73175670262227</c:v>
                </c:pt>
                <c:pt idx="850">
                  <c:v>5.41555368335583</c:v>
                </c:pt>
                <c:pt idx="851">
                  <c:v>5.14669612783356</c:v>
                </c:pt>
                <c:pt idx="852">
                  <c:v>8.25012378853725</c:v>
                </c:pt>
                <c:pt idx="853">
                  <c:v>8.93983335587883</c:v>
                </c:pt>
                <c:pt idx="854">
                  <c:v>7.78769954990785</c:v>
                </c:pt>
                <c:pt idx="855">
                  <c:v>5.09108778261914</c:v>
                </c:pt>
                <c:pt idx="856">
                  <c:v>5.52714936699911</c:v>
                </c:pt>
                <c:pt idx="857">
                  <c:v>8.7977302013401</c:v>
                </c:pt>
                <c:pt idx="858">
                  <c:v>8.69715836004504</c:v>
                </c:pt>
                <c:pt idx="859">
                  <c:v>5.3645567377583</c:v>
                </c:pt>
                <c:pt idx="860">
                  <c:v>5.17481615268731</c:v>
                </c:pt>
                <c:pt idx="861">
                  <c:v>8.36968590810068</c:v>
                </c:pt>
                <c:pt idx="862">
                  <c:v>8.90672246103727</c:v>
                </c:pt>
                <c:pt idx="863">
                  <c:v>6.44982549561252</c:v>
                </c:pt>
                <c:pt idx="864">
                  <c:v>5.06441575629161</c:v>
                </c:pt>
                <c:pt idx="865">
                  <c:v>5.76967044937298</c:v>
                </c:pt>
                <c:pt idx="866">
                  <c:v>8.86301759534399</c:v>
                </c:pt>
                <c:pt idx="867">
                  <c:v>8.56241739562847</c:v>
                </c:pt>
                <c:pt idx="868">
                  <c:v>5.25076872086128</c:v>
                </c:pt>
                <c:pt idx="869">
                  <c:v>5.25564008726809</c:v>
                </c:pt>
                <c:pt idx="870">
                  <c:v>8.56599884152232</c:v>
                </c:pt>
                <c:pt idx="871">
                  <c:v>8.87141867379308</c:v>
                </c:pt>
                <c:pt idx="872">
                  <c:v>5.84431410404772</c:v>
                </c:pt>
                <c:pt idx="873">
                  <c:v>5.04911709128742</c:v>
                </c:pt>
                <c:pt idx="874">
                  <c:v>5.99006782137495</c:v>
                </c:pt>
                <c:pt idx="875">
                  <c:v>8.89375318345172</c:v>
                </c:pt>
                <c:pt idx="876">
                  <c:v>8.50349021742048</c:v>
                </c:pt>
                <c:pt idx="877">
                  <c:v>5.21684999705454</c:v>
                </c:pt>
                <c:pt idx="878">
                  <c:v>5.29418745922241</c:v>
                </c:pt>
                <c:pt idx="879">
                  <c:v>8.62276106766984</c:v>
                </c:pt>
                <c:pt idx="880">
                  <c:v>8.82871405611643</c:v>
                </c:pt>
                <c:pt idx="881">
                  <c:v>5.64738743760715</c:v>
                </c:pt>
                <c:pt idx="882">
                  <c:v>5.09067497769012</c:v>
                </c:pt>
                <c:pt idx="883">
                  <c:v>7.4480249209358</c:v>
                </c:pt>
                <c:pt idx="884">
                  <c:v>8.93313857226847</c:v>
                </c:pt>
                <c:pt idx="885">
                  <c:v>8.25403795961832</c:v>
                </c:pt>
                <c:pt idx="886">
                  <c:v>5.14123073574429</c:v>
                </c:pt>
                <c:pt idx="887">
                  <c:v>5.42041615456258</c:v>
                </c:pt>
                <c:pt idx="888">
                  <c:v>8.73872692181573</c:v>
                </c:pt>
                <c:pt idx="889">
                  <c:v>8.76655171990647</c:v>
                </c:pt>
                <c:pt idx="890">
                  <c:v>5.47042110077245</c:v>
                </c:pt>
                <c:pt idx="891">
                  <c:v>5.10879686238511</c:v>
                </c:pt>
                <c:pt idx="892">
                  <c:v>8.00470197190814</c:v>
                </c:pt>
                <c:pt idx="893">
                  <c:v>8.94950920955428</c:v>
                </c:pt>
                <c:pt idx="894">
                  <c:v>8.10910044637733</c:v>
                </c:pt>
                <c:pt idx="895">
                  <c:v>5.1171409719673</c:v>
                </c:pt>
                <c:pt idx="896">
                  <c:v>5.47989157378825</c:v>
                </c:pt>
                <c:pt idx="897">
                  <c:v>8.77384328017721</c:v>
                </c:pt>
                <c:pt idx="898">
                  <c:v>8.71191229522425</c:v>
                </c:pt>
                <c:pt idx="899">
                  <c:v>5.38668340638223</c:v>
                </c:pt>
                <c:pt idx="900">
                  <c:v>5.16726978349827</c:v>
                </c:pt>
                <c:pt idx="901">
                  <c:v>8.33696447009256</c:v>
                </c:pt>
                <c:pt idx="902">
                  <c:v>8.91196953682464</c:v>
                </c:pt>
                <c:pt idx="903">
                  <c:v>6.69822094080418</c:v>
                </c:pt>
                <c:pt idx="904">
                  <c:v>5.06905858818877</c:v>
                </c:pt>
                <c:pt idx="905">
                  <c:v>5.7142085914418</c:v>
                </c:pt>
                <c:pt idx="906">
                  <c:v>8.85219161420108</c:v>
                </c:pt>
                <c:pt idx="907">
                  <c:v>8.60919981391984</c:v>
                </c:pt>
                <c:pt idx="908">
                  <c:v>5.28081000262354</c:v>
                </c:pt>
                <c:pt idx="909">
                  <c:v>5.20498394726389</c:v>
                </c:pt>
                <c:pt idx="910">
                  <c:v>8.4734823583652</c:v>
                </c:pt>
                <c:pt idx="911">
                  <c:v>8.89987911489787</c:v>
                </c:pt>
                <c:pt idx="912">
                  <c:v>6.14470968484701</c:v>
                </c:pt>
                <c:pt idx="913">
                  <c:v>5.05515814178409</c:v>
                </c:pt>
                <c:pt idx="914">
                  <c:v>5.84344163560848</c:v>
                </c:pt>
                <c:pt idx="915">
                  <c:v>8.87565095673968</c:v>
                </c:pt>
                <c:pt idx="916">
                  <c:v>8.531372192232</c:v>
                </c:pt>
                <c:pt idx="917">
                  <c:v>5.23260601255102</c:v>
                </c:pt>
                <c:pt idx="918">
                  <c:v>5.28221309181501</c:v>
                </c:pt>
                <c:pt idx="919">
                  <c:v>8.60500377895946</c:v>
                </c:pt>
                <c:pt idx="920">
                  <c:v>8.83678571091552</c:v>
                </c:pt>
                <c:pt idx="921">
                  <c:v>5.68106832832093</c:v>
                </c:pt>
                <c:pt idx="922">
                  <c:v>5.08319623335906</c:v>
                </c:pt>
                <c:pt idx="923">
                  <c:v>7.05112765231366</c:v>
                </c:pt>
                <c:pt idx="924">
                  <c:v>8.92721946508738</c:v>
                </c:pt>
                <c:pt idx="925">
                  <c:v>8.33711526302582</c:v>
                </c:pt>
                <c:pt idx="926">
                  <c:v>5.15916912974237</c:v>
                </c:pt>
                <c:pt idx="927">
                  <c:v>5.34877545453982</c:v>
                </c:pt>
                <c:pt idx="928">
                  <c:v>8.68661645263823</c:v>
                </c:pt>
                <c:pt idx="929">
                  <c:v>8.81223953188609</c:v>
                </c:pt>
                <c:pt idx="930">
                  <c:v>5.57604497011502</c:v>
                </c:pt>
                <c:pt idx="931">
                  <c:v>5.09685679218003</c:v>
                </c:pt>
                <c:pt idx="932">
                  <c:v>7.73980991790305</c:v>
                </c:pt>
                <c:pt idx="933">
                  <c:v>8.94053252322754</c:v>
                </c:pt>
                <c:pt idx="934">
                  <c:v>8.18612487009007</c:v>
                </c:pt>
                <c:pt idx="935">
                  <c:v>5.1289785222458</c:v>
                </c:pt>
                <c:pt idx="936">
                  <c:v>5.45902166127767</c:v>
                </c:pt>
                <c:pt idx="937">
                  <c:v>8.76177335051049</c:v>
                </c:pt>
                <c:pt idx="938">
                  <c:v>8.72370117047509</c:v>
                </c:pt>
                <c:pt idx="939">
                  <c:v>5.40386583433385</c:v>
                </c:pt>
                <c:pt idx="940">
                  <c:v>5.15700261192531</c:v>
                </c:pt>
                <c:pt idx="941">
                  <c:v>8.29467559713443</c:v>
                </c:pt>
                <c:pt idx="942">
                  <c:v>8.92471399537157</c:v>
                </c:pt>
                <c:pt idx="943">
                  <c:v>7.37388093497719</c:v>
                </c:pt>
                <c:pt idx="944">
                  <c:v>5.07863644054884</c:v>
                </c:pt>
                <c:pt idx="945">
                  <c:v>5.58805272292914</c:v>
                </c:pt>
                <c:pt idx="946">
                  <c:v>8.82001885249284</c:v>
                </c:pt>
                <c:pt idx="947">
                  <c:v>8.6815797936332</c:v>
                </c:pt>
                <c:pt idx="948">
                  <c:v>5.34403962684653</c:v>
                </c:pt>
                <c:pt idx="949">
                  <c:v>5.17960258793122</c:v>
                </c:pt>
                <c:pt idx="950">
                  <c:v>8.39186876306256</c:v>
                </c:pt>
                <c:pt idx="951">
                  <c:v>8.90472385746076</c:v>
                </c:pt>
                <c:pt idx="952">
                  <c:v>6.3566356844439</c:v>
                </c:pt>
                <c:pt idx="953">
                  <c:v>5.06206372585973</c:v>
                </c:pt>
                <c:pt idx="954">
                  <c:v>5.79142993495971</c:v>
                </c:pt>
                <c:pt idx="955">
                  <c:v>8.86692077846946</c:v>
                </c:pt>
                <c:pt idx="956">
                  <c:v>8.55050442996363</c:v>
                </c:pt>
                <c:pt idx="957">
                  <c:v>5.24372502186063</c:v>
                </c:pt>
                <c:pt idx="958">
                  <c:v>5.26827280541085</c:v>
                </c:pt>
                <c:pt idx="959">
                  <c:v>8.58481018104653</c:v>
                </c:pt>
                <c:pt idx="960">
                  <c:v>8.85260701226756</c:v>
                </c:pt>
                <c:pt idx="961">
                  <c:v>5.74829278023542</c:v>
                </c:pt>
                <c:pt idx="962">
                  <c:v>5.06025898572362</c:v>
                </c:pt>
                <c:pt idx="963">
                  <c:v>6.22181928310402</c:v>
                </c:pt>
                <c:pt idx="964">
                  <c:v>8.90908395608787</c:v>
                </c:pt>
                <c:pt idx="965">
                  <c:v>8.47163390287475</c:v>
                </c:pt>
                <c:pt idx="966">
                  <c:v>5.20163026761801</c:v>
                </c:pt>
                <c:pt idx="967">
                  <c:v>5.30298509942974</c:v>
                </c:pt>
                <c:pt idx="968">
                  <c:v>8.63589392318281</c:v>
                </c:pt>
                <c:pt idx="969">
                  <c:v>8.82481372167644</c:v>
                </c:pt>
                <c:pt idx="970">
                  <c:v>5.62997499393182</c:v>
                </c:pt>
                <c:pt idx="971">
                  <c:v>5.09302057857936</c:v>
                </c:pt>
                <c:pt idx="972">
                  <c:v>7.5540181154873</c:v>
                </c:pt>
                <c:pt idx="973">
                  <c:v>8.93536096497913</c:v>
                </c:pt>
                <c:pt idx="974">
                  <c:v>8.22979766939468</c:v>
                </c:pt>
                <c:pt idx="975">
                  <c:v>5.13666734019061</c:v>
                </c:pt>
                <c:pt idx="976">
                  <c:v>5.43783114804278</c:v>
                </c:pt>
                <c:pt idx="977">
                  <c:v>8.74934927422319</c:v>
                </c:pt>
                <c:pt idx="978">
                  <c:v>8.74365495956075</c:v>
                </c:pt>
                <c:pt idx="979">
                  <c:v>5.43330254589599</c:v>
                </c:pt>
                <c:pt idx="980">
                  <c:v>5.12889433809374</c:v>
                </c:pt>
                <c:pt idx="981">
                  <c:v>8.15966323833917</c:v>
                </c:pt>
                <c:pt idx="982">
                  <c:v>8.95043147155438</c:v>
                </c:pt>
                <c:pt idx="983">
                  <c:v>8.00625184414319</c:v>
                </c:pt>
                <c:pt idx="984">
                  <c:v>5.10565002001011</c:v>
                </c:pt>
                <c:pt idx="985">
                  <c:v>5.49710796149464</c:v>
                </c:pt>
                <c:pt idx="986">
                  <c:v>8.78337535021791</c:v>
                </c:pt>
                <c:pt idx="987">
                  <c:v>8.70544011851202</c:v>
                </c:pt>
                <c:pt idx="988">
                  <c:v>5.37695223067802</c:v>
                </c:pt>
                <c:pt idx="989">
                  <c:v>5.17112698710523</c:v>
                </c:pt>
                <c:pt idx="990">
                  <c:v>8.35325484943116</c:v>
                </c:pt>
                <c:pt idx="991">
                  <c:v>8.90893031904126</c:v>
                </c:pt>
                <c:pt idx="992">
                  <c:v>6.54998417085446</c:v>
                </c:pt>
                <c:pt idx="993">
                  <c:v>5.06651699528398</c:v>
                </c:pt>
                <c:pt idx="994">
                  <c:v>5.74675622342866</c:v>
                </c:pt>
                <c:pt idx="995">
                  <c:v>8.85871386970537</c:v>
                </c:pt>
                <c:pt idx="996">
                  <c:v>8.57881085284686</c:v>
                </c:pt>
                <c:pt idx="997">
                  <c:v>5.26078015741809</c:v>
                </c:pt>
                <c:pt idx="998">
                  <c:v>5.2340079529409</c:v>
                </c:pt>
                <c:pt idx="999">
                  <c:v>8.53102754865931</c:v>
                </c:pt>
                <c:pt idx="1000">
                  <c:v>8.89048942603923</c:v>
                </c:pt>
                <c:pt idx="1001">
                  <c:v>5.69663322417553</c:v>
                </c:pt>
                <c:pt idx="1002">
                  <c:v>4.82455276263031</c:v>
                </c:pt>
                <c:pt idx="1003">
                  <c:v>4.94436003915401</c:v>
                </c:pt>
                <c:pt idx="1004">
                  <c:v>5.23082441267964</c:v>
                </c:pt>
                <c:pt idx="1005">
                  <c:v>5.93525978815894</c:v>
                </c:pt>
                <c:pt idx="1006">
                  <c:v>8.23917564987117</c:v>
                </c:pt>
                <c:pt idx="1007">
                  <c:v>5.38135191667252</c:v>
                </c:pt>
                <c:pt idx="1008">
                  <c:v>4.93835438317362</c:v>
                </c:pt>
                <c:pt idx="1009">
                  <c:v>5.13823920451171</c:v>
                </c:pt>
                <c:pt idx="1010">
                  <c:v>5.63112075347577</c:v>
                </c:pt>
                <c:pt idx="1011">
                  <c:v>8.10135695842946</c:v>
                </c:pt>
                <c:pt idx="1012">
                  <c:v>5.90201242457061</c:v>
                </c:pt>
                <c:pt idx="1013">
                  <c:v>4.92488942382346</c:v>
                </c:pt>
                <c:pt idx="1014">
                  <c:v>5.05247938065519</c:v>
                </c:pt>
                <c:pt idx="1015">
                  <c:v>5.42832685817808</c:v>
                </c:pt>
                <c:pt idx="1016">
                  <c:v>7.65810791666153</c:v>
                </c:pt>
                <c:pt idx="1017">
                  <c:v>8.13864165370005</c:v>
                </c:pt>
                <c:pt idx="1018">
                  <c:v>5.04845608407112</c:v>
                </c:pt>
                <c:pt idx="1019">
                  <c:v>4.99945078359492</c:v>
                </c:pt>
                <c:pt idx="1020">
                  <c:v>5.30248353996024</c:v>
                </c:pt>
                <c:pt idx="1021">
                  <c:v>6.31977891767775</c:v>
                </c:pt>
                <c:pt idx="1022">
                  <c:v>8.27764915153493</c:v>
                </c:pt>
                <c:pt idx="1023">
                  <c:v>5.21366039153043</c:v>
                </c:pt>
                <c:pt idx="1024">
                  <c:v>4.94791956684018</c:v>
                </c:pt>
                <c:pt idx="1025">
                  <c:v>5.18356629278466</c:v>
                </c:pt>
                <c:pt idx="1026">
                  <c:v>5.77249687624072</c:v>
                </c:pt>
                <c:pt idx="1027">
                  <c:v>8.2072459848028</c:v>
                </c:pt>
                <c:pt idx="1028">
                  <c:v>5.56479932778523</c:v>
                </c:pt>
                <c:pt idx="1029">
                  <c:v>4.93083787944509</c:v>
                </c:pt>
                <c:pt idx="1030">
                  <c:v>5.10221396418718</c:v>
                </c:pt>
                <c:pt idx="1031">
                  <c:v>5.54452836752787</c:v>
                </c:pt>
                <c:pt idx="1032">
                  <c:v>8.00503276515915</c:v>
                </c:pt>
                <c:pt idx="1033">
                  <c:v>6.74796367902517</c:v>
                </c:pt>
                <c:pt idx="1034">
                  <c:v>4.95930630655192</c:v>
                </c:pt>
                <c:pt idx="1035">
                  <c:v>5.03465174536612</c:v>
                </c:pt>
                <c:pt idx="1036">
                  <c:v>5.38644655501114</c:v>
                </c:pt>
                <c:pt idx="1037">
                  <c:v>7.36421170148909</c:v>
                </c:pt>
                <c:pt idx="1038">
                  <c:v>8.22852736039758</c:v>
                </c:pt>
                <c:pt idx="1039">
                  <c:v>5.08847149520403</c:v>
                </c:pt>
                <c:pt idx="1040">
                  <c:v>4.97257980571638</c:v>
                </c:pt>
                <c:pt idx="1041">
                  <c:v>5.24803736287385</c:v>
                </c:pt>
                <c:pt idx="1042">
                  <c:v>6.01769369514819</c:v>
                </c:pt>
                <c:pt idx="1043">
                  <c:v>8.26910539299697</c:v>
                </c:pt>
                <c:pt idx="1044">
                  <c:v>5.33476490370422</c:v>
                </c:pt>
                <c:pt idx="1045">
                  <c:v>4.94507152864213</c:v>
                </c:pt>
                <c:pt idx="1046">
                  <c:v>5.15905949799214</c:v>
                </c:pt>
                <c:pt idx="1047">
                  <c:v>5.69568696732415</c:v>
                </c:pt>
                <c:pt idx="1048">
                  <c:v>8.16573636982594</c:v>
                </c:pt>
                <c:pt idx="1049">
                  <c:v>5.70710359623019</c:v>
                </c:pt>
                <c:pt idx="1050">
                  <c:v>4.92512637806188</c:v>
                </c:pt>
                <c:pt idx="1051">
                  <c:v>5.07537965951964</c:v>
                </c:pt>
                <c:pt idx="1052">
                  <c:v>5.48184135429159</c:v>
                </c:pt>
                <c:pt idx="1053">
                  <c:v>7.87294084414314</c:v>
                </c:pt>
                <c:pt idx="1054">
                  <c:v>7.81948056058276</c:v>
                </c:pt>
                <c:pt idx="1055">
                  <c:v>4.99819005738035</c:v>
                </c:pt>
                <c:pt idx="1056">
                  <c:v>5.00677460598957</c:v>
                </c:pt>
                <c:pt idx="1057">
                  <c:v>5.32642905577149</c:v>
                </c:pt>
                <c:pt idx="1058">
                  <c:v>6.55589035789958</c:v>
                </c:pt>
                <c:pt idx="1059">
                  <c:v>8.27662084705576</c:v>
                </c:pt>
                <c:pt idx="1060">
                  <c:v>5.17407428478956</c:v>
                </c:pt>
                <c:pt idx="1061">
                  <c:v>4.96690322347013</c:v>
                </c:pt>
                <c:pt idx="1062">
                  <c:v>5.22280846487271</c:v>
                </c:pt>
                <c:pt idx="1063">
                  <c:v>5.90756387284592</c:v>
                </c:pt>
                <c:pt idx="1064">
                  <c:v>8.2502733912068</c:v>
                </c:pt>
                <c:pt idx="1065">
                  <c:v>5.40555303188171</c:v>
                </c:pt>
                <c:pt idx="1066">
                  <c:v>4.92841159720267</c:v>
                </c:pt>
                <c:pt idx="1067">
                  <c:v>5.12141416990623</c:v>
                </c:pt>
                <c:pt idx="1068">
                  <c:v>5.59583281638573</c:v>
                </c:pt>
                <c:pt idx="1069">
                  <c:v>8.07887985047054</c:v>
                </c:pt>
                <c:pt idx="1070">
                  <c:v>6.10137258992663</c:v>
                </c:pt>
                <c:pt idx="1071">
                  <c:v>4.93525174660187</c:v>
                </c:pt>
                <c:pt idx="1072">
                  <c:v>5.04956773437141</c:v>
                </c:pt>
                <c:pt idx="1073">
                  <c:v>5.42179518037213</c:v>
                </c:pt>
                <c:pt idx="1074">
                  <c:v>7.63806267654214</c:v>
                </c:pt>
                <c:pt idx="1075">
                  <c:v>8.15977748883986</c:v>
                </c:pt>
                <c:pt idx="1076">
                  <c:v>5.05333851764935</c:v>
                </c:pt>
                <c:pt idx="1077">
                  <c:v>4.9957124389446</c:v>
                </c:pt>
                <c:pt idx="1078">
                  <c:v>5.29554373907923</c:v>
                </c:pt>
                <c:pt idx="1079">
                  <c:v>6.27834400246264</c:v>
                </c:pt>
                <c:pt idx="1080">
                  <c:v>8.28067974286832</c:v>
                </c:pt>
                <c:pt idx="1081">
                  <c:v>5.22411739031715</c:v>
                </c:pt>
                <c:pt idx="1082">
                  <c:v>4.94491512367913</c:v>
                </c:pt>
                <c:pt idx="1083">
                  <c:v>5.17723391286559</c:v>
                </c:pt>
                <c:pt idx="1084">
                  <c:v>5.75417994005765</c:v>
                </c:pt>
                <c:pt idx="1085">
                  <c:v>8.2004218224084</c:v>
                </c:pt>
                <c:pt idx="1086">
                  <c:v>5.59605630334527</c:v>
                </c:pt>
                <c:pt idx="1087">
                  <c:v>4.9318980650276</c:v>
                </c:pt>
                <c:pt idx="1088">
                  <c:v>5.09971566885946</c:v>
                </c:pt>
                <c:pt idx="1089">
                  <c:v>5.53821411970001</c:v>
                </c:pt>
                <c:pt idx="1090">
                  <c:v>7.99508437487954</c:v>
                </c:pt>
                <c:pt idx="1091">
                  <c:v>6.89232060001752</c:v>
                </c:pt>
                <c:pt idx="1092">
                  <c:v>4.96244861365593</c:v>
                </c:pt>
                <c:pt idx="1093">
                  <c:v>5.02986542923487</c:v>
                </c:pt>
                <c:pt idx="1094">
                  <c:v>5.3766170363064</c:v>
                </c:pt>
                <c:pt idx="1095">
                  <c:v>7.25590197606463</c:v>
                </c:pt>
                <c:pt idx="1096">
                  <c:v>8.24107652606637</c:v>
                </c:pt>
                <c:pt idx="1097">
                  <c:v>5.09989108652393</c:v>
                </c:pt>
                <c:pt idx="1098">
                  <c:v>4.97110285536656</c:v>
                </c:pt>
                <c:pt idx="1099">
                  <c:v>5.24354215213207</c:v>
                </c:pt>
                <c:pt idx="1100">
                  <c:v>5.99737608706558</c:v>
                </c:pt>
                <c:pt idx="1101">
                  <c:v>8.26671830337477</c:v>
                </c:pt>
                <c:pt idx="1102">
                  <c:v>5.34666024641962</c:v>
                </c:pt>
                <c:pt idx="1103">
                  <c:v>4.9440987674625</c:v>
                </c:pt>
                <c:pt idx="1104">
                  <c:v>5.15553448521776</c:v>
                </c:pt>
                <c:pt idx="1105">
                  <c:v>5.68551007513724</c:v>
                </c:pt>
                <c:pt idx="1106">
                  <c:v>8.15888428450968</c:v>
                </c:pt>
                <c:pt idx="1107">
                  <c:v>5.7295144663794</c:v>
                </c:pt>
                <c:pt idx="1108">
                  <c:v>4.92223605879738</c:v>
                </c:pt>
                <c:pt idx="1109">
                  <c:v>5.06854588181838</c:v>
                </c:pt>
                <c:pt idx="1110">
                  <c:v>5.46702320505001</c:v>
                </c:pt>
                <c:pt idx="1111">
                  <c:v>7.83009396548615</c:v>
                </c:pt>
                <c:pt idx="1112">
                  <c:v>7.94315100627978</c:v>
                </c:pt>
                <c:pt idx="1113">
                  <c:v>5.01106977493209</c:v>
                </c:pt>
                <c:pt idx="1114">
                  <c:v>5.006131818621</c:v>
                </c:pt>
                <c:pt idx="1115">
                  <c:v>5.32288975832177</c:v>
                </c:pt>
                <c:pt idx="1116">
                  <c:v>6.5147411237738</c:v>
                </c:pt>
                <c:pt idx="1117">
                  <c:v>8.2775049874392</c:v>
                </c:pt>
                <c:pt idx="1118">
                  <c:v>5.17980637584569</c:v>
                </c:pt>
                <c:pt idx="1119">
                  <c:v>4.96499538250845</c:v>
                </c:pt>
                <c:pt idx="1120">
                  <c:v>5.2184821108141</c:v>
                </c:pt>
                <c:pt idx="1121">
                  <c:v>5.89125417060043</c:v>
                </c:pt>
                <c:pt idx="1122">
                  <c:v>8.24659727355176</c:v>
                </c:pt>
                <c:pt idx="1123">
                  <c:v>5.41835950834347</c:v>
                </c:pt>
                <c:pt idx="1124">
                  <c:v>4.92620163871231</c:v>
                </c:pt>
                <c:pt idx="1125">
                  <c:v>5.11609376303217</c:v>
                </c:pt>
                <c:pt idx="1126">
                  <c:v>5.58259816220453</c:v>
                </c:pt>
                <c:pt idx="1127">
                  <c:v>8.06301386688117</c:v>
                </c:pt>
                <c:pt idx="1128">
                  <c:v>6.21236350065849</c:v>
                </c:pt>
                <c:pt idx="1129">
                  <c:v>4.94097005595591</c:v>
                </c:pt>
                <c:pt idx="1130">
                  <c:v>5.04809609873019</c:v>
                </c:pt>
                <c:pt idx="1131">
                  <c:v>5.41744175953314</c:v>
                </c:pt>
                <c:pt idx="1132">
                  <c:v>7.61157969089975</c:v>
                </c:pt>
                <c:pt idx="1133">
                  <c:v>8.17127612917544</c:v>
                </c:pt>
                <c:pt idx="1134">
                  <c:v>5.05746873716717</c:v>
                </c:pt>
                <c:pt idx="1135">
                  <c:v>4.99241617733536</c:v>
                </c:pt>
                <c:pt idx="1136">
                  <c:v>5.28877466166747</c:v>
                </c:pt>
                <c:pt idx="1137">
                  <c:v>6.23354220540976</c:v>
                </c:pt>
                <c:pt idx="1138">
                  <c:v>8.28045346074391</c:v>
                </c:pt>
                <c:pt idx="1139">
                  <c:v>5.23650199663321</c:v>
                </c:pt>
                <c:pt idx="1140">
                  <c:v>4.94354870606423</c:v>
                </c:pt>
                <c:pt idx="1141">
                  <c:v>5.1729570319742</c:v>
                </c:pt>
                <c:pt idx="1142">
                  <c:v>5.74089331241881</c:v>
                </c:pt>
                <c:pt idx="1143">
                  <c:v>8.19376624787475</c:v>
                </c:pt>
                <c:pt idx="1144">
                  <c:v>5.61953365008694</c:v>
                </c:pt>
                <c:pt idx="1145">
                  <c:v>4.93217032883933</c:v>
                </c:pt>
                <c:pt idx="1146">
                  <c:v>5.09697308564811</c:v>
                </c:pt>
                <c:pt idx="1147">
                  <c:v>5.53129266030066</c:v>
                </c:pt>
                <c:pt idx="1148">
                  <c:v>7.98261487659643</c:v>
                </c:pt>
                <c:pt idx="1149">
                  <c:v>7.06223407346965</c:v>
                </c:pt>
                <c:pt idx="1150">
                  <c:v>4.96607803481181</c:v>
                </c:pt>
                <c:pt idx="1151">
                  <c:v>5.02417475086231</c:v>
                </c:pt>
                <c:pt idx="1152">
                  <c:v>5.36495076220177</c:v>
                </c:pt>
                <c:pt idx="1153">
                  <c:v>7.09835269246646</c:v>
                </c:pt>
                <c:pt idx="1154">
                  <c:v>8.25306546425171</c:v>
                </c:pt>
                <c:pt idx="1155">
                  <c:v>5.11542831188739</c:v>
                </c:pt>
                <c:pt idx="1156">
                  <c:v>4.97075650858398</c:v>
                </c:pt>
                <c:pt idx="1157">
                  <c:v>5.24020581640934</c:v>
                </c:pt>
                <c:pt idx="1158">
                  <c:v>5.98168577840241</c:v>
                </c:pt>
                <c:pt idx="1159">
                  <c:v>8.26431754726299</c:v>
                </c:pt>
                <c:pt idx="1160">
                  <c:v>5.35606661061099</c:v>
                </c:pt>
                <c:pt idx="1161">
                  <c:v>4.94279812642083</c:v>
                </c:pt>
                <c:pt idx="1162">
                  <c:v>5.15188443835324</c:v>
                </c:pt>
                <c:pt idx="1163">
                  <c:v>5.67519410196188</c:v>
                </c:pt>
                <c:pt idx="1164">
                  <c:v>8.15147438582793</c:v>
                </c:pt>
                <c:pt idx="1165">
                  <c:v>5.75400238251454</c:v>
                </c:pt>
                <c:pt idx="1166">
                  <c:v>4.92027630939353</c:v>
                </c:pt>
                <c:pt idx="1167">
                  <c:v>5.06291272712872</c:v>
                </c:pt>
                <c:pt idx="1168">
                  <c:v>5.45483887515905</c:v>
                </c:pt>
                <c:pt idx="1169">
                  <c:v>7.78946652139241</c:v>
                </c:pt>
                <c:pt idx="1170">
                  <c:v>8.02368459489614</c:v>
                </c:pt>
                <c:pt idx="1171">
                  <c:v>5.02239804396819</c:v>
                </c:pt>
                <c:pt idx="1172">
                  <c:v>5.00548115367856</c:v>
                </c:pt>
                <c:pt idx="1173">
                  <c:v>5.31954084633415</c:v>
                </c:pt>
                <c:pt idx="1174">
                  <c:v>6.47819619149671</c:v>
                </c:pt>
                <c:pt idx="1175">
                  <c:v>8.27817760841462</c:v>
                </c:pt>
                <c:pt idx="1176">
                  <c:v>5.18522569786516</c:v>
                </c:pt>
                <c:pt idx="1177">
                  <c:v>4.96263724939852</c:v>
                </c:pt>
                <c:pt idx="1178">
                  <c:v>5.21347154764732</c:v>
                </c:pt>
                <c:pt idx="1179">
                  <c:v>5.87298785460914</c:v>
                </c:pt>
                <c:pt idx="1180">
                  <c:v>8.24212869252717</c:v>
                </c:pt>
                <c:pt idx="1181">
                  <c:v>5.43408570024554</c:v>
                </c:pt>
                <c:pt idx="1182">
                  <c:v>4.92494952088813</c:v>
                </c:pt>
                <c:pt idx="1183">
                  <c:v>5.11186656249203</c:v>
                </c:pt>
                <c:pt idx="1184">
                  <c:v>5.57201408868088</c:v>
                </c:pt>
                <c:pt idx="1185">
                  <c:v>8.04919438675484</c:v>
                </c:pt>
                <c:pt idx="1186">
                  <c:v>6.31973410215173</c:v>
                </c:pt>
                <c:pt idx="1187">
                  <c:v>4.94576882631737</c:v>
                </c:pt>
                <c:pt idx="1188">
                  <c:v>5.04618763699104</c:v>
                </c:pt>
                <c:pt idx="1189">
                  <c:v>5.41247664594125</c:v>
                </c:pt>
                <c:pt idx="1190">
                  <c:v>7.57984231678322</c:v>
                </c:pt>
                <c:pt idx="1191">
                  <c:v>8.1830685872348</c:v>
                </c:pt>
                <c:pt idx="1192">
                  <c:v>5.06214382948978</c:v>
                </c:pt>
                <c:pt idx="1193">
                  <c:v>4.9880389605254</c:v>
                </c:pt>
                <c:pt idx="1194">
                  <c:v>5.28002662074476</c:v>
                </c:pt>
                <c:pt idx="1195">
                  <c:v>6.18052877811333</c:v>
                </c:pt>
                <c:pt idx="1196">
                  <c:v>8.27953977184492</c:v>
                </c:pt>
                <c:pt idx="1197">
                  <c:v>5.25430366932938</c:v>
                </c:pt>
                <c:pt idx="1198">
                  <c:v>4.94327602782613</c:v>
                </c:pt>
                <c:pt idx="1199">
                  <c:v>5.16958048604372</c:v>
                </c:pt>
                <c:pt idx="1200">
                  <c:v>4.92955166223757</c:v>
                </c:pt>
                <c:pt idx="1201">
                  <c:v>4.25897245700463</c:v>
                </c:pt>
                <c:pt idx="1202">
                  <c:v>4.04528078646935</c:v>
                </c:pt>
                <c:pt idx="1203">
                  <c:v>3.92506306696518</c:v>
                </c:pt>
                <c:pt idx="1204">
                  <c:v>3.84502292834548</c:v>
                </c:pt>
                <c:pt idx="1205">
                  <c:v>3.78804442348168</c:v>
                </c:pt>
                <c:pt idx="1206">
                  <c:v>3.74617791351417</c:v>
                </c:pt>
                <c:pt idx="1207">
                  <c:v>3.71505393640963</c:v>
                </c:pt>
                <c:pt idx="1208">
                  <c:v>3.69201223178746</c:v>
                </c:pt>
                <c:pt idx="1209">
                  <c:v>3.67531670989857</c:v>
                </c:pt>
                <c:pt idx="1210">
                  <c:v>3.6637767735675</c:v>
                </c:pt>
                <c:pt idx="1211">
                  <c:v>3.65654586605496</c:v>
                </c:pt>
                <c:pt idx="1212">
                  <c:v>3.65300619531363</c:v>
                </c:pt>
                <c:pt idx="1213">
                  <c:v>3.65269896747251</c:v>
                </c:pt>
                <c:pt idx="1214">
                  <c:v>3.65528028428255</c:v>
                </c:pt>
                <c:pt idx="1215">
                  <c:v>3.66049232340937</c:v>
                </c:pt>
                <c:pt idx="1216">
                  <c:v>3.66814406155105</c:v>
                </c:pt>
                <c:pt idx="1217">
                  <c:v>3.67809822415609</c:v>
                </c:pt>
                <c:pt idx="1218">
                  <c:v>3.69026248241661</c:v>
                </c:pt>
                <c:pt idx="1219">
                  <c:v>3.70458369418816</c:v>
                </c:pt>
                <c:pt idx="1220">
                  <c:v>3.72104446073742</c:v>
                </c:pt>
                <c:pt idx="1221">
                  <c:v>3.73966158227172</c:v>
                </c:pt>
                <c:pt idx="1222">
                  <c:v>3.76048621876211</c:v>
                </c:pt>
                <c:pt idx="1223">
                  <c:v>3.78360574630785</c:v>
                </c:pt>
                <c:pt idx="1224">
                  <c:v>3.80914747829343</c:v>
                </c:pt>
                <c:pt idx="1225">
                  <c:v>3.83728462802156</c:v>
                </c:pt>
                <c:pt idx="1226">
                  <c:v>3.86824516625915</c:v>
                </c:pt>
                <c:pt idx="1227">
                  <c:v>3.90232463464741</c:v>
                </c:pt>
                <c:pt idx="1228">
                  <c:v>3.93990461809722</c:v>
                </c:pt>
                <c:pt idx="1229">
                  <c:v>3.98147964521006</c:v>
                </c:pt>
                <c:pt idx="1230">
                  <c:v>4.02769713970287</c:v>
                </c:pt>
                <c:pt idx="1231">
                  <c:v>4.07941842911149</c:v>
                </c:pt>
                <c:pt idx="1232">
                  <c:v>4.13781533210968</c:v>
                </c:pt>
                <c:pt idx="1233">
                  <c:v>4.20453020833043</c:v>
                </c:pt>
                <c:pt idx="1234">
                  <c:v>4.28195694391656</c:v>
                </c:pt>
                <c:pt idx="1235">
                  <c:v>4.37377247697059</c:v>
                </c:pt>
                <c:pt idx="1236">
                  <c:v>4.4860477705141</c:v>
                </c:pt>
                <c:pt idx="1237">
                  <c:v>4.62992134906575</c:v>
                </c:pt>
                <c:pt idx="1238">
                  <c:v>4.82959775003188</c:v>
                </c:pt>
                <c:pt idx="1239">
                  <c:v>5.15808068876305</c:v>
                </c:pt>
                <c:pt idx="1240">
                  <c:v>6.49757442485116</c:v>
                </c:pt>
                <c:pt idx="1241">
                  <c:v>8.59008415289</c:v>
                </c:pt>
                <c:pt idx="1242">
                  <c:v>5.34418431823042</c:v>
                </c:pt>
                <c:pt idx="1243">
                  <c:v>4.92938889646156</c:v>
                </c:pt>
                <c:pt idx="1244">
                  <c:v>5.18833715233042</c:v>
                </c:pt>
                <c:pt idx="1245">
                  <c:v>6.08633840184759</c:v>
                </c:pt>
                <c:pt idx="1246">
                  <c:v>8.45315416804965</c:v>
                </c:pt>
                <c:pt idx="1247">
                  <c:v>5.34744800525064</c:v>
                </c:pt>
                <c:pt idx="1248">
                  <c:v>4.93314516710953</c:v>
                </c:pt>
                <c:pt idx="1249">
                  <c:v>5.16777423885162</c:v>
                </c:pt>
                <c:pt idx="1250">
                  <c:v>5.83374373065471</c:v>
                </c:pt>
                <c:pt idx="1251">
                  <c:v>8.33426931131913</c:v>
                </c:pt>
                <c:pt idx="1252">
                  <c:v>5.48978105545004</c:v>
                </c:pt>
                <c:pt idx="1253">
                  <c:v>4.92076944231988</c:v>
                </c:pt>
                <c:pt idx="1254">
                  <c:v>5.11288543742792</c:v>
                </c:pt>
                <c:pt idx="1255">
                  <c:v>5.61217251321209</c:v>
                </c:pt>
                <c:pt idx="1256">
                  <c:v>8.16504737297197</c:v>
                </c:pt>
                <c:pt idx="1257">
                  <c:v>5.95349151077732</c:v>
                </c:pt>
                <c:pt idx="1258">
                  <c:v>4.92275332376945</c:v>
                </c:pt>
                <c:pt idx="1259">
                  <c:v>5.05420092259934</c:v>
                </c:pt>
                <c:pt idx="1260">
                  <c:v>5.44901716425117</c:v>
                </c:pt>
                <c:pt idx="1261">
                  <c:v>7.83365106633533</c:v>
                </c:pt>
                <c:pt idx="1262">
                  <c:v>8.03108290558854</c:v>
                </c:pt>
                <c:pt idx="1263">
                  <c:v>5.01971991359606</c:v>
                </c:pt>
                <c:pt idx="1264">
                  <c:v>5.00768454377815</c:v>
                </c:pt>
                <c:pt idx="1265">
                  <c:v>5.33080851546308</c:v>
                </c:pt>
                <c:pt idx="1266">
                  <c:v>6.67179463248428</c:v>
                </c:pt>
                <c:pt idx="1267">
                  <c:v>8.28180663665265</c:v>
                </c:pt>
                <c:pt idx="1268">
                  <c:v>5.16189646941609</c:v>
                </c:pt>
                <c:pt idx="1269">
                  <c:v>4.97128836535201</c:v>
                </c:pt>
                <c:pt idx="1270">
                  <c:v>5.23617659120594</c:v>
                </c:pt>
                <c:pt idx="1271">
                  <c:v>5.96951620963595</c:v>
                </c:pt>
                <c:pt idx="1272">
                  <c:v>8.26246057454303</c:v>
                </c:pt>
                <c:pt idx="1273">
                  <c:v>5.36292987259846</c:v>
                </c:pt>
                <c:pt idx="1274">
                  <c:v>4.94335835513935</c:v>
                </c:pt>
                <c:pt idx="1275">
                  <c:v>5.15393402475431</c:v>
                </c:pt>
                <c:pt idx="1276">
                  <c:v>5.68328622110768</c:v>
                </c:pt>
                <c:pt idx="1277">
                  <c:v>8.15441889925071</c:v>
                </c:pt>
                <c:pt idx="1278">
                  <c:v>5.73052257269706</c:v>
                </c:pt>
                <c:pt idx="1279">
                  <c:v>4.92395136428356</c:v>
                </c:pt>
                <c:pt idx="1280">
                  <c:v>5.07264373223755</c:v>
                </c:pt>
                <c:pt idx="1281">
                  <c:v>5.47736920746428</c:v>
                </c:pt>
                <c:pt idx="1282">
                  <c:v>7.85421409777582</c:v>
                </c:pt>
                <c:pt idx="1283">
                  <c:v>7.84949595008839</c:v>
                </c:pt>
                <c:pt idx="1284">
                  <c:v>5.00277299935581</c:v>
                </c:pt>
                <c:pt idx="1285">
                  <c:v>5.00984800179529</c:v>
                </c:pt>
                <c:pt idx="1286">
                  <c:v>5.33295968233036</c:v>
                </c:pt>
                <c:pt idx="1287">
                  <c:v>6.61547362380639</c:v>
                </c:pt>
                <c:pt idx="1288">
                  <c:v>8.26659519869045</c:v>
                </c:pt>
                <c:pt idx="1289">
                  <c:v>5.16483126666112</c:v>
                </c:pt>
                <c:pt idx="1290">
                  <c:v>4.9720708243891</c:v>
                </c:pt>
                <c:pt idx="1291">
                  <c:v>5.23484075590586</c:v>
                </c:pt>
                <c:pt idx="1292">
                  <c:v>5.95270593543249</c:v>
                </c:pt>
                <c:pt idx="1293">
                  <c:v>8.25192149154994</c:v>
                </c:pt>
                <c:pt idx="1294">
                  <c:v>5.37217748532203</c:v>
                </c:pt>
                <c:pt idx="1295">
                  <c:v>4.94207774487448</c:v>
                </c:pt>
                <c:pt idx="1296">
                  <c:v>5.14942109896682</c:v>
                </c:pt>
                <c:pt idx="1297">
                  <c:v>5.66785278341418</c:v>
                </c:pt>
                <c:pt idx="1298">
                  <c:v>8.13841727794573</c:v>
                </c:pt>
                <c:pt idx="1299">
                  <c:v>5.76862302474144</c:v>
                </c:pt>
                <c:pt idx="1300">
                  <c:v>4.92194426463296</c:v>
                </c:pt>
                <c:pt idx="1301">
                  <c:v>5.06493589083391</c:v>
                </c:pt>
                <c:pt idx="1302">
                  <c:v>5.4595625374291</c:v>
                </c:pt>
                <c:pt idx="1303">
                  <c:v>7.79364368000362</c:v>
                </c:pt>
                <c:pt idx="1304">
                  <c:v>7.98843613940979</c:v>
                </c:pt>
                <c:pt idx="1305">
                  <c:v>5.01943106731909</c:v>
                </c:pt>
                <c:pt idx="1306">
                  <c:v>5.00909192218456</c:v>
                </c:pt>
                <c:pt idx="1307">
                  <c:v>5.32809212886404</c:v>
                </c:pt>
                <c:pt idx="1308">
                  <c:v>6.55008756995501</c:v>
                </c:pt>
                <c:pt idx="1309">
                  <c:v>8.26721316778863</c:v>
                </c:pt>
                <c:pt idx="1310">
                  <c:v>5.17308999232807</c:v>
                </c:pt>
                <c:pt idx="1311">
                  <c:v>4.97060247966037</c:v>
                </c:pt>
                <c:pt idx="1312">
                  <c:v>5.23060356730758</c:v>
                </c:pt>
                <c:pt idx="1313">
                  <c:v>5.93466437235449</c:v>
                </c:pt>
                <c:pt idx="1314">
                  <c:v>8.24810369831987</c:v>
                </c:pt>
                <c:pt idx="1315">
                  <c:v>5.38401330269893</c:v>
                </c:pt>
                <c:pt idx="1316">
                  <c:v>4.93829541514112</c:v>
                </c:pt>
                <c:pt idx="1317">
                  <c:v>5.14147271785266</c:v>
                </c:pt>
                <c:pt idx="1318">
                  <c:v>5.64655840663969</c:v>
                </c:pt>
                <c:pt idx="1319">
                  <c:v>8.1209223206862</c:v>
                </c:pt>
                <c:pt idx="1320">
                  <c:v>5.83278559289058</c:v>
                </c:pt>
                <c:pt idx="1321">
                  <c:v>4.92245600302339</c:v>
                </c:pt>
                <c:pt idx="1322">
                  <c:v>5.05865340496223</c:v>
                </c:pt>
                <c:pt idx="1323">
                  <c:v>5.44537746685093</c:v>
                </c:pt>
                <c:pt idx="1324">
                  <c:v>7.73949544992126</c:v>
                </c:pt>
                <c:pt idx="1325">
                  <c:v>8.06643829366193</c:v>
                </c:pt>
                <c:pt idx="1326">
                  <c:v>5.03259831288453</c:v>
                </c:pt>
                <c:pt idx="1327">
                  <c:v>5.00772977717245</c:v>
                </c:pt>
                <c:pt idx="1328">
                  <c:v>5.32297851027386</c:v>
                </c:pt>
                <c:pt idx="1329">
                  <c:v>6.4937866960277</c:v>
                </c:pt>
                <c:pt idx="1330">
                  <c:v>8.26860209695812</c:v>
                </c:pt>
                <c:pt idx="1331">
                  <c:v>5.1811074608003</c:v>
                </c:pt>
                <c:pt idx="1332">
                  <c:v>4.9681674452101</c:v>
                </c:pt>
                <c:pt idx="1333">
                  <c:v>5.22492082639797</c:v>
                </c:pt>
                <c:pt idx="1334">
                  <c:v>5.91252635311106</c:v>
                </c:pt>
                <c:pt idx="1335">
                  <c:v>8.24371026135139</c:v>
                </c:pt>
                <c:pt idx="1336">
                  <c:v>5.39969402997029</c:v>
                </c:pt>
                <c:pt idx="1337">
                  <c:v>4.93296537578281</c:v>
                </c:pt>
                <c:pt idx="1338">
                  <c:v>5.1306824964179</c:v>
                </c:pt>
                <c:pt idx="1339">
                  <c:v>5.61884692273025</c:v>
                </c:pt>
                <c:pt idx="1340">
                  <c:v>8.09527339945095</c:v>
                </c:pt>
                <c:pt idx="1341">
                  <c:v>5.95094011111876</c:v>
                </c:pt>
                <c:pt idx="1342">
                  <c:v>4.92844808751698</c:v>
                </c:pt>
                <c:pt idx="1343">
                  <c:v>5.05512298603981</c:v>
                </c:pt>
                <c:pt idx="1344">
                  <c:v>5.4360982103012</c:v>
                </c:pt>
                <c:pt idx="1345">
                  <c:v>7.69729650928414</c:v>
                </c:pt>
                <c:pt idx="1346">
                  <c:v>8.10558906548631</c:v>
                </c:pt>
                <c:pt idx="1347">
                  <c:v>5.04124793857081</c:v>
                </c:pt>
                <c:pt idx="1348">
                  <c:v>5.00582277399409</c:v>
                </c:pt>
                <c:pt idx="1349">
                  <c:v>5.31772157593329</c:v>
                </c:pt>
                <c:pt idx="1350">
                  <c:v>6.44244806610501</c:v>
                </c:pt>
                <c:pt idx="1351">
                  <c:v>8.26985340646473</c:v>
                </c:pt>
                <c:pt idx="1352">
                  <c:v>5.18916001407527</c:v>
                </c:pt>
                <c:pt idx="1353">
                  <c:v>4.96451698013004</c:v>
                </c:pt>
                <c:pt idx="1354">
                  <c:v>5.21722516288135</c:v>
                </c:pt>
                <c:pt idx="1355">
                  <c:v>5.88408266091506</c:v>
                </c:pt>
                <c:pt idx="1356">
                  <c:v>8.23739750566615</c:v>
                </c:pt>
                <c:pt idx="1357">
                  <c:v>5.42226210163934</c:v>
                </c:pt>
                <c:pt idx="1358">
                  <c:v>4.92842931791985</c:v>
                </c:pt>
                <c:pt idx="1359">
                  <c:v>5.12026874080295</c:v>
                </c:pt>
                <c:pt idx="1360">
                  <c:v>5.59269122079195</c:v>
                </c:pt>
                <c:pt idx="1361">
                  <c:v>8.0667416954187</c:v>
                </c:pt>
                <c:pt idx="1362">
                  <c:v>6.11944635213767</c:v>
                </c:pt>
                <c:pt idx="1363">
                  <c:v>4.93812913012332</c:v>
                </c:pt>
                <c:pt idx="1364">
                  <c:v>5.05312916232787</c:v>
                </c:pt>
                <c:pt idx="1365">
                  <c:v>5.42951707258975</c:v>
                </c:pt>
                <c:pt idx="1366">
                  <c:v>7.66265732016372</c:v>
                </c:pt>
                <c:pt idx="1367">
                  <c:v>8.12884875539785</c:v>
                </c:pt>
                <c:pt idx="1368">
                  <c:v>5.04749359890218</c:v>
                </c:pt>
                <c:pt idx="1369">
                  <c:v>5.00358589313049</c:v>
                </c:pt>
                <c:pt idx="1370">
                  <c:v>5.31233719899298</c:v>
                </c:pt>
                <c:pt idx="1371">
                  <c:v>6.39475264501481</c:v>
                </c:pt>
                <c:pt idx="1372">
                  <c:v>8.27085815185716</c:v>
                </c:pt>
                <c:pt idx="1373">
                  <c:v>5.19743392291102</c:v>
                </c:pt>
                <c:pt idx="1374">
                  <c:v>4.95963636950142</c:v>
                </c:pt>
                <c:pt idx="1375">
                  <c:v>5.20750173718095</c:v>
                </c:pt>
                <c:pt idx="1376">
                  <c:v>5.8500019417082</c:v>
                </c:pt>
                <c:pt idx="1377">
                  <c:v>8.22851961079232</c:v>
                </c:pt>
                <c:pt idx="1378">
                  <c:v>5.45475326411428</c:v>
                </c:pt>
                <c:pt idx="1379">
                  <c:v>4.92710755354922</c:v>
                </c:pt>
                <c:pt idx="1380">
                  <c:v>5.11350043035981</c:v>
                </c:pt>
                <c:pt idx="1381">
                  <c:v>5.57543396174943</c:v>
                </c:pt>
                <c:pt idx="1382">
                  <c:v>8.04480140633683</c:v>
                </c:pt>
                <c:pt idx="1383">
                  <c:v>6.27173024108996</c:v>
                </c:pt>
                <c:pt idx="1384">
                  <c:v>4.94566432338546</c:v>
                </c:pt>
                <c:pt idx="1385">
                  <c:v>5.05085554893142</c:v>
                </c:pt>
                <c:pt idx="1386">
                  <c:v>5.42308666952013</c:v>
                </c:pt>
                <c:pt idx="1387">
                  <c:v>7.62646386575369</c:v>
                </c:pt>
                <c:pt idx="1388">
                  <c:v>8.14818377643181</c:v>
                </c:pt>
                <c:pt idx="1389">
                  <c:v>5.05346355095095</c:v>
                </c:pt>
                <c:pt idx="1390">
                  <c:v>5.00035553960647</c:v>
                </c:pt>
                <c:pt idx="1391">
                  <c:v>5.30522967670555</c:v>
                </c:pt>
                <c:pt idx="1392">
                  <c:v>6.33800178823354</c:v>
                </c:pt>
                <c:pt idx="1393">
                  <c:v>8.27182935943249</c:v>
                </c:pt>
                <c:pt idx="1394">
                  <c:v>5.20860517310998</c:v>
                </c:pt>
                <c:pt idx="1395">
                  <c:v>4.95319901715994</c:v>
                </c:pt>
                <c:pt idx="1396">
                  <c:v>5.19481907706815</c:v>
                </c:pt>
                <c:pt idx="1397">
                  <c:v>5.80798480765397</c:v>
                </c:pt>
                <c:pt idx="1398">
                  <c:v>8.2151582886127</c:v>
                </c:pt>
                <c:pt idx="1399">
                  <c:v>5.50723392653653</c:v>
                </c:pt>
                <c:pt idx="1400">
                  <c:v>4.92942873193938</c:v>
                </c:pt>
                <c:pt idx="1401">
                  <c:v>5.10954798710939</c:v>
                </c:pt>
                <c:pt idx="1402">
                  <c:v>5.56426692837864</c:v>
                </c:pt>
                <c:pt idx="1403">
                  <c:v>8.02849568748949</c:v>
                </c:pt>
                <c:pt idx="1404">
                  <c:v>6.39782389148883</c:v>
                </c:pt>
                <c:pt idx="1405">
                  <c:v>4.95088602052799</c:v>
                </c:pt>
                <c:pt idx="1406">
                  <c:v>5.04829456615328</c:v>
                </c:pt>
                <c:pt idx="1407">
                  <c:v>5.41669177052544</c:v>
                </c:pt>
                <c:pt idx="1408">
                  <c:v>7.58758767146689</c:v>
                </c:pt>
                <c:pt idx="1409">
                  <c:v>8.16476144885748</c:v>
                </c:pt>
                <c:pt idx="1410">
                  <c:v>5.05935597012877</c:v>
                </c:pt>
                <c:pt idx="1411">
                  <c:v>4.99585419706006</c:v>
                </c:pt>
                <c:pt idx="1412">
                  <c:v>5.29589388103348</c:v>
                </c:pt>
                <c:pt idx="1413">
                  <c:v>6.2714963567415</c:v>
                </c:pt>
                <c:pt idx="1414">
                  <c:v>8.2723804236377</c:v>
                </c:pt>
                <c:pt idx="1415">
                  <c:v>5.22424822530388</c:v>
                </c:pt>
                <c:pt idx="1416">
                  <c:v>4.94801493676258</c:v>
                </c:pt>
                <c:pt idx="1417">
                  <c:v>5.18363148557474</c:v>
                </c:pt>
                <c:pt idx="1418">
                  <c:v>5.77251261856501</c:v>
                </c:pt>
                <c:pt idx="1419">
                  <c:v>8.20121391758801</c:v>
                </c:pt>
                <c:pt idx="1420">
                  <c:v>5.56251158852336</c:v>
                </c:pt>
                <c:pt idx="1421">
                  <c:v>4.93269941244713</c:v>
                </c:pt>
                <c:pt idx="1422">
                  <c:v>5.10677258937672</c:v>
                </c:pt>
                <c:pt idx="1423">
                  <c:v>5.55587394847629</c:v>
                </c:pt>
                <c:pt idx="1424">
                  <c:v>8.01503826479638</c:v>
                </c:pt>
                <c:pt idx="1425">
                  <c:v>6.51481915319559</c:v>
                </c:pt>
                <c:pt idx="1426">
                  <c:v>4.95497503154557</c:v>
                </c:pt>
                <c:pt idx="1427">
                  <c:v>5.04538930580635</c:v>
                </c:pt>
                <c:pt idx="1428">
                  <c:v>5.40992824688052</c:v>
                </c:pt>
                <c:pt idx="1429">
                  <c:v>7.54252444631578</c:v>
                </c:pt>
                <c:pt idx="1430">
                  <c:v>8.18001748607138</c:v>
                </c:pt>
                <c:pt idx="1431">
                  <c:v>5.0656523003967</c:v>
                </c:pt>
                <c:pt idx="1432">
                  <c:v>4.98989688212523</c:v>
                </c:pt>
                <c:pt idx="1433">
                  <c:v>5.28397830289696</c:v>
                </c:pt>
                <c:pt idx="1434">
                  <c:v>6.19663143292094</c:v>
                </c:pt>
                <c:pt idx="1435">
                  <c:v>8.27185225889883</c:v>
                </c:pt>
                <c:pt idx="1436">
                  <c:v>5.24692860886828</c:v>
                </c:pt>
                <c:pt idx="1437">
                  <c:v>4.94591104057374</c:v>
                </c:pt>
                <c:pt idx="1438">
                  <c:v>5.17642396187942</c:v>
                </c:pt>
                <c:pt idx="1439">
                  <c:v>5.74974354552709</c:v>
                </c:pt>
                <c:pt idx="1440">
                  <c:v>8.19050847137521</c:v>
                </c:pt>
                <c:pt idx="1441">
                  <c:v>5.60111002679171</c:v>
                </c:pt>
                <c:pt idx="1442">
                  <c:v>4.93417444506688</c:v>
                </c:pt>
                <c:pt idx="1443">
                  <c:v>5.10369715928338</c:v>
                </c:pt>
                <c:pt idx="1444">
                  <c:v>5.5475248490667</c:v>
                </c:pt>
                <c:pt idx="1445">
                  <c:v>8.00125875552986</c:v>
                </c:pt>
                <c:pt idx="1446">
                  <c:v>6.65672280322188</c:v>
                </c:pt>
                <c:pt idx="1447">
                  <c:v>4.95907698956032</c:v>
                </c:pt>
                <c:pt idx="1448">
                  <c:v>5.04126573585405</c:v>
                </c:pt>
                <c:pt idx="1449">
                  <c:v>5.40083200237071</c:v>
                </c:pt>
                <c:pt idx="1450">
                  <c:v>7.47415328463523</c:v>
                </c:pt>
                <c:pt idx="1451">
                  <c:v>8.19760896220188</c:v>
                </c:pt>
                <c:pt idx="1452">
                  <c:v>5.07438877944757</c:v>
                </c:pt>
                <c:pt idx="1453">
                  <c:v>4.98237264994691</c:v>
                </c:pt>
                <c:pt idx="1454">
                  <c:v>5.26902322860071</c:v>
                </c:pt>
                <c:pt idx="1455">
                  <c:v>6.11436207942202</c:v>
                </c:pt>
                <c:pt idx="1456">
                  <c:v>8.26918392125355</c:v>
                </c:pt>
                <c:pt idx="1457">
                  <c:v>5.28123944636221</c:v>
                </c:pt>
                <c:pt idx="1458">
                  <c:v>4.94674880438393</c:v>
                </c:pt>
                <c:pt idx="1459">
                  <c:v>5.17207010895417</c:v>
                </c:pt>
                <c:pt idx="1460">
                  <c:v>5.73500954700044</c:v>
                </c:pt>
                <c:pt idx="1461">
                  <c:v>8.18239083903144</c:v>
                </c:pt>
                <c:pt idx="1462">
                  <c:v>5.62723254673422</c:v>
                </c:pt>
                <c:pt idx="1463">
                  <c:v>4.9344010526215</c:v>
                </c:pt>
                <c:pt idx="1464">
                  <c:v>5.10049730118158</c:v>
                </c:pt>
                <c:pt idx="1465">
                  <c:v>5.53941151539683</c:v>
                </c:pt>
                <c:pt idx="1466">
                  <c:v>7.98727719257119</c:v>
                </c:pt>
                <c:pt idx="1467">
                  <c:v>6.82617887807905</c:v>
                </c:pt>
                <c:pt idx="1468">
                  <c:v>4.96315324465226</c:v>
                </c:pt>
                <c:pt idx="1469">
                  <c:v>5.03579695706122</c:v>
                </c:pt>
                <c:pt idx="1470">
                  <c:v>5.38922190533016</c:v>
                </c:pt>
                <c:pt idx="1471">
                  <c:v>7.36957996858935</c:v>
                </c:pt>
                <c:pt idx="1472">
                  <c:v>8.21614477525608</c:v>
                </c:pt>
                <c:pt idx="1473">
                  <c:v>5.08639699050262</c:v>
                </c:pt>
                <c:pt idx="1474">
                  <c:v>4.97667330001256</c:v>
                </c:pt>
                <c:pt idx="1475">
                  <c:v>5.25690802499384</c:v>
                </c:pt>
                <c:pt idx="1476">
                  <c:v>6.05447066861509</c:v>
                </c:pt>
                <c:pt idx="1477">
                  <c:v>8.26518943986874</c:v>
                </c:pt>
                <c:pt idx="1478">
                  <c:v>5.31231172404145</c:v>
                </c:pt>
                <c:pt idx="1479">
                  <c:v>4.94785683465757</c:v>
                </c:pt>
                <c:pt idx="1480">
                  <c:v>5.16864246514996</c:v>
                </c:pt>
                <c:pt idx="1481">
                  <c:v>5.72333119762233</c:v>
                </c:pt>
                <c:pt idx="1482">
                  <c:v>8.17539675533672</c:v>
                </c:pt>
                <c:pt idx="1483">
                  <c:v>5.64868095394546</c:v>
                </c:pt>
                <c:pt idx="1484">
                  <c:v>4.93384518408773</c:v>
                </c:pt>
                <c:pt idx="1485">
                  <c:v>5.0968108001373</c:v>
                </c:pt>
                <c:pt idx="1486">
                  <c:v>5.53047947034747</c:v>
                </c:pt>
                <c:pt idx="1487">
                  <c:v>7.97111575433327</c:v>
                </c:pt>
                <c:pt idx="1488">
                  <c:v>7.04160089655822</c:v>
                </c:pt>
                <c:pt idx="1489">
                  <c:v>4.96780332996178</c:v>
                </c:pt>
                <c:pt idx="1490">
                  <c:v>5.02853900043982</c:v>
                </c:pt>
                <c:pt idx="1491">
                  <c:v>5.37422268749197</c:v>
                </c:pt>
                <c:pt idx="1492">
                  <c:v>7.19673607803872</c:v>
                </c:pt>
                <c:pt idx="1493">
                  <c:v>8.23502052940128</c:v>
                </c:pt>
                <c:pt idx="1494">
                  <c:v>5.10419882082828</c:v>
                </c:pt>
                <c:pt idx="1495">
                  <c:v>4.97398371155886</c:v>
                </c:pt>
                <c:pt idx="1496">
                  <c:v>5.24910729988836</c:v>
                </c:pt>
                <c:pt idx="1497">
                  <c:v>6.0175925099446</c:v>
                </c:pt>
                <c:pt idx="1498">
                  <c:v>8.26140721980852</c:v>
                </c:pt>
                <c:pt idx="1499">
                  <c:v>5.33294981576045</c:v>
                </c:pt>
                <c:pt idx="1500">
                  <c:v>4.9477160881615</c:v>
                </c:pt>
                <c:pt idx="1501">
                  <c:v>5.16492979775484</c:v>
                </c:pt>
                <c:pt idx="1502">
                  <c:v>5.71167915129745</c:v>
                </c:pt>
                <c:pt idx="1503">
                  <c:v>8.1682373784319</c:v>
                </c:pt>
                <c:pt idx="1504">
                  <c:v>5.67083792234257</c:v>
                </c:pt>
                <c:pt idx="1505">
                  <c:v>4.93228775125749</c:v>
                </c:pt>
                <c:pt idx="1506">
                  <c:v>5.09162587197827</c:v>
                </c:pt>
                <c:pt idx="1507">
                  <c:v>5.5183894851656</c:v>
                </c:pt>
                <c:pt idx="1508">
                  <c:v>7.94773469244845</c:v>
                </c:pt>
                <c:pt idx="1509">
                  <c:v>7.31487825688583</c:v>
                </c:pt>
                <c:pt idx="1510">
                  <c:v>4.97449422083636</c:v>
                </c:pt>
                <c:pt idx="1511">
                  <c:v>5.01986450102689</c:v>
                </c:pt>
                <c:pt idx="1512">
                  <c:v>5.35642661728703</c:v>
                </c:pt>
                <c:pt idx="1513">
                  <c:v>6.9384787405514</c:v>
                </c:pt>
                <c:pt idx="1514">
                  <c:v>8.2516266538673</c:v>
                </c:pt>
                <c:pt idx="1515">
                  <c:v>5.12936336003406</c:v>
                </c:pt>
                <c:pt idx="1516">
                  <c:v>4.97377334230008</c:v>
                </c:pt>
                <c:pt idx="1517">
                  <c:v>5.24422637260829</c:v>
                </c:pt>
                <c:pt idx="1518">
                  <c:v>5.99390095298692</c:v>
                </c:pt>
                <c:pt idx="1519">
                  <c:v>8.25807324153947</c:v>
                </c:pt>
                <c:pt idx="1520">
                  <c:v>5.34673781279766</c:v>
                </c:pt>
                <c:pt idx="1521">
                  <c:v>4.9468500629153</c:v>
                </c:pt>
                <c:pt idx="1522">
                  <c:v>5.16119881559691</c:v>
                </c:pt>
                <c:pt idx="1523">
                  <c:v>5.70054402377179</c:v>
                </c:pt>
                <c:pt idx="1524">
                  <c:v>8.16107991867312</c:v>
                </c:pt>
                <c:pt idx="1525">
                  <c:v>5.69306151311946</c:v>
                </c:pt>
                <c:pt idx="1526">
                  <c:v>4.92967283936176</c:v>
                </c:pt>
                <c:pt idx="1527">
                  <c:v>5.08497502182573</c:v>
                </c:pt>
                <c:pt idx="1528">
                  <c:v>5.50334525075008</c:v>
                </c:pt>
                <c:pt idx="1529">
                  <c:v>7.91552355719828</c:v>
                </c:pt>
                <c:pt idx="1530">
                  <c:v>7.56474890871852</c:v>
                </c:pt>
                <c:pt idx="1531">
                  <c:v>4.98377204547306</c:v>
                </c:pt>
                <c:pt idx="1532">
                  <c:v>5.01363837696928</c:v>
                </c:pt>
                <c:pt idx="1533">
                  <c:v>5.34305895873633</c:v>
                </c:pt>
                <c:pt idx="1534">
                  <c:v>6.74228786367614</c:v>
                </c:pt>
                <c:pt idx="1535">
                  <c:v>8.26065503024491</c:v>
                </c:pt>
                <c:pt idx="1536">
                  <c:v>5.14970752536611</c:v>
                </c:pt>
                <c:pt idx="1537">
                  <c:v>4.97353421983585</c:v>
                </c:pt>
                <c:pt idx="1538">
                  <c:v>5.24005535966178</c:v>
                </c:pt>
                <c:pt idx="1539">
                  <c:v>5.97439505507775</c:v>
                </c:pt>
                <c:pt idx="1540">
                  <c:v>8.25498336735033</c:v>
                </c:pt>
                <c:pt idx="1541">
                  <c:v>5.358479316069</c:v>
                </c:pt>
                <c:pt idx="1542">
                  <c:v>4.94530118180503</c:v>
                </c:pt>
                <c:pt idx="1543">
                  <c:v>5.15674377547683</c:v>
                </c:pt>
                <c:pt idx="1544">
                  <c:v>5.68777995826608</c:v>
                </c:pt>
                <c:pt idx="1545">
                  <c:v>8.15249332942615</c:v>
                </c:pt>
                <c:pt idx="1546">
                  <c:v>5.7203346147724</c:v>
                </c:pt>
                <c:pt idx="1547">
                  <c:v>4.92585237981417</c:v>
                </c:pt>
                <c:pt idx="1548">
                  <c:v>5.07609492709128</c:v>
                </c:pt>
                <c:pt idx="1549">
                  <c:v>5.48376998932535</c:v>
                </c:pt>
                <c:pt idx="1550">
                  <c:v>7.86711813334231</c:v>
                </c:pt>
                <c:pt idx="1551">
                  <c:v>7.79244491707929</c:v>
                </c:pt>
                <c:pt idx="1552">
                  <c:v>4.9981167517386</c:v>
                </c:pt>
                <c:pt idx="1553">
                  <c:v>5.01037950458144</c:v>
                </c:pt>
                <c:pt idx="1554">
                  <c:v>5.33442512746593</c:v>
                </c:pt>
                <c:pt idx="1555">
                  <c:v>6.62807759048962</c:v>
                </c:pt>
                <c:pt idx="1556">
                  <c:v>8.26494532077252</c:v>
                </c:pt>
                <c:pt idx="1557">
                  <c:v>5.16299447166644</c:v>
                </c:pt>
                <c:pt idx="1558">
                  <c:v>4.97242078953124</c:v>
                </c:pt>
                <c:pt idx="1559">
                  <c:v>5.23563757631348</c:v>
                </c:pt>
                <c:pt idx="1560">
                  <c:v>5.95525269815018</c:v>
                </c:pt>
                <c:pt idx="1561">
                  <c:v>8.25179842692143</c:v>
                </c:pt>
                <c:pt idx="1562">
                  <c:v>5.37045049977983</c:v>
                </c:pt>
                <c:pt idx="1563">
                  <c:v>4.94264579981727</c:v>
                </c:pt>
                <c:pt idx="1564">
                  <c:v>5.15053592828649</c:v>
                </c:pt>
                <c:pt idx="1565">
                  <c:v>5.6706507011337</c:v>
                </c:pt>
                <c:pt idx="1566">
                  <c:v>8.14018020756187</c:v>
                </c:pt>
                <c:pt idx="1567">
                  <c:v>5.76132285236996</c:v>
                </c:pt>
                <c:pt idx="1568">
                  <c:v>4.92225960540435</c:v>
                </c:pt>
                <c:pt idx="1569">
                  <c:v>5.06617409889073</c:v>
                </c:pt>
                <c:pt idx="1570">
                  <c:v>5.46219523000052</c:v>
                </c:pt>
                <c:pt idx="1571">
                  <c:v>7.80225691377134</c:v>
                </c:pt>
                <c:pt idx="1572">
                  <c:v>7.97123635301262</c:v>
                </c:pt>
                <c:pt idx="1573">
                  <c:v>5.01704683674288</c:v>
                </c:pt>
                <c:pt idx="1574">
                  <c:v>5.00923812407105</c:v>
                </c:pt>
                <c:pt idx="1575">
                  <c:v>5.32879446648224</c:v>
                </c:pt>
                <c:pt idx="1576">
                  <c:v>6.55800315250561</c:v>
                </c:pt>
                <c:pt idx="1577">
                  <c:v>8.26692601253417</c:v>
                </c:pt>
                <c:pt idx="1578">
                  <c:v>5.17199954689755</c:v>
                </c:pt>
                <c:pt idx="1579">
                  <c:v>4.97086380567253</c:v>
                </c:pt>
                <c:pt idx="1580">
                  <c:v>5.23124853792551</c:v>
                </c:pt>
                <c:pt idx="1581">
                  <c:v>5.93719520632272</c:v>
                </c:pt>
                <c:pt idx="1582">
                  <c:v>8.24853974997024</c:v>
                </c:pt>
                <c:pt idx="1583">
                  <c:v>5.38229403023029</c:v>
                </c:pt>
                <c:pt idx="1584">
                  <c:v>4.93890891528472</c:v>
                </c:pt>
                <c:pt idx="1585">
                  <c:v>5.14270798772924</c:v>
                </c:pt>
                <c:pt idx="1586">
                  <c:v>5.64977749130628</c:v>
                </c:pt>
                <c:pt idx="1587">
                  <c:v>8.1236209628714</c:v>
                </c:pt>
                <c:pt idx="1588">
                  <c:v>5.82196116635662</c:v>
                </c:pt>
                <c:pt idx="1589">
                  <c:v>4.92212665918805</c:v>
                </c:pt>
                <c:pt idx="1590">
                  <c:v>5.05933420357981</c:v>
                </c:pt>
                <c:pt idx="1591">
                  <c:v>5.44696557434801</c:v>
                </c:pt>
                <c:pt idx="1592">
                  <c:v>7.746019817731</c:v>
                </c:pt>
                <c:pt idx="1593">
                  <c:v>8.05890388495832</c:v>
                </c:pt>
                <c:pt idx="1594">
                  <c:v>5.03113457920268</c:v>
                </c:pt>
                <c:pt idx="1595">
                  <c:v>5.00795589488036</c:v>
                </c:pt>
                <c:pt idx="1596">
                  <c:v>5.32368476592513</c:v>
                </c:pt>
                <c:pt idx="1597">
                  <c:v>6.50108512525629</c:v>
                </c:pt>
                <c:pt idx="1598">
                  <c:v>8.26840714794059</c:v>
                </c:pt>
                <c:pt idx="1599">
                  <c:v>5.18002128876571</c:v>
                </c:pt>
                <c:pt idx="1600">
                  <c:v>4.96856454673429</c:v>
                </c:pt>
                <c:pt idx="1601">
                  <c:v>5.22580073789188</c:v>
                </c:pt>
                <c:pt idx="1602">
                  <c:v>5.91587387590167</c:v>
                </c:pt>
                <c:pt idx="1603">
                  <c:v>8.24439347770476</c:v>
                </c:pt>
                <c:pt idx="1604">
                  <c:v>5.39723239244084</c:v>
                </c:pt>
                <c:pt idx="1605">
                  <c:v>4.93372008941059</c:v>
                </c:pt>
                <c:pt idx="1606">
                  <c:v>5.13223558439719</c:v>
                </c:pt>
                <c:pt idx="1607">
                  <c:v>5.62278174130769</c:v>
                </c:pt>
                <c:pt idx="1608">
                  <c:v>8.0991695250191</c:v>
                </c:pt>
                <c:pt idx="1609">
                  <c:v>5.93089679224261</c:v>
                </c:pt>
                <c:pt idx="1610">
                  <c:v>4.92728526439213</c:v>
                </c:pt>
                <c:pt idx="1611">
                  <c:v>5.05545118700799</c:v>
                </c:pt>
                <c:pt idx="1612">
                  <c:v>5.4371021187759</c:v>
                </c:pt>
                <c:pt idx="1613">
                  <c:v>7.70224905314388</c:v>
                </c:pt>
                <c:pt idx="1614">
                  <c:v>8.10171840523012</c:v>
                </c:pt>
                <c:pt idx="1615">
                  <c:v>5.04029906667408</c:v>
                </c:pt>
                <c:pt idx="1616">
                  <c:v>5.00608836591579</c:v>
                </c:pt>
                <c:pt idx="1617">
                  <c:v>5.31840354926079</c:v>
                </c:pt>
                <c:pt idx="1618">
                  <c:v>6.44882275716683</c:v>
                </c:pt>
                <c:pt idx="1619">
                  <c:v>8.26970733837993</c:v>
                </c:pt>
                <c:pt idx="1620">
                  <c:v>5.1881166069903</c:v>
                </c:pt>
                <c:pt idx="1621">
                  <c:v>4.96506106102294</c:v>
                </c:pt>
                <c:pt idx="1622">
                  <c:v>5.21833873081834</c:v>
                </c:pt>
                <c:pt idx="1623">
                  <c:v>5.88811028987927</c:v>
                </c:pt>
                <c:pt idx="1624">
                  <c:v>8.2383476170142</c:v>
                </c:pt>
                <c:pt idx="1625">
                  <c:v>5.41886000768855</c:v>
                </c:pt>
                <c:pt idx="1626">
                  <c:v>4.92885768443157</c:v>
                </c:pt>
                <c:pt idx="1627">
                  <c:v>5.1214327363692</c:v>
                </c:pt>
                <c:pt idx="1628">
                  <c:v>5.59560926820812</c:v>
                </c:pt>
                <c:pt idx="1629">
                  <c:v>8.0701755621709</c:v>
                </c:pt>
                <c:pt idx="1630">
                  <c:v>6.09732506040054</c:v>
                </c:pt>
                <c:pt idx="1631">
                  <c:v>4.93692090916798</c:v>
                </c:pt>
                <c:pt idx="1632">
                  <c:v>5.05339256317918</c:v>
                </c:pt>
                <c:pt idx="1633">
                  <c:v>5.43035250308785</c:v>
                </c:pt>
                <c:pt idx="1634">
                  <c:v>7.66720236153615</c:v>
                </c:pt>
                <c:pt idx="1635">
                  <c:v>8.12610310346496</c:v>
                </c:pt>
                <c:pt idx="1636">
                  <c:v>5.04670699898551</c:v>
                </c:pt>
                <c:pt idx="1637">
                  <c:v>5.00392342674079</c:v>
                </c:pt>
                <c:pt idx="1638">
                  <c:v>5.31311623014762</c:v>
                </c:pt>
                <c:pt idx="1639">
                  <c:v>6.40137378027988</c:v>
                </c:pt>
                <c:pt idx="1640">
                  <c:v>8.27072632492473</c:v>
                </c:pt>
                <c:pt idx="1641">
                  <c:v>5.19623124857722</c:v>
                </c:pt>
                <c:pt idx="1642">
                  <c:v>4.96038643456706</c:v>
                </c:pt>
                <c:pt idx="1643">
                  <c:v>5.2089755893464</c:v>
                </c:pt>
                <c:pt idx="1644">
                  <c:v>5.8550506809925</c:v>
                </c:pt>
                <c:pt idx="1645">
                  <c:v>8.22993473843521</c:v>
                </c:pt>
                <c:pt idx="1646">
                  <c:v>5.44945502897418</c:v>
                </c:pt>
                <c:pt idx="1647">
                  <c:v>4.92708034150158</c:v>
                </c:pt>
                <c:pt idx="1648">
                  <c:v>5.1142241651707</c:v>
                </c:pt>
                <c:pt idx="1649">
                  <c:v>5.57733201938536</c:v>
                </c:pt>
                <c:pt idx="1650">
                  <c:v>8.04737377206481</c:v>
                </c:pt>
                <c:pt idx="1651">
                  <c:v>6.2528672374284</c:v>
                </c:pt>
                <c:pt idx="1652">
                  <c:v>4.94480668616724</c:v>
                </c:pt>
                <c:pt idx="1653">
                  <c:v>5.05118624307334</c:v>
                </c:pt>
                <c:pt idx="1654">
                  <c:v>5.42395941715492</c:v>
                </c:pt>
                <c:pt idx="1655">
                  <c:v>7.63152065255001</c:v>
                </c:pt>
                <c:pt idx="1656">
                  <c:v>8.1457305735377</c:v>
                </c:pt>
                <c:pt idx="1657">
                  <c:v>5.05265924826141</c:v>
                </c:pt>
                <c:pt idx="1658">
                  <c:v>5.0008655563191</c:v>
                </c:pt>
                <c:pt idx="1659">
                  <c:v>5.30632040254196</c:v>
                </c:pt>
                <c:pt idx="1660">
                  <c:v>6.34632314638344</c:v>
                </c:pt>
                <c:pt idx="1661">
                  <c:v>8.27170958137668</c:v>
                </c:pt>
                <c:pt idx="1662">
                  <c:v>5.20686020094057</c:v>
                </c:pt>
                <c:pt idx="1663">
                  <c:v>4.9540763317364</c:v>
                </c:pt>
                <c:pt idx="1664">
                  <c:v>5.19657398594861</c:v>
                </c:pt>
                <c:pt idx="1665">
                  <c:v>5.81366299732292</c:v>
                </c:pt>
                <c:pt idx="1666">
                  <c:v>8.21714448120396</c:v>
                </c:pt>
                <c:pt idx="1667">
                  <c:v>5.49922105874812</c:v>
                </c:pt>
                <c:pt idx="1668">
                  <c:v>4.92894771500069</c:v>
                </c:pt>
                <c:pt idx="1669">
                  <c:v>5.1099504785644</c:v>
                </c:pt>
                <c:pt idx="1670">
                  <c:v>5.56549565594858</c:v>
                </c:pt>
                <c:pt idx="1671">
                  <c:v>8.03040229708585</c:v>
                </c:pt>
                <c:pt idx="1672">
                  <c:v>6.3824534378737</c:v>
                </c:pt>
                <c:pt idx="1673">
                  <c:v>4.95029487636511</c:v>
                </c:pt>
                <c:pt idx="1674">
                  <c:v>5.04863811361086</c:v>
                </c:pt>
                <c:pt idx="1675">
                  <c:v>5.41752150843052</c:v>
                </c:pt>
                <c:pt idx="1676">
                  <c:v>7.59282982038904</c:v>
                </c:pt>
                <c:pt idx="1677">
                  <c:v>8.16273952242654</c:v>
                </c:pt>
                <c:pt idx="1678">
                  <c:v>5.05858941792463</c:v>
                </c:pt>
                <c:pt idx="1679">
                  <c:v>4.99651390072491</c:v>
                </c:pt>
                <c:pt idx="1680">
                  <c:v>5.29723728321359</c:v>
                </c:pt>
                <c:pt idx="1681">
                  <c:v>6.2805918984187</c:v>
                </c:pt>
                <c:pt idx="1682">
                  <c:v>8.27235399612162</c:v>
                </c:pt>
                <c:pt idx="1683">
                  <c:v>5.22190402761319</c:v>
                </c:pt>
                <c:pt idx="1684">
                  <c:v>4.94852297706238</c:v>
                </c:pt>
                <c:pt idx="1685">
                  <c:v>5.18485694097111</c:v>
                </c:pt>
                <c:pt idx="1686">
                  <c:v>5.77635596906545</c:v>
                </c:pt>
                <c:pt idx="1687">
                  <c:v>8.20286711487535</c:v>
                </c:pt>
                <c:pt idx="1688">
                  <c:v>5.55618782528769</c:v>
                </c:pt>
                <c:pt idx="1689">
                  <c:v>4.93236800275613</c:v>
                </c:pt>
                <c:pt idx="1690">
                  <c:v>5.10714805510666</c:v>
                </c:pt>
                <c:pt idx="1691">
                  <c:v>5.55695908954705</c:v>
                </c:pt>
                <c:pt idx="1692">
                  <c:v>8.01680104531278</c:v>
                </c:pt>
                <c:pt idx="1693">
                  <c:v>6.49841931872326</c:v>
                </c:pt>
                <c:pt idx="1694">
                  <c:v>4.95444469588157</c:v>
                </c:pt>
                <c:pt idx="1695">
                  <c:v>5.04582690657925</c:v>
                </c:pt>
                <c:pt idx="1696">
                  <c:v>5.41092231014999</c:v>
                </c:pt>
                <c:pt idx="1697">
                  <c:v>7.54942080296435</c:v>
                </c:pt>
                <c:pt idx="1698">
                  <c:v>8.17790231277776</c:v>
                </c:pt>
                <c:pt idx="1699">
                  <c:v>5.06471981059464</c:v>
                </c:pt>
              </c:numCache>
            </c:numRef>
          </c:yVal>
          <c:smooth val="0"/>
        </c:ser>
        <c:ser>
          <c:idx val="3"/>
          <c:order val="3"/>
          <c:tx>
            <c:strRef>
              <c:f>"IMC-scheduled PID"</c:f>
              <c:strCache>
                <c:ptCount val="1"/>
                <c:pt idx="0">
                  <c:v>IMC-scheduled PID</c:v>
                </c:pt>
              </c:strCache>
            </c:strRef>
          </c:tx>
          <c:spPr>
            <a:solidFill>
              <a:srgbClr val="2ca02c"/>
            </a:solidFill>
            <a:ln w="18000">
              <a:solidFill>
                <a:srgbClr val="2ca02c"/>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xVal>
            <c:numRef>
              <c:f>12_Traces!$A$5:$A$1704</c:f>
              <c:numCache>
                <c:formatCode>#,##0</c:formatCode>
                <c:ptCount val="1700"/>
                <c:pt idx="0">
                  <c:v>0</c:v>
                </c:pt>
                <c:pt idx="1">
                  <c:v>100.011766090128</c:v>
                </c:pt>
                <c:pt idx="2">
                  <c:v>200.023532180257</c:v>
                </c:pt>
                <c:pt idx="3">
                  <c:v>300.035298270385</c:v>
                </c:pt>
                <c:pt idx="4">
                  <c:v>400.047064360513</c:v>
                </c:pt>
                <c:pt idx="5">
                  <c:v>500.058830450641</c:v>
                </c:pt>
                <c:pt idx="6">
                  <c:v>600.07059654077</c:v>
                </c:pt>
                <c:pt idx="7">
                  <c:v>700.082362630898</c:v>
                </c:pt>
                <c:pt idx="8">
                  <c:v>800.094128721026</c:v>
                </c:pt>
                <c:pt idx="9">
                  <c:v>900.105894811154</c:v>
                </c:pt>
                <c:pt idx="10">
                  <c:v>1000.11766090128</c:v>
                </c:pt>
                <c:pt idx="11">
                  <c:v>1100.12942699141</c:v>
                </c:pt>
                <c:pt idx="12">
                  <c:v>1200.14119308154</c:v>
                </c:pt>
                <c:pt idx="13">
                  <c:v>1300.15295917167</c:v>
                </c:pt>
                <c:pt idx="14">
                  <c:v>1400.1647252618</c:v>
                </c:pt>
                <c:pt idx="15">
                  <c:v>1500.17649135192</c:v>
                </c:pt>
                <c:pt idx="16">
                  <c:v>1600.18825744205</c:v>
                </c:pt>
                <c:pt idx="17">
                  <c:v>1700.20002353218</c:v>
                </c:pt>
                <c:pt idx="18">
                  <c:v>1800.21178962231</c:v>
                </c:pt>
                <c:pt idx="19">
                  <c:v>1900.22355571244</c:v>
                </c:pt>
                <c:pt idx="20">
                  <c:v>2000.23532180257</c:v>
                </c:pt>
                <c:pt idx="21">
                  <c:v>2100.24708789269</c:v>
                </c:pt>
                <c:pt idx="22">
                  <c:v>2200.25885398282</c:v>
                </c:pt>
                <c:pt idx="23">
                  <c:v>2300.27062007295</c:v>
                </c:pt>
                <c:pt idx="24">
                  <c:v>2400.28238616308</c:v>
                </c:pt>
                <c:pt idx="25">
                  <c:v>2500.29415225321</c:v>
                </c:pt>
                <c:pt idx="26">
                  <c:v>2600.30591834334</c:v>
                </c:pt>
                <c:pt idx="27">
                  <c:v>2700.31768443346</c:v>
                </c:pt>
                <c:pt idx="28">
                  <c:v>2800.32945052359</c:v>
                </c:pt>
                <c:pt idx="29">
                  <c:v>2900.34121661372</c:v>
                </c:pt>
                <c:pt idx="30">
                  <c:v>3000.35298270385</c:v>
                </c:pt>
                <c:pt idx="31">
                  <c:v>3100.36474879398</c:v>
                </c:pt>
                <c:pt idx="32">
                  <c:v>3200.3765148841</c:v>
                </c:pt>
                <c:pt idx="33">
                  <c:v>3300.38828097423</c:v>
                </c:pt>
                <c:pt idx="34">
                  <c:v>3400.40004706436</c:v>
                </c:pt>
                <c:pt idx="35">
                  <c:v>3500.41181315449</c:v>
                </c:pt>
                <c:pt idx="36">
                  <c:v>3600.42357924462</c:v>
                </c:pt>
                <c:pt idx="37">
                  <c:v>3700.43534533475</c:v>
                </c:pt>
                <c:pt idx="38">
                  <c:v>3800.44711142487</c:v>
                </c:pt>
                <c:pt idx="39">
                  <c:v>3900.458877515</c:v>
                </c:pt>
                <c:pt idx="40">
                  <c:v>4000.47064360513</c:v>
                </c:pt>
                <c:pt idx="41">
                  <c:v>4100.48240969526</c:v>
                </c:pt>
                <c:pt idx="42">
                  <c:v>4200.49417578539</c:v>
                </c:pt>
                <c:pt idx="43">
                  <c:v>4300.50594187552</c:v>
                </c:pt>
                <c:pt idx="44">
                  <c:v>4400.51770796564</c:v>
                </c:pt>
                <c:pt idx="45">
                  <c:v>4500.52947405577</c:v>
                </c:pt>
                <c:pt idx="46">
                  <c:v>4600.5412401459</c:v>
                </c:pt>
                <c:pt idx="47">
                  <c:v>4700.55300623603</c:v>
                </c:pt>
                <c:pt idx="48">
                  <c:v>4800.56477232616</c:v>
                </c:pt>
                <c:pt idx="49">
                  <c:v>4900.57653841628</c:v>
                </c:pt>
                <c:pt idx="50">
                  <c:v>5000.58830450641</c:v>
                </c:pt>
                <c:pt idx="51">
                  <c:v>5100.60007059654</c:v>
                </c:pt>
                <c:pt idx="52">
                  <c:v>5200.61183668667</c:v>
                </c:pt>
                <c:pt idx="53">
                  <c:v>5300.6236027768</c:v>
                </c:pt>
                <c:pt idx="54">
                  <c:v>5400.63536886693</c:v>
                </c:pt>
                <c:pt idx="55">
                  <c:v>5500.64713495705</c:v>
                </c:pt>
                <c:pt idx="56">
                  <c:v>5600.65890104718</c:v>
                </c:pt>
                <c:pt idx="57">
                  <c:v>5700.67066713731</c:v>
                </c:pt>
                <c:pt idx="58">
                  <c:v>5800.68243322744</c:v>
                </c:pt>
                <c:pt idx="59">
                  <c:v>5900.69419931757</c:v>
                </c:pt>
                <c:pt idx="60">
                  <c:v>6000.7059654077</c:v>
                </c:pt>
                <c:pt idx="61">
                  <c:v>6100.71773149782</c:v>
                </c:pt>
                <c:pt idx="62">
                  <c:v>6200.72949758795</c:v>
                </c:pt>
                <c:pt idx="63">
                  <c:v>6300.74126367808</c:v>
                </c:pt>
                <c:pt idx="64">
                  <c:v>6400.75302976821</c:v>
                </c:pt>
                <c:pt idx="65">
                  <c:v>6500.76479585834</c:v>
                </c:pt>
                <c:pt idx="66">
                  <c:v>6600.77656194846</c:v>
                </c:pt>
                <c:pt idx="67">
                  <c:v>6700.78832803859</c:v>
                </c:pt>
                <c:pt idx="68">
                  <c:v>6800.80009412872</c:v>
                </c:pt>
                <c:pt idx="69">
                  <c:v>6900.81186021885</c:v>
                </c:pt>
                <c:pt idx="70">
                  <c:v>7000.82362630898</c:v>
                </c:pt>
                <c:pt idx="71">
                  <c:v>7100.83539239911</c:v>
                </c:pt>
                <c:pt idx="72">
                  <c:v>7200.84715848923</c:v>
                </c:pt>
                <c:pt idx="73">
                  <c:v>7300.85892457936</c:v>
                </c:pt>
                <c:pt idx="74">
                  <c:v>7400.87069066949</c:v>
                </c:pt>
                <c:pt idx="75">
                  <c:v>7500.88245675962</c:v>
                </c:pt>
                <c:pt idx="76">
                  <c:v>7600.89422284975</c:v>
                </c:pt>
                <c:pt idx="77">
                  <c:v>7700.90598893988</c:v>
                </c:pt>
                <c:pt idx="78">
                  <c:v>7800.91775503</c:v>
                </c:pt>
                <c:pt idx="79">
                  <c:v>7900.92952112013</c:v>
                </c:pt>
                <c:pt idx="80">
                  <c:v>8000.94128721026</c:v>
                </c:pt>
                <c:pt idx="81">
                  <c:v>8100.95305330039</c:v>
                </c:pt>
                <c:pt idx="82">
                  <c:v>8200.96481939052</c:v>
                </c:pt>
                <c:pt idx="83">
                  <c:v>8300.97658548065</c:v>
                </c:pt>
                <c:pt idx="84">
                  <c:v>8400.98835157077</c:v>
                </c:pt>
                <c:pt idx="85">
                  <c:v>8501.0001176609</c:v>
                </c:pt>
                <c:pt idx="86">
                  <c:v>8601.01188375103</c:v>
                </c:pt>
                <c:pt idx="87">
                  <c:v>8701.02364984116</c:v>
                </c:pt>
                <c:pt idx="88">
                  <c:v>8801.03541593129</c:v>
                </c:pt>
                <c:pt idx="89">
                  <c:v>8901.04718202142</c:v>
                </c:pt>
                <c:pt idx="90">
                  <c:v>9001.05894811154</c:v>
                </c:pt>
                <c:pt idx="91">
                  <c:v>9101.07071420167</c:v>
                </c:pt>
                <c:pt idx="92">
                  <c:v>9201.0824802918</c:v>
                </c:pt>
                <c:pt idx="93">
                  <c:v>9301.09424638193</c:v>
                </c:pt>
                <c:pt idx="94">
                  <c:v>9401.10601247206</c:v>
                </c:pt>
                <c:pt idx="95">
                  <c:v>9501.11777856218</c:v>
                </c:pt>
                <c:pt idx="96">
                  <c:v>9601.12954465231</c:v>
                </c:pt>
                <c:pt idx="97">
                  <c:v>9701.14131074244</c:v>
                </c:pt>
                <c:pt idx="98">
                  <c:v>9801.15307683257</c:v>
                </c:pt>
                <c:pt idx="99">
                  <c:v>9901.1648429227</c:v>
                </c:pt>
                <c:pt idx="100">
                  <c:v>10001.1766090128</c:v>
                </c:pt>
                <c:pt idx="101">
                  <c:v>10101.188375103</c:v>
                </c:pt>
                <c:pt idx="102">
                  <c:v>10201.2001411931</c:v>
                </c:pt>
                <c:pt idx="103">
                  <c:v>10301.2119072832</c:v>
                </c:pt>
                <c:pt idx="104">
                  <c:v>10401.2236733733</c:v>
                </c:pt>
                <c:pt idx="105">
                  <c:v>10501.2354394635</c:v>
                </c:pt>
                <c:pt idx="106">
                  <c:v>10601.2472055536</c:v>
                </c:pt>
                <c:pt idx="107">
                  <c:v>10701.2589716437</c:v>
                </c:pt>
                <c:pt idx="108">
                  <c:v>10801.2707377339</c:v>
                </c:pt>
                <c:pt idx="109">
                  <c:v>10901.282503824</c:v>
                </c:pt>
                <c:pt idx="110">
                  <c:v>11001.2942699141</c:v>
                </c:pt>
                <c:pt idx="111">
                  <c:v>11101.3060360042</c:v>
                </c:pt>
                <c:pt idx="112">
                  <c:v>11201.3178020944</c:v>
                </c:pt>
                <c:pt idx="113">
                  <c:v>11301.3295681845</c:v>
                </c:pt>
                <c:pt idx="114">
                  <c:v>11401.3413342746</c:v>
                </c:pt>
                <c:pt idx="115">
                  <c:v>11501.3531003648</c:v>
                </c:pt>
                <c:pt idx="116">
                  <c:v>11601.3648664549</c:v>
                </c:pt>
                <c:pt idx="117">
                  <c:v>11701.376632545</c:v>
                </c:pt>
                <c:pt idx="118">
                  <c:v>11801.3883986351</c:v>
                </c:pt>
                <c:pt idx="119">
                  <c:v>11901.4001647253</c:v>
                </c:pt>
                <c:pt idx="120">
                  <c:v>12001.4119308154</c:v>
                </c:pt>
                <c:pt idx="121">
                  <c:v>12101.4236969055</c:v>
                </c:pt>
                <c:pt idx="122">
                  <c:v>12201.4354629957</c:v>
                </c:pt>
                <c:pt idx="123">
                  <c:v>12301.4472290858</c:v>
                </c:pt>
                <c:pt idx="124">
                  <c:v>12401.4589951759</c:v>
                </c:pt>
                <c:pt idx="125">
                  <c:v>12501.470761266</c:v>
                </c:pt>
                <c:pt idx="126">
                  <c:v>12601.4825273562</c:v>
                </c:pt>
                <c:pt idx="127">
                  <c:v>12701.4942934463</c:v>
                </c:pt>
                <c:pt idx="128">
                  <c:v>12801.5060595364</c:v>
                </c:pt>
                <c:pt idx="129">
                  <c:v>12901.5178256265</c:v>
                </c:pt>
                <c:pt idx="130">
                  <c:v>13001.5295917167</c:v>
                </c:pt>
                <c:pt idx="131">
                  <c:v>13101.5413578068</c:v>
                </c:pt>
                <c:pt idx="132">
                  <c:v>13201.5531238969</c:v>
                </c:pt>
                <c:pt idx="133">
                  <c:v>13301.5648899871</c:v>
                </c:pt>
                <c:pt idx="134">
                  <c:v>13401.5766560772</c:v>
                </c:pt>
                <c:pt idx="135">
                  <c:v>13501.5884221673</c:v>
                </c:pt>
                <c:pt idx="136">
                  <c:v>13601.6001882574</c:v>
                </c:pt>
                <c:pt idx="137">
                  <c:v>13701.6119543476</c:v>
                </c:pt>
                <c:pt idx="138">
                  <c:v>13801.6237204377</c:v>
                </c:pt>
                <c:pt idx="139">
                  <c:v>13901.6354865278</c:v>
                </c:pt>
                <c:pt idx="140">
                  <c:v>14001.647252618</c:v>
                </c:pt>
                <c:pt idx="141">
                  <c:v>14101.6590187081</c:v>
                </c:pt>
                <c:pt idx="142">
                  <c:v>14201.6707847982</c:v>
                </c:pt>
                <c:pt idx="143">
                  <c:v>14301.6825508883</c:v>
                </c:pt>
                <c:pt idx="144">
                  <c:v>14401.6943169785</c:v>
                </c:pt>
                <c:pt idx="145">
                  <c:v>14501.7060830686</c:v>
                </c:pt>
                <c:pt idx="146">
                  <c:v>14601.7178491587</c:v>
                </c:pt>
                <c:pt idx="147">
                  <c:v>14701.7296152489</c:v>
                </c:pt>
                <c:pt idx="148">
                  <c:v>14801.741381339</c:v>
                </c:pt>
                <c:pt idx="149">
                  <c:v>14901.7531474291</c:v>
                </c:pt>
                <c:pt idx="150">
                  <c:v>15001.7649135192</c:v>
                </c:pt>
                <c:pt idx="151">
                  <c:v>15101.7766796094</c:v>
                </c:pt>
                <c:pt idx="152">
                  <c:v>15201.7884456995</c:v>
                </c:pt>
                <c:pt idx="153">
                  <c:v>15301.8002117896</c:v>
                </c:pt>
                <c:pt idx="154">
                  <c:v>15401.8119778798</c:v>
                </c:pt>
                <c:pt idx="155">
                  <c:v>15501.8237439699</c:v>
                </c:pt>
                <c:pt idx="156">
                  <c:v>15601.83551006</c:v>
                </c:pt>
                <c:pt idx="157">
                  <c:v>15701.8472761501</c:v>
                </c:pt>
                <c:pt idx="158">
                  <c:v>15801.8590422403</c:v>
                </c:pt>
                <c:pt idx="159">
                  <c:v>15901.8708083304</c:v>
                </c:pt>
                <c:pt idx="160">
                  <c:v>16001.8825744205</c:v>
                </c:pt>
                <c:pt idx="161">
                  <c:v>16101.8943405107</c:v>
                </c:pt>
                <c:pt idx="162">
                  <c:v>16201.9061066008</c:v>
                </c:pt>
                <c:pt idx="163">
                  <c:v>16301.9178726909</c:v>
                </c:pt>
                <c:pt idx="164">
                  <c:v>16401.929638781</c:v>
                </c:pt>
                <c:pt idx="165">
                  <c:v>16501.9414048712</c:v>
                </c:pt>
                <c:pt idx="166">
                  <c:v>16601.9531709613</c:v>
                </c:pt>
                <c:pt idx="167">
                  <c:v>16701.9649370514</c:v>
                </c:pt>
                <c:pt idx="168">
                  <c:v>16801.9767031416</c:v>
                </c:pt>
                <c:pt idx="169">
                  <c:v>16901.9884692317</c:v>
                </c:pt>
                <c:pt idx="170">
                  <c:v>17002.0002353218</c:v>
                </c:pt>
                <c:pt idx="171">
                  <c:v>17102.0120014119</c:v>
                </c:pt>
                <c:pt idx="172">
                  <c:v>17202.0237675021</c:v>
                </c:pt>
                <c:pt idx="173">
                  <c:v>17302.0355335922</c:v>
                </c:pt>
                <c:pt idx="174">
                  <c:v>17402.0472996823</c:v>
                </c:pt>
                <c:pt idx="175">
                  <c:v>17502.0590657724</c:v>
                </c:pt>
                <c:pt idx="176">
                  <c:v>17602.0708318626</c:v>
                </c:pt>
                <c:pt idx="177">
                  <c:v>17702.0825979527</c:v>
                </c:pt>
                <c:pt idx="178">
                  <c:v>17802.0943640428</c:v>
                </c:pt>
                <c:pt idx="179">
                  <c:v>17902.106130133</c:v>
                </c:pt>
                <c:pt idx="180">
                  <c:v>18002.1178962231</c:v>
                </c:pt>
                <c:pt idx="181">
                  <c:v>18102.1296623132</c:v>
                </c:pt>
                <c:pt idx="182">
                  <c:v>18202.1414284033</c:v>
                </c:pt>
                <c:pt idx="183">
                  <c:v>18302.1531944935</c:v>
                </c:pt>
                <c:pt idx="184">
                  <c:v>18402.1649605836</c:v>
                </c:pt>
                <c:pt idx="185">
                  <c:v>18502.1767266737</c:v>
                </c:pt>
                <c:pt idx="186">
                  <c:v>18602.1884927639</c:v>
                </c:pt>
                <c:pt idx="187">
                  <c:v>18702.200258854</c:v>
                </c:pt>
                <c:pt idx="188">
                  <c:v>18802.2120249441</c:v>
                </c:pt>
                <c:pt idx="189">
                  <c:v>18902.2237910342</c:v>
                </c:pt>
                <c:pt idx="190">
                  <c:v>19002.2355571244</c:v>
                </c:pt>
                <c:pt idx="191">
                  <c:v>19102.2473232145</c:v>
                </c:pt>
                <c:pt idx="192">
                  <c:v>19202.2590893046</c:v>
                </c:pt>
                <c:pt idx="193">
                  <c:v>19302.2708553948</c:v>
                </c:pt>
                <c:pt idx="194">
                  <c:v>19402.2826214849</c:v>
                </c:pt>
                <c:pt idx="195">
                  <c:v>19502.294387575</c:v>
                </c:pt>
                <c:pt idx="196">
                  <c:v>19602.3061536651</c:v>
                </c:pt>
                <c:pt idx="197">
                  <c:v>19702.3179197553</c:v>
                </c:pt>
                <c:pt idx="198">
                  <c:v>19802.3296858454</c:v>
                </c:pt>
                <c:pt idx="199">
                  <c:v>19902.3414519355</c:v>
                </c:pt>
                <c:pt idx="200">
                  <c:v>20002.3532180257</c:v>
                </c:pt>
                <c:pt idx="201">
                  <c:v>20102.3649841158</c:v>
                </c:pt>
                <c:pt idx="202">
                  <c:v>20202.3767502059</c:v>
                </c:pt>
                <c:pt idx="203">
                  <c:v>20302.388516296</c:v>
                </c:pt>
                <c:pt idx="204">
                  <c:v>20402.4002823862</c:v>
                </c:pt>
                <c:pt idx="205">
                  <c:v>20502.4120484763</c:v>
                </c:pt>
                <c:pt idx="206">
                  <c:v>20602.4238145664</c:v>
                </c:pt>
                <c:pt idx="207">
                  <c:v>20702.4355806566</c:v>
                </c:pt>
                <c:pt idx="208">
                  <c:v>20802.4473467467</c:v>
                </c:pt>
                <c:pt idx="209">
                  <c:v>20902.4591128368</c:v>
                </c:pt>
                <c:pt idx="210">
                  <c:v>21002.4708789269</c:v>
                </c:pt>
                <c:pt idx="211">
                  <c:v>21102.4826450171</c:v>
                </c:pt>
                <c:pt idx="212">
                  <c:v>21202.4944111072</c:v>
                </c:pt>
                <c:pt idx="213">
                  <c:v>21302.5061771973</c:v>
                </c:pt>
                <c:pt idx="214">
                  <c:v>21402.5179432875</c:v>
                </c:pt>
                <c:pt idx="215">
                  <c:v>21502.5297093776</c:v>
                </c:pt>
                <c:pt idx="216">
                  <c:v>21602.5414754677</c:v>
                </c:pt>
                <c:pt idx="217">
                  <c:v>21702.5532415578</c:v>
                </c:pt>
                <c:pt idx="218">
                  <c:v>21802.565007648</c:v>
                </c:pt>
                <c:pt idx="219">
                  <c:v>21902.5767737381</c:v>
                </c:pt>
                <c:pt idx="220">
                  <c:v>22002.5885398282</c:v>
                </c:pt>
                <c:pt idx="221">
                  <c:v>22102.6003059183</c:v>
                </c:pt>
                <c:pt idx="222">
                  <c:v>22202.6120720085</c:v>
                </c:pt>
                <c:pt idx="223">
                  <c:v>22302.6238380986</c:v>
                </c:pt>
                <c:pt idx="224">
                  <c:v>22402.6356041887</c:v>
                </c:pt>
                <c:pt idx="225">
                  <c:v>22502.6473702789</c:v>
                </c:pt>
                <c:pt idx="226">
                  <c:v>22602.659136369</c:v>
                </c:pt>
                <c:pt idx="227">
                  <c:v>22702.6709024591</c:v>
                </c:pt>
                <c:pt idx="228">
                  <c:v>22802.6826685492</c:v>
                </c:pt>
                <c:pt idx="229">
                  <c:v>22902.6944346394</c:v>
                </c:pt>
                <c:pt idx="230">
                  <c:v>23002.7062007295</c:v>
                </c:pt>
                <c:pt idx="231">
                  <c:v>23102.7179668196</c:v>
                </c:pt>
                <c:pt idx="232">
                  <c:v>23202.7297329098</c:v>
                </c:pt>
                <c:pt idx="233">
                  <c:v>23302.7414989999</c:v>
                </c:pt>
                <c:pt idx="234">
                  <c:v>23402.75326509</c:v>
                </c:pt>
                <c:pt idx="235">
                  <c:v>23502.7650311801</c:v>
                </c:pt>
                <c:pt idx="236">
                  <c:v>23602.7767972703</c:v>
                </c:pt>
                <c:pt idx="237">
                  <c:v>23702.7885633604</c:v>
                </c:pt>
                <c:pt idx="238">
                  <c:v>23802.8003294505</c:v>
                </c:pt>
                <c:pt idx="239">
                  <c:v>23902.8120955407</c:v>
                </c:pt>
                <c:pt idx="240">
                  <c:v>24002.8238616308</c:v>
                </c:pt>
                <c:pt idx="241">
                  <c:v>24102.8356277209</c:v>
                </c:pt>
                <c:pt idx="242">
                  <c:v>24202.847393811</c:v>
                </c:pt>
                <c:pt idx="243">
                  <c:v>24302.8591599012</c:v>
                </c:pt>
                <c:pt idx="244">
                  <c:v>24402.8709259913</c:v>
                </c:pt>
                <c:pt idx="245">
                  <c:v>24502.8826920814</c:v>
                </c:pt>
                <c:pt idx="246">
                  <c:v>24602.8944581716</c:v>
                </c:pt>
                <c:pt idx="247">
                  <c:v>24702.9062242617</c:v>
                </c:pt>
                <c:pt idx="248">
                  <c:v>24802.9179903518</c:v>
                </c:pt>
                <c:pt idx="249">
                  <c:v>24902.9297564419</c:v>
                </c:pt>
                <c:pt idx="250">
                  <c:v>25002.9415225321</c:v>
                </c:pt>
                <c:pt idx="251">
                  <c:v>25102.9532886222</c:v>
                </c:pt>
                <c:pt idx="252">
                  <c:v>25202.9650547123</c:v>
                </c:pt>
                <c:pt idx="253">
                  <c:v>25302.9768208025</c:v>
                </c:pt>
                <c:pt idx="254">
                  <c:v>25402.9885868926</c:v>
                </c:pt>
                <c:pt idx="255">
                  <c:v>25503.0003529827</c:v>
                </c:pt>
                <c:pt idx="256">
                  <c:v>25603.0121190728</c:v>
                </c:pt>
                <c:pt idx="257">
                  <c:v>25703.023885163</c:v>
                </c:pt>
                <c:pt idx="258">
                  <c:v>25803.0356512531</c:v>
                </c:pt>
                <c:pt idx="259">
                  <c:v>25903.0474173432</c:v>
                </c:pt>
                <c:pt idx="260">
                  <c:v>26003.0591834334</c:v>
                </c:pt>
                <c:pt idx="261">
                  <c:v>26103.0709495235</c:v>
                </c:pt>
                <c:pt idx="262">
                  <c:v>26203.0827156136</c:v>
                </c:pt>
                <c:pt idx="263">
                  <c:v>26303.0944817037</c:v>
                </c:pt>
                <c:pt idx="264">
                  <c:v>26403.1062477939</c:v>
                </c:pt>
                <c:pt idx="265">
                  <c:v>26503.118013884</c:v>
                </c:pt>
                <c:pt idx="266">
                  <c:v>26603.1297799741</c:v>
                </c:pt>
                <c:pt idx="267">
                  <c:v>26703.1415460642</c:v>
                </c:pt>
                <c:pt idx="268">
                  <c:v>26803.1533121544</c:v>
                </c:pt>
                <c:pt idx="269">
                  <c:v>26903.1650782445</c:v>
                </c:pt>
                <c:pt idx="270">
                  <c:v>27003.1768443346</c:v>
                </c:pt>
                <c:pt idx="271">
                  <c:v>27103.1886104248</c:v>
                </c:pt>
                <c:pt idx="272">
                  <c:v>27203.2003765149</c:v>
                </c:pt>
                <c:pt idx="273">
                  <c:v>27303.212142605</c:v>
                </c:pt>
                <c:pt idx="274">
                  <c:v>27403.2239086951</c:v>
                </c:pt>
                <c:pt idx="275">
                  <c:v>27503.2356747853</c:v>
                </c:pt>
                <c:pt idx="276">
                  <c:v>27603.2474408754</c:v>
                </c:pt>
                <c:pt idx="277">
                  <c:v>27703.2592069655</c:v>
                </c:pt>
                <c:pt idx="278">
                  <c:v>27803.2709730557</c:v>
                </c:pt>
                <c:pt idx="279">
                  <c:v>27903.2827391458</c:v>
                </c:pt>
                <c:pt idx="280">
                  <c:v>28003.2945052359</c:v>
                </c:pt>
                <c:pt idx="281">
                  <c:v>28103.306271326</c:v>
                </c:pt>
                <c:pt idx="282">
                  <c:v>28203.3180374162</c:v>
                </c:pt>
                <c:pt idx="283">
                  <c:v>28303.3298035063</c:v>
                </c:pt>
                <c:pt idx="284">
                  <c:v>28403.3415695964</c:v>
                </c:pt>
                <c:pt idx="285">
                  <c:v>28503.3533356866</c:v>
                </c:pt>
                <c:pt idx="286">
                  <c:v>28603.3651017767</c:v>
                </c:pt>
                <c:pt idx="287">
                  <c:v>28703.3768678668</c:v>
                </c:pt>
                <c:pt idx="288">
                  <c:v>28803.3886339569</c:v>
                </c:pt>
                <c:pt idx="289">
                  <c:v>28903.4004000471</c:v>
                </c:pt>
                <c:pt idx="290">
                  <c:v>29003.4121661372</c:v>
                </c:pt>
                <c:pt idx="291">
                  <c:v>29103.4239322273</c:v>
                </c:pt>
                <c:pt idx="292">
                  <c:v>29203.4356983175</c:v>
                </c:pt>
                <c:pt idx="293">
                  <c:v>29303.4474644076</c:v>
                </c:pt>
                <c:pt idx="294">
                  <c:v>29403.4592304977</c:v>
                </c:pt>
                <c:pt idx="295">
                  <c:v>29503.4709965878</c:v>
                </c:pt>
                <c:pt idx="296">
                  <c:v>29603.482762678</c:v>
                </c:pt>
                <c:pt idx="297">
                  <c:v>29703.4945287681</c:v>
                </c:pt>
                <c:pt idx="298">
                  <c:v>29803.5062948582</c:v>
                </c:pt>
                <c:pt idx="299">
                  <c:v>29903.5180609484</c:v>
                </c:pt>
                <c:pt idx="300">
                  <c:v>30003.5298270385</c:v>
                </c:pt>
                <c:pt idx="301">
                  <c:v>30103.5415931286</c:v>
                </c:pt>
                <c:pt idx="302">
                  <c:v>30203.5533592187</c:v>
                </c:pt>
                <c:pt idx="303">
                  <c:v>30303.5651253089</c:v>
                </c:pt>
                <c:pt idx="304">
                  <c:v>30403.576891399</c:v>
                </c:pt>
                <c:pt idx="305">
                  <c:v>30503.5886574891</c:v>
                </c:pt>
                <c:pt idx="306">
                  <c:v>30603.6004235793</c:v>
                </c:pt>
                <c:pt idx="307">
                  <c:v>30703.6121896694</c:v>
                </c:pt>
                <c:pt idx="308">
                  <c:v>30803.6239557595</c:v>
                </c:pt>
                <c:pt idx="309">
                  <c:v>30903.6357218496</c:v>
                </c:pt>
                <c:pt idx="310">
                  <c:v>31003.6474879398</c:v>
                </c:pt>
                <c:pt idx="311">
                  <c:v>31103.6592540299</c:v>
                </c:pt>
                <c:pt idx="312">
                  <c:v>31203.67102012</c:v>
                </c:pt>
                <c:pt idx="313">
                  <c:v>31303.6827862101</c:v>
                </c:pt>
                <c:pt idx="314">
                  <c:v>31403.6945523003</c:v>
                </c:pt>
                <c:pt idx="315">
                  <c:v>31503.7063183904</c:v>
                </c:pt>
                <c:pt idx="316">
                  <c:v>31603.7180844805</c:v>
                </c:pt>
                <c:pt idx="317">
                  <c:v>31703.7298505707</c:v>
                </c:pt>
                <c:pt idx="318">
                  <c:v>31803.7416166608</c:v>
                </c:pt>
                <c:pt idx="319">
                  <c:v>31903.7533827509</c:v>
                </c:pt>
                <c:pt idx="320">
                  <c:v>32003.765148841</c:v>
                </c:pt>
                <c:pt idx="321">
                  <c:v>32103.7769149312</c:v>
                </c:pt>
                <c:pt idx="322">
                  <c:v>32203.7886810213</c:v>
                </c:pt>
                <c:pt idx="323">
                  <c:v>32303.8004471114</c:v>
                </c:pt>
                <c:pt idx="324">
                  <c:v>32403.8122132016</c:v>
                </c:pt>
                <c:pt idx="325">
                  <c:v>32503.8239792917</c:v>
                </c:pt>
                <c:pt idx="326">
                  <c:v>32603.8357453818</c:v>
                </c:pt>
                <c:pt idx="327">
                  <c:v>32703.8475114719</c:v>
                </c:pt>
                <c:pt idx="328">
                  <c:v>32803.8592775621</c:v>
                </c:pt>
                <c:pt idx="329">
                  <c:v>32903.8710436522</c:v>
                </c:pt>
                <c:pt idx="330">
                  <c:v>33003.8828097423</c:v>
                </c:pt>
                <c:pt idx="331">
                  <c:v>33103.8945758325</c:v>
                </c:pt>
                <c:pt idx="332">
                  <c:v>33203.9063419226</c:v>
                </c:pt>
                <c:pt idx="333">
                  <c:v>33303.9181080127</c:v>
                </c:pt>
                <c:pt idx="334">
                  <c:v>33403.9298741028</c:v>
                </c:pt>
                <c:pt idx="335">
                  <c:v>33503.941640193</c:v>
                </c:pt>
                <c:pt idx="336">
                  <c:v>33603.9534062831</c:v>
                </c:pt>
                <c:pt idx="337">
                  <c:v>33703.9651723732</c:v>
                </c:pt>
                <c:pt idx="338">
                  <c:v>33803.9769384634</c:v>
                </c:pt>
                <c:pt idx="339">
                  <c:v>33903.9887045535</c:v>
                </c:pt>
                <c:pt idx="340">
                  <c:v>34004.0004706436</c:v>
                </c:pt>
                <c:pt idx="341">
                  <c:v>34104.0122367337</c:v>
                </c:pt>
                <c:pt idx="342">
                  <c:v>34204.0240028239</c:v>
                </c:pt>
                <c:pt idx="343">
                  <c:v>34304.035768914</c:v>
                </c:pt>
                <c:pt idx="344">
                  <c:v>34404.0475350041</c:v>
                </c:pt>
                <c:pt idx="345">
                  <c:v>34504.0593010943</c:v>
                </c:pt>
                <c:pt idx="346">
                  <c:v>34604.0710671844</c:v>
                </c:pt>
                <c:pt idx="347">
                  <c:v>34704.0828332745</c:v>
                </c:pt>
                <c:pt idx="348">
                  <c:v>34804.0945993646</c:v>
                </c:pt>
                <c:pt idx="349">
                  <c:v>34904.1063654548</c:v>
                </c:pt>
                <c:pt idx="350">
                  <c:v>35004.1181315449</c:v>
                </c:pt>
                <c:pt idx="351">
                  <c:v>35104.129897635</c:v>
                </c:pt>
                <c:pt idx="352">
                  <c:v>35204.1416637252</c:v>
                </c:pt>
                <c:pt idx="353">
                  <c:v>35304.1534298153</c:v>
                </c:pt>
                <c:pt idx="354">
                  <c:v>35404.1651959054</c:v>
                </c:pt>
                <c:pt idx="355">
                  <c:v>35504.1769619955</c:v>
                </c:pt>
                <c:pt idx="356">
                  <c:v>35604.1887280857</c:v>
                </c:pt>
                <c:pt idx="357">
                  <c:v>35704.2004941758</c:v>
                </c:pt>
                <c:pt idx="358">
                  <c:v>35804.2122602659</c:v>
                </c:pt>
                <c:pt idx="359">
                  <c:v>35904.2240263561</c:v>
                </c:pt>
                <c:pt idx="360">
                  <c:v>36004.2357924462</c:v>
                </c:pt>
                <c:pt idx="361">
                  <c:v>36104.2475585363</c:v>
                </c:pt>
                <c:pt idx="362">
                  <c:v>36204.2593246264</c:v>
                </c:pt>
                <c:pt idx="363">
                  <c:v>36304.2710907166</c:v>
                </c:pt>
                <c:pt idx="364">
                  <c:v>36404.2828568067</c:v>
                </c:pt>
                <c:pt idx="365">
                  <c:v>36504.2946228968</c:v>
                </c:pt>
                <c:pt idx="366">
                  <c:v>36604.3063889869</c:v>
                </c:pt>
                <c:pt idx="367">
                  <c:v>36704.3181550771</c:v>
                </c:pt>
                <c:pt idx="368">
                  <c:v>36804.3299211672</c:v>
                </c:pt>
                <c:pt idx="369">
                  <c:v>36904.3416872573</c:v>
                </c:pt>
                <c:pt idx="370">
                  <c:v>37004.3534533475</c:v>
                </c:pt>
                <c:pt idx="371">
                  <c:v>37104.3652194376</c:v>
                </c:pt>
                <c:pt idx="372">
                  <c:v>37204.3769855277</c:v>
                </c:pt>
                <c:pt idx="373">
                  <c:v>37304.3887516178</c:v>
                </c:pt>
                <c:pt idx="374">
                  <c:v>37404.400517708</c:v>
                </c:pt>
                <c:pt idx="375">
                  <c:v>37504.4122837981</c:v>
                </c:pt>
                <c:pt idx="376">
                  <c:v>37604.4240498882</c:v>
                </c:pt>
                <c:pt idx="377">
                  <c:v>37704.4358159784</c:v>
                </c:pt>
                <c:pt idx="378">
                  <c:v>37804.4475820685</c:v>
                </c:pt>
                <c:pt idx="379">
                  <c:v>37904.4593481586</c:v>
                </c:pt>
                <c:pt idx="380">
                  <c:v>38004.4711142487</c:v>
                </c:pt>
                <c:pt idx="381">
                  <c:v>38104.4828803389</c:v>
                </c:pt>
                <c:pt idx="382">
                  <c:v>38204.494646429</c:v>
                </c:pt>
                <c:pt idx="383">
                  <c:v>38304.5064125191</c:v>
                </c:pt>
                <c:pt idx="384">
                  <c:v>38404.5181786093</c:v>
                </c:pt>
                <c:pt idx="385">
                  <c:v>38504.5299446994</c:v>
                </c:pt>
                <c:pt idx="386">
                  <c:v>38604.5417107895</c:v>
                </c:pt>
                <c:pt idx="387">
                  <c:v>38704.5534768796</c:v>
                </c:pt>
                <c:pt idx="388">
                  <c:v>38804.5652429698</c:v>
                </c:pt>
                <c:pt idx="389">
                  <c:v>38904.5770090599</c:v>
                </c:pt>
                <c:pt idx="390">
                  <c:v>39004.58877515</c:v>
                </c:pt>
                <c:pt idx="391">
                  <c:v>39104.6005412401</c:v>
                </c:pt>
                <c:pt idx="392">
                  <c:v>39204.6123073303</c:v>
                </c:pt>
                <c:pt idx="393">
                  <c:v>39304.6240734204</c:v>
                </c:pt>
                <c:pt idx="394">
                  <c:v>39404.6358395105</c:v>
                </c:pt>
                <c:pt idx="395">
                  <c:v>39504.6476056007</c:v>
                </c:pt>
                <c:pt idx="396">
                  <c:v>39604.6593716908</c:v>
                </c:pt>
                <c:pt idx="397">
                  <c:v>39704.6711377809</c:v>
                </c:pt>
                <c:pt idx="398">
                  <c:v>39804.682903871</c:v>
                </c:pt>
                <c:pt idx="399">
                  <c:v>39904.6946699612</c:v>
                </c:pt>
                <c:pt idx="400">
                  <c:v>40004.7064360513</c:v>
                </c:pt>
                <c:pt idx="401">
                  <c:v>40104.7182021414</c:v>
                </c:pt>
                <c:pt idx="402">
                  <c:v>40204.7299682316</c:v>
                </c:pt>
                <c:pt idx="403">
                  <c:v>40304.7417343217</c:v>
                </c:pt>
                <c:pt idx="404">
                  <c:v>40404.7535004118</c:v>
                </c:pt>
                <c:pt idx="405">
                  <c:v>40504.7652665019</c:v>
                </c:pt>
                <c:pt idx="406">
                  <c:v>40604.7770325921</c:v>
                </c:pt>
                <c:pt idx="407">
                  <c:v>40704.7887986822</c:v>
                </c:pt>
                <c:pt idx="408">
                  <c:v>40804.8005647723</c:v>
                </c:pt>
                <c:pt idx="409">
                  <c:v>40904.8123308625</c:v>
                </c:pt>
                <c:pt idx="410">
                  <c:v>41004.8240969526</c:v>
                </c:pt>
                <c:pt idx="411">
                  <c:v>41104.8358630427</c:v>
                </c:pt>
                <c:pt idx="412">
                  <c:v>41204.8476291328</c:v>
                </c:pt>
                <c:pt idx="413">
                  <c:v>41304.859395223</c:v>
                </c:pt>
                <c:pt idx="414">
                  <c:v>41404.8711613131</c:v>
                </c:pt>
                <c:pt idx="415">
                  <c:v>41504.8829274032</c:v>
                </c:pt>
                <c:pt idx="416">
                  <c:v>41604.8946934934</c:v>
                </c:pt>
                <c:pt idx="417">
                  <c:v>41704.9064595835</c:v>
                </c:pt>
                <c:pt idx="418">
                  <c:v>41804.9182256736</c:v>
                </c:pt>
                <c:pt idx="419">
                  <c:v>41904.9299917637</c:v>
                </c:pt>
                <c:pt idx="420">
                  <c:v>42004.9417578539</c:v>
                </c:pt>
                <c:pt idx="421">
                  <c:v>42104.953523944</c:v>
                </c:pt>
                <c:pt idx="422">
                  <c:v>42204.9652900341</c:v>
                </c:pt>
                <c:pt idx="423">
                  <c:v>42304.9770561243</c:v>
                </c:pt>
                <c:pt idx="424">
                  <c:v>42404.9888222144</c:v>
                </c:pt>
                <c:pt idx="425">
                  <c:v>42505.0005883045</c:v>
                </c:pt>
                <c:pt idx="426">
                  <c:v>42605.0123543946</c:v>
                </c:pt>
                <c:pt idx="427">
                  <c:v>42705.0241204848</c:v>
                </c:pt>
                <c:pt idx="428">
                  <c:v>42805.0358865749</c:v>
                </c:pt>
                <c:pt idx="429">
                  <c:v>42905.047652665</c:v>
                </c:pt>
                <c:pt idx="430">
                  <c:v>43005.0594187552</c:v>
                </c:pt>
                <c:pt idx="431">
                  <c:v>43105.0711848453</c:v>
                </c:pt>
                <c:pt idx="432">
                  <c:v>43205.0829509354</c:v>
                </c:pt>
                <c:pt idx="433">
                  <c:v>43305.0947170255</c:v>
                </c:pt>
                <c:pt idx="434">
                  <c:v>43405.1064831157</c:v>
                </c:pt>
                <c:pt idx="435">
                  <c:v>43505.1182492058</c:v>
                </c:pt>
                <c:pt idx="436">
                  <c:v>43605.1300152959</c:v>
                </c:pt>
                <c:pt idx="437">
                  <c:v>43705.1417813861</c:v>
                </c:pt>
                <c:pt idx="438">
                  <c:v>43805.1535474762</c:v>
                </c:pt>
                <c:pt idx="439">
                  <c:v>43905.1653135663</c:v>
                </c:pt>
                <c:pt idx="440">
                  <c:v>44005.1770796564</c:v>
                </c:pt>
                <c:pt idx="441">
                  <c:v>44105.1888457466</c:v>
                </c:pt>
                <c:pt idx="442">
                  <c:v>44205.2006118367</c:v>
                </c:pt>
                <c:pt idx="443">
                  <c:v>44305.2123779268</c:v>
                </c:pt>
                <c:pt idx="444">
                  <c:v>44405.224144017</c:v>
                </c:pt>
                <c:pt idx="445">
                  <c:v>44505.2359101071</c:v>
                </c:pt>
                <c:pt idx="446">
                  <c:v>44605.2476761972</c:v>
                </c:pt>
                <c:pt idx="447">
                  <c:v>44705.2594422873</c:v>
                </c:pt>
                <c:pt idx="448">
                  <c:v>44805.2712083775</c:v>
                </c:pt>
                <c:pt idx="449">
                  <c:v>44905.2829744676</c:v>
                </c:pt>
                <c:pt idx="450">
                  <c:v>45005.2947405577</c:v>
                </c:pt>
                <c:pt idx="451">
                  <c:v>45105.3065066478</c:v>
                </c:pt>
                <c:pt idx="452">
                  <c:v>45205.318272738</c:v>
                </c:pt>
                <c:pt idx="453">
                  <c:v>45305.3300388281</c:v>
                </c:pt>
                <c:pt idx="454">
                  <c:v>45405.3418049182</c:v>
                </c:pt>
                <c:pt idx="455">
                  <c:v>45505.3535710084</c:v>
                </c:pt>
                <c:pt idx="456">
                  <c:v>45605.3653370985</c:v>
                </c:pt>
                <c:pt idx="457">
                  <c:v>45705.3771031886</c:v>
                </c:pt>
                <c:pt idx="458">
                  <c:v>45805.3888692787</c:v>
                </c:pt>
                <c:pt idx="459">
                  <c:v>45905.4006353689</c:v>
                </c:pt>
                <c:pt idx="460">
                  <c:v>46005.412401459</c:v>
                </c:pt>
                <c:pt idx="461">
                  <c:v>46105.4241675491</c:v>
                </c:pt>
                <c:pt idx="462">
                  <c:v>46205.4359336393</c:v>
                </c:pt>
                <c:pt idx="463">
                  <c:v>46305.4476997294</c:v>
                </c:pt>
                <c:pt idx="464">
                  <c:v>46405.4594658195</c:v>
                </c:pt>
                <c:pt idx="465">
                  <c:v>46505.4712319096</c:v>
                </c:pt>
                <c:pt idx="466">
                  <c:v>46605.4829979998</c:v>
                </c:pt>
                <c:pt idx="467">
                  <c:v>46705.4947640899</c:v>
                </c:pt>
                <c:pt idx="468">
                  <c:v>46805.50653018</c:v>
                </c:pt>
                <c:pt idx="469">
                  <c:v>46905.5182962702</c:v>
                </c:pt>
                <c:pt idx="470">
                  <c:v>47005.5300623603</c:v>
                </c:pt>
                <c:pt idx="471">
                  <c:v>47105.5418284504</c:v>
                </c:pt>
                <c:pt idx="472">
                  <c:v>47205.5535945405</c:v>
                </c:pt>
                <c:pt idx="473">
                  <c:v>47305.5653606307</c:v>
                </c:pt>
                <c:pt idx="474">
                  <c:v>47405.5771267208</c:v>
                </c:pt>
                <c:pt idx="475">
                  <c:v>47505.5888928109</c:v>
                </c:pt>
                <c:pt idx="476">
                  <c:v>47605.6006589011</c:v>
                </c:pt>
                <c:pt idx="477">
                  <c:v>47705.6124249912</c:v>
                </c:pt>
                <c:pt idx="478">
                  <c:v>47805.6241910813</c:v>
                </c:pt>
                <c:pt idx="479">
                  <c:v>47905.6359571714</c:v>
                </c:pt>
                <c:pt idx="480">
                  <c:v>48005.6477232616</c:v>
                </c:pt>
                <c:pt idx="481">
                  <c:v>48105.6594893517</c:v>
                </c:pt>
                <c:pt idx="482">
                  <c:v>48205.6712554418</c:v>
                </c:pt>
                <c:pt idx="483">
                  <c:v>48305.6830215319</c:v>
                </c:pt>
                <c:pt idx="484">
                  <c:v>48405.6947876221</c:v>
                </c:pt>
                <c:pt idx="485">
                  <c:v>48505.7065537122</c:v>
                </c:pt>
                <c:pt idx="486">
                  <c:v>48605.7183198023</c:v>
                </c:pt>
                <c:pt idx="487">
                  <c:v>48705.7300858925</c:v>
                </c:pt>
                <c:pt idx="488">
                  <c:v>48805.7418519826</c:v>
                </c:pt>
                <c:pt idx="489">
                  <c:v>48905.7536180727</c:v>
                </c:pt>
                <c:pt idx="490">
                  <c:v>49005.7653841628</c:v>
                </c:pt>
                <c:pt idx="491">
                  <c:v>49105.777150253</c:v>
                </c:pt>
                <c:pt idx="492">
                  <c:v>49205.7889163431</c:v>
                </c:pt>
                <c:pt idx="493">
                  <c:v>49305.8006824332</c:v>
                </c:pt>
                <c:pt idx="494">
                  <c:v>49405.8124485234</c:v>
                </c:pt>
                <c:pt idx="495">
                  <c:v>49505.8242146135</c:v>
                </c:pt>
                <c:pt idx="496">
                  <c:v>49605.8359807036</c:v>
                </c:pt>
                <c:pt idx="497">
                  <c:v>49705.8477467937</c:v>
                </c:pt>
                <c:pt idx="498">
                  <c:v>49805.8595128839</c:v>
                </c:pt>
                <c:pt idx="499">
                  <c:v>49905.871278974</c:v>
                </c:pt>
                <c:pt idx="500">
                  <c:v>50005.8830450641</c:v>
                </c:pt>
                <c:pt idx="501">
                  <c:v>50105.8948111543</c:v>
                </c:pt>
                <c:pt idx="502">
                  <c:v>50205.9065772444</c:v>
                </c:pt>
                <c:pt idx="503">
                  <c:v>50305.9183433345</c:v>
                </c:pt>
                <c:pt idx="504">
                  <c:v>50405.9301094246</c:v>
                </c:pt>
                <c:pt idx="505">
                  <c:v>50505.9418755148</c:v>
                </c:pt>
                <c:pt idx="506">
                  <c:v>50605.9536416049</c:v>
                </c:pt>
                <c:pt idx="507">
                  <c:v>50705.965407695</c:v>
                </c:pt>
                <c:pt idx="508">
                  <c:v>50805.9771737852</c:v>
                </c:pt>
                <c:pt idx="509">
                  <c:v>50905.9889398753</c:v>
                </c:pt>
                <c:pt idx="510">
                  <c:v>51006.0007059654</c:v>
                </c:pt>
                <c:pt idx="511">
                  <c:v>51106.0124720555</c:v>
                </c:pt>
                <c:pt idx="512">
                  <c:v>51206.0242381457</c:v>
                </c:pt>
                <c:pt idx="513">
                  <c:v>51306.0360042358</c:v>
                </c:pt>
                <c:pt idx="514">
                  <c:v>51406.0477703259</c:v>
                </c:pt>
                <c:pt idx="515">
                  <c:v>51506.0595364161</c:v>
                </c:pt>
                <c:pt idx="516">
                  <c:v>51606.0713025062</c:v>
                </c:pt>
                <c:pt idx="517">
                  <c:v>51706.0830685963</c:v>
                </c:pt>
                <c:pt idx="518">
                  <c:v>51806.0948346864</c:v>
                </c:pt>
                <c:pt idx="519">
                  <c:v>51906.1066007766</c:v>
                </c:pt>
                <c:pt idx="520">
                  <c:v>52006.1183668667</c:v>
                </c:pt>
                <c:pt idx="521">
                  <c:v>52106.1301329568</c:v>
                </c:pt>
                <c:pt idx="522">
                  <c:v>52206.141899047</c:v>
                </c:pt>
                <c:pt idx="523">
                  <c:v>52306.1536651371</c:v>
                </c:pt>
                <c:pt idx="524">
                  <c:v>52406.1654312272</c:v>
                </c:pt>
                <c:pt idx="525">
                  <c:v>52506.1771973173</c:v>
                </c:pt>
                <c:pt idx="526">
                  <c:v>52606.1889634075</c:v>
                </c:pt>
                <c:pt idx="527">
                  <c:v>52706.2007294976</c:v>
                </c:pt>
                <c:pt idx="528">
                  <c:v>52806.2124955877</c:v>
                </c:pt>
                <c:pt idx="529">
                  <c:v>52906.2242616779</c:v>
                </c:pt>
                <c:pt idx="530">
                  <c:v>53006.236027768</c:v>
                </c:pt>
                <c:pt idx="531">
                  <c:v>53106.2477938581</c:v>
                </c:pt>
                <c:pt idx="532">
                  <c:v>53206.2595599482</c:v>
                </c:pt>
                <c:pt idx="533">
                  <c:v>53306.2713260384</c:v>
                </c:pt>
                <c:pt idx="534">
                  <c:v>53406.2830921285</c:v>
                </c:pt>
                <c:pt idx="535">
                  <c:v>53506.2948582186</c:v>
                </c:pt>
                <c:pt idx="536">
                  <c:v>53606.3066243088</c:v>
                </c:pt>
                <c:pt idx="537">
                  <c:v>53706.3183903989</c:v>
                </c:pt>
                <c:pt idx="538">
                  <c:v>53806.330156489</c:v>
                </c:pt>
                <c:pt idx="539">
                  <c:v>53906.3419225791</c:v>
                </c:pt>
                <c:pt idx="540">
                  <c:v>54006.3536886693</c:v>
                </c:pt>
                <c:pt idx="541">
                  <c:v>54106.3654547594</c:v>
                </c:pt>
                <c:pt idx="542">
                  <c:v>54206.3772208495</c:v>
                </c:pt>
                <c:pt idx="543">
                  <c:v>54306.3889869396</c:v>
                </c:pt>
                <c:pt idx="544">
                  <c:v>54406.4007530298</c:v>
                </c:pt>
                <c:pt idx="545">
                  <c:v>54506.4125191199</c:v>
                </c:pt>
                <c:pt idx="546">
                  <c:v>54606.42428521</c:v>
                </c:pt>
                <c:pt idx="547">
                  <c:v>54706.4360513002</c:v>
                </c:pt>
                <c:pt idx="548">
                  <c:v>54806.4478173903</c:v>
                </c:pt>
                <c:pt idx="549">
                  <c:v>54906.4595834804</c:v>
                </c:pt>
                <c:pt idx="550">
                  <c:v>55006.4713495705</c:v>
                </c:pt>
                <c:pt idx="551">
                  <c:v>55106.4831156607</c:v>
                </c:pt>
                <c:pt idx="552">
                  <c:v>55206.4948817508</c:v>
                </c:pt>
                <c:pt idx="553">
                  <c:v>55306.5066478409</c:v>
                </c:pt>
                <c:pt idx="554">
                  <c:v>55406.5184139311</c:v>
                </c:pt>
                <c:pt idx="555">
                  <c:v>55506.5301800212</c:v>
                </c:pt>
                <c:pt idx="556">
                  <c:v>55606.5419461113</c:v>
                </c:pt>
                <c:pt idx="557">
                  <c:v>55706.5537122014</c:v>
                </c:pt>
                <c:pt idx="558">
                  <c:v>55806.5654782916</c:v>
                </c:pt>
                <c:pt idx="559">
                  <c:v>55906.5772443817</c:v>
                </c:pt>
                <c:pt idx="560">
                  <c:v>56006.5890104718</c:v>
                </c:pt>
                <c:pt idx="561">
                  <c:v>56106.600776562</c:v>
                </c:pt>
                <c:pt idx="562">
                  <c:v>56206.6125426521</c:v>
                </c:pt>
                <c:pt idx="563">
                  <c:v>56306.6243087422</c:v>
                </c:pt>
                <c:pt idx="564">
                  <c:v>56406.6360748323</c:v>
                </c:pt>
                <c:pt idx="565">
                  <c:v>56506.6478409225</c:v>
                </c:pt>
                <c:pt idx="566">
                  <c:v>56606.6596070126</c:v>
                </c:pt>
                <c:pt idx="567">
                  <c:v>56706.6713731027</c:v>
                </c:pt>
                <c:pt idx="568">
                  <c:v>56806.6831391929</c:v>
                </c:pt>
                <c:pt idx="569">
                  <c:v>56906.694905283</c:v>
                </c:pt>
                <c:pt idx="570">
                  <c:v>57006.7066713731</c:v>
                </c:pt>
                <c:pt idx="571">
                  <c:v>57106.7184374632</c:v>
                </c:pt>
                <c:pt idx="572">
                  <c:v>57206.7302035534</c:v>
                </c:pt>
                <c:pt idx="573">
                  <c:v>57306.7419696435</c:v>
                </c:pt>
                <c:pt idx="574">
                  <c:v>57406.7537357336</c:v>
                </c:pt>
                <c:pt idx="575">
                  <c:v>57506.7655018237</c:v>
                </c:pt>
                <c:pt idx="576">
                  <c:v>57606.7772679139</c:v>
                </c:pt>
                <c:pt idx="577">
                  <c:v>57706.789034004</c:v>
                </c:pt>
                <c:pt idx="578">
                  <c:v>57806.8008000941</c:v>
                </c:pt>
                <c:pt idx="579">
                  <c:v>57906.8125661843</c:v>
                </c:pt>
                <c:pt idx="580">
                  <c:v>58006.8243322744</c:v>
                </c:pt>
                <c:pt idx="581">
                  <c:v>58106.8360983645</c:v>
                </c:pt>
                <c:pt idx="582">
                  <c:v>58206.8478644546</c:v>
                </c:pt>
                <c:pt idx="583">
                  <c:v>58306.8596305448</c:v>
                </c:pt>
                <c:pt idx="584">
                  <c:v>58406.8713966349</c:v>
                </c:pt>
                <c:pt idx="585">
                  <c:v>58506.883162725</c:v>
                </c:pt>
                <c:pt idx="586">
                  <c:v>58606.8949288152</c:v>
                </c:pt>
                <c:pt idx="587">
                  <c:v>58706.9066949053</c:v>
                </c:pt>
                <c:pt idx="588">
                  <c:v>58806.9184609954</c:v>
                </c:pt>
                <c:pt idx="589">
                  <c:v>58906.9302270855</c:v>
                </c:pt>
                <c:pt idx="590">
                  <c:v>59006.9419931757</c:v>
                </c:pt>
                <c:pt idx="591">
                  <c:v>59106.9537592658</c:v>
                </c:pt>
                <c:pt idx="592">
                  <c:v>59206.9655253559</c:v>
                </c:pt>
                <c:pt idx="593">
                  <c:v>59306.9772914461</c:v>
                </c:pt>
                <c:pt idx="594">
                  <c:v>59406.9890575362</c:v>
                </c:pt>
                <c:pt idx="595">
                  <c:v>59507.0008236263</c:v>
                </c:pt>
                <c:pt idx="596">
                  <c:v>59607.0125897164</c:v>
                </c:pt>
                <c:pt idx="597">
                  <c:v>59707.0243558066</c:v>
                </c:pt>
                <c:pt idx="598">
                  <c:v>59807.0361218967</c:v>
                </c:pt>
                <c:pt idx="599">
                  <c:v>59907.0478879868</c:v>
                </c:pt>
                <c:pt idx="600">
                  <c:v>60007.059654077</c:v>
                </c:pt>
                <c:pt idx="601">
                  <c:v>60107.0714201671</c:v>
                </c:pt>
                <c:pt idx="602">
                  <c:v>60207.0831862572</c:v>
                </c:pt>
                <c:pt idx="603">
                  <c:v>60307.0949523473</c:v>
                </c:pt>
                <c:pt idx="604">
                  <c:v>60407.1067184375</c:v>
                </c:pt>
                <c:pt idx="605">
                  <c:v>60507.1184845276</c:v>
                </c:pt>
                <c:pt idx="606">
                  <c:v>60607.1302506177</c:v>
                </c:pt>
                <c:pt idx="607">
                  <c:v>60707.1420167079</c:v>
                </c:pt>
                <c:pt idx="608">
                  <c:v>60807.153782798</c:v>
                </c:pt>
                <c:pt idx="609">
                  <c:v>60907.1655488881</c:v>
                </c:pt>
                <c:pt idx="610">
                  <c:v>61007.1773149782</c:v>
                </c:pt>
                <c:pt idx="611">
                  <c:v>61107.1890810684</c:v>
                </c:pt>
                <c:pt idx="612">
                  <c:v>61207.2008471585</c:v>
                </c:pt>
                <c:pt idx="613">
                  <c:v>61307.2126132486</c:v>
                </c:pt>
                <c:pt idx="614">
                  <c:v>61407.2243793388</c:v>
                </c:pt>
                <c:pt idx="615">
                  <c:v>61507.2361454289</c:v>
                </c:pt>
                <c:pt idx="616">
                  <c:v>61607.247911519</c:v>
                </c:pt>
                <c:pt idx="617">
                  <c:v>61707.2596776091</c:v>
                </c:pt>
                <c:pt idx="618">
                  <c:v>61807.2714436993</c:v>
                </c:pt>
                <c:pt idx="619">
                  <c:v>61907.2832097894</c:v>
                </c:pt>
                <c:pt idx="620">
                  <c:v>62007.2949758795</c:v>
                </c:pt>
                <c:pt idx="621">
                  <c:v>62107.3067419697</c:v>
                </c:pt>
                <c:pt idx="622">
                  <c:v>62207.3185080598</c:v>
                </c:pt>
                <c:pt idx="623">
                  <c:v>62307.3302741499</c:v>
                </c:pt>
                <c:pt idx="624">
                  <c:v>62407.34204024</c:v>
                </c:pt>
                <c:pt idx="625">
                  <c:v>62507.3538063302</c:v>
                </c:pt>
                <c:pt idx="626">
                  <c:v>62607.3655724203</c:v>
                </c:pt>
                <c:pt idx="627">
                  <c:v>62707.3773385104</c:v>
                </c:pt>
                <c:pt idx="628">
                  <c:v>62807.3891046005</c:v>
                </c:pt>
                <c:pt idx="629">
                  <c:v>62907.4008706907</c:v>
                </c:pt>
                <c:pt idx="630">
                  <c:v>63007.4126367808</c:v>
                </c:pt>
                <c:pt idx="631">
                  <c:v>63107.4244028709</c:v>
                </c:pt>
                <c:pt idx="632">
                  <c:v>63207.4361689611</c:v>
                </c:pt>
                <c:pt idx="633">
                  <c:v>63307.4479350512</c:v>
                </c:pt>
                <c:pt idx="634">
                  <c:v>63407.4597011413</c:v>
                </c:pt>
                <c:pt idx="635">
                  <c:v>63507.4714672314</c:v>
                </c:pt>
                <c:pt idx="636">
                  <c:v>63607.4832333216</c:v>
                </c:pt>
                <c:pt idx="637">
                  <c:v>63707.4949994117</c:v>
                </c:pt>
                <c:pt idx="638">
                  <c:v>63807.5067655018</c:v>
                </c:pt>
                <c:pt idx="639">
                  <c:v>63907.518531592</c:v>
                </c:pt>
                <c:pt idx="640">
                  <c:v>64007.5302976821</c:v>
                </c:pt>
                <c:pt idx="641">
                  <c:v>64107.5420637722</c:v>
                </c:pt>
                <c:pt idx="642">
                  <c:v>64207.5538298623</c:v>
                </c:pt>
                <c:pt idx="643">
                  <c:v>64307.5655959525</c:v>
                </c:pt>
                <c:pt idx="644">
                  <c:v>64407.5773620426</c:v>
                </c:pt>
                <c:pt idx="645">
                  <c:v>64507.5891281327</c:v>
                </c:pt>
                <c:pt idx="646">
                  <c:v>64607.6008942229</c:v>
                </c:pt>
                <c:pt idx="647">
                  <c:v>64707.612660313</c:v>
                </c:pt>
                <c:pt idx="648">
                  <c:v>64807.6244264031</c:v>
                </c:pt>
                <c:pt idx="649">
                  <c:v>64907.6361924932</c:v>
                </c:pt>
                <c:pt idx="650">
                  <c:v>65007.6479585834</c:v>
                </c:pt>
                <c:pt idx="651">
                  <c:v>65107.6597246735</c:v>
                </c:pt>
                <c:pt idx="652">
                  <c:v>65207.6714907636</c:v>
                </c:pt>
                <c:pt idx="653">
                  <c:v>65307.6832568538</c:v>
                </c:pt>
                <c:pt idx="654">
                  <c:v>65407.6950229439</c:v>
                </c:pt>
                <c:pt idx="655">
                  <c:v>65507.706789034</c:v>
                </c:pt>
                <c:pt idx="656">
                  <c:v>65607.7185551241</c:v>
                </c:pt>
                <c:pt idx="657">
                  <c:v>65707.7303212143</c:v>
                </c:pt>
                <c:pt idx="658">
                  <c:v>65807.7420873044</c:v>
                </c:pt>
                <c:pt idx="659">
                  <c:v>65907.7538533945</c:v>
                </c:pt>
                <c:pt idx="660">
                  <c:v>66007.7656194847</c:v>
                </c:pt>
                <c:pt idx="661">
                  <c:v>66107.7773855748</c:v>
                </c:pt>
                <c:pt idx="662">
                  <c:v>66207.7891516649</c:v>
                </c:pt>
                <c:pt idx="663">
                  <c:v>66307.800917755</c:v>
                </c:pt>
                <c:pt idx="664">
                  <c:v>66407.8126838452</c:v>
                </c:pt>
                <c:pt idx="665">
                  <c:v>66507.8244499353</c:v>
                </c:pt>
                <c:pt idx="666">
                  <c:v>66607.8362160254</c:v>
                </c:pt>
                <c:pt idx="667">
                  <c:v>66707.8479821156</c:v>
                </c:pt>
                <c:pt idx="668">
                  <c:v>66807.8597482057</c:v>
                </c:pt>
                <c:pt idx="669">
                  <c:v>66907.8715142958</c:v>
                </c:pt>
                <c:pt idx="670">
                  <c:v>67007.8832803859</c:v>
                </c:pt>
                <c:pt idx="671">
                  <c:v>67107.8950464761</c:v>
                </c:pt>
                <c:pt idx="672">
                  <c:v>67207.9068125662</c:v>
                </c:pt>
                <c:pt idx="673">
                  <c:v>67307.9185786563</c:v>
                </c:pt>
                <c:pt idx="674">
                  <c:v>67407.9303447465</c:v>
                </c:pt>
                <c:pt idx="675">
                  <c:v>67507.9421108366</c:v>
                </c:pt>
                <c:pt idx="676">
                  <c:v>67607.9538769267</c:v>
                </c:pt>
                <c:pt idx="677">
                  <c:v>67707.9656430168</c:v>
                </c:pt>
                <c:pt idx="678">
                  <c:v>67807.977409107</c:v>
                </c:pt>
                <c:pt idx="679">
                  <c:v>67907.9891751971</c:v>
                </c:pt>
                <c:pt idx="680">
                  <c:v>68008.0009412872</c:v>
                </c:pt>
                <c:pt idx="681">
                  <c:v>68108.0127073773</c:v>
                </c:pt>
                <c:pt idx="682">
                  <c:v>68208.0244734675</c:v>
                </c:pt>
                <c:pt idx="683">
                  <c:v>68308.0362395576</c:v>
                </c:pt>
                <c:pt idx="684">
                  <c:v>68408.0480056477</c:v>
                </c:pt>
                <c:pt idx="685">
                  <c:v>68508.0597717379</c:v>
                </c:pt>
                <c:pt idx="686">
                  <c:v>68608.071537828</c:v>
                </c:pt>
                <c:pt idx="687">
                  <c:v>68708.0833039181</c:v>
                </c:pt>
                <c:pt idx="688">
                  <c:v>68808.0950700082</c:v>
                </c:pt>
                <c:pt idx="689">
                  <c:v>68908.1068360984</c:v>
                </c:pt>
                <c:pt idx="690">
                  <c:v>69008.1186021885</c:v>
                </c:pt>
                <c:pt idx="691">
                  <c:v>69108.1303682786</c:v>
                </c:pt>
                <c:pt idx="692">
                  <c:v>69208.1421343688</c:v>
                </c:pt>
                <c:pt idx="693">
                  <c:v>69308.1539004589</c:v>
                </c:pt>
                <c:pt idx="694">
                  <c:v>69408.165666549</c:v>
                </c:pt>
                <c:pt idx="695">
                  <c:v>69508.1774326391</c:v>
                </c:pt>
                <c:pt idx="696">
                  <c:v>69608.1891987293</c:v>
                </c:pt>
                <c:pt idx="697">
                  <c:v>69708.2009648194</c:v>
                </c:pt>
                <c:pt idx="698">
                  <c:v>69808.2127309095</c:v>
                </c:pt>
                <c:pt idx="699">
                  <c:v>69908.2244969997</c:v>
                </c:pt>
                <c:pt idx="700">
                  <c:v>70008.2362630898</c:v>
                </c:pt>
                <c:pt idx="701">
                  <c:v>70108.2480291799</c:v>
                </c:pt>
                <c:pt idx="702">
                  <c:v>70208.25979527</c:v>
                </c:pt>
                <c:pt idx="703">
                  <c:v>70308.2715613602</c:v>
                </c:pt>
                <c:pt idx="704">
                  <c:v>70408.2833274503</c:v>
                </c:pt>
                <c:pt idx="705">
                  <c:v>70508.2950935404</c:v>
                </c:pt>
                <c:pt idx="706">
                  <c:v>70608.3068596305</c:v>
                </c:pt>
                <c:pt idx="707">
                  <c:v>70708.3186257207</c:v>
                </c:pt>
                <c:pt idx="708">
                  <c:v>70808.3303918108</c:v>
                </c:pt>
                <c:pt idx="709">
                  <c:v>70908.3421579009</c:v>
                </c:pt>
                <c:pt idx="710">
                  <c:v>71008.3539239911</c:v>
                </c:pt>
                <c:pt idx="711">
                  <c:v>71108.3656900812</c:v>
                </c:pt>
                <c:pt idx="712">
                  <c:v>71208.3774561713</c:v>
                </c:pt>
                <c:pt idx="713">
                  <c:v>71308.3892222614</c:v>
                </c:pt>
                <c:pt idx="714">
                  <c:v>71408.4009883516</c:v>
                </c:pt>
                <c:pt idx="715">
                  <c:v>71508.4127544417</c:v>
                </c:pt>
                <c:pt idx="716">
                  <c:v>71608.4245205318</c:v>
                </c:pt>
                <c:pt idx="717">
                  <c:v>71708.436286622</c:v>
                </c:pt>
                <c:pt idx="718">
                  <c:v>71808.4480527121</c:v>
                </c:pt>
                <c:pt idx="719">
                  <c:v>71908.4598188022</c:v>
                </c:pt>
                <c:pt idx="720">
                  <c:v>72008.4715848923</c:v>
                </c:pt>
                <c:pt idx="721">
                  <c:v>72108.4833509825</c:v>
                </c:pt>
                <c:pt idx="722">
                  <c:v>72208.4951170726</c:v>
                </c:pt>
                <c:pt idx="723">
                  <c:v>72308.5068831627</c:v>
                </c:pt>
                <c:pt idx="724">
                  <c:v>72408.5186492529</c:v>
                </c:pt>
                <c:pt idx="725">
                  <c:v>72508.530415343</c:v>
                </c:pt>
                <c:pt idx="726">
                  <c:v>72608.5421814331</c:v>
                </c:pt>
                <c:pt idx="727">
                  <c:v>72708.5539475232</c:v>
                </c:pt>
                <c:pt idx="728">
                  <c:v>72808.5657136134</c:v>
                </c:pt>
                <c:pt idx="729">
                  <c:v>72908.5774797035</c:v>
                </c:pt>
                <c:pt idx="730">
                  <c:v>73008.5892457936</c:v>
                </c:pt>
                <c:pt idx="731">
                  <c:v>73108.6010118838</c:v>
                </c:pt>
                <c:pt idx="732">
                  <c:v>73208.6127779739</c:v>
                </c:pt>
                <c:pt idx="733">
                  <c:v>73308.624544064</c:v>
                </c:pt>
                <c:pt idx="734">
                  <c:v>73408.6363101541</c:v>
                </c:pt>
                <c:pt idx="735">
                  <c:v>73508.6480762443</c:v>
                </c:pt>
                <c:pt idx="736">
                  <c:v>73608.6598423344</c:v>
                </c:pt>
                <c:pt idx="737">
                  <c:v>73708.6716084245</c:v>
                </c:pt>
                <c:pt idx="738">
                  <c:v>73808.6833745146</c:v>
                </c:pt>
                <c:pt idx="739">
                  <c:v>73908.6951406048</c:v>
                </c:pt>
                <c:pt idx="740">
                  <c:v>74008.7069066949</c:v>
                </c:pt>
                <c:pt idx="741">
                  <c:v>74108.718672785</c:v>
                </c:pt>
                <c:pt idx="742">
                  <c:v>74208.7304388752</c:v>
                </c:pt>
                <c:pt idx="743">
                  <c:v>74308.7422049653</c:v>
                </c:pt>
                <c:pt idx="744">
                  <c:v>74408.7539710554</c:v>
                </c:pt>
                <c:pt idx="745">
                  <c:v>74508.7657371455</c:v>
                </c:pt>
                <c:pt idx="746">
                  <c:v>74608.7775032357</c:v>
                </c:pt>
                <c:pt idx="747">
                  <c:v>74708.7892693258</c:v>
                </c:pt>
                <c:pt idx="748">
                  <c:v>74808.8010354159</c:v>
                </c:pt>
                <c:pt idx="749">
                  <c:v>74908.8128015061</c:v>
                </c:pt>
                <c:pt idx="750">
                  <c:v>75008.8245675962</c:v>
                </c:pt>
                <c:pt idx="751">
                  <c:v>75108.8363336863</c:v>
                </c:pt>
                <c:pt idx="752">
                  <c:v>75208.8480997764</c:v>
                </c:pt>
                <c:pt idx="753">
                  <c:v>75308.8598658666</c:v>
                </c:pt>
                <c:pt idx="754">
                  <c:v>75408.8716319567</c:v>
                </c:pt>
                <c:pt idx="755">
                  <c:v>75508.8833980468</c:v>
                </c:pt>
                <c:pt idx="756">
                  <c:v>75608.895164137</c:v>
                </c:pt>
                <c:pt idx="757">
                  <c:v>75708.9069302271</c:v>
                </c:pt>
                <c:pt idx="758">
                  <c:v>75808.9186963172</c:v>
                </c:pt>
                <c:pt idx="759">
                  <c:v>75908.9304624073</c:v>
                </c:pt>
                <c:pt idx="760">
                  <c:v>76008.9422284975</c:v>
                </c:pt>
                <c:pt idx="761">
                  <c:v>76108.9539945876</c:v>
                </c:pt>
                <c:pt idx="762">
                  <c:v>76208.9657606777</c:v>
                </c:pt>
                <c:pt idx="763">
                  <c:v>76308.9775267679</c:v>
                </c:pt>
                <c:pt idx="764">
                  <c:v>76408.989292858</c:v>
                </c:pt>
                <c:pt idx="765">
                  <c:v>76509.0010589481</c:v>
                </c:pt>
                <c:pt idx="766">
                  <c:v>76609.0128250382</c:v>
                </c:pt>
                <c:pt idx="767">
                  <c:v>76709.0245911284</c:v>
                </c:pt>
                <c:pt idx="768">
                  <c:v>76809.0363572185</c:v>
                </c:pt>
                <c:pt idx="769">
                  <c:v>76909.0481233086</c:v>
                </c:pt>
                <c:pt idx="770">
                  <c:v>77009.0598893988</c:v>
                </c:pt>
                <c:pt idx="771">
                  <c:v>77109.0716554889</c:v>
                </c:pt>
                <c:pt idx="772">
                  <c:v>77209.083421579</c:v>
                </c:pt>
                <c:pt idx="773">
                  <c:v>77309.0951876691</c:v>
                </c:pt>
                <c:pt idx="774">
                  <c:v>77409.1069537593</c:v>
                </c:pt>
                <c:pt idx="775">
                  <c:v>77509.1187198494</c:v>
                </c:pt>
                <c:pt idx="776">
                  <c:v>77609.1304859395</c:v>
                </c:pt>
                <c:pt idx="777">
                  <c:v>77709.1422520297</c:v>
                </c:pt>
                <c:pt idx="778">
                  <c:v>77809.1540181198</c:v>
                </c:pt>
                <c:pt idx="779">
                  <c:v>77909.1657842099</c:v>
                </c:pt>
                <c:pt idx="780">
                  <c:v>78009.1775503</c:v>
                </c:pt>
                <c:pt idx="781">
                  <c:v>78109.1893163902</c:v>
                </c:pt>
                <c:pt idx="782">
                  <c:v>78209.2010824803</c:v>
                </c:pt>
                <c:pt idx="783">
                  <c:v>78309.2128485704</c:v>
                </c:pt>
                <c:pt idx="784">
                  <c:v>78409.2246146606</c:v>
                </c:pt>
                <c:pt idx="785">
                  <c:v>78509.2363807507</c:v>
                </c:pt>
                <c:pt idx="786">
                  <c:v>78609.2481468408</c:v>
                </c:pt>
                <c:pt idx="787">
                  <c:v>78709.2599129309</c:v>
                </c:pt>
                <c:pt idx="788">
                  <c:v>78809.2716790211</c:v>
                </c:pt>
                <c:pt idx="789">
                  <c:v>78909.2834451112</c:v>
                </c:pt>
                <c:pt idx="790">
                  <c:v>79009.2952112013</c:v>
                </c:pt>
                <c:pt idx="791">
                  <c:v>79109.3069772915</c:v>
                </c:pt>
                <c:pt idx="792">
                  <c:v>79209.3187433816</c:v>
                </c:pt>
                <c:pt idx="793">
                  <c:v>79309.3305094717</c:v>
                </c:pt>
                <c:pt idx="794">
                  <c:v>79409.3422755618</c:v>
                </c:pt>
                <c:pt idx="795">
                  <c:v>79509.354041652</c:v>
                </c:pt>
                <c:pt idx="796">
                  <c:v>79609.3658077421</c:v>
                </c:pt>
                <c:pt idx="797">
                  <c:v>79709.3775738322</c:v>
                </c:pt>
                <c:pt idx="798">
                  <c:v>79809.3893399224</c:v>
                </c:pt>
                <c:pt idx="799">
                  <c:v>79909.4011060125</c:v>
                </c:pt>
                <c:pt idx="800">
                  <c:v>80009.4128721026</c:v>
                </c:pt>
                <c:pt idx="801">
                  <c:v>80109.4246381927</c:v>
                </c:pt>
                <c:pt idx="802">
                  <c:v>80209.4364042829</c:v>
                </c:pt>
                <c:pt idx="803">
                  <c:v>80309.448170373</c:v>
                </c:pt>
                <c:pt idx="804">
                  <c:v>80409.4599364631</c:v>
                </c:pt>
                <c:pt idx="805">
                  <c:v>80509.4717025532</c:v>
                </c:pt>
                <c:pt idx="806">
                  <c:v>80609.4834686434</c:v>
                </c:pt>
                <c:pt idx="807">
                  <c:v>80709.4952347335</c:v>
                </c:pt>
                <c:pt idx="808">
                  <c:v>80809.5070008236</c:v>
                </c:pt>
                <c:pt idx="809">
                  <c:v>80909.5187669138</c:v>
                </c:pt>
                <c:pt idx="810">
                  <c:v>81009.5305330039</c:v>
                </c:pt>
                <c:pt idx="811">
                  <c:v>81109.542299094</c:v>
                </c:pt>
                <c:pt idx="812">
                  <c:v>81209.5540651841</c:v>
                </c:pt>
                <c:pt idx="813">
                  <c:v>81309.5658312743</c:v>
                </c:pt>
                <c:pt idx="814">
                  <c:v>81409.5775973644</c:v>
                </c:pt>
                <c:pt idx="815">
                  <c:v>81509.5893634545</c:v>
                </c:pt>
                <c:pt idx="816">
                  <c:v>81609.6011295447</c:v>
                </c:pt>
                <c:pt idx="817">
                  <c:v>81709.6128956348</c:v>
                </c:pt>
                <c:pt idx="818">
                  <c:v>81809.6246617249</c:v>
                </c:pt>
                <c:pt idx="819">
                  <c:v>81909.636427815</c:v>
                </c:pt>
                <c:pt idx="820">
                  <c:v>82009.6481939052</c:v>
                </c:pt>
                <c:pt idx="821">
                  <c:v>82109.6599599953</c:v>
                </c:pt>
                <c:pt idx="822">
                  <c:v>82209.6717260854</c:v>
                </c:pt>
                <c:pt idx="823">
                  <c:v>82309.6834921756</c:v>
                </c:pt>
                <c:pt idx="824">
                  <c:v>82409.6952582657</c:v>
                </c:pt>
                <c:pt idx="825">
                  <c:v>82509.7070243558</c:v>
                </c:pt>
                <c:pt idx="826">
                  <c:v>82609.7187904459</c:v>
                </c:pt>
                <c:pt idx="827">
                  <c:v>82709.7305565361</c:v>
                </c:pt>
                <c:pt idx="828">
                  <c:v>82809.7423226262</c:v>
                </c:pt>
                <c:pt idx="829">
                  <c:v>82909.7540887163</c:v>
                </c:pt>
                <c:pt idx="830">
                  <c:v>83009.7658548065</c:v>
                </c:pt>
                <c:pt idx="831">
                  <c:v>83109.7776208966</c:v>
                </c:pt>
                <c:pt idx="832">
                  <c:v>83209.7893869867</c:v>
                </c:pt>
                <c:pt idx="833">
                  <c:v>83309.8011530768</c:v>
                </c:pt>
                <c:pt idx="834">
                  <c:v>83409.812919167</c:v>
                </c:pt>
                <c:pt idx="835">
                  <c:v>83509.8246852571</c:v>
                </c:pt>
                <c:pt idx="836">
                  <c:v>83609.8364513472</c:v>
                </c:pt>
                <c:pt idx="837">
                  <c:v>83709.8482174374</c:v>
                </c:pt>
                <c:pt idx="838">
                  <c:v>83809.8599835275</c:v>
                </c:pt>
                <c:pt idx="839">
                  <c:v>83909.8717496176</c:v>
                </c:pt>
                <c:pt idx="840">
                  <c:v>84009.8835157077</c:v>
                </c:pt>
                <c:pt idx="841">
                  <c:v>84109.8952817979</c:v>
                </c:pt>
                <c:pt idx="842">
                  <c:v>84209.907047888</c:v>
                </c:pt>
                <c:pt idx="843">
                  <c:v>84309.9188139781</c:v>
                </c:pt>
                <c:pt idx="844">
                  <c:v>84409.9305800683</c:v>
                </c:pt>
                <c:pt idx="845">
                  <c:v>84509.9423461584</c:v>
                </c:pt>
                <c:pt idx="846">
                  <c:v>84609.9541122485</c:v>
                </c:pt>
                <c:pt idx="847">
                  <c:v>84709.9658783386</c:v>
                </c:pt>
                <c:pt idx="848">
                  <c:v>84809.9776444288</c:v>
                </c:pt>
                <c:pt idx="849">
                  <c:v>84909.9894105189</c:v>
                </c:pt>
                <c:pt idx="850">
                  <c:v>85010.001176609</c:v>
                </c:pt>
                <c:pt idx="851">
                  <c:v>85110.0129426992</c:v>
                </c:pt>
                <c:pt idx="852">
                  <c:v>85210.0247087893</c:v>
                </c:pt>
                <c:pt idx="853">
                  <c:v>85310.0364748794</c:v>
                </c:pt>
                <c:pt idx="854">
                  <c:v>85410.0482409695</c:v>
                </c:pt>
                <c:pt idx="855">
                  <c:v>85510.0600070597</c:v>
                </c:pt>
                <c:pt idx="856">
                  <c:v>85610.0717731498</c:v>
                </c:pt>
                <c:pt idx="857">
                  <c:v>85710.0835392399</c:v>
                </c:pt>
                <c:pt idx="858">
                  <c:v>85810.09530533</c:v>
                </c:pt>
                <c:pt idx="859">
                  <c:v>85910.1070714202</c:v>
                </c:pt>
                <c:pt idx="860">
                  <c:v>86010.1188375103</c:v>
                </c:pt>
                <c:pt idx="861">
                  <c:v>86110.1306036004</c:v>
                </c:pt>
                <c:pt idx="862">
                  <c:v>86210.1423696906</c:v>
                </c:pt>
                <c:pt idx="863">
                  <c:v>86310.1541357807</c:v>
                </c:pt>
                <c:pt idx="864">
                  <c:v>86410.1659018708</c:v>
                </c:pt>
                <c:pt idx="865">
                  <c:v>86510.1776679609</c:v>
                </c:pt>
                <c:pt idx="866">
                  <c:v>86610.1894340511</c:v>
                </c:pt>
                <c:pt idx="867">
                  <c:v>86710.2012001412</c:v>
                </c:pt>
                <c:pt idx="868">
                  <c:v>86810.2129662313</c:v>
                </c:pt>
                <c:pt idx="869">
                  <c:v>86910.2247323215</c:v>
                </c:pt>
                <c:pt idx="870">
                  <c:v>87010.2364984116</c:v>
                </c:pt>
                <c:pt idx="871">
                  <c:v>87110.2482645017</c:v>
                </c:pt>
                <c:pt idx="872">
                  <c:v>87210.2600305918</c:v>
                </c:pt>
                <c:pt idx="873">
                  <c:v>87310.271796682</c:v>
                </c:pt>
                <c:pt idx="874">
                  <c:v>87410.2835627721</c:v>
                </c:pt>
                <c:pt idx="875">
                  <c:v>87510.2953288622</c:v>
                </c:pt>
                <c:pt idx="876">
                  <c:v>87610.3070949524</c:v>
                </c:pt>
                <c:pt idx="877">
                  <c:v>87710.3188610425</c:v>
                </c:pt>
                <c:pt idx="878">
                  <c:v>87810.3306271326</c:v>
                </c:pt>
                <c:pt idx="879">
                  <c:v>87910.3423932227</c:v>
                </c:pt>
                <c:pt idx="880">
                  <c:v>88010.3541593129</c:v>
                </c:pt>
                <c:pt idx="881">
                  <c:v>88110.365925403</c:v>
                </c:pt>
                <c:pt idx="882">
                  <c:v>88210.3776914931</c:v>
                </c:pt>
                <c:pt idx="883">
                  <c:v>88310.3894575833</c:v>
                </c:pt>
                <c:pt idx="884">
                  <c:v>88410.4012236734</c:v>
                </c:pt>
                <c:pt idx="885">
                  <c:v>88510.4129897635</c:v>
                </c:pt>
                <c:pt idx="886">
                  <c:v>88610.4247558536</c:v>
                </c:pt>
                <c:pt idx="887">
                  <c:v>88710.4365219438</c:v>
                </c:pt>
                <c:pt idx="888">
                  <c:v>88810.4482880339</c:v>
                </c:pt>
                <c:pt idx="889">
                  <c:v>88910.460054124</c:v>
                </c:pt>
                <c:pt idx="890">
                  <c:v>89010.4718202141</c:v>
                </c:pt>
                <c:pt idx="891">
                  <c:v>89110.4835863043</c:v>
                </c:pt>
                <c:pt idx="892">
                  <c:v>89210.4953523944</c:v>
                </c:pt>
                <c:pt idx="893">
                  <c:v>89310.5071184845</c:v>
                </c:pt>
                <c:pt idx="894">
                  <c:v>89410.5188845747</c:v>
                </c:pt>
                <c:pt idx="895">
                  <c:v>89510.5306506648</c:v>
                </c:pt>
                <c:pt idx="896">
                  <c:v>89610.5424167549</c:v>
                </c:pt>
                <c:pt idx="897">
                  <c:v>89710.554182845</c:v>
                </c:pt>
                <c:pt idx="898">
                  <c:v>89810.5659489352</c:v>
                </c:pt>
                <c:pt idx="899">
                  <c:v>89910.5777150253</c:v>
                </c:pt>
                <c:pt idx="900">
                  <c:v>90010.5894811154</c:v>
                </c:pt>
                <c:pt idx="901">
                  <c:v>90110.6012472056</c:v>
                </c:pt>
                <c:pt idx="902">
                  <c:v>90210.6130132957</c:v>
                </c:pt>
                <c:pt idx="903">
                  <c:v>90310.6247793858</c:v>
                </c:pt>
                <c:pt idx="904">
                  <c:v>90410.6365454759</c:v>
                </c:pt>
                <c:pt idx="905">
                  <c:v>90510.6483115661</c:v>
                </c:pt>
                <c:pt idx="906">
                  <c:v>90610.6600776562</c:v>
                </c:pt>
                <c:pt idx="907">
                  <c:v>90710.6718437463</c:v>
                </c:pt>
                <c:pt idx="908">
                  <c:v>90810.6836098365</c:v>
                </c:pt>
                <c:pt idx="909">
                  <c:v>90910.6953759266</c:v>
                </c:pt>
                <c:pt idx="910">
                  <c:v>91010.7071420167</c:v>
                </c:pt>
                <c:pt idx="911">
                  <c:v>91110.7189081068</c:v>
                </c:pt>
                <c:pt idx="912">
                  <c:v>91210.730674197</c:v>
                </c:pt>
                <c:pt idx="913">
                  <c:v>91310.7424402871</c:v>
                </c:pt>
                <c:pt idx="914">
                  <c:v>91410.7542063772</c:v>
                </c:pt>
                <c:pt idx="915">
                  <c:v>91510.7659724673</c:v>
                </c:pt>
                <c:pt idx="916">
                  <c:v>91610.7777385575</c:v>
                </c:pt>
                <c:pt idx="917">
                  <c:v>91710.7895046476</c:v>
                </c:pt>
                <c:pt idx="918">
                  <c:v>91810.8012707377</c:v>
                </c:pt>
                <c:pt idx="919">
                  <c:v>91910.8130368279</c:v>
                </c:pt>
                <c:pt idx="920">
                  <c:v>92010.824802918</c:v>
                </c:pt>
                <c:pt idx="921">
                  <c:v>92110.8365690081</c:v>
                </c:pt>
                <c:pt idx="922">
                  <c:v>92210.8483350982</c:v>
                </c:pt>
                <c:pt idx="923">
                  <c:v>92310.8601011884</c:v>
                </c:pt>
                <c:pt idx="924">
                  <c:v>92410.8718672785</c:v>
                </c:pt>
                <c:pt idx="925">
                  <c:v>92510.8836333686</c:v>
                </c:pt>
                <c:pt idx="926">
                  <c:v>92610.8953994588</c:v>
                </c:pt>
                <c:pt idx="927">
                  <c:v>92710.9071655489</c:v>
                </c:pt>
                <c:pt idx="928">
                  <c:v>92810.918931639</c:v>
                </c:pt>
                <c:pt idx="929">
                  <c:v>92910.9306977291</c:v>
                </c:pt>
                <c:pt idx="930">
                  <c:v>93010.9424638193</c:v>
                </c:pt>
                <c:pt idx="931">
                  <c:v>93110.9542299094</c:v>
                </c:pt>
                <c:pt idx="932">
                  <c:v>93210.9659959995</c:v>
                </c:pt>
                <c:pt idx="933">
                  <c:v>93310.9777620897</c:v>
                </c:pt>
                <c:pt idx="934">
                  <c:v>93410.9895281798</c:v>
                </c:pt>
                <c:pt idx="935">
                  <c:v>93511.0012942699</c:v>
                </c:pt>
                <c:pt idx="936">
                  <c:v>93611.01306036</c:v>
                </c:pt>
                <c:pt idx="937">
                  <c:v>93711.0248264502</c:v>
                </c:pt>
                <c:pt idx="938">
                  <c:v>93811.0365925403</c:v>
                </c:pt>
                <c:pt idx="939">
                  <c:v>93911.0483586304</c:v>
                </c:pt>
                <c:pt idx="940">
                  <c:v>94011.0601247206</c:v>
                </c:pt>
                <c:pt idx="941">
                  <c:v>94111.0718908107</c:v>
                </c:pt>
                <c:pt idx="942">
                  <c:v>94211.0836569008</c:v>
                </c:pt>
                <c:pt idx="943">
                  <c:v>94311.0954229909</c:v>
                </c:pt>
                <c:pt idx="944">
                  <c:v>94411.1071890811</c:v>
                </c:pt>
                <c:pt idx="945">
                  <c:v>94511.1189551712</c:v>
                </c:pt>
                <c:pt idx="946">
                  <c:v>94611.1307212613</c:v>
                </c:pt>
                <c:pt idx="947">
                  <c:v>94711.1424873515</c:v>
                </c:pt>
                <c:pt idx="948">
                  <c:v>94811.1542534416</c:v>
                </c:pt>
                <c:pt idx="949">
                  <c:v>94911.1660195317</c:v>
                </c:pt>
                <c:pt idx="950">
                  <c:v>95011.1777856218</c:v>
                </c:pt>
                <c:pt idx="951">
                  <c:v>95111.189551712</c:v>
                </c:pt>
                <c:pt idx="952">
                  <c:v>95211.2013178021</c:v>
                </c:pt>
                <c:pt idx="953">
                  <c:v>95311.2130838922</c:v>
                </c:pt>
                <c:pt idx="954">
                  <c:v>95411.2248499824</c:v>
                </c:pt>
                <c:pt idx="955">
                  <c:v>95511.2366160725</c:v>
                </c:pt>
                <c:pt idx="956">
                  <c:v>95611.2483821626</c:v>
                </c:pt>
                <c:pt idx="957">
                  <c:v>95711.2601482527</c:v>
                </c:pt>
                <c:pt idx="958">
                  <c:v>95811.2719143429</c:v>
                </c:pt>
                <c:pt idx="959">
                  <c:v>95911.283680433</c:v>
                </c:pt>
                <c:pt idx="960">
                  <c:v>96011.2954465231</c:v>
                </c:pt>
                <c:pt idx="961">
                  <c:v>96111.3072126133</c:v>
                </c:pt>
                <c:pt idx="962">
                  <c:v>96211.3189787034</c:v>
                </c:pt>
                <c:pt idx="963">
                  <c:v>96311.3307447935</c:v>
                </c:pt>
                <c:pt idx="964">
                  <c:v>96411.3425108836</c:v>
                </c:pt>
                <c:pt idx="965">
                  <c:v>96511.3542769738</c:v>
                </c:pt>
                <c:pt idx="966">
                  <c:v>96611.3660430639</c:v>
                </c:pt>
                <c:pt idx="967">
                  <c:v>96711.377809154</c:v>
                </c:pt>
                <c:pt idx="968">
                  <c:v>96811.3895752442</c:v>
                </c:pt>
                <c:pt idx="969">
                  <c:v>96911.4013413343</c:v>
                </c:pt>
                <c:pt idx="970">
                  <c:v>97011.4131074244</c:v>
                </c:pt>
                <c:pt idx="971">
                  <c:v>97111.4248735145</c:v>
                </c:pt>
                <c:pt idx="972">
                  <c:v>97211.4366396047</c:v>
                </c:pt>
                <c:pt idx="973">
                  <c:v>97311.4484056948</c:v>
                </c:pt>
                <c:pt idx="974">
                  <c:v>97411.4601717849</c:v>
                </c:pt>
                <c:pt idx="975">
                  <c:v>97511.4719378751</c:v>
                </c:pt>
                <c:pt idx="976">
                  <c:v>97611.4837039652</c:v>
                </c:pt>
                <c:pt idx="977">
                  <c:v>97711.4954700553</c:v>
                </c:pt>
                <c:pt idx="978">
                  <c:v>97811.5072361454</c:v>
                </c:pt>
                <c:pt idx="979">
                  <c:v>97911.5190022356</c:v>
                </c:pt>
                <c:pt idx="980">
                  <c:v>98011.5307683257</c:v>
                </c:pt>
                <c:pt idx="981">
                  <c:v>98111.5425344158</c:v>
                </c:pt>
                <c:pt idx="982">
                  <c:v>98211.5543005059</c:v>
                </c:pt>
                <c:pt idx="983">
                  <c:v>98311.5660665961</c:v>
                </c:pt>
                <c:pt idx="984">
                  <c:v>98411.5778326862</c:v>
                </c:pt>
                <c:pt idx="985">
                  <c:v>98511.5895987763</c:v>
                </c:pt>
                <c:pt idx="986">
                  <c:v>98611.6013648665</c:v>
                </c:pt>
                <c:pt idx="987">
                  <c:v>98711.6131309566</c:v>
                </c:pt>
                <c:pt idx="988">
                  <c:v>98811.6248970467</c:v>
                </c:pt>
                <c:pt idx="989">
                  <c:v>98911.6366631368</c:v>
                </c:pt>
                <c:pt idx="990">
                  <c:v>99011.648429227</c:v>
                </c:pt>
                <c:pt idx="991">
                  <c:v>99111.6601953171</c:v>
                </c:pt>
                <c:pt idx="992">
                  <c:v>99211.6719614072</c:v>
                </c:pt>
                <c:pt idx="993">
                  <c:v>99311.6837274974</c:v>
                </c:pt>
                <c:pt idx="994">
                  <c:v>99411.6954935875</c:v>
                </c:pt>
                <c:pt idx="995">
                  <c:v>99511.7072596776</c:v>
                </c:pt>
                <c:pt idx="996">
                  <c:v>99611.7190257677</c:v>
                </c:pt>
                <c:pt idx="997">
                  <c:v>99711.7307918579</c:v>
                </c:pt>
                <c:pt idx="998">
                  <c:v>99811.742557948</c:v>
                </c:pt>
                <c:pt idx="999">
                  <c:v>99911.7543240381</c:v>
                </c:pt>
                <c:pt idx="1000">
                  <c:v>100011.766090128</c:v>
                </c:pt>
                <c:pt idx="1001">
                  <c:v>100111.777856218</c:v>
                </c:pt>
                <c:pt idx="1002">
                  <c:v>100211.789622309</c:v>
                </c:pt>
                <c:pt idx="1003">
                  <c:v>100311.801388399</c:v>
                </c:pt>
                <c:pt idx="1004">
                  <c:v>100411.813154489</c:v>
                </c:pt>
                <c:pt idx="1005">
                  <c:v>100511.824920579</c:v>
                </c:pt>
                <c:pt idx="1006">
                  <c:v>100611.836686669</c:v>
                </c:pt>
                <c:pt idx="1007">
                  <c:v>100711.848452759</c:v>
                </c:pt>
                <c:pt idx="1008">
                  <c:v>100811.860218849</c:v>
                </c:pt>
                <c:pt idx="1009">
                  <c:v>100911.871984939</c:v>
                </c:pt>
                <c:pt idx="1010">
                  <c:v>101011.88375103</c:v>
                </c:pt>
                <c:pt idx="1011">
                  <c:v>101111.89551712</c:v>
                </c:pt>
                <c:pt idx="1012">
                  <c:v>101211.90728321</c:v>
                </c:pt>
                <c:pt idx="1013">
                  <c:v>101311.9190493</c:v>
                </c:pt>
                <c:pt idx="1014">
                  <c:v>101411.93081539</c:v>
                </c:pt>
                <c:pt idx="1015">
                  <c:v>101511.94258148</c:v>
                </c:pt>
                <c:pt idx="1016">
                  <c:v>101611.95434757</c:v>
                </c:pt>
                <c:pt idx="1017">
                  <c:v>101711.96611366</c:v>
                </c:pt>
                <c:pt idx="1018">
                  <c:v>101811.977879751</c:v>
                </c:pt>
                <c:pt idx="1019">
                  <c:v>101911.989645841</c:v>
                </c:pt>
                <c:pt idx="1020">
                  <c:v>102012.001411931</c:v>
                </c:pt>
                <c:pt idx="1021">
                  <c:v>102112.013178021</c:v>
                </c:pt>
                <c:pt idx="1022">
                  <c:v>102212.024944111</c:v>
                </c:pt>
                <c:pt idx="1023">
                  <c:v>102312.036710201</c:v>
                </c:pt>
                <c:pt idx="1024">
                  <c:v>102412.048476291</c:v>
                </c:pt>
                <c:pt idx="1025">
                  <c:v>102512.060242382</c:v>
                </c:pt>
                <c:pt idx="1026">
                  <c:v>102612.072008472</c:v>
                </c:pt>
                <c:pt idx="1027">
                  <c:v>102712.083774562</c:v>
                </c:pt>
                <c:pt idx="1028">
                  <c:v>102812.095540652</c:v>
                </c:pt>
                <c:pt idx="1029">
                  <c:v>102912.107306742</c:v>
                </c:pt>
                <c:pt idx="1030">
                  <c:v>103012.119072832</c:v>
                </c:pt>
                <c:pt idx="1031">
                  <c:v>103112.130838922</c:v>
                </c:pt>
                <c:pt idx="1032">
                  <c:v>103212.142605012</c:v>
                </c:pt>
                <c:pt idx="1033">
                  <c:v>103312.154371103</c:v>
                </c:pt>
                <c:pt idx="1034">
                  <c:v>103412.166137193</c:v>
                </c:pt>
                <c:pt idx="1035">
                  <c:v>103512.177903283</c:v>
                </c:pt>
                <c:pt idx="1036">
                  <c:v>103612.189669373</c:v>
                </c:pt>
                <c:pt idx="1037">
                  <c:v>103712.201435463</c:v>
                </c:pt>
                <c:pt idx="1038">
                  <c:v>103812.213201553</c:v>
                </c:pt>
                <c:pt idx="1039">
                  <c:v>103912.224967643</c:v>
                </c:pt>
                <c:pt idx="1040">
                  <c:v>104012.236733733</c:v>
                </c:pt>
                <c:pt idx="1041">
                  <c:v>104112.248499824</c:v>
                </c:pt>
                <c:pt idx="1042">
                  <c:v>104212.260265914</c:v>
                </c:pt>
                <c:pt idx="1043">
                  <c:v>104312.272032004</c:v>
                </c:pt>
                <c:pt idx="1044">
                  <c:v>104412.283798094</c:v>
                </c:pt>
                <c:pt idx="1045">
                  <c:v>104512.295564184</c:v>
                </c:pt>
                <c:pt idx="1046">
                  <c:v>104612.307330274</c:v>
                </c:pt>
                <c:pt idx="1047">
                  <c:v>104712.319096364</c:v>
                </c:pt>
                <c:pt idx="1048">
                  <c:v>104812.330862454</c:v>
                </c:pt>
                <c:pt idx="1049">
                  <c:v>104912.342628545</c:v>
                </c:pt>
                <c:pt idx="1050">
                  <c:v>105012.354394635</c:v>
                </c:pt>
                <c:pt idx="1051">
                  <c:v>105112.366160725</c:v>
                </c:pt>
                <c:pt idx="1052">
                  <c:v>105212.377926815</c:v>
                </c:pt>
                <c:pt idx="1053">
                  <c:v>105312.389692905</c:v>
                </c:pt>
                <c:pt idx="1054">
                  <c:v>105412.401458995</c:v>
                </c:pt>
                <c:pt idx="1055">
                  <c:v>105512.413225085</c:v>
                </c:pt>
                <c:pt idx="1056">
                  <c:v>105612.424991175</c:v>
                </c:pt>
                <c:pt idx="1057">
                  <c:v>105712.436757266</c:v>
                </c:pt>
                <c:pt idx="1058">
                  <c:v>105812.448523356</c:v>
                </c:pt>
                <c:pt idx="1059">
                  <c:v>105912.460289446</c:v>
                </c:pt>
                <c:pt idx="1060">
                  <c:v>106012.472055536</c:v>
                </c:pt>
                <c:pt idx="1061">
                  <c:v>106112.483821626</c:v>
                </c:pt>
                <c:pt idx="1062">
                  <c:v>106212.495587716</c:v>
                </c:pt>
                <c:pt idx="1063">
                  <c:v>106312.507353806</c:v>
                </c:pt>
                <c:pt idx="1064">
                  <c:v>106412.519119897</c:v>
                </c:pt>
                <c:pt idx="1065">
                  <c:v>106512.530885987</c:v>
                </c:pt>
                <c:pt idx="1066">
                  <c:v>106612.542652077</c:v>
                </c:pt>
                <c:pt idx="1067">
                  <c:v>106712.554418167</c:v>
                </c:pt>
                <c:pt idx="1068">
                  <c:v>106812.566184257</c:v>
                </c:pt>
                <c:pt idx="1069">
                  <c:v>106912.577950347</c:v>
                </c:pt>
                <c:pt idx="1070">
                  <c:v>107012.589716437</c:v>
                </c:pt>
                <c:pt idx="1071">
                  <c:v>107112.601482527</c:v>
                </c:pt>
                <c:pt idx="1072">
                  <c:v>107212.613248618</c:v>
                </c:pt>
                <c:pt idx="1073">
                  <c:v>107312.625014708</c:v>
                </c:pt>
                <c:pt idx="1074">
                  <c:v>107412.636780798</c:v>
                </c:pt>
                <c:pt idx="1075">
                  <c:v>107512.648546888</c:v>
                </c:pt>
                <c:pt idx="1076">
                  <c:v>107612.660312978</c:v>
                </c:pt>
                <c:pt idx="1077">
                  <c:v>107712.672079068</c:v>
                </c:pt>
                <c:pt idx="1078">
                  <c:v>107812.683845158</c:v>
                </c:pt>
                <c:pt idx="1079">
                  <c:v>107912.695611248</c:v>
                </c:pt>
                <c:pt idx="1080">
                  <c:v>108012.707377339</c:v>
                </c:pt>
                <c:pt idx="1081">
                  <c:v>108112.719143429</c:v>
                </c:pt>
                <c:pt idx="1082">
                  <c:v>108212.730909519</c:v>
                </c:pt>
                <c:pt idx="1083">
                  <c:v>108312.742675609</c:v>
                </c:pt>
                <c:pt idx="1084">
                  <c:v>108412.754441699</c:v>
                </c:pt>
                <c:pt idx="1085">
                  <c:v>108512.766207789</c:v>
                </c:pt>
                <c:pt idx="1086">
                  <c:v>108612.777973879</c:v>
                </c:pt>
                <c:pt idx="1087">
                  <c:v>108712.789739969</c:v>
                </c:pt>
                <c:pt idx="1088">
                  <c:v>108812.80150606</c:v>
                </c:pt>
                <c:pt idx="1089">
                  <c:v>108912.81327215</c:v>
                </c:pt>
                <c:pt idx="1090">
                  <c:v>109012.82503824</c:v>
                </c:pt>
                <c:pt idx="1091">
                  <c:v>109112.83680433</c:v>
                </c:pt>
                <c:pt idx="1092">
                  <c:v>109212.84857042</c:v>
                </c:pt>
                <c:pt idx="1093">
                  <c:v>109312.86033651</c:v>
                </c:pt>
                <c:pt idx="1094">
                  <c:v>109412.8721026</c:v>
                </c:pt>
                <c:pt idx="1095">
                  <c:v>109512.88386869</c:v>
                </c:pt>
                <c:pt idx="1096">
                  <c:v>109612.895634781</c:v>
                </c:pt>
                <c:pt idx="1097">
                  <c:v>109712.907400871</c:v>
                </c:pt>
                <c:pt idx="1098">
                  <c:v>109812.919166961</c:v>
                </c:pt>
                <c:pt idx="1099">
                  <c:v>109912.930933051</c:v>
                </c:pt>
                <c:pt idx="1100">
                  <c:v>110012.942699141</c:v>
                </c:pt>
                <c:pt idx="1101">
                  <c:v>110112.954465231</c:v>
                </c:pt>
                <c:pt idx="1102">
                  <c:v>110212.966231321</c:v>
                </c:pt>
                <c:pt idx="1103">
                  <c:v>110312.977997412</c:v>
                </c:pt>
                <c:pt idx="1104">
                  <c:v>110412.989763502</c:v>
                </c:pt>
                <c:pt idx="1105">
                  <c:v>110513.001529592</c:v>
                </c:pt>
                <c:pt idx="1106">
                  <c:v>110613.013295682</c:v>
                </c:pt>
                <c:pt idx="1107">
                  <c:v>110713.025061772</c:v>
                </c:pt>
                <c:pt idx="1108">
                  <c:v>110813.036827862</c:v>
                </c:pt>
                <c:pt idx="1109">
                  <c:v>110913.048593952</c:v>
                </c:pt>
                <c:pt idx="1110">
                  <c:v>111013.060360042</c:v>
                </c:pt>
                <c:pt idx="1111">
                  <c:v>111113.072126133</c:v>
                </c:pt>
                <c:pt idx="1112">
                  <c:v>111213.083892223</c:v>
                </c:pt>
                <c:pt idx="1113">
                  <c:v>111313.095658313</c:v>
                </c:pt>
                <c:pt idx="1114">
                  <c:v>111413.107424403</c:v>
                </c:pt>
                <c:pt idx="1115">
                  <c:v>111513.119190493</c:v>
                </c:pt>
                <c:pt idx="1116">
                  <c:v>111613.130956583</c:v>
                </c:pt>
                <c:pt idx="1117">
                  <c:v>111713.142722673</c:v>
                </c:pt>
                <c:pt idx="1118">
                  <c:v>111813.154488763</c:v>
                </c:pt>
                <c:pt idx="1119">
                  <c:v>111913.166254854</c:v>
                </c:pt>
                <c:pt idx="1120">
                  <c:v>112013.178020944</c:v>
                </c:pt>
                <c:pt idx="1121">
                  <c:v>112113.189787034</c:v>
                </c:pt>
                <c:pt idx="1122">
                  <c:v>112213.201553124</c:v>
                </c:pt>
                <c:pt idx="1123">
                  <c:v>112313.213319214</c:v>
                </c:pt>
                <c:pt idx="1124">
                  <c:v>112413.225085304</c:v>
                </c:pt>
                <c:pt idx="1125">
                  <c:v>112513.236851394</c:v>
                </c:pt>
                <c:pt idx="1126">
                  <c:v>112613.248617484</c:v>
                </c:pt>
                <c:pt idx="1127">
                  <c:v>112713.260383575</c:v>
                </c:pt>
                <c:pt idx="1128">
                  <c:v>112813.272149665</c:v>
                </c:pt>
                <c:pt idx="1129">
                  <c:v>112913.283915755</c:v>
                </c:pt>
                <c:pt idx="1130">
                  <c:v>113013.295681845</c:v>
                </c:pt>
                <c:pt idx="1131">
                  <c:v>113113.307447935</c:v>
                </c:pt>
                <c:pt idx="1132">
                  <c:v>113213.319214025</c:v>
                </c:pt>
                <c:pt idx="1133">
                  <c:v>113313.330980115</c:v>
                </c:pt>
                <c:pt idx="1134">
                  <c:v>113413.342746205</c:v>
                </c:pt>
                <c:pt idx="1135">
                  <c:v>113513.354512296</c:v>
                </c:pt>
                <c:pt idx="1136">
                  <c:v>113613.366278386</c:v>
                </c:pt>
                <c:pt idx="1137">
                  <c:v>113713.378044476</c:v>
                </c:pt>
                <c:pt idx="1138">
                  <c:v>113813.389810566</c:v>
                </c:pt>
                <c:pt idx="1139">
                  <c:v>113913.401576656</c:v>
                </c:pt>
                <c:pt idx="1140">
                  <c:v>114013.413342746</c:v>
                </c:pt>
                <c:pt idx="1141">
                  <c:v>114113.425108836</c:v>
                </c:pt>
                <c:pt idx="1142">
                  <c:v>114213.436874927</c:v>
                </c:pt>
                <c:pt idx="1143">
                  <c:v>114313.448641017</c:v>
                </c:pt>
                <c:pt idx="1144">
                  <c:v>114413.460407107</c:v>
                </c:pt>
                <c:pt idx="1145">
                  <c:v>114513.472173197</c:v>
                </c:pt>
                <c:pt idx="1146">
                  <c:v>114613.483939287</c:v>
                </c:pt>
                <c:pt idx="1147">
                  <c:v>114713.495705377</c:v>
                </c:pt>
                <c:pt idx="1148">
                  <c:v>114813.507471467</c:v>
                </c:pt>
                <c:pt idx="1149">
                  <c:v>114913.519237557</c:v>
                </c:pt>
                <c:pt idx="1150">
                  <c:v>115013.531003648</c:v>
                </c:pt>
                <c:pt idx="1151">
                  <c:v>115113.542769738</c:v>
                </c:pt>
                <c:pt idx="1152">
                  <c:v>115213.554535828</c:v>
                </c:pt>
                <c:pt idx="1153">
                  <c:v>115313.566301918</c:v>
                </c:pt>
                <c:pt idx="1154">
                  <c:v>115413.578068008</c:v>
                </c:pt>
                <c:pt idx="1155">
                  <c:v>115513.589834098</c:v>
                </c:pt>
                <c:pt idx="1156">
                  <c:v>115613.601600188</c:v>
                </c:pt>
                <c:pt idx="1157">
                  <c:v>115713.613366278</c:v>
                </c:pt>
                <c:pt idx="1158">
                  <c:v>115813.625132369</c:v>
                </c:pt>
                <c:pt idx="1159">
                  <c:v>115913.636898459</c:v>
                </c:pt>
                <c:pt idx="1160">
                  <c:v>116013.648664549</c:v>
                </c:pt>
                <c:pt idx="1161">
                  <c:v>116113.660430639</c:v>
                </c:pt>
                <c:pt idx="1162">
                  <c:v>116213.672196729</c:v>
                </c:pt>
                <c:pt idx="1163">
                  <c:v>116313.683962819</c:v>
                </c:pt>
                <c:pt idx="1164">
                  <c:v>116413.695728909</c:v>
                </c:pt>
                <c:pt idx="1165">
                  <c:v>116513.707494999</c:v>
                </c:pt>
                <c:pt idx="1166">
                  <c:v>116613.71926109</c:v>
                </c:pt>
                <c:pt idx="1167">
                  <c:v>116713.73102718</c:v>
                </c:pt>
                <c:pt idx="1168">
                  <c:v>116813.74279327</c:v>
                </c:pt>
                <c:pt idx="1169">
                  <c:v>116913.75455936</c:v>
                </c:pt>
                <c:pt idx="1170">
                  <c:v>117013.76632545</c:v>
                </c:pt>
                <c:pt idx="1171">
                  <c:v>117113.77809154</c:v>
                </c:pt>
                <c:pt idx="1172">
                  <c:v>117213.78985763</c:v>
                </c:pt>
                <c:pt idx="1173">
                  <c:v>117313.80162372</c:v>
                </c:pt>
                <c:pt idx="1174">
                  <c:v>117413.813389811</c:v>
                </c:pt>
                <c:pt idx="1175">
                  <c:v>117513.825155901</c:v>
                </c:pt>
                <c:pt idx="1176">
                  <c:v>117613.836921991</c:v>
                </c:pt>
                <c:pt idx="1177">
                  <c:v>117713.848688081</c:v>
                </c:pt>
                <c:pt idx="1178">
                  <c:v>117813.860454171</c:v>
                </c:pt>
                <c:pt idx="1179">
                  <c:v>117913.872220261</c:v>
                </c:pt>
                <c:pt idx="1180">
                  <c:v>118013.883986351</c:v>
                </c:pt>
                <c:pt idx="1181">
                  <c:v>118113.895752442</c:v>
                </c:pt>
                <c:pt idx="1182">
                  <c:v>118213.907518532</c:v>
                </c:pt>
                <c:pt idx="1183">
                  <c:v>118313.919284622</c:v>
                </c:pt>
                <c:pt idx="1184">
                  <c:v>118413.931050712</c:v>
                </c:pt>
                <c:pt idx="1185">
                  <c:v>118513.942816802</c:v>
                </c:pt>
                <c:pt idx="1186">
                  <c:v>118613.954582892</c:v>
                </c:pt>
                <c:pt idx="1187">
                  <c:v>118713.966348982</c:v>
                </c:pt>
                <c:pt idx="1188">
                  <c:v>118813.978115072</c:v>
                </c:pt>
                <c:pt idx="1189">
                  <c:v>118913.989881163</c:v>
                </c:pt>
                <c:pt idx="1190">
                  <c:v>119014.001647253</c:v>
                </c:pt>
                <c:pt idx="1191">
                  <c:v>119114.013413343</c:v>
                </c:pt>
                <c:pt idx="1192">
                  <c:v>119214.025179433</c:v>
                </c:pt>
                <c:pt idx="1193">
                  <c:v>119314.036945523</c:v>
                </c:pt>
                <c:pt idx="1194">
                  <c:v>119414.048711613</c:v>
                </c:pt>
                <c:pt idx="1195">
                  <c:v>119514.060477703</c:v>
                </c:pt>
                <c:pt idx="1196">
                  <c:v>119614.072243793</c:v>
                </c:pt>
                <c:pt idx="1197">
                  <c:v>119714.084009884</c:v>
                </c:pt>
                <c:pt idx="1198">
                  <c:v>119814.095775974</c:v>
                </c:pt>
                <c:pt idx="1199">
                  <c:v>119914.107542064</c:v>
                </c:pt>
                <c:pt idx="1200">
                  <c:v>120014.119308154</c:v>
                </c:pt>
                <c:pt idx="1201">
                  <c:v>120114.131074244</c:v>
                </c:pt>
                <c:pt idx="1202">
                  <c:v>120214.142840334</c:v>
                </c:pt>
                <c:pt idx="1203">
                  <c:v>120314.154606424</c:v>
                </c:pt>
                <c:pt idx="1204">
                  <c:v>120414.166372514</c:v>
                </c:pt>
                <c:pt idx="1205">
                  <c:v>120514.178138605</c:v>
                </c:pt>
                <c:pt idx="1206">
                  <c:v>120614.189904695</c:v>
                </c:pt>
                <c:pt idx="1207">
                  <c:v>120714.201670785</c:v>
                </c:pt>
                <c:pt idx="1208">
                  <c:v>120814.213436875</c:v>
                </c:pt>
                <c:pt idx="1209">
                  <c:v>120914.225202965</c:v>
                </c:pt>
                <c:pt idx="1210">
                  <c:v>121014.236969055</c:v>
                </c:pt>
                <c:pt idx="1211">
                  <c:v>121114.248735145</c:v>
                </c:pt>
                <c:pt idx="1212">
                  <c:v>121214.260501235</c:v>
                </c:pt>
                <c:pt idx="1213">
                  <c:v>121314.272267326</c:v>
                </c:pt>
                <c:pt idx="1214">
                  <c:v>121414.284033416</c:v>
                </c:pt>
                <c:pt idx="1215">
                  <c:v>121514.295799506</c:v>
                </c:pt>
                <c:pt idx="1216">
                  <c:v>121614.307565596</c:v>
                </c:pt>
                <c:pt idx="1217">
                  <c:v>121714.319331686</c:v>
                </c:pt>
                <c:pt idx="1218">
                  <c:v>121814.331097776</c:v>
                </c:pt>
                <c:pt idx="1219">
                  <c:v>121914.342863866</c:v>
                </c:pt>
                <c:pt idx="1220">
                  <c:v>122014.354629957</c:v>
                </c:pt>
                <c:pt idx="1221">
                  <c:v>122114.366396047</c:v>
                </c:pt>
                <c:pt idx="1222">
                  <c:v>122214.378162137</c:v>
                </c:pt>
                <c:pt idx="1223">
                  <c:v>122314.389928227</c:v>
                </c:pt>
                <c:pt idx="1224">
                  <c:v>122414.401694317</c:v>
                </c:pt>
                <c:pt idx="1225">
                  <c:v>122514.413460407</c:v>
                </c:pt>
                <c:pt idx="1226">
                  <c:v>122614.425226497</c:v>
                </c:pt>
                <c:pt idx="1227">
                  <c:v>122714.436992587</c:v>
                </c:pt>
                <c:pt idx="1228">
                  <c:v>122814.448758678</c:v>
                </c:pt>
                <c:pt idx="1229">
                  <c:v>122914.460524768</c:v>
                </c:pt>
                <c:pt idx="1230">
                  <c:v>123014.472290858</c:v>
                </c:pt>
                <c:pt idx="1231">
                  <c:v>123114.484056948</c:v>
                </c:pt>
                <c:pt idx="1232">
                  <c:v>123214.495823038</c:v>
                </c:pt>
                <c:pt idx="1233">
                  <c:v>123314.507589128</c:v>
                </c:pt>
                <c:pt idx="1234">
                  <c:v>123414.519355218</c:v>
                </c:pt>
                <c:pt idx="1235">
                  <c:v>123514.531121308</c:v>
                </c:pt>
                <c:pt idx="1236">
                  <c:v>123614.542887399</c:v>
                </c:pt>
                <c:pt idx="1237">
                  <c:v>123714.554653489</c:v>
                </c:pt>
                <c:pt idx="1238">
                  <c:v>123814.566419579</c:v>
                </c:pt>
                <c:pt idx="1239">
                  <c:v>123914.578185669</c:v>
                </c:pt>
                <c:pt idx="1240">
                  <c:v>124014.589951759</c:v>
                </c:pt>
                <c:pt idx="1241">
                  <c:v>124114.601717849</c:v>
                </c:pt>
                <c:pt idx="1242">
                  <c:v>124214.613483939</c:v>
                </c:pt>
                <c:pt idx="1243">
                  <c:v>124314.625250029</c:v>
                </c:pt>
                <c:pt idx="1244">
                  <c:v>124414.63701612</c:v>
                </c:pt>
                <c:pt idx="1245">
                  <c:v>124514.64878221</c:v>
                </c:pt>
                <c:pt idx="1246">
                  <c:v>124614.6605483</c:v>
                </c:pt>
                <c:pt idx="1247">
                  <c:v>124714.67231439</c:v>
                </c:pt>
                <c:pt idx="1248">
                  <c:v>124814.68408048</c:v>
                </c:pt>
                <c:pt idx="1249">
                  <c:v>124914.69584657</c:v>
                </c:pt>
                <c:pt idx="1250">
                  <c:v>125014.70761266</c:v>
                </c:pt>
                <c:pt idx="1251">
                  <c:v>125114.71937875</c:v>
                </c:pt>
                <c:pt idx="1252">
                  <c:v>125214.731144841</c:v>
                </c:pt>
                <c:pt idx="1253">
                  <c:v>125314.742910931</c:v>
                </c:pt>
                <c:pt idx="1254">
                  <c:v>125414.754677021</c:v>
                </c:pt>
                <c:pt idx="1255">
                  <c:v>125514.766443111</c:v>
                </c:pt>
                <c:pt idx="1256">
                  <c:v>125614.778209201</c:v>
                </c:pt>
                <c:pt idx="1257">
                  <c:v>125714.789975291</c:v>
                </c:pt>
                <c:pt idx="1258">
                  <c:v>125814.801741381</c:v>
                </c:pt>
                <c:pt idx="1259">
                  <c:v>125914.813507472</c:v>
                </c:pt>
                <c:pt idx="1260">
                  <c:v>126014.825273562</c:v>
                </c:pt>
                <c:pt idx="1261">
                  <c:v>126114.837039652</c:v>
                </c:pt>
                <c:pt idx="1262">
                  <c:v>126214.848805742</c:v>
                </c:pt>
                <c:pt idx="1263">
                  <c:v>126314.860571832</c:v>
                </c:pt>
                <c:pt idx="1264">
                  <c:v>126414.872337922</c:v>
                </c:pt>
                <c:pt idx="1265">
                  <c:v>126514.884104012</c:v>
                </c:pt>
                <c:pt idx="1266">
                  <c:v>126614.895870102</c:v>
                </c:pt>
                <c:pt idx="1267">
                  <c:v>126714.907636193</c:v>
                </c:pt>
                <c:pt idx="1268">
                  <c:v>126814.919402283</c:v>
                </c:pt>
                <c:pt idx="1269">
                  <c:v>126914.931168373</c:v>
                </c:pt>
                <c:pt idx="1270">
                  <c:v>127014.942934463</c:v>
                </c:pt>
                <c:pt idx="1271">
                  <c:v>127114.954700553</c:v>
                </c:pt>
                <c:pt idx="1272">
                  <c:v>127214.966466643</c:v>
                </c:pt>
                <c:pt idx="1273">
                  <c:v>127314.978232733</c:v>
                </c:pt>
                <c:pt idx="1274">
                  <c:v>127414.989998823</c:v>
                </c:pt>
                <c:pt idx="1275">
                  <c:v>127515.001764914</c:v>
                </c:pt>
                <c:pt idx="1276">
                  <c:v>127615.013531004</c:v>
                </c:pt>
                <c:pt idx="1277">
                  <c:v>127715.025297094</c:v>
                </c:pt>
                <c:pt idx="1278">
                  <c:v>127815.037063184</c:v>
                </c:pt>
                <c:pt idx="1279">
                  <c:v>127915.048829274</c:v>
                </c:pt>
                <c:pt idx="1280">
                  <c:v>128015.060595364</c:v>
                </c:pt>
                <c:pt idx="1281">
                  <c:v>128115.072361454</c:v>
                </c:pt>
                <c:pt idx="1282">
                  <c:v>128215.084127544</c:v>
                </c:pt>
                <c:pt idx="1283">
                  <c:v>128315.095893635</c:v>
                </c:pt>
                <c:pt idx="1284">
                  <c:v>128415.107659725</c:v>
                </c:pt>
                <c:pt idx="1285">
                  <c:v>128515.119425815</c:v>
                </c:pt>
                <c:pt idx="1286">
                  <c:v>128615.131191905</c:v>
                </c:pt>
                <c:pt idx="1287">
                  <c:v>128715.142957995</c:v>
                </c:pt>
                <c:pt idx="1288">
                  <c:v>128815.154724085</c:v>
                </c:pt>
                <c:pt idx="1289">
                  <c:v>128915.166490175</c:v>
                </c:pt>
                <c:pt idx="1290">
                  <c:v>129015.178256265</c:v>
                </c:pt>
                <c:pt idx="1291">
                  <c:v>129115.190022356</c:v>
                </c:pt>
                <c:pt idx="1292">
                  <c:v>129215.201788446</c:v>
                </c:pt>
                <c:pt idx="1293">
                  <c:v>129315.213554536</c:v>
                </c:pt>
                <c:pt idx="1294">
                  <c:v>129415.225320626</c:v>
                </c:pt>
                <c:pt idx="1295">
                  <c:v>129515.237086716</c:v>
                </c:pt>
                <c:pt idx="1296">
                  <c:v>129615.248852806</c:v>
                </c:pt>
                <c:pt idx="1297">
                  <c:v>129715.260618896</c:v>
                </c:pt>
                <c:pt idx="1298">
                  <c:v>129815.272384987</c:v>
                </c:pt>
                <c:pt idx="1299">
                  <c:v>129915.284151077</c:v>
                </c:pt>
                <c:pt idx="1300">
                  <c:v>130015.295917167</c:v>
                </c:pt>
                <c:pt idx="1301">
                  <c:v>130115.307683257</c:v>
                </c:pt>
                <c:pt idx="1302">
                  <c:v>130215.319449347</c:v>
                </c:pt>
                <c:pt idx="1303">
                  <c:v>130315.331215437</c:v>
                </c:pt>
                <c:pt idx="1304">
                  <c:v>130415.342981527</c:v>
                </c:pt>
                <c:pt idx="1305">
                  <c:v>130515.354747617</c:v>
                </c:pt>
                <c:pt idx="1306">
                  <c:v>130615.366513708</c:v>
                </c:pt>
                <c:pt idx="1307">
                  <c:v>130715.378279798</c:v>
                </c:pt>
                <c:pt idx="1308">
                  <c:v>130815.390045888</c:v>
                </c:pt>
                <c:pt idx="1309">
                  <c:v>130915.401811978</c:v>
                </c:pt>
                <c:pt idx="1310">
                  <c:v>131015.413578068</c:v>
                </c:pt>
                <c:pt idx="1311">
                  <c:v>131115.425344158</c:v>
                </c:pt>
                <c:pt idx="1312">
                  <c:v>131215.437110248</c:v>
                </c:pt>
                <c:pt idx="1313">
                  <c:v>131315.448876338</c:v>
                </c:pt>
                <c:pt idx="1314">
                  <c:v>131415.460642429</c:v>
                </c:pt>
                <c:pt idx="1315">
                  <c:v>131515.472408519</c:v>
                </c:pt>
                <c:pt idx="1316">
                  <c:v>131615.484174609</c:v>
                </c:pt>
                <c:pt idx="1317">
                  <c:v>131715.495940699</c:v>
                </c:pt>
                <c:pt idx="1318">
                  <c:v>131815.507706789</c:v>
                </c:pt>
                <c:pt idx="1319">
                  <c:v>131915.519472879</c:v>
                </c:pt>
                <c:pt idx="1320">
                  <c:v>132015.531238969</c:v>
                </c:pt>
                <c:pt idx="1321">
                  <c:v>132115.543005059</c:v>
                </c:pt>
                <c:pt idx="1322">
                  <c:v>132215.55477115</c:v>
                </c:pt>
                <c:pt idx="1323">
                  <c:v>132315.56653724</c:v>
                </c:pt>
                <c:pt idx="1324">
                  <c:v>132415.57830333</c:v>
                </c:pt>
                <c:pt idx="1325">
                  <c:v>132515.59006942</c:v>
                </c:pt>
                <c:pt idx="1326">
                  <c:v>132615.60183551</c:v>
                </c:pt>
                <c:pt idx="1327">
                  <c:v>132715.6136016</c:v>
                </c:pt>
                <c:pt idx="1328">
                  <c:v>132815.62536769</c:v>
                </c:pt>
                <c:pt idx="1329">
                  <c:v>132915.637133781</c:v>
                </c:pt>
                <c:pt idx="1330">
                  <c:v>133015.648899871</c:v>
                </c:pt>
                <c:pt idx="1331">
                  <c:v>133115.660665961</c:v>
                </c:pt>
                <c:pt idx="1332">
                  <c:v>133215.672432051</c:v>
                </c:pt>
                <c:pt idx="1333">
                  <c:v>133315.684198141</c:v>
                </c:pt>
                <c:pt idx="1334">
                  <c:v>133415.695964231</c:v>
                </c:pt>
                <c:pt idx="1335">
                  <c:v>133515.707730321</c:v>
                </c:pt>
                <c:pt idx="1336">
                  <c:v>133615.719496411</c:v>
                </c:pt>
                <c:pt idx="1337">
                  <c:v>133715.731262502</c:v>
                </c:pt>
                <c:pt idx="1338">
                  <c:v>133815.743028592</c:v>
                </c:pt>
                <c:pt idx="1339">
                  <c:v>133915.754794682</c:v>
                </c:pt>
                <c:pt idx="1340">
                  <c:v>134015.766560772</c:v>
                </c:pt>
                <c:pt idx="1341">
                  <c:v>134115.778326862</c:v>
                </c:pt>
                <c:pt idx="1342">
                  <c:v>134215.790092952</c:v>
                </c:pt>
                <c:pt idx="1343">
                  <c:v>134315.801859042</c:v>
                </c:pt>
                <c:pt idx="1344">
                  <c:v>134415.813625132</c:v>
                </c:pt>
                <c:pt idx="1345">
                  <c:v>134515.825391223</c:v>
                </c:pt>
                <c:pt idx="1346">
                  <c:v>134615.837157313</c:v>
                </c:pt>
                <c:pt idx="1347">
                  <c:v>134715.848923403</c:v>
                </c:pt>
                <c:pt idx="1348">
                  <c:v>134815.860689493</c:v>
                </c:pt>
                <c:pt idx="1349">
                  <c:v>134915.872455583</c:v>
                </c:pt>
                <c:pt idx="1350">
                  <c:v>135015.884221673</c:v>
                </c:pt>
                <c:pt idx="1351">
                  <c:v>135115.895987763</c:v>
                </c:pt>
                <c:pt idx="1352">
                  <c:v>135215.907753853</c:v>
                </c:pt>
                <c:pt idx="1353">
                  <c:v>135315.919519944</c:v>
                </c:pt>
                <c:pt idx="1354">
                  <c:v>135415.931286034</c:v>
                </c:pt>
                <c:pt idx="1355">
                  <c:v>135515.943052124</c:v>
                </c:pt>
                <c:pt idx="1356">
                  <c:v>135615.954818214</c:v>
                </c:pt>
                <c:pt idx="1357">
                  <c:v>135715.966584304</c:v>
                </c:pt>
                <c:pt idx="1358">
                  <c:v>135815.978350394</c:v>
                </c:pt>
                <c:pt idx="1359">
                  <c:v>135915.990116484</c:v>
                </c:pt>
                <c:pt idx="1360">
                  <c:v>136016.001882574</c:v>
                </c:pt>
                <c:pt idx="1361">
                  <c:v>136116.013648665</c:v>
                </c:pt>
                <c:pt idx="1362">
                  <c:v>136216.025414755</c:v>
                </c:pt>
                <c:pt idx="1363">
                  <c:v>136316.037180845</c:v>
                </c:pt>
                <c:pt idx="1364">
                  <c:v>136416.048946935</c:v>
                </c:pt>
                <c:pt idx="1365">
                  <c:v>136516.060713025</c:v>
                </c:pt>
                <c:pt idx="1366">
                  <c:v>136616.072479115</c:v>
                </c:pt>
                <c:pt idx="1367">
                  <c:v>136716.084245205</c:v>
                </c:pt>
                <c:pt idx="1368">
                  <c:v>136816.096011295</c:v>
                </c:pt>
                <c:pt idx="1369">
                  <c:v>136916.107777386</c:v>
                </c:pt>
                <c:pt idx="1370">
                  <c:v>137016.119543476</c:v>
                </c:pt>
                <c:pt idx="1371">
                  <c:v>137116.131309566</c:v>
                </c:pt>
                <c:pt idx="1372">
                  <c:v>137216.143075656</c:v>
                </c:pt>
                <c:pt idx="1373">
                  <c:v>137316.154841746</c:v>
                </c:pt>
                <c:pt idx="1374">
                  <c:v>137416.166607836</c:v>
                </c:pt>
                <c:pt idx="1375">
                  <c:v>137516.178373926</c:v>
                </c:pt>
                <c:pt idx="1376">
                  <c:v>137616.190140017</c:v>
                </c:pt>
                <c:pt idx="1377">
                  <c:v>137716.201906107</c:v>
                </c:pt>
                <c:pt idx="1378">
                  <c:v>137816.213672197</c:v>
                </c:pt>
                <c:pt idx="1379">
                  <c:v>137916.225438287</c:v>
                </c:pt>
                <c:pt idx="1380">
                  <c:v>138016.237204377</c:v>
                </c:pt>
                <c:pt idx="1381">
                  <c:v>138116.248970467</c:v>
                </c:pt>
                <c:pt idx="1382">
                  <c:v>138216.260736557</c:v>
                </c:pt>
                <c:pt idx="1383">
                  <c:v>138316.272502647</c:v>
                </c:pt>
                <c:pt idx="1384">
                  <c:v>138416.284268738</c:v>
                </c:pt>
                <c:pt idx="1385">
                  <c:v>138516.296034828</c:v>
                </c:pt>
                <c:pt idx="1386">
                  <c:v>138616.307800918</c:v>
                </c:pt>
                <c:pt idx="1387">
                  <c:v>138716.319567008</c:v>
                </c:pt>
                <c:pt idx="1388">
                  <c:v>138816.331333098</c:v>
                </c:pt>
                <c:pt idx="1389">
                  <c:v>138916.343099188</c:v>
                </c:pt>
                <c:pt idx="1390">
                  <c:v>139016.354865278</c:v>
                </c:pt>
                <c:pt idx="1391">
                  <c:v>139116.366631368</c:v>
                </c:pt>
                <c:pt idx="1392">
                  <c:v>139216.378397459</c:v>
                </c:pt>
                <c:pt idx="1393">
                  <c:v>139316.390163549</c:v>
                </c:pt>
                <c:pt idx="1394">
                  <c:v>139416.401929639</c:v>
                </c:pt>
                <c:pt idx="1395">
                  <c:v>139516.413695729</c:v>
                </c:pt>
                <c:pt idx="1396">
                  <c:v>139616.425461819</c:v>
                </c:pt>
                <c:pt idx="1397">
                  <c:v>139716.437227909</c:v>
                </c:pt>
                <c:pt idx="1398">
                  <c:v>139816.448993999</c:v>
                </c:pt>
                <c:pt idx="1399">
                  <c:v>139916.460760089</c:v>
                </c:pt>
                <c:pt idx="1400">
                  <c:v>140016.47252618</c:v>
                </c:pt>
                <c:pt idx="1401">
                  <c:v>140116.48429227</c:v>
                </c:pt>
                <c:pt idx="1402">
                  <c:v>140216.49605836</c:v>
                </c:pt>
                <c:pt idx="1403">
                  <c:v>140316.50782445</c:v>
                </c:pt>
                <c:pt idx="1404">
                  <c:v>140416.51959054</c:v>
                </c:pt>
                <c:pt idx="1405">
                  <c:v>140516.53135663</c:v>
                </c:pt>
                <c:pt idx="1406">
                  <c:v>140616.54312272</c:v>
                </c:pt>
                <c:pt idx="1407">
                  <c:v>140716.55488881</c:v>
                </c:pt>
                <c:pt idx="1408">
                  <c:v>140816.566654901</c:v>
                </c:pt>
                <c:pt idx="1409">
                  <c:v>140916.578420991</c:v>
                </c:pt>
                <c:pt idx="1410">
                  <c:v>141016.590187081</c:v>
                </c:pt>
                <c:pt idx="1411">
                  <c:v>141116.601953171</c:v>
                </c:pt>
                <c:pt idx="1412">
                  <c:v>141216.613719261</c:v>
                </c:pt>
                <c:pt idx="1413">
                  <c:v>141316.625485351</c:v>
                </c:pt>
                <c:pt idx="1414">
                  <c:v>141416.637251441</c:v>
                </c:pt>
                <c:pt idx="1415">
                  <c:v>141516.649017532</c:v>
                </c:pt>
                <c:pt idx="1416">
                  <c:v>141616.660783622</c:v>
                </c:pt>
                <c:pt idx="1417">
                  <c:v>141716.672549712</c:v>
                </c:pt>
                <c:pt idx="1418">
                  <c:v>141816.684315802</c:v>
                </c:pt>
                <c:pt idx="1419">
                  <c:v>141916.696081892</c:v>
                </c:pt>
                <c:pt idx="1420">
                  <c:v>142016.707847982</c:v>
                </c:pt>
                <c:pt idx="1421">
                  <c:v>142116.719614072</c:v>
                </c:pt>
                <c:pt idx="1422">
                  <c:v>142216.731380162</c:v>
                </c:pt>
                <c:pt idx="1423">
                  <c:v>142316.743146253</c:v>
                </c:pt>
                <c:pt idx="1424">
                  <c:v>142416.754912343</c:v>
                </c:pt>
                <c:pt idx="1425">
                  <c:v>142516.766678433</c:v>
                </c:pt>
                <c:pt idx="1426">
                  <c:v>142616.778444523</c:v>
                </c:pt>
                <c:pt idx="1427">
                  <c:v>142716.790210613</c:v>
                </c:pt>
                <c:pt idx="1428">
                  <c:v>142816.801976703</c:v>
                </c:pt>
                <c:pt idx="1429">
                  <c:v>142916.813742793</c:v>
                </c:pt>
                <c:pt idx="1430">
                  <c:v>143016.825508883</c:v>
                </c:pt>
                <c:pt idx="1431">
                  <c:v>143116.837274974</c:v>
                </c:pt>
                <c:pt idx="1432">
                  <c:v>143216.849041064</c:v>
                </c:pt>
                <c:pt idx="1433">
                  <c:v>143316.860807154</c:v>
                </c:pt>
                <c:pt idx="1434">
                  <c:v>143416.872573244</c:v>
                </c:pt>
                <c:pt idx="1435">
                  <c:v>143516.884339334</c:v>
                </c:pt>
                <c:pt idx="1436">
                  <c:v>143616.896105424</c:v>
                </c:pt>
                <c:pt idx="1437">
                  <c:v>143716.907871514</c:v>
                </c:pt>
                <c:pt idx="1438">
                  <c:v>143816.919637604</c:v>
                </c:pt>
                <c:pt idx="1439">
                  <c:v>143916.931403695</c:v>
                </c:pt>
                <c:pt idx="1440">
                  <c:v>144016.943169785</c:v>
                </c:pt>
                <c:pt idx="1441">
                  <c:v>144116.954935875</c:v>
                </c:pt>
                <c:pt idx="1442">
                  <c:v>144216.966701965</c:v>
                </c:pt>
                <c:pt idx="1443">
                  <c:v>144316.978468055</c:v>
                </c:pt>
                <c:pt idx="1444">
                  <c:v>144416.990234145</c:v>
                </c:pt>
                <c:pt idx="1445">
                  <c:v>144517.002000235</c:v>
                </c:pt>
                <c:pt idx="1446">
                  <c:v>144617.013766326</c:v>
                </c:pt>
                <c:pt idx="1447">
                  <c:v>144717.025532416</c:v>
                </c:pt>
                <c:pt idx="1448">
                  <c:v>144817.037298506</c:v>
                </c:pt>
                <c:pt idx="1449">
                  <c:v>144917.049064596</c:v>
                </c:pt>
                <c:pt idx="1450">
                  <c:v>145017.060830686</c:v>
                </c:pt>
                <c:pt idx="1451">
                  <c:v>145117.072596776</c:v>
                </c:pt>
                <c:pt idx="1452">
                  <c:v>145217.084362866</c:v>
                </c:pt>
                <c:pt idx="1453">
                  <c:v>145317.096128956</c:v>
                </c:pt>
                <c:pt idx="1454">
                  <c:v>145417.107895047</c:v>
                </c:pt>
                <c:pt idx="1455">
                  <c:v>145517.119661137</c:v>
                </c:pt>
                <c:pt idx="1456">
                  <c:v>145617.131427227</c:v>
                </c:pt>
                <c:pt idx="1457">
                  <c:v>145717.143193317</c:v>
                </c:pt>
                <c:pt idx="1458">
                  <c:v>145817.154959407</c:v>
                </c:pt>
                <c:pt idx="1459">
                  <c:v>145917.166725497</c:v>
                </c:pt>
                <c:pt idx="1460">
                  <c:v>146017.178491587</c:v>
                </c:pt>
                <c:pt idx="1461">
                  <c:v>146117.190257677</c:v>
                </c:pt>
                <c:pt idx="1462">
                  <c:v>146217.202023768</c:v>
                </c:pt>
                <c:pt idx="1463">
                  <c:v>146317.213789858</c:v>
                </c:pt>
                <c:pt idx="1464">
                  <c:v>146417.225555948</c:v>
                </c:pt>
                <c:pt idx="1465">
                  <c:v>146517.237322038</c:v>
                </c:pt>
                <c:pt idx="1466">
                  <c:v>146617.249088128</c:v>
                </c:pt>
                <c:pt idx="1467">
                  <c:v>146717.260854218</c:v>
                </c:pt>
                <c:pt idx="1468">
                  <c:v>146817.272620308</c:v>
                </c:pt>
                <c:pt idx="1469">
                  <c:v>146917.284386398</c:v>
                </c:pt>
                <c:pt idx="1470">
                  <c:v>147017.296152489</c:v>
                </c:pt>
                <c:pt idx="1471">
                  <c:v>147117.307918579</c:v>
                </c:pt>
                <c:pt idx="1472">
                  <c:v>147217.319684669</c:v>
                </c:pt>
                <c:pt idx="1473">
                  <c:v>147317.331450759</c:v>
                </c:pt>
                <c:pt idx="1474">
                  <c:v>147417.343216849</c:v>
                </c:pt>
                <c:pt idx="1475">
                  <c:v>147517.354982939</c:v>
                </c:pt>
                <c:pt idx="1476">
                  <c:v>147617.366749029</c:v>
                </c:pt>
                <c:pt idx="1477">
                  <c:v>147717.378515119</c:v>
                </c:pt>
                <c:pt idx="1478">
                  <c:v>147817.39028121</c:v>
                </c:pt>
                <c:pt idx="1479">
                  <c:v>147917.4020473</c:v>
                </c:pt>
                <c:pt idx="1480">
                  <c:v>148017.41381339</c:v>
                </c:pt>
                <c:pt idx="1481">
                  <c:v>148117.42557948</c:v>
                </c:pt>
                <c:pt idx="1482">
                  <c:v>148217.43734557</c:v>
                </c:pt>
                <c:pt idx="1483">
                  <c:v>148317.44911166</c:v>
                </c:pt>
                <c:pt idx="1484">
                  <c:v>148417.46087775</c:v>
                </c:pt>
                <c:pt idx="1485">
                  <c:v>148517.47264384</c:v>
                </c:pt>
                <c:pt idx="1486">
                  <c:v>148617.484409931</c:v>
                </c:pt>
                <c:pt idx="1487">
                  <c:v>148717.496176021</c:v>
                </c:pt>
                <c:pt idx="1488">
                  <c:v>148817.507942111</c:v>
                </c:pt>
                <c:pt idx="1489">
                  <c:v>148917.519708201</c:v>
                </c:pt>
                <c:pt idx="1490">
                  <c:v>149017.531474291</c:v>
                </c:pt>
                <c:pt idx="1491">
                  <c:v>149117.543240381</c:v>
                </c:pt>
                <c:pt idx="1492">
                  <c:v>149217.555006471</c:v>
                </c:pt>
                <c:pt idx="1493">
                  <c:v>149317.566772562</c:v>
                </c:pt>
                <c:pt idx="1494">
                  <c:v>149417.578538652</c:v>
                </c:pt>
                <c:pt idx="1495">
                  <c:v>149517.590304742</c:v>
                </c:pt>
                <c:pt idx="1496">
                  <c:v>149617.602070832</c:v>
                </c:pt>
                <c:pt idx="1497">
                  <c:v>149717.613836922</c:v>
                </c:pt>
                <c:pt idx="1498">
                  <c:v>149817.625603012</c:v>
                </c:pt>
                <c:pt idx="1499">
                  <c:v>149917.637369102</c:v>
                </c:pt>
                <c:pt idx="1500">
                  <c:v>150017.649135192</c:v>
                </c:pt>
                <c:pt idx="1501">
                  <c:v>150117.660901283</c:v>
                </c:pt>
                <c:pt idx="1502">
                  <c:v>150217.672667373</c:v>
                </c:pt>
                <c:pt idx="1503">
                  <c:v>150317.684433463</c:v>
                </c:pt>
                <c:pt idx="1504">
                  <c:v>150417.696199553</c:v>
                </c:pt>
                <c:pt idx="1505">
                  <c:v>150517.707965643</c:v>
                </c:pt>
                <c:pt idx="1506">
                  <c:v>150617.719731733</c:v>
                </c:pt>
                <c:pt idx="1507">
                  <c:v>150717.731497823</c:v>
                </c:pt>
                <c:pt idx="1508">
                  <c:v>150817.743263913</c:v>
                </c:pt>
                <c:pt idx="1509">
                  <c:v>150917.755030004</c:v>
                </c:pt>
                <c:pt idx="1510">
                  <c:v>151017.766796094</c:v>
                </c:pt>
                <c:pt idx="1511">
                  <c:v>151117.778562184</c:v>
                </c:pt>
                <c:pt idx="1512">
                  <c:v>151217.790328274</c:v>
                </c:pt>
                <c:pt idx="1513">
                  <c:v>151317.802094364</c:v>
                </c:pt>
                <c:pt idx="1514">
                  <c:v>151417.813860454</c:v>
                </c:pt>
                <c:pt idx="1515">
                  <c:v>151517.825626544</c:v>
                </c:pt>
                <c:pt idx="1516">
                  <c:v>151617.837392634</c:v>
                </c:pt>
                <c:pt idx="1517">
                  <c:v>151717.849158725</c:v>
                </c:pt>
                <c:pt idx="1518">
                  <c:v>151817.860924815</c:v>
                </c:pt>
                <c:pt idx="1519">
                  <c:v>151917.872690905</c:v>
                </c:pt>
                <c:pt idx="1520">
                  <c:v>152017.884456995</c:v>
                </c:pt>
                <c:pt idx="1521">
                  <c:v>152117.896223085</c:v>
                </c:pt>
                <c:pt idx="1522">
                  <c:v>152217.907989175</c:v>
                </c:pt>
                <c:pt idx="1523">
                  <c:v>152317.919755265</c:v>
                </c:pt>
                <c:pt idx="1524">
                  <c:v>152417.931521356</c:v>
                </c:pt>
                <c:pt idx="1525">
                  <c:v>152517.943287446</c:v>
                </c:pt>
                <c:pt idx="1526">
                  <c:v>152617.955053536</c:v>
                </c:pt>
                <c:pt idx="1527">
                  <c:v>152717.966819626</c:v>
                </c:pt>
                <c:pt idx="1528">
                  <c:v>152817.978585716</c:v>
                </c:pt>
                <c:pt idx="1529">
                  <c:v>152917.990351806</c:v>
                </c:pt>
                <c:pt idx="1530">
                  <c:v>153018.002117896</c:v>
                </c:pt>
                <c:pt idx="1531">
                  <c:v>153118.013883986</c:v>
                </c:pt>
                <c:pt idx="1532">
                  <c:v>153218.025650077</c:v>
                </c:pt>
                <c:pt idx="1533">
                  <c:v>153318.037416167</c:v>
                </c:pt>
                <c:pt idx="1534">
                  <c:v>153418.049182257</c:v>
                </c:pt>
                <c:pt idx="1535">
                  <c:v>153518.060948347</c:v>
                </c:pt>
                <c:pt idx="1536">
                  <c:v>153618.072714437</c:v>
                </c:pt>
                <c:pt idx="1537">
                  <c:v>153718.084480527</c:v>
                </c:pt>
                <c:pt idx="1538">
                  <c:v>153818.096246617</c:v>
                </c:pt>
                <c:pt idx="1539">
                  <c:v>153918.108012707</c:v>
                </c:pt>
                <c:pt idx="1540">
                  <c:v>154018.119778798</c:v>
                </c:pt>
                <c:pt idx="1541">
                  <c:v>154118.131544888</c:v>
                </c:pt>
                <c:pt idx="1542">
                  <c:v>154218.143310978</c:v>
                </c:pt>
                <c:pt idx="1543">
                  <c:v>154318.155077068</c:v>
                </c:pt>
                <c:pt idx="1544">
                  <c:v>154418.166843158</c:v>
                </c:pt>
                <c:pt idx="1545">
                  <c:v>154518.178609248</c:v>
                </c:pt>
                <c:pt idx="1546">
                  <c:v>154618.190375338</c:v>
                </c:pt>
                <c:pt idx="1547">
                  <c:v>154718.202141428</c:v>
                </c:pt>
                <c:pt idx="1548">
                  <c:v>154818.213907519</c:v>
                </c:pt>
                <c:pt idx="1549">
                  <c:v>154918.225673609</c:v>
                </c:pt>
                <c:pt idx="1550">
                  <c:v>155018.237439699</c:v>
                </c:pt>
                <c:pt idx="1551">
                  <c:v>155118.249205789</c:v>
                </c:pt>
                <c:pt idx="1552">
                  <c:v>155218.260971879</c:v>
                </c:pt>
                <c:pt idx="1553">
                  <c:v>155318.272737969</c:v>
                </c:pt>
                <c:pt idx="1554">
                  <c:v>155418.284504059</c:v>
                </c:pt>
                <c:pt idx="1555">
                  <c:v>155518.296270149</c:v>
                </c:pt>
                <c:pt idx="1556">
                  <c:v>155618.30803624</c:v>
                </c:pt>
                <c:pt idx="1557">
                  <c:v>155718.31980233</c:v>
                </c:pt>
                <c:pt idx="1558">
                  <c:v>155818.33156842</c:v>
                </c:pt>
                <c:pt idx="1559">
                  <c:v>155918.34333451</c:v>
                </c:pt>
                <c:pt idx="1560">
                  <c:v>156018.3551006</c:v>
                </c:pt>
                <c:pt idx="1561">
                  <c:v>156118.36686669</c:v>
                </c:pt>
                <c:pt idx="1562">
                  <c:v>156218.37863278</c:v>
                </c:pt>
                <c:pt idx="1563">
                  <c:v>156318.390398871</c:v>
                </c:pt>
                <c:pt idx="1564">
                  <c:v>156418.402164961</c:v>
                </c:pt>
                <c:pt idx="1565">
                  <c:v>156518.413931051</c:v>
                </c:pt>
                <c:pt idx="1566">
                  <c:v>156618.425697141</c:v>
                </c:pt>
                <c:pt idx="1567">
                  <c:v>156718.437463231</c:v>
                </c:pt>
                <c:pt idx="1568">
                  <c:v>156818.449229321</c:v>
                </c:pt>
                <c:pt idx="1569">
                  <c:v>156918.460995411</c:v>
                </c:pt>
                <c:pt idx="1570">
                  <c:v>157018.472761501</c:v>
                </c:pt>
                <c:pt idx="1571">
                  <c:v>157118.484527592</c:v>
                </c:pt>
                <c:pt idx="1572">
                  <c:v>157218.496293682</c:v>
                </c:pt>
                <c:pt idx="1573">
                  <c:v>157318.508059772</c:v>
                </c:pt>
                <c:pt idx="1574">
                  <c:v>157418.519825862</c:v>
                </c:pt>
                <c:pt idx="1575">
                  <c:v>157518.531591952</c:v>
                </c:pt>
                <c:pt idx="1576">
                  <c:v>157618.543358042</c:v>
                </c:pt>
                <c:pt idx="1577">
                  <c:v>157718.555124132</c:v>
                </c:pt>
                <c:pt idx="1578">
                  <c:v>157818.566890222</c:v>
                </c:pt>
                <c:pt idx="1579">
                  <c:v>157918.578656313</c:v>
                </c:pt>
                <c:pt idx="1580">
                  <c:v>158018.590422403</c:v>
                </c:pt>
                <c:pt idx="1581">
                  <c:v>158118.602188493</c:v>
                </c:pt>
                <c:pt idx="1582">
                  <c:v>158218.613954583</c:v>
                </c:pt>
                <c:pt idx="1583">
                  <c:v>158318.625720673</c:v>
                </c:pt>
                <c:pt idx="1584">
                  <c:v>158418.637486763</c:v>
                </c:pt>
                <c:pt idx="1585">
                  <c:v>158518.649252853</c:v>
                </c:pt>
                <c:pt idx="1586">
                  <c:v>158618.661018943</c:v>
                </c:pt>
                <c:pt idx="1587">
                  <c:v>158718.672785034</c:v>
                </c:pt>
                <c:pt idx="1588">
                  <c:v>158818.684551124</c:v>
                </c:pt>
                <c:pt idx="1589">
                  <c:v>158918.696317214</c:v>
                </c:pt>
                <c:pt idx="1590">
                  <c:v>159018.708083304</c:v>
                </c:pt>
                <c:pt idx="1591">
                  <c:v>159118.719849394</c:v>
                </c:pt>
                <c:pt idx="1592">
                  <c:v>159218.731615484</c:v>
                </c:pt>
                <c:pt idx="1593">
                  <c:v>159318.743381574</c:v>
                </c:pt>
                <c:pt idx="1594">
                  <c:v>159418.755147664</c:v>
                </c:pt>
                <c:pt idx="1595">
                  <c:v>159518.766913755</c:v>
                </c:pt>
                <c:pt idx="1596">
                  <c:v>159618.778679845</c:v>
                </c:pt>
                <c:pt idx="1597">
                  <c:v>159718.790445935</c:v>
                </c:pt>
                <c:pt idx="1598">
                  <c:v>159818.802212025</c:v>
                </c:pt>
                <c:pt idx="1599">
                  <c:v>159918.813978115</c:v>
                </c:pt>
                <c:pt idx="1600">
                  <c:v>160018.825744205</c:v>
                </c:pt>
                <c:pt idx="1601">
                  <c:v>160118.837510295</c:v>
                </c:pt>
                <c:pt idx="1602">
                  <c:v>160218.849276385</c:v>
                </c:pt>
                <c:pt idx="1603">
                  <c:v>160318.861042476</c:v>
                </c:pt>
                <c:pt idx="1604">
                  <c:v>160418.872808566</c:v>
                </c:pt>
                <c:pt idx="1605">
                  <c:v>160518.884574656</c:v>
                </c:pt>
                <c:pt idx="1606">
                  <c:v>160618.896340746</c:v>
                </c:pt>
                <c:pt idx="1607">
                  <c:v>160718.908106836</c:v>
                </c:pt>
                <c:pt idx="1608">
                  <c:v>160818.919872926</c:v>
                </c:pt>
                <c:pt idx="1609">
                  <c:v>160918.931639016</c:v>
                </c:pt>
                <c:pt idx="1610">
                  <c:v>161018.943405107</c:v>
                </c:pt>
                <c:pt idx="1611">
                  <c:v>161118.955171197</c:v>
                </c:pt>
                <c:pt idx="1612">
                  <c:v>161218.966937287</c:v>
                </c:pt>
                <c:pt idx="1613">
                  <c:v>161318.978703377</c:v>
                </c:pt>
                <c:pt idx="1614">
                  <c:v>161418.990469467</c:v>
                </c:pt>
                <c:pt idx="1615">
                  <c:v>161519.002235557</c:v>
                </c:pt>
                <c:pt idx="1616">
                  <c:v>161619.014001647</c:v>
                </c:pt>
                <c:pt idx="1617">
                  <c:v>161719.025767737</c:v>
                </c:pt>
                <c:pt idx="1618">
                  <c:v>161819.037533828</c:v>
                </c:pt>
                <c:pt idx="1619">
                  <c:v>161919.049299918</c:v>
                </c:pt>
                <c:pt idx="1620">
                  <c:v>162019.061066008</c:v>
                </c:pt>
                <c:pt idx="1621">
                  <c:v>162119.072832098</c:v>
                </c:pt>
                <c:pt idx="1622">
                  <c:v>162219.084598188</c:v>
                </c:pt>
                <c:pt idx="1623">
                  <c:v>162319.096364278</c:v>
                </c:pt>
                <c:pt idx="1624">
                  <c:v>162419.108130368</c:v>
                </c:pt>
                <c:pt idx="1625">
                  <c:v>162519.119896458</c:v>
                </c:pt>
                <c:pt idx="1626">
                  <c:v>162619.131662549</c:v>
                </c:pt>
                <c:pt idx="1627">
                  <c:v>162719.143428639</c:v>
                </c:pt>
                <c:pt idx="1628">
                  <c:v>162819.155194729</c:v>
                </c:pt>
                <c:pt idx="1629">
                  <c:v>162919.166960819</c:v>
                </c:pt>
                <c:pt idx="1630">
                  <c:v>163019.178726909</c:v>
                </c:pt>
                <c:pt idx="1631">
                  <c:v>163119.190492999</c:v>
                </c:pt>
                <c:pt idx="1632">
                  <c:v>163219.202259089</c:v>
                </c:pt>
                <c:pt idx="1633">
                  <c:v>163319.214025179</c:v>
                </c:pt>
                <c:pt idx="1634">
                  <c:v>163419.22579127</c:v>
                </c:pt>
                <c:pt idx="1635">
                  <c:v>163519.23755736</c:v>
                </c:pt>
                <c:pt idx="1636">
                  <c:v>163619.24932345</c:v>
                </c:pt>
                <c:pt idx="1637">
                  <c:v>163719.26108954</c:v>
                </c:pt>
                <c:pt idx="1638">
                  <c:v>163819.27285563</c:v>
                </c:pt>
                <c:pt idx="1639">
                  <c:v>163919.28462172</c:v>
                </c:pt>
                <c:pt idx="1640">
                  <c:v>164019.29638781</c:v>
                </c:pt>
                <c:pt idx="1641">
                  <c:v>164119.308153901</c:v>
                </c:pt>
                <c:pt idx="1642">
                  <c:v>164219.319919991</c:v>
                </c:pt>
                <c:pt idx="1643">
                  <c:v>164319.331686081</c:v>
                </c:pt>
                <c:pt idx="1644">
                  <c:v>164419.343452171</c:v>
                </c:pt>
                <c:pt idx="1645">
                  <c:v>164519.355218261</c:v>
                </c:pt>
                <c:pt idx="1646">
                  <c:v>164619.366984351</c:v>
                </c:pt>
                <c:pt idx="1647">
                  <c:v>164719.378750441</c:v>
                </c:pt>
                <c:pt idx="1648">
                  <c:v>164819.390516531</c:v>
                </c:pt>
                <c:pt idx="1649">
                  <c:v>164919.402282622</c:v>
                </c:pt>
                <c:pt idx="1650">
                  <c:v>165019.414048712</c:v>
                </c:pt>
                <c:pt idx="1651">
                  <c:v>165119.425814802</c:v>
                </c:pt>
                <c:pt idx="1652">
                  <c:v>165219.437580892</c:v>
                </c:pt>
                <c:pt idx="1653">
                  <c:v>165319.449346982</c:v>
                </c:pt>
                <c:pt idx="1654">
                  <c:v>165419.461113072</c:v>
                </c:pt>
                <c:pt idx="1655">
                  <c:v>165519.472879162</c:v>
                </c:pt>
                <c:pt idx="1656">
                  <c:v>165619.484645252</c:v>
                </c:pt>
                <c:pt idx="1657">
                  <c:v>165719.496411343</c:v>
                </c:pt>
                <c:pt idx="1658">
                  <c:v>165819.508177433</c:v>
                </c:pt>
                <c:pt idx="1659">
                  <c:v>165919.519943523</c:v>
                </c:pt>
                <c:pt idx="1660">
                  <c:v>166019.531709613</c:v>
                </c:pt>
                <c:pt idx="1661">
                  <c:v>166119.543475703</c:v>
                </c:pt>
                <c:pt idx="1662">
                  <c:v>166219.555241793</c:v>
                </c:pt>
                <c:pt idx="1663">
                  <c:v>166319.567007883</c:v>
                </c:pt>
                <c:pt idx="1664">
                  <c:v>166419.578773973</c:v>
                </c:pt>
                <c:pt idx="1665">
                  <c:v>166519.590540064</c:v>
                </c:pt>
                <c:pt idx="1666">
                  <c:v>166619.602306154</c:v>
                </c:pt>
                <c:pt idx="1667">
                  <c:v>166719.614072244</c:v>
                </c:pt>
                <c:pt idx="1668">
                  <c:v>166819.625838334</c:v>
                </c:pt>
                <c:pt idx="1669">
                  <c:v>166919.637604424</c:v>
                </c:pt>
                <c:pt idx="1670">
                  <c:v>167019.649370514</c:v>
                </c:pt>
                <c:pt idx="1671">
                  <c:v>167119.661136604</c:v>
                </c:pt>
                <c:pt idx="1672">
                  <c:v>167219.672902694</c:v>
                </c:pt>
                <c:pt idx="1673">
                  <c:v>167319.684668785</c:v>
                </c:pt>
                <c:pt idx="1674">
                  <c:v>167419.696434875</c:v>
                </c:pt>
                <c:pt idx="1675">
                  <c:v>167519.708200965</c:v>
                </c:pt>
                <c:pt idx="1676">
                  <c:v>167619.719967055</c:v>
                </c:pt>
                <c:pt idx="1677">
                  <c:v>167719.731733145</c:v>
                </c:pt>
                <c:pt idx="1678">
                  <c:v>167819.743499235</c:v>
                </c:pt>
                <c:pt idx="1679">
                  <c:v>167919.755265325</c:v>
                </c:pt>
                <c:pt idx="1680">
                  <c:v>168019.767031416</c:v>
                </c:pt>
                <c:pt idx="1681">
                  <c:v>168119.778797506</c:v>
                </c:pt>
                <c:pt idx="1682">
                  <c:v>168219.790563596</c:v>
                </c:pt>
                <c:pt idx="1683">
                  <c:v>168319.802329686</c:v>
                </c:pt>
                <c:pt idx="1684">
                  <c:v>168419.814095776</c:v>
                </c:pt>
                <c:pt idx="1685">
                  <c:v>168519.825861866</c:v>
                </c:pt>
                <c:pt idx="1686">
                  <c:v>168619.837627956</c:v>
                </c:pt>
                <c:pt idx="1687">
                  <c:v>168719.849394046</c:v>
                </c:pt>
                <c:pt idx="1688">
                  <c:v>168819.861160137</c:v>
                </c:pt>
                <c:pt idx="1689">
                  <c:v>168919.872926227</c:v>
                </c:pt>
                <c:pt idx="1690">
                  <c:v>169019.884692317</c:v>
                </c:pt>
                <c:pt idx="1691">
                  <c:v>169119.896458407</c:v>
                </c:pt>
                <c:pt idx="1692">
                  <c:v>169219.908224497</c:v>
                </c:pt>
                <c:pt idx="1693">
                  <c:v>169319.919990587</c:v>
                </c:pt>
                <c:pt idx="1694">
                  <c:v>169419.931756677</c:v>
                </c:pt>
                <c:pt idx="1695">
                  <c:v>169519.943522767</c:v>
                </c:pt>
                <c:pt idx="1696">
                  <c:v>169619.955288858</c:v>
                </c:pt>
                <c:pt idx="1697">
                  <c:v>169719.967054948</c:v>
                </c:pt>
                <c:pt idx="1698">
                  <c:v>169819.978821038</c:v>
                </c:pt>
                <c:pt idx="1699">
                  <c:v>169919.990587128</c:v>
                </c:pt>
              </c:numCache>
            </c:numRef>
          </c:xVal>
          <c:yVal>
            <c:numRef>
              <c:f>12_Traces!$E$5:$E$1704</c:f>
              <c:numCache>
                <c:formatCode>0.0000</c:formatCode>
                <c:ptCount val="1700"/>
                <c:pt idx="0">
                  <c:v>7</c:v>
                </c:pt>
                <c:pt idx="1">
                  <c:v>7</c:v>
                </c:pt>
                <c:pt idx="2">
                  <c:v>7</c:v>
                </c:pt>
                <c:pt idx="3">
                  <c:v>7</c:v>
                </c:pt>
                <c:pt idx="4">
                  <c:v>7</c:v>
                </c:pt>
                <c:pt idx="5">
                  <c:v>7</c:v>
                </c:pt>
                <c:pt idx="6">
                  <c:v>7</c:v>
                </c:pt>
                <c:pt idx="7">
                  <c:v>7</c:v>
                </c:pt>
                <c:pt idx="8">
                  <c:v>7</c:v>
                </c:pt>
                <c:pt idx="9">
                  <c:v>7</c:v>
                </c:pt>
                <c:pt idx="10">
                  <c:v>7</c:v>
                </c:pt>
                <c:pt idx="11">
                  <c:v>7</c:v>
                </c:pt>
                <c:pt idx="12">
                  <c:v>7</c:v>
                </c:pt>
                <c:pt idx="13">
                  <c:v>7</c:v>
                </c:pt>
                <c:pt idx="14">
                  <c:v>7</c:v>
                </c:pt>
                <c:pt idx="15">
                  <c:v>7</c:v>
                </c:pt>
                <c:pt idx="16">
                  <c:v>7</c:v>
                </c:pt>
                <c:pt idx="17">
                  <c:v>7</c:v>
                </c:pt>
                <c:pt idx="18">
                  <c:v>7</c:v>
                </c:pt>
                <c:pt idx="19">
                  <c:v>7</c:v>
                </c:pt>
                <c:pt idx="20">
                  <c:v>7</c:v>
                </c:pt>
                <c:pt idx="21">
                  <c:v>7</c:v>
                </c:pt>
                <c:pt idx="22">
                  <c:v>7</c:v>
                </c:pt>
                <c:pt idx="23">
                  <c:v>7</c:v>
                </c:pt>
                <c:pt idx="24">
                  <c:v>7</c:v>
                </c:pt>
                <c:pt idx="25">
                  <c:v>7</c:v>
                </c:pt>
                <c:pt idx="26">
                  <c:v>7</c:v>
                </c:pt>
                <c:pt idx="27">
                  <c:v>7</c:v>
                </c:pt>
                <c:pt idx="28">
                  <c:v>7</c:v>
                </c:pt>
                <c:pt idx="29">
                  <c:v>7</c:v>
                </c:pt>
                <c:pt idx="30">
                  <c:v>7</c:v>
                </c:pt>
                <c:pt idx="31">
                  <c:v>7</c:v>
                </c:pt>
                <c:pt idx="32">
                  <c:v>7</c:v>
                </c:pt>
                <c:pt idx="33">
                  <c:v>7</c:v>
                </c:pt>
                <c:pt idx="34">
                  <c:v>7</c:v>
                </c:pt>
                <c:pt idx="35">
                  <c:v>7</c:v>
                </c:pt>
                <c:pt idx="36">
                  <c:v>7</c:v>
                </c:pt>
                <c:pt idx="37">
                  <c:v>7</c:v>
                </c:pt>
                <c:pt idx="38">
                  <c:v>7</c:v>
                </c:pt>
                <c:pt idx="39">
                  <c:v>7</c:v>
                </c:pt>
                <c:pt idx="40">
                  <c:v>7</c:v>
                </c:pt>
                <c:pt idx="41">
                  <c:v>7</c:v>
                </c:pt>
                <c:pt idx="42">
                  <c:v>7</c:v>
                </c:pt>
                <c:pt idx="43">
                  <c:v>7</c:v>
                </c:pt>
                <c:pt idx="44">
                  <c:v>7</c:v>
                </c:pt>
                <c:pt idx="45">
                  <c:v>7</c:v>
                </c:pt>
                <c:pt idx="46">
                  <c:v>7</c:v>
                </c:pt>
                <c:pt idx="47">
                  <c:v>7</c:v>
                </c:pt>
                <c:pt idx="48">
                  <c:v>7</c:v>
                </c:pt>
                <c:pt idx="49">
                  <c:v>7</c:v>
                </c:pt>
                <c:pt idx="50">
                  <c:v>7</c:v>
                </c:pt>
                <c:pt idx="51">
                  <c:v>7</c:v>
                </c:pt>
                <c:pt idx="52">
                  <c:v>7</c:v>
                </c:pt>
                <c:pt idx="53">
                  <c:v>7</c:v>
                </c:pt>
                <c:pt idx="54">
                  <c:v>7</c:v>
                </c:pt>
                <c:pt idx="55">
                  <c:v>7</c:v>
                </c:pt>
                <c:pt idx="56">
                  <c:v>7</c:v>
                </c:pt>
                <c:pt idx="57">
                  <c:v>7</c:v>
                </c:pt>
                <c:pt idx="58">
                  <c:v>7</c:v>
                </c:pt>
                <c:pt idx="59">
                  <c:v>7</c:v>
                </c:pt>
                <c:pt idx="60">
                  <c:v>7</c:v>
                </c:pt>
                <c:pt idx="61">
                  <c:v>7</c:v>
                </c:pt>
                <c:pt idx="62">
                  <c:v>7</c:v>
                </c:pt>
                <c:pt idx="63">
                  <c:v>7</c:v>
                </c:pt>
                <c:pt idx="64">
                  <c:v>7</c:v>
                </c:pt>
                <c:pt idx="65">
                  <c:v>7</c:v>
                </c:pt>
                <c:pt idx="66">
                  <c:v>7</c:v>
                </c:pt>
                <c:pt idx="67">
                  <c:v>7</c:v>
                </c:pt>
                <c:pt idx="68">
                  <c:v>7</c:v>
                </c:pt>
                <c:pt idx="69">
                  <c:v>7</c:v>
                </c:pt>
                <c:pt idx="70">
                  <c:v>7</c:v>
                </c:pt>
                <c:pt idx="71">
                  <c:v>7</c:v>
                </c:pt>
                <c:pt idx="72">
                  <c:v>7</c:v>
                </c:pt>
                <c:pt idx="73">
                  <c:v>7</c:v>
                </c:pt>
                <c:pt idx="74">
                  <c:v>7</c:v>
                </c:pt>
                <c:pt idx="75">
                  <c:v>7</c:v>
                </c:pt>
                <c:pt idx="76">
                  <c:v>7</c:v>
                </c:pt>
                <c:pt idx="77">
                  <c:v>7</c:v>
                </c:pt>
                <c:pt idx="78">
                  <c:v>7</c:v>
                </c:pt>
                <c:pt idx="79">
                  <c:v>7</c:v>
                </c:pt>
                <c:pt idx="80">
                  <c:v>7</c:v>
                </c:pt>
                <c:pt idx="81">
                  <c:v>7</c:v>
                </c:pt>
                <c:pt idx="82">
                  <c:v>7</c:v>
                </c:pt>
                <c:pt idx="83">
                  <c:v>7</c:v>
                </c:pt>
                <c:pt idx="84">
                  <c:v>7</c:v>
                </c:pt>
                <c:pt idx="85">
                  <c:v>7</c:v>
                </c:pt>
                <c:pt idx="86">
                  <c:v>7</c:v>
                </c:pt>
                <c:pt idx="87">
                  <c:v>7</c:v>
                </c:pt>
                <c:pt idx="88">
                  <c:v>7</c:v>
                </c:pt>
                <c:pt idx="89">
                  <c:v>7</c:v>
                </c:pt>
                <c:pt idx="90">
                  <c:v>7</c:v>
                </c:pt>
                <c:pt idx="91">
                  <c:v>7</c:v>
                </c:pt>
                <c:pt idx="92">
                  <c:v>7</c:v>
                </c:pt>
                <c:pt idx="93">
                  <c:v>7</c:v>
                </c:pt>
                <c:pt idx="94">
                  <c:v>7</c:v>
                </c:pt>
                <c:pt idx="95">
                  <c:v>7</c:v>
                </c:pt>
                <c:pt idx="96">
                  <c:v>7</c:v>
                </c:pt>
                <c:pt idx="97">
                  <c:v>7</c:v>
                </c:pt>
                <c:pt idx="98">
                  <c:v>7</c:v>
                </c:pt>
                <c:pt idx="99">
                  <c:v>7</c:v>
                </c:pt>
                <c:pt idx="100">
                  <c:v>7</c:v>
                </c:pt>
                <c:pt idx="101">
                  <c:v>7</c:v>
                </c:pt>
                <c:pt idx="102">
                  <c:v>7</c:v>
                </c:pt>
                <c:pt idx="103">
                  <c:v>7</c:v>
                </c:pt>
                <c:pt idx="104">
                  <c:v>7</c:v>
                </c:pt>
                <c:pt idx="105">
                  <c:v>7</c:v>
                </c:pt>
                <c:pt idx="106">
                  <c:v>7</c:v>
                </c:pt>
                <c:pt idx="107">
                  <c:v>7</c:v>
                </c:pt>
                <c:pt idx="108">
                  <c:v>7</c:v>
                </c:pt>
                <c:pt idx="109">
                  <c:v>7</c:v>
                </c:pt>
                <c:pt idx="110">
                  <c:v>7</c:v>
                </c:pt>
                <c:pt idx="111">
                  <c:v>7</c:v>
                </c:pt>
                <c:pt idx="112">
                  <c:v>7</c:v>
                </c:pt>
                <c:pt idx="113">
                  <c:v>7</c:v>
                </c:pt>
                <c:pt idx="114">
                  <c:v>7</c:v>
                </c:pt>
                <c:pt idx="115">
                  <c:v>7</c:v>
                </c:pt>
                <c:pt idx="116">
                  <c:v>7</c:v>
                </c:pt>
                <c:pt idx="117">
                  <c:v>7</c:v>
                </c:pt>
                <c:pt idx="118">
                  <c:v>7</c:v>
                </c:pt>
                <c:pt idx="119">
                  <c:v>7</c:v>
                </c:pt>
                <c:pt idx="120">
                  <c:v>7</c:v>
                </c:pt>
                <c:pt idx="121">
                  <c:v>7</c:v>
                </c:pt>
                <c:pt idx="122">
                  <c:v>7</c:v>
                </c:pt>
                <c:pt idx="123">
                  <c:v>7</c:v>
                </c:pt>
                <c:pt idx="124">
                  <c:v>7</c:v>
                </c:pt>
                <c:pt idx="125">
                  <c:v>7</c:v>
                </c:pt>
                <c:pt idx="126">
                  <c:v>7</c:v>
                </c:pt>
                <c:pt idx="127">
                  <c:v>7</c:v>
                </c:pt>
                <c:pt idx="128">
                  <c:v>7</c:v>
                </c:pt>
                <c:pt idx="129">
                  <c:v>7</c:v>
                </c:pt>
                <c:pt idx="130">
                  <c:v>7</c:v>
                </c:pt>
                <c:pt idx="131">
                  <c:v>7</c:v>
                </c:pt>
                <c:pt idx="132">
                  <c:v>7</c:v>
                </c:pt>
                <c:pt idx="133">
                  <c:v>7</c:v>
                </c:pt>
                <c:pt idx="134">
                  <c:v>7</c:v>
                </c:pt>
                <c:pt idx="135">
                  <c:v>7</c:v>
                </c:pt>
                <c:pt idx="136">
                  <c:v>7</c:v>
                </c:pt>
                <c:pt idx="137">
                  <c:v>7</c:v>
                </c:pt>
                <c:pt idx="138">
                  <c:v>7</c:v>
                </c:pt>
                <c:pt idx="139">
                  <c:v>7</c:v>
                </c:pt>
                <c:pt idx="140">
                  <c:v>7</c:v>
                </c:pt>
                <c:pt idx="141">
                  <c:v>7</c:v>
                </c:pt>
                <c:pt idx="142">
                  <c:v>7</c:v>
                </c:pt>
                <c:pt idx="143">
                  <c:v>7</c:v>
                </c:pt>
                <c:pt idx="144">
                  <c:v>7</c:v>
                </c:pt>
                <c:pt idx="145">
                  <c:v>7</c:v>
                </c:pt>
                <c:pt idx="146">
                  <c:v>7</c:v>
                </c:pt>
                <c:pt idx="147">
                  <c:v>7</c:v>
                </c:pt>
                <c:pt idx="148">
                  <c:v>7</c:v>
                </c:pt>
                <c:pt idx="149">
                  <c:v>7</c:v>
                </c:pt>
                <c:pt idx="150">
                  <c:v>7</c:v>
                </c:pt>
                <c:pt idx="151">
                  <c:v>7</c:v>
                </c:pt>
                <c:pt idx="152">
                  <c:v>7</c:v>
                </c:pt>
                <c:pt idx="153">
                  <c:v>7</c:v>
                </c:pt>
                <c:pt idx="154">
                  <c:v>7</c:v>
                </c:pt>
                <c:pt idx="155">
                  <c:v>7</c:v>
                </c:pt>
                <c:pt idx="156">
                  <c:v>7</c:v>
                </c:pt>
                <c:pt idx="157">
                  <c:v>7</c:v>
                </c:pt>
                <c:pt idx="158">
                  <c:v>7</c:v>
                </c:pt>
                <c:pt idx="159">
                  <c:v>7</c:v>
                </c:pt>
                <c:pt idx="160">
                  <c:v>7</c:v>
                </c:pt>
                <c:pt idx="161">
                  <c:v>7</c:v>
                </c:pt>
                <c:pt idx="162">
                  <c:v>7</c:v>
                </c:pt>
                <c:pt idx="163">
                  <c:v>7</c:v>
                </c:pt>
                <c:pt idx="164">
                  <c:v>7</c:v>
                </c:pt>
                <c:pt idx="165">
                  <c:v>7</c:v>
                </c:pt>
                <c:pt idx="166">
                  <c:v>7</c:v>
                </c:pt>
                <c:pt idx="167">
                  <c:v>7</c:v>
                </c:pt>
                <c:pt idx="168">
                  <c:v>7</c:v>
                </c:pt>
                <c:pt idx="169">
                  <c:v>7</c:v>
                </c:pt>
                <c:pt idx="170">
                  <c:v>7</c:v>
                </c:pt>
                <c:pt idx="171">
                  <c:v>7</c:v>
                </c:pt>
                <c:pt idx="172">
                  <c:v>7</c:v>
                </c:pt>
                <c:pt idx="173">
                  <c:v>7</c:v>
                </c:pt>
                <c:pt idx="174">
                  <c:v>7</c:v>
                </c:pt>
                <c:pt idx="175">
                  <c:v>7</c:v>
                </c:pt>
                <c:pt idx="176">
                  <c:v>7</c:v>
                </c:pt>
                <c:pt idx="177">
                  <c:v>7</c:v>
                </c:pt>
                <c:pt idx="178">
                  <c:v>7</c:v>
                </c:pt>
                <c:pt idx="179">
                  <c:v>7</c:v>
                </c:pt>
                <c:pt idx="180">
                  <c:v>7</c:v>
                </c:pt>
                <c:pt idx="181">
                  <c:v>7</c:v>
                </c:pt>
                <c:pt idx="182">
                  <c:v>7</c:v>
                </c:pt>
                <c:pt idx="183">
                  <c:v>7</c:v>
                </c:pt>
                <c:pt idx="184">
                  <c:v>7</c:v>
                </c:pt>
                <c:pt idx="185">
                  <c:v>7</c:v>
                </c:pt>
                <c:pt idx="186">
                  <c:v>7</c:v>
                </c:pt>
                <c:pt idx="187">
                  <c:v>7</c:v>
                </c:pt>
                <c:pt idx="188">
                  <c:v>7</c:v>
                </c:pt>
                <c:pt idx="189">
                  <c:v>7</c:v>
                </c:pt>
                <c:pt idx="190">
                  <c:v>7</c:v>
                </c:pt>
                <c:pt idx="191">
                  <c:v>7</c:v>
                </c:pt>
                <c:pt idx="192">
                  <c:v>7</c:v>
                </c:pt>
                <c:pt idx="193">
                  <c:v>7</c:v>
                </c:pt>
                <c:pt idx="194">
                  <c:v>7</c:v>
                </c:pt>
                <c:pt idx="195">
                  <c:v>7</c:v>
                </c:pt>
                <c:pt idx="196">
                  <c:v>7</c:v>
                </c:pt>
                <c:pt idx="197">
                  <c:v>7</c:v>
                </c:pt>
                <c:pt idx="198">
                  <c:v>7</c:v>
                </c:pt>
                <c:pt idx="199">
                  <c:v>7</c:v>
                </c:pt>
                <c:pt idx="200">
                  <c:v>5.30513804347507</c:v>
                </c:pt>
                <c:pt idx="201">
                  <c:v>4.54862234405381</c:v>
                </c:pt>
                <c:pt idx="202">
                  <c:v>4.28464555354018</c:v>
                </c:pt>
                <c:pt idx="203">
                  <c:v>4.11378836706796</c:v>
                </c:pt>
                <c:pt idx="204">
                  <c:v>4.00966203878251</c:v>
                </c:pt>
                <c:pt idx="205">
                  <c:v>3.93936040715896</c:v>
                </c:pt>
                <c:pt idx="206">
                  <c:v>3.89033333608186</c:v>
                </c:pt>
                <c:pt idx="207">
                  <c:v>3.8559867783228</c:v>
                </c:pt>
                <c:pt idx="208">
                  <c:v>3.83251227828793</c:v>
                </c:pt>
                <c:pt idx="209">
                  <c:v>3.81753644086285</c:v>
                </c:pt>
                <c:pt idx="210">
                  <c:v>3.80950279635276</c:v>
                </c:pt>
                <c:pt idx="211">
                  <c:v>3.80735713830841</c:v>
                </c:pt>
                <c:pt idx="212">
                  <c:v>3.81037483758533</c:v>
                </c:pt>
                <c:pt idx="213">
                  <c:v>3.81806080568705</c:v>
                </c:pt>
                <c:pt idx="214">
                  <c:v>3.8300895700461</c:v>
                </c:pt>
                <c:pt idx="215">
                  <c:v>3.84626914236341</c:v>
                </c:pt>
                <c:pt idx="216">
                  <c:v>3.866520143306</c:v>
                </c:pt>
                <c:pt idx="217">
                  <c:v>3.89086571334922</c:v>
                </c:pt>
                <c:pt idx="218">
                  <c:v>3.91943010613208</c:v>
                </c:pt>
                <c:pt idx="219">
                  <c:v>3.95244549003818</c:v>
                </c:pt>
                <c:pt idx="220">
                  <c:v>3.99026793103874</c:v>
                </c:pt>
                <c:pt idx="221">
                  <c:v>4.03340525085967</c:v>
                </c:pt>
                <c:pt idx="222">
                  <c:v>4.08256203580447</c:v>
                </c:pt>
                <c:pt idx="223">
                  <c:v>4.13871155825074</c:v>
                </c:pt>
                <c:pt idx="224">
                  <c:v>4.20321297690458</c:v>
                </c:pt>
                <c:pt idx="225">
                  <c:v>4.27801012479606</c:v>
                </c:pt>
                <c:pt idx="226">
                  <c:v>4.36598912998934</c:v>
                </c:pt>
                <c:pt idx="227">
                  <c:v>4.4716763165301</c:v>
                </c:pt>
                <c:pt idx="228">
                  <c:v>4.60276415496385</c:v>
                </c:pt>
                <c:pt idx="229">
                  <c:v>4.77405675492656</c:v>
                </c:pt>
                <c:pt idx="230">
                  <c:v>5.02090926640078</c:v>
                </c:pt>
                <c:pt idx="231">
                  <c:v>5.4814881841144</c:v>
                </c:pt>
                <c:pt idx="232">
                  <c:v>8.21193823162825</c:v>
                </c:pt>
                <c:pt idx="233">
                  <c:v>8.71212561556692</c:v>
                </c:pt>
                <c:pt idx="234">
                  <c:v>8.8926610471134</c:v>
                </c:pt>
                <c:pt idx="235">
                  <c:v>8.95430997249218</c:v>
                </c:pt>
                <c:pt idx="236">
                  <c:v>8.9041965607227</c:v>
                </c:pt>
                <c:pt idx="237">
                  <c:v>8.72089233069444</c:v>
                </c:pt>
                <c:pt idx="238">
                  <c:v>8.24026890948707</c:v>
                </c:pt>
                <c:pt idx="239">
                  <c:v>5.82750028445727</c:v>
                </c:pt>
                <c:pt idx="240">
                  <c:v>5.40093774929644</c:v>
                </c:pt>
                <c:pt idx="241">
                  <c:v>5.18418251418573</c:v>
                </c:pt>
                <c:pt idx="242">
                  <c:v>5.05935573248014</c:v>
                </c:pt>
                <c:pt idx="243">
                  <c:v>4.98487157072377</c:v>
                </c:pt>
                <c:pt idx="244">
                  <c:v>4.94216193529476</c:v>
                </c:pt>
                <c:pt idx="245">
                  <c:v>4.92230506065299</c:v>
                </c:pt>
                <c:pt idx="246">
                  <c:v>4.92021670020149</c:v>
                </c:pt>
                <c:pt idx="247">
                  <c:v>4.93302972030229</c:v>
                </c:pt>
                <c:pt idx="248">
                  <c:v>4.95916668950479</c:v>
                </c:pt>
                <c:pt idx="249">
                  <c:v>4.99790098620901</c:v>
                </c:pt>
                <c:pt idx="250">
                  <c:v>5.04913560009501</c:v>
                </c:pt>
                <c:pt idx="251">
                  <c:v>5.11330561227054</c:v>
                </c:pt>
                <c:pt idx="252">
                  <c:v>5.19137261734435</c:v>
                </c:pt>
                <c:pt idx="253">
                  <c:v>5.28493431265565</c:v>
                </c:pt>
                <c:pt idx="254">
                  <c:v>5.3965864644429</c:v>
                </c:pt>
                <c:pt idx="255">
                  <c:v>5.53105118531441</c:v>
                </c:pt>
                <c:pt idx="256">
                  <c:v>5.69920252541588</c:v>
                </c:pt>
                <c:pt idx="257">
                  <c:v>5.93066288119224</c:v>
                </c:pt>
                <c:pt idx="258">
                  <c:v>6.31760714984921</c:v>
                </c:pt>
                <c:pt idx="259">
                  <c:v>7.18914177548361</c:v>
                </c:pt>
                <c:pt idx="260">
                  <c:v>7.63140127608748</c:v>
                </c:pt>
                <c:pt idx="261">
                  <c:v>7.75117928742828</c:v>
                </c:pt>
                <c:pt idx="262">
                  <c:v>7.81896974223437</c:v>
                </c:pt>
                <c:pt idx="263">
                  <c:v>7.85398782670101</c:v>
                </c:pt>
                <c:pt idx="264">
                  <c:v>7.86630155888284</c:v>
                </c:pt>
                <c:pt idx="265">
                  <c:v>7.86127160561086</c:v>
                </c:pt>
                <c:pt idx="266">
                  <c:v>7.84182473324065</c:v>
                </c:pt>
                <c:pt idx="267">
                  <c:v>7.80962123124849</c:v>
                </c:pt>
                <c:pt idx="268">
                  <c:v>7.765622452464</c:v>
                </c:pt>
                <c:pt idx="269">
                  <c:v>7.71044447245359</c:v>
                </c:pt>
                <c:pt idx="270">
                  <c:v>7.64466115011247</c:v>
                </c:pt>
                <c:pt idx="271">
                  <c:v>7.56915232953534</c:v>
                </c:pt>
                <c:pt idx="272">
                  <c:v>7.4855422130938</c:v>
                </c:pt>
                <c:pt idx="273">
                  <c:v>7.39665192116357</c:v>
                </c:pt>
                <c:pt idx="274">
                  <c:v>7.30711676066644</c:v>
                </c:pt>
                <c:pt idx="275">
                  <c:v>7.2241932198921</c:v>
                </c:pt>
                <c:pt idx="276">
                  <c:v>7.15503330772091</c:v>
                </c:pt>
                <c:pt idx="277">
                  <c:v>7.10289047172813</c:v>
                </c:pt>
                <c:pt idx="278">
                  <c:v>7.06640312637308</c:v>
                </c:pt>
                <c:pt idx="279">
                  <c:v>7.04195660430883</c:v>
                </c:pt>
                <c:pt idx="280">
                  <c:v>7.02595157789334</c:v>
                </c:pt>
                <c:pt idx="281">
                  <c:v>7.01562291653345</c:v>
                </c:pt>
                <c:pt idx="282">
                  <c:v>7.00903502013355</c:v>
                </c:pt>
                <c:pt idx="283">
                  <c:v>7.00488338934559</c:v>
                </c:pt>
                <c:pt idx="284">
                  <c:v>7.00230572210958</c:v>
                </c:pt>
                <c:pt idx="285">
                  <c:v>7.00073804352811</c:v>
                </c:pt>
                <c:pt idx="286">
                  <c:v>6.99981384975996</c:v>
                </c:pt>
                <c:pt idx="287">
                  <c:v>6.99929607977749</c:v>
                </c:pt>
                <c:pt idx="288">
                  <c:v>6.99903203192597</c:v>
                </c:pt>
                <c:pt idx="289">
                  <c:v>6.99892377200588</c:v>
                </c:pt>
                <c:pt idx="290">
                  <c:v>6.99890882011526</c:v>
                </c:pt>
                <c:pt idx="291">
                  <c:v>6.99894758937237</c:v>
                </c:pt>
                <c:pt idx="292">
                  <c:v>6.9990152351059</c:v>
                </c:pt>
                <c:pt idx="293">
                  <c:v>6.99909637540449</c:v>
                </c:pt>
                <c:pt idx="294">
                  <c:v>6.99918167696773</c:v>
                </c:pt>
                <c:pt idx="295">
                  <c:v>6.99926565092653</c:v>
                </c:pt>
                <c:pt idx="296">
                  <c:v>6.99934523265972</c:v>
                </c:pt>
                <c:pt idx="297">
                  <c:v>6.99941886909792</c:v>
                </c:pt>
                <c:pt idx="298">
                  <c:v>6.99948593418825</c:v>
                </c:pt>
                <c:pt idx="299">
                  <c:v>6.9995463563002</c:v>
                </c:pt>
                <c:pt idx="300">
                  <c:v>6.9996003822981</c:v>
                </c:pt>
                <c:pt idx="301">
                  <c:v>6.99964842955394</c:v>
                </c:pt>
                <c:pt idx="302">
                  <c:v>6.9996909943826</c:v>
                </c:pt>
                <c:pt idx="303">
                  <c:v>6.99972859653371</c:v>
                </c:pt>
                <c:pt idx="304">
                  <c:v>6.99976174659691</c:v>
                </c:pt>
                <c:pt idx="305">
                  <c:v>6.99979092785171</c:v>
                </c:pt>
                <c:pt idx="306">
                  <c:v>6.99981658712185</c:v>
                </c:pt>
                <c:pt idx="307">
                  <c:v>6.99983913114805</c:v>
                </c:pt>
                <c:pt idx="308">
                  <c:v>6.99985892625788</c:v>
                </c:pt>
                <c:pt idx="309">
                  <c:v>6.99987629992585</c:v>
                </c:pt>
                <c:pt idx="310">
                  <c:v>6.99989154334248</c:v>
                </c:pt>
                <c:pt idx="311">
                  <c:v>6.99990491444561</c:v>
                </c:pt>
                <c:pt idx="312">
                  <c:v>6.99991664108505</c:v>
                </c:pt>
                <c:pt idx="313">
                  <c:v>6.99992692412455</c:v>
                </c:pt>
                <c:pt idx="314">
                  <c:v>6.99993594037541</c:v>
                </c:pt>
                <c:pt idx="315">
                  <c:v>6.99994384530702</c:v>
                </c:pt>
                <c:pt idx="316">
                  <c:v>6.99995077551259</c:v>
                </c:pt>
                <c:pt idx="317">
                  <c:v>6.99995685092966</c:v>
                </c:pt>
                <c:pt idx="318">
                  <c:v>6.99996217682481</c:v>
                </c:pt>
                <c:pt idx="319">
                  <c:v>6.99996684555761</c:v>
                </c:pt>
                <c:pt idx="320">
                  <c:v>6.99997093814366</c:v>
                </c:pt>
                <c:pt idx="321">
                  <c:v>6.99997452563538</c:v>
                </c:pt>
                <c:pt idx="322">
                  <c:v>6.99997767033849</c:v>
                </c:pt>
                <c:pt idx="323">
                  <c:v>6.99998042688376</c:v>
                </c:pt>
                <c:pt idx="324">
                  <c:v>6.99998284316892</c:v>
                </c:pt>
                <c:pt idx="325">
                  <c:v>6.99998496118536</c:v>
                </c:pt>
                <c:pt idx="326">
                  <c:v>6.99998681774546</c:v>
                </c:pt>
                <c:pt idx="327">
                  <c:v>6.99998844512015</c:v>
                </c:pt>
                <c:pt idx="328">
                  <c:v>6.99998987159887</c:v>
                </c:pt>
                <c:pt idx="329">
                  <c:v>6.99999112197978</c:v>
                </c:pt>
                <c:pt idx="330">
                  <c:v>6.99999221800054</c:v>
                </c:pt>
                <c:pt idx="331">
                  <c:v>6.99999317871618</c:v>
                </c:pt>
                <c:pt idx="332">
                  <c:v>6.99999402082945</c:v>
                </c:pt>
                <c:pt idx="333">
                  <c:v>6.99999475898174</c:v>
                </c:pt>
                <c:pt idx="334">
                  <c:v>6.9999954060072</c:v>
                </c:pt>
                <c:pt idx="335">
                  <c:v>6.99999597315528</c:v>
                </c:pt>
                <c:pt idx="336">
                  <c:v>6.99999647028685</c:v>
                </c:pt>
                <c:pt idx="337">
                  <c:v>6.99999690604594</c:v>
                </c:pt>
                <c:pt idx="338">
                  <c:v>6.99999728800901</c:v>
                </c:pt>
                <c:pt idx="339">
                  <c:v>6.99999762281702</c:v>
                </c:pt>
                <c:pt idx="340">
                  <c:v>6.99999791629165</c:v>
                </c:pt>
                <c:pt idx="341">
                  <c:v>6.99999817353546</c:v>
                </c:pt>
                <c:pt idx="342">
                  <c:v>6.99999839902156</c:v>
                </c:pt>
                <c:pt idx="343">
                  <c:v>6.99999859667031</c:v>
                </c:pt>
                <c:pt idx="344">
                  <c:v>6.99999876991826</c:v>
                </c:pt>
                <c:pt idx="345">
                  <c:v>6.99999892177783</c:v>
                </c:pt>
                <c:pt idx="346">
                  <c:v>6.99999905488973</c:v>
                </c:pt>
                <c:pt idx="347">
                  <c:v>6.99999917156833</c:v>
                </c:pt>
                <c:pt idx="348">
                  <c:v>6.99999927384233</c:v>
                </c:pt>
                <c:pt idx="349">
                  <c:v>6.99999936349009</c:v>
                </c:pt>
                <c:pt idx="350">
                  <c:v>6.99999944207029</c:v>
                </c:pt>
                <c:pt idx="351">
                  <c:v>6.99999951094928</c:v>
                </c:pt>
                <c:pt idx="352">
                  <c:v>6.99999957132506</c:v>
                </c:pt>
                <c:pt idx="353">
                  <c:v>6.99999962424718</c:v>
                </c:pt>
                <c:pt idx="354">
                  <c:v>6.99999967063579</c:v>
                </c:pt>
                <c:pt idx="355">
                  <c:v>6.99999971129769</c:v>
                </c:pt>
                <c:pt idx="356">
                  <c:v>6.99999974693962</c:v>
                </c:pt>
                <c:pt idx="357">
                  <c:v>6.99999977818138</c:v>
                </c:pt>
                <c:pt idx="358">
                  <c:v>6.99999980556603</c:v>
                </c:pt>
                <c:pt idx="359">
                  <c:v>6.99999982956982</c:v>
                </c:pt>
                <c:pt idx="360">
                  <c:v>6.99999985061044</c:v>
                </c:pt>
                <c:pt idx="361">
                  <c:v>6.99999986905335</c:v>
                </c:pt>
                <c:pt idx="362">
                  <c:v>6.99999988521946</c:v>
                </c:pt>
                <c:pt idx="363">
                  <c:v>6.99999989938965</c:v>
                </c:pt>
                <c:pt idx="364">
                  <c:v>6.99999991181053</c:v>
                </c:pt>
                <c:pt idx="365">
                  <c:v>6.99999992269789</c:v>
                </c:pt>
                <c:pt idx="366">
                  <c:v>6.99999993224115</c:v>
                </c:pt>
                <c:pt idx="367">
                  <c:v>6.99999994060613</c:v>
                </c:pt>
                <c:pt idx="368">
                  <c:v>6.99999994793861</c:v>
                </c:pt>
                <c:pt idx="369">
                  <c:v>6.99999995436599</c:v>
                </c:pt>
                <c:pt idx="370">
                  <c:v>6.99999995999981</c:v>
                </c:pt>
                <c:pt idx="371">
                  <c:v>6.99999996493794</c:v>
                </c:pt>
                <c:pt idx="372">
                  <c:v>6.99999996926647</c:v>
                </c:pt>
                <c:pt idx="373">
                  <c:v>6.99999997306039</c:v>
                </c:pt>
                <c:pt idx="374">
                  <c:v>6.99999997638585</c:v>
                </c:pt>
                <c:pt idx="375">
                  <c:v>6.99999997930099</c:v>
                </c:pt>
                <c:pt idx="376">
                  <c:v>6.99999998185626</c:v>
                </c:pt>
                <c:pt idx="377">
                  <c:v>6.99999998409624</c:v>
                </c:pt>
                <c:pt idx="378">
                  <c:v>6.9999999860596</c:v>
                </c:pt>
                <c:pt idx="379">
                  <c:v>6.99999998778056</c:v>
                </c:pt>
                <c:pt idx="380">
                  <c:v>6.99999998928903</c:v>
                </c:pt>
                <c:pt idx="381">
                  <c:v>6.99999999061116</c:v>
                </c:pt>
                <c:pt idx="382">
                  <c:v>6.99999999177013</c:v>
                </c:pt>
                <c:pt idx="383">
                  <c:v>6.99999999278597</c:v>
                </c:pt>
                <c:pt idx="384">
                  <c:v>6.99999999367646</c:v>
                </c:pt>
                <c:pt idx="385">
                  <c:v>6.99999999445724</c:v>
                </c:pt>
                <c:pt idx="386">
                  <c:v>6.99999999514162</c:v>
                </c:pt>
                <c:pt idx="387">
                  <c:v>6.9999999957415</c:v>
                </c:pt>
                <c:pt idx="388">
                  <c:v>6.99999999626735</c:v>
                </c:pt>
                <c:pt idx="389">
                  <c:v>6.99999999672821</c:v>
                </c:pt>
                <c:pt idx="390">
                  <c:v>6.99999999713226</c:v>
                </c:pt>
                <c:pt idx="391">
                  <c:v>6.99999999748635</c:v>
                </c:pt>
                <c:pt idx="392">
                  <c:v>6.99999999779651</c:v>
                </c:pt>
                <c:pt idx="393">
                  <c:v>6.99999999806845</c:v>
                </c:pt>
                <c:pt idx="394">
                  <c:v>6.99999999830674</c:v>
                </c:pt>
                <c:pt idx="395">
                  <c:v>6.9999999985158</c:v>
                </c:pt>
                <c:pt idx="396">
                  <c:v>6.99999999869904</c:v>
                </c:pt>
                <c:pt idx="397">
                  <c:v>6.99999999885978</c:v>
                </c:pt>
                <c:pt idx="398">
                  <c:v>6.99999999900053</c:v>
                </c:pt>
                <c:pt idx="399">
                  <c:v>6.9999999991238</c:v>
                </c:pt>
                <c:pt idx="400">
                  <c:v>6.99999999923195</c:v>
                </c:pt>
                <c:pt idx="401">
                  <c:v>6.99999999932683</c:v>
                </c:pt>
                <c:pt idx="402">
                  <c:v>6.99999999940977</c:v>
                </c:pt>
                <c:pt idx="403">
                  <c:v>6.99999999948241</c:v>
                </c:pt>
                <c:pt idx="404">
                  <c:v>6.99999999954611</c:v>
                </c:pt>
                <c:pt idx="405">
                  <c:v>6.99999999960179</c:v>
                </c:pt>
                <c:pt idx="406">
                  <c:v>6.99999999965055</c:v>
                </c:pt>
                <c:pt idx="407">
                  <c:v>6.99999999969368</c:v>
                </c:pt>
                <c:pt idx="408">
                  <c:v>6.99999999973166</c:v>
                </c:pt>
                <c:pt idx="409">
                  <c:v>6.99999999976504</c:v>
                </c:pt>
                <c:pt idx="410">
                  <c:v>6.99999999979425</c:v>
                </c:pt>
                <c:pt idx="411">
                  <c:v>6.99999999981971</c:v>
                </c:pt>
                <c:pt idx="412">
                  <c:v>6.99999999984178</c:v>
                </c:pt>
                <c:pt idx="413">
                  <c:v>6.99999999986083</c:v>
                </c:pt>
                <c:pt idx="414">
                  <c:v>6.99999999987789</c:v>
                </c:pt>
                <c:pt idx="415">
                  <c:v>6.99999999989321</c:v>
                </c:pt>
                <c:pt idx="416">
                  <c:v>6.99999999990623</c:v>
                </c:pt>
                <c:pt idx="417">
                  <c:v>6.99999999991764</c:v>
                </c:pt>
                <c:pt idx="418">
                  <c:v>6.99999999992794</c:v>
                </c:pt>
                <c:pt idx="419">
                  <c:v>6.99999999993723</c:v>
                </c:pt>
                <c:pt idx="420">
                  <c:v>6.99999999994562</c:v>
                </c:pt>
                <c:pt idx="421">
                  <c:v>6.99999999995298</c:v>
                </c:pt>
                <c:pt idx="422">
                  <c:v>6.99999999995877</c:v>
                </c:pt>
                <c:pt idx="423">
                  <c:v>6.99999999996384</c:v>
                </c:pt>
                <c:pt idx="424">
                  <c:v>6.99999999996841</c:v>
                </c:pt>
                <c:pt idx="425">
                  <c:v>6.99999999997254</c:v>
                </c:pt>
                <c:pt idx="426">
                  <c:v>6.99999999997626</c:v>
                </c:pt>
                <c:pt idx="427">
                  <c:v>6.99999999997963</c:v>
                </c:pt>
                <c:pt idx="428">
                  <c:v>6.99999999998266</c:v>
                </c:pt>
                <c:pt idx="429">
                  <c:v>6.9999999999854</c:v>
                </c:pt>
                <c:pt idx="430">
                  <c:v>6.99999999998787</c:v>
                </c:pt>
                <c:pt idx="431">
                  <c:v>6.9999999999901</c:v>
                </c:pt>
                <c:pt idx="432">
                  <c:v>6.99999999999211</c:v>
                </c:pt>
                <c:pt idx="433">
                  <c:v>6.99999999999393</c:v>
                </c:pt>
                <c:pt idx="434">
                  <c:v>6.99999999999557</c:v>
                </c:pt>
                <c:pt idx="435">
                  <c:v>6.99999999999705</c:v>
                </c:pt>
                <c:pt idx="436">
                  <c:v>6.99999999999839</c:v>
                </c:pt>
                <c:pt idx="437">
                  <c:v>6.9999999999996</c:v>
                </c:pt>
                <c:pt idx="438">
                  <c:v>7.00000000000068</c:v>
                </c:pt>
                <c:pt idx="439">
                  <c:v>7.00000000000167</c:v>
                </c:pt>
                <c:pt idx="440">
                  <c:v>7.00000000000255</c:v>
                </c:pt>
                <c:pt idx="441">
                  <c:v>7.00000000000335</c:v>
                </c:pt>
                <c:pt idx="442">
                  <c:v>7.00000000000408</c:v>
                </c:pt>
                <c:pt idx="443">
                  <c:v>7.00000000000473</c:v>
                </c:pt>
                <c:pt idx="444">
                  <c:v>7.00000000000532</c:v>
                </c:pt>
                <c:pt idx="445">
                  <c:v>7.00000000000585</c:v>
                </c:pt>
                <c:pt idx="446">
                  <c:v>7.00000000000633</c:v>
                </c:pt>
                <c:pt idx="447">
                  <c:v>7.00000000000676</c:v>
                </c:pt>
                <c:pt idx="448">
                  <c:v>7.00000000000715</c:v>
                </c:pt>
                <c:pt idx="449">
                  <c:v>7.0000000000075</c:v>
                </c:pt>
                <c:pt idx="450">
                  <c:v>7.00000000000782</c:v>
                </c:pt>
                <c:pt idx="451">
                  <c:v>7.00000000000811</c:v>
                </c:pt>
                <c:pt idx="452">
                  <c:v>7.00000000000837</c:v>
                </c:pt>
                <c:pt idx="453">
                  <c:v>7.0000000000086</c:v>
                </c:pt>
                <c:pt idx="454">
                  <c:v>7.00000000000881</c:v>
                </c:pt>
                <c:pt idx="455">
                  <c:v>7.000000000009</c:v>
                </c:pt>
                <c:pt idx="456">
                  <c:v>7.00000000000917</c:v>
                </c:pt>
                <c:pt idx="457">
                  <c:v>7.00000000000933</c:v>
                </c:pt>
                <c:pt idx="458">
                  <c:v>7.00000000000919</c:v>
                </c:pt>
                <c:pt idx="459">
                  <c:v>7.00000000000899</c:v>
                </c:pt>
                <c:pt idx="460">
                  <c:v>7.00000000000881</c:v>
                </c:pt>
                <c:pt idx="461">
                  <c:v>7.00000000000866</c:v>
                </c:pt>
                <c:pt idx="462">
                  <c:v>7.00000000000851</c:v>
                </c:pt>
                <c:pt idx="463">
                  <c:v>7.00000000000838</c:v>
                </c:pt>
                <c:pt idx="464">
                  <c:v>7.00000000000826</c:v>
                </c:pt>
                <c:pt idx="465">
                  <c:v>7.00000000000816</c:v>
                </c:pt>
                <c:pt idx="466">
                  <c:v>7.00000000000806</c:v>
                </c:pt>
                <c:pt idx="467">
                  <c:v>7.00000000000798</c:v>
                </c:pt>
                <c:pt idx="468">
                  <c:v>7.0000000000079</c:v>
                </c:pt>
                <c:pt idx="469">
                  <c:v>7.00000000000783</c:v>
                </c:pt>
                <c:pt idx="470">
                  <c:v>7.00000000000777</c:v>
                </c:pt>
                <c:pt idx="471">
                  <c:v>7.00000000000771</c:v>
                </c:pt>
                <c:pt idx="472">
                  <c:v>7.00000000000766</c:v>
                </c:pt>
                <c:pt idx="473">
                  <c:v>7.00000000000761</c:v>
                </c:pt>
                <c:pt idx="474">
                  <c:v>7.00000000000757</c:v>
                </c:pt>
                <c:pt idx="475">
                  <c:v>7.00000000000753</c:v>
                </c:pt>
                <c:pt idx="476">
                  <c:v>7.0000000000075</c:v>
                </c:pt>
                <c:pt idx="477">
                  <c:v>7.00000000000746</c:v>
                </c:pt>
                <c:pt idx="478">
                  <c:v>7.00000000000744</c:v>
                </c:pt>
                <c:pt idx="479">
                  <c:v>7.00000000000741</c:v>
                </c:pt>
                <c:pt idx="480">
                  <c:v>7.00000000000739</c:v>
                </c:pt>
                <c:pt idx="481">
                  <c:v>7.00000000000737</c:v>
                </c:pt>
                <c:pt idx="482">
                  <c:v>7.00000000000735</c:v>
                </c:pt>
                <c:pt idx="483">
                  <c:v>7.00000000000733</c:v>
                </c:pt>
                <c:pt idx="484">
                  <c:v>7.00000000000732</c:v>
                </c:pt>
                <c:pt idx="485">
                  <c:v>7.0000000000073</c:v>
                </c:pt>
                <c:pt idx="486">
                  <c:v>7.00000000000729</c:v>
                </c:pt>
                <c:pt idx="487">
                  <c:v>7.00000000000728</c:v>
                </c:pt>
                <c:pt idx="488">
                  <c:v>7.00000000000727</c:v>
                </c:pt>
                <c:pt idx="489">
                  <c:v>7.00000000000726</c:v>
                </c:pt>
                <c:pt idx="490">
                  <c:v>7.00000000000725</c:v>
                </c:pt>
                <c:pt idx="491">
                  <c:v>7.00000000000725</c:v>
                </c:pt>
                <c:pt idx="492">
                  <c:v>7.00000000000724</c:v>
                </c:pt>
                <c:pt idx="493">
                  <c:v>7.00000000000723</c:v>
                </c:pt>
                <c:pt idx="494">
                  <c:v>7.00000000000723</c:v>
                </c:pt>
                <c:pt idx="495">
                  <c:v>7.00000000000722</c:v>
                </c:pt>
                <c:pt idx="496">
                  <c:v>7.00000000000722</c:v>
                </c:pt>
                <c:pt idx="497">
                  <c:v>7.00000000000722</c:v>
                </c:pt>
                <c:pt idx="498">
                  <c:v>7.00000000000721</c:v>
                </c:pt>
                <c:pt idx="499">
                  <c:v>7.00000000000721</c:v>
                </c:pt>
                <c:pt idx="500">
                  <c:v>7.00000000000721</c:v>
                </c:pt>
                <c:pt idx="501">
                  <c:v>7.0000000000072</c:v>
                </c:pt>
                <c:pt idx="502">
                  <c:v>7.0000000000072</c:v>
                </c:pt>
                <c:pt idx="503">
                  <c:v>7.0000000000072</c:v>
                </c:pt>
                <c:pt idx="504">
                  <c:v>7.0000000000072</c:v>
                </c:pt>
                <c:pt idx="505">
                  <c:v>7.00000000000719</c:v>
                </c:pt>
                <c:pt idx="506">
                  <c:v>7.00000000000719</c:v>
                </c:pt>
                <c:pt idx="507">
                  <c:v>7.00000000000719</c:v>
                </c:pt>
                <c:pt idx="508">
                  <c:v>7.00000000000719</c:v>
                </c:pt>
                <c:pt idx="509">
                  <c:v>7.00000000000719</c:v>
                </c:pt>
                <c:pt idx="510">
                  <c:v>7.00000000000719</c:v>
                </c:pt>
                <c:pt idx="511">
                  <c:v>7.00000000000719</c:v>
                </c:pt>
                <c:pt idx="512">
                  <c:v>7.00000000000719</c:v>
                </c:pt>
                <c:pt idx="513">
                  <c:v>7.00000000000719</c:v>
                </c:pt>
                <c:pt idx="514">
                  <c:v>7.00000000000718</c:v>
                </c:pt>
                <c:pt idx="515">
                  <c:v>7.00000000000718</c:v>
                </c:pt>
                <c:pt idx="516">
                  <c:v>7.00000000000718</c:v>
                </c:pt>
                <c:pt idx="517">
                  <c:v>7.00000000000718</c:v>
                </c:pt>
                <c:pt idx="518">
                  <c:v>7.00000000000718</c:v>
                </c:pt>
                <c:pt idx="519">
                  <c:v>7.00000000000718</c:v>
                </c:pt>
                <c:pt idx="520">
                  <c:v>7.00000000000718</c:v>
                </c:pt>
                <c:pt idx="521">
                  <c:v>7.00000000000718</c:v>
                </c:pt>
                <c:pt idx="522">
                  <c:v>7.00000000000718</c:v>
                </c:pt>
                <c:pt idx="523">
                  <c:v>7.00000000000718</c:v>
                </c:pt>
                <c:pt idx="524">
                  <c:v>7.00000000000718</c:v>
                </c:pt>
                <c:pt idx="525">
                  <c:v>7.00000000000718</c:v>
                </c:pt>
                <c:pt idx="526">
                  <c:v>7.00000000000718</c:v>
                </c:pt>
                <c:pt idx="527">
                  <c:v>7.00000000000718</c:v>
                </c:pt>
                <c:pt idx="528">
                  <c:v>7.00000000000718</c:v>
                </c:pt>
                <c:pt idx="529">
                  <c:v>7.00000000000718</c:v>
                </c:pt>
                <c:pt idx="530">
                  <c:v>7.00000000000718</c:v>
                </c:pt>
                <c:pt idx="531">
                  <c:v>7.00000000000718</c:v>
                </c:pt>
                <c:pt idx="532">
                  <c:v>7.00000000000718</c:v>
                </c:pt>
                <c:pt idx="533">
                  <c:v>7.00000000000718</c:v>
                </c:pt>
                <c:pt idx="534">
                  <c:v>7.00000000000718</c:v>
                </c:pt>
                <c:pt idx="535">
                  <c:v>7.00000000000718</c:v>
                </c:pt>
                <c:pt idx="536">
                  <c:v>7.00000000000718</c:v>
                </c:pt>
                <c:pt idx="537">
                  <c:v>7.00000000000718</c:v>
                </c:pt>
                <c:pt idx="538">
                  <c:v>7.00000000000718</c:v>
                </c:pt>
                <c:pt idx="539">
                  <c:v>7.00000000000718</c:v>
                </c:pt>
                <c:pt idx="540">
                  <c:v>7.00000000000718</c:v>
                </c:pt>
                <c:pt idx="541">
                  <c:v>7.00000000000718</c:v>
                </c:pt>
                <c:pt idx="542">
                  <c:v>7.00000000000718</c:v>
                </c:pt>
                <c:pt idx="543">
                  <c:v>7.00000000000718</c:v>
                </c:pt>
                <c:pt idx="544">
                  <c:v>7.00000000000718</c:v>
                </c:pt>
                <c:pt idx="545">
                  <c:v>7.00000000000718</c:v>
                </c:pt>
                <c:pt idx="546">
                  <c:v>7.00000000000718</c:v>
                </c:pt>
                <c:pt idx="547">
                  <c:v>7.00000000000718</c:v>
                </c:pt>
                <c:pt idx="548">
                  <c:v>7.00000000000718</c:v>
                </c:pt>
                <c:pt idx="549">
                  <c:v>7.00000000000718</c:v>
                </c:pt>
                <c:pt idx="550">
                  <c:v>7.00000000000718</c:v>
                </c:pt>
                <c:pt idx="551">
                  <c:v>7.00000000000718</c:v>
                </c:pt>
                <c:pt idx="552">
                  <c:v>7.00000000000718</c:v>
                </c:pt>
                <c:pt idx="553">
                  <c:v>7.00000000000718</c:v>
                </c:pt>
                <c:pt idx="554">
                  <c:v>7.00000000000718</c:v>
                </c:pt>
                <c:pt idx="555">
                  <c:v>7.00000000000718</c:v>
                </c:pt>
                <c:pt idx="556">
                  <c:v>7.00000000000718</c:v>
                </c:pt>
                <c:pt idx="557">
                  <c:v>7.00000000000718</c:v>
                </c:pt>
                <c:pt idx="558">
                  <c:v>7.00000000000718</c:v>
                </c:pt>
                <c:pt idx="559">
                  <c:v>7.00000000000718</c:v>
                </c:pt>
                <c:pt idx="560">
                  <c:v>7.00000000000718</c:v>
                </c:pt>
                <c:pt idx="561">
                  <c:v>7.00000000000718</c:v>
                </c:pt>
                <c:pt idx="562">
                  <c:v>7.00000000000718</c:v>
                </c:pt>
                <c:pt idx="563">
                  <c:v>7.00000000000718</c:v>
                </c:pt>
                <c:pt idx="564">
                  <c:v>7.00000000000718</c:v>
                </c:pt>
                <c:pt idx="565">
                  <c:v>7.00000000000718</c:v>
                </c:pt>
                <c:pt idx="566">
                  <c:v>7.00000000000718</c:v>
                </c:pt>
                <c:pt idx="567">
                  <c:v>7.00000000000718</c:v>
                </c:pt>
                <c:pt idx="568">
                  <c:v>7.00000000000718</c:v>
                </c:pt>
                <c:pt idx="569">
                  <c:v>7.00000000000718</c:v>
                </c:pt>
                <c:pt idx="570">
                  <c:v>7.00000000000718</c:v>
                </c:pt>
                <c:pt idx="571">
                  <c:v>7.00000000000718</c:v>
                </c:pt>
                <c:pt idx="572">
                  <c:v>7.00000000000718</c:v>
                </c:pt>
                <c:pt idx="573">
                  <c:v>7.00000000000718</c:v>
                </c:pt>
                <c:pt idx="574">
                  <c:v>7.00000000000718</c:v>
                </c:pt>
                <c:pt idx="575">
                  <c:v>7.00000000000718</c:v>
                </c:pt>
                <c:pt idx="576">
                  <c:v>7.00000000000718</c:v>
                </c:pt>
                <c:pt idx="577">
                  <c:v>7.00000000000718</c:v>
                </c:pt>
                <c:pt idx="578">
                  <c:v>7.00000000000718</c:v>
                </c:pt>
                <c:pt idx="579">
                  <c:v>7.00000000000718</c:v>
                </c:pt>
                <c:pt idx="580">
                  <c:v>7.00000000000718</c:v>
                </c:pt>
                <c:pt idx="581">
                  <c:v>7.00000000000718</c:v>
                </c:pt>
                <c:pt idx="582">
                  <c:v>7.00000000000718</c:v>
                </c:pt>
                <c:pt idx="583">
                  <c:v>7.00000000000718</c:v>
                </c:pt>
                <c:pt idx="584">
                  <c:v>7.00000000000718</c:v>
                </c:pt>
                <c:pt idx="585">
                  <c:v>7.00000000000718</c:v>
                </c:pt>
                <c:pt idx="586">
                  <c:v>7.00000000000718</c:v>
                </c:pt>
                <c:pt idx="587">
                  <c:v>7.00000000000718</c:v>
                </c:pt>
                <c:pt idx="588">
                  <c:v>7.00000000000718</c:v>
                </c:pt>
                <c:pt idx="589">
                  <c:v>7.00000000000718</c:v>
                </c:pt>
                <c:pt idx="590">
                  <c:v>7.00000000000718</c:v>
                </c:pt>
                <c:pt idx="591">
                  <c:v>7.00000000000718</c:v>
                </c:pt>
                <c:pt idx="592">
                  <c:v>7.00000000000718</c:v>
                </c:pt>
                <c:pt idx="593">
                  <c:v>7.00000000000718</c:v>
                </c:pt>
                <c:pt idx="594">
                  <c:v>7.00000000000718</c:v>
                </c:pt>
                <c:pt idx="595">
                  <c:v>7.00000000000718</c:v>
                </c:pt>
                <c:pt idx="596">
                  <c:v>7.00000000000718</c:v>
                </c:pt>
                <c:pt idx="597">
                  <c:v>7.00000000000718</c:v>
                </c:pt>
                <c:pt idx="598">
                  <c:v>7.00000000000718</c:v>
                </c:pt>
                <c:pt idx="599">
                  <c:v>7.00000000000718</c:v>
                </c:pt>
                <c:pt idx="600">
                  <c:v>7.00000000000718</c:v>
                </c:pt>
                <c:pt idx="601">
                  <c:v>7.07887796052734</c:v>
                </c:pt>
                <c:pt idx="602">
                  <c:v>7.41337285069326</c:v>
                </c:pt>
                <c:pt idx="603">
                  <c:v>7.56728585110405</c:v>
                </c:pt>
                <c:pt idx="604">
                  <c:v>7.66053274103098</c:v>
                </c:pt>
                <c:pt idx="605">
                  <c:v>7.72796827023674</c:v>
                </c:pt>
                <c:pt idx="606">
                  <c:v>7.77898662159187</c:v>
                </c:pt>
                <c:pt idx="607">
                  <c:v>7.81903340122423</c:v>
                </c:pt>
                <c:pt idx="608">
                  <c:v>7.85129025051192</c:v>
                </c:pt>
                <c:pt idx="609">
                  <c:v>7.87774584102755</c:v>
                </c:pt>
                <c:pt idx="610">
                  <c:v>7.89972049592615</c:v>
                </c:pt>
                <c:pt idx="611">
                  <c:v>7.91813439451435</c:v>
                </c:pt>
                <c:pt idx="612">
                  <c:v>7.93365519965453</c:v>
                </c:pt>
                <c:pt idx="613">
                  <c:v>7.94678404057416</c:v>
                </c:pt>
                <c:pt idx="614">
                  <c:v>7.95790802974499</c:v>
                </c:pt>
                <c:pt idx="615">
                  <c:v>7.9673336554695</c:v>
                </c:pt>
                <c:pt idx="616">
                  <c:v>7.97530875445843</c:v>
                </c:pt>
                <c:pt idx="617">
                  <c:v>7.98203740224786</c:v>
                </c:pt>
                <c:pt idx="618">
                  <c:v>7.98769026559379</c:v>
                </c:pt>
                <c:pt idx="619">
                  <c:v>7.99241196319455</c:v>
                </c:pt>
                <c:pt idx="620">
                  <c:v>7.99632640466031</c:v>
                </c:pt>
                <c:pt idx="621">
                  <c:v>7.99954073332406</c:v>
                </c:pt>
                <c:pt idx="622">
                  <c:v>8.00214828658923</c:v>
                </c:pt>
                <c:pt idx="623">
                  <c:v>8.00423085356707</c:v>
                </c:pt>
                <c:pt idx="624">
                  <c:v>8.00586042300433</c:v>
                </c:pt>
                <c:pt idx="625">
                  <c:v>8.00710055704521</c:v>
                </c:pt>
                <c:pt idx="626">
                  <c:v>8.00800748752024</c:v>
                </c:pt>
                <c:pt idx="627">
                  <c:v>8.00863100466989</c:v>
                </c:pt>
                <c:pt idx="628">
                  <c:v>8.00901518941184</c:v>
                </c:pt>
                <c:pt idx="629">
                  <c:v>8.00919902683784</c:v>
                </c:pt>
                <c:pt idx="630">
                  <c:v>8.00921692889924</c:v>
                </c:pt>
                <c:pt idx="631">
                  <c:v>8.0090991870912</c:v>
                </c:pt>
                <c:pt idx="632">
                  <c:v>8.00887237063449</c:v>
                </c:pt>
                <c:pt idx="633">
                  <c:v>8.0085596816719</c:v>
                </c:pt>
                <c:pt idx="634">
                  <c:v>8.00818127599523</c:v>
                </c:pt>
                <c:pt idx="635">
                  <c:v>8.00775455555373</c:v>
                </c:pt>
                <c:pt idx="636">
                  <c:v>8.00729443728753</c:v>
                </c:pt>
                <c:pt idx="637">
                  <c:v>8.00681360155272</c:v>
                </c:pt>
                <c:pt idx="638">
                  <c:v>8.00632272246176</c:v>
                </c:pt>
                <c:pt idx="639">
                  <c:v>8.00583068177874</c:v>
                </c:pt>
                <c:pt idx="640">
                  <c:v>8.00534476752648</c:v>
                </c:pt>
                <c:pt idx="641">
                  <c:v>8.00487085813588</c:v>
                </c:pt>
                <c:pt idx="642">
                  <c:v>8.00441359275868</c:v>
                </c:pt>
                <c:pt idx="643">
                  <c:v>8.00397652824497</c:v>
                </c:pt>
                <c:pt idx="644">
                  <c:v>8.00356228323046</c:v>
                </c:pt>
                <c:pt idx="645">
                  <c:v>8.00317266976554</c:v>
                </c:pt>
                <c:pt idx="646">
                  <c:v>8.00280881293562</c:v>
                </c:pt>
                <c:pt idx="647">
                  <c:v>8.00247125895486</c:v>
                </c:pt>
                <c:pt idx="648">
                  <c:v>8.00216007225542</c:v>
                </c:pt>
                <c:pt idx="649">
                  <c:v>8.00187492213566</c:v>
                </c:pt>
                <c:pt idx="650">
                  <c:v>9.0371881922737</c:v>
                </c:pt>
                <c:pt idx="651">
                  <c:v>9.75933572400574</c:v>
                </c:pt>
                <c:pt idx="652">
                  <c:v>9.93360830903891</c:v>
                </c:pt>
                <c:pt idx="653">
                  <c:v>10.0188791913431</c:v>
                </c:pt>
                <c:pt idx="654">
                  <c:v>10.0571267432786</c:v>
                </c:pt>
                <c:pt idx="655">
                  <c:v>10.0642680818996</c:v>
                </c:pt>
                <c:pt idx="656">
                  <c:v>10.0459056734131</c:v>
                </c:pt>
                <c:pt idx="657">
                  <c:v>10.002487903792</c:v>
                </c:pt>
                <c:pt idx="658">
                  <c:v>9.9299256893794</c:v>
                </c:pt>
                <c:pt idx="659">
                  <c:v>9.81698444227998</c:v>
                </c:pt>
                <c:pt idx="660">
                  <c:v>9.63448056016047</c:v>
                </c:pt>
                <c:pt idx="661">
                  <c:v>9.27470413450086</c:v>
                </c:pt>
                <c:pt idx="662">
                  <c:v>5.29288220839676</c:v>
                </c:pt>
                <c:pt idx="663">
                  <c:v>4.62603960374537</c:v>
                </c:pt>
                <c:pt idx="664">
                  <c:v>4.28009594272079</c:v>
                </c:pt>
                <c:pt idx="665">
                  <c:v>4.09956788340228</c:v>
                </c:pt>
                <c:pt idx="666">
                  <c:v>3.99136197438586</c:v>
                </c:pt>
                <c:pt idx="667">
                  <c:v>3.91969569485701</c:v>
                </c:pt>
                <c:pt idx="668">
                  <c:v>3.87090755472226</c:v>
                </c:pt>
                <c:pt idx="669">
                  <c:v>3.83794314810966</c:v>
                </c:pt>
                <c:pt idx="670">
                  <c:v>3.81680459820041</c:v>
                </c:pt>
                <c:pt idx="671">
                  <c:v>3.80505408454143</c:v>
                </c:pt>
                <c:pt idx="672">
                  <c:v>3.80114274748634</c:v>
                </c:pt>
                <c:pt idx="673">
                  <c:v>3.8040753713833</c:v>
                </c:pt>
                <c:pt idx="674">
                  <c:v>3.81323164778577</c:v>
                </c:pt>
                <c:pt idx="675">
                  <c:v>3.82826847083281</c:v>
                </c:pt>
                <c:pt idx="676">
                  <c:v>3.8490690185908</c:v>
                </c:pt>
                <c:pt idx="677">
                  <c:v>3.87572294318767</c:v>
                </c:pt>
                <c:pt idx="678">
                  <c:v>3.90853178904785</c:v>
                </c:pt>
                <c:pt idx="679">
                  <c:v>3.9480405643234</c:v>
                </c:pt>
                <c:pt idx="680">
                  <c:v>3.99510354642554</c:v>
                </c:pt>
                <c:pt idx="681">
                  <c:v>4.05100350309152</c:v>
                </c:pt>
                <c:pt idx="682">
                  <c:v>4.11766541640614</c:v>
                </c:pt>
                <c:pt idx="683">
                  <c:v>4.19805597379087</c:v>
                </c:pt>
                <c:pt idx="684">
                  <c:v>4.29699124419737</c:v>
                </c:pt>
                <c:pt idx="685">
                  <c:v>4.42297654452432</c:v>
                </c:pt>
                <c:pt idx="686">
                  <c:v>4.59323836705848</c:v>
                </c:pt>
                <c:pt idx="687">
                  <c:v>4.85254563211014</c:v>
                </c:pt>
                <c:pt idx="688">
                  <c:v>5.42269943916887</c:v>
                </c:pt>
                <c:pt idx="689">
                  <c:v>8.6645308412536</c:v>
                </c:pt>
                <c:pt idx="690">
                  <c:v>9.0272029721624</c:v>
                </c:pt>
                <c:pt idx="691">
                  <c:v>9.18161756948126</c:v>
                </c:pt>
                <c:pt idx="692">
                  <c:v>9.22909029319649</c:v>
                </c:pt>
                <c:pt idx="693">
                  <c:v>9.20132223367009</c:v>
                </c:pt>
                <c:pt idx="694">
                  <c:v>9.10305241152599</c:v>
                </c:pt>
                <c:pt idx="695">
                  <c:v>8.91562923343546</c:v>
                </c:pt>
                <c:pt idx="696">
                  <c:v>8.56705178167298</c:v>
                </c:pt>
                <c:pt idx="697">
                  <c:v>7.06098502568463</c:v>
                </c:pt>
                <c:pt idx="698">
                  <c:v>5.55696968986079</c:v>
                </c:pt>
                <c:pt idx="699">
                  <c:v>5.29666808879384</c:v>
                </c:pt>
                <c:pt idx="700">
                  <c:v>5.13385310852102</c:v>
                </c:pt>
                <c:pt idx="701">
                  <c:v>5.04174364238497</c:v>
                </c:pt>
                <c:pt idx="702">
                  <c:v>4.99232013681049</c:v>
                </c:pt>
                <c:pt idx="703">
                  <c:v>4.97366905626978</c:v>
                </c:pt>
                <c:pt idx="704">
                  <c:v>4.97963727090167</c:v>
                </c:pt>
                <c:pt idx="705">
                  <c:v>5.0074395797422</c:v>
                </c:pt>
                <c:pt idx="706">
                  <c:v>5.05653956123592</c:v>
                </c:pt>
                <c:pt idx="707">
                  <c:v>5.12834367348185</c:v>
                </c:pt>
                <c:pt idx="708">
                  <c:v>5.22655562406831</c:v>
                </c:pt>
                <c:pt idx="709">
                  <c:v>5.35858369969861</c:v>
                </c:pt>
                <c:pt idx="710">
                  <c:v>5.54013385558395</c:v>
                </c:pt>
                <c:pt idx="711">
                  <c:v>5.81609054566947</c:v>
                </c:pt>
                <c:pt idx="712">
                  <c:v>6.44844708336659</c:v>
                </c:pt>
                <c:pt idx="713">
                  <c:v>7.81242283818987</c:v>
                </c:pt>
                <c:pt idx="714">
                  <c:v>8.06971547549815</c:v>
                </c:pt>
                <c:pt idx="715">
                  <c:v>8.19639706719849</c:v>
                </c:pt>
                <c:pt idx="716">
                  <c:v>8.27917213978851</c:v>
                </c:pt>
                <c:pt idx="717">
                  <c:v>8.3363807817543</c:v>
                </c:pt>
                <c:pt idx="718">
                  <c:v>8.37718845319746</c:v>
                </c:pt>
                <c:pt idx="719">
                  <c:v>8.40647579193628</c:v>
                </c:pt>
                <c:pt idx="720">
                  <c:v>8.42715541126452</c:v>
                </c:pt>
                <c:pt idx="721">
                  <c:v>8.44110585431793</c:v>
                </c:pt>
                <c:pt idx="722">
                  <c:v>8.44961079260708</c:v>
                </c:pt>
                <c:pt idx="723">
                  <c:v>8.45358801197221</c:v>
                </c:pt>
                <c:pt idx="724">
                  <c:v>8.45371859051666</c:v>
                </c:pt>
                <c:pt idx="725">
                  <c:v>8.45052452547289</c:v>
                </c:pt>
                <c:pt idx="726">
                  <c:v>8.44441790559486</c:v>
                </c:pt>
                <c:pt idx="727">
                  <c:v>8.43573351768871</c:v>
                </c:pt>
                <c:pt idx="728">
                  <c:v>8.42475137929177</c:v>
                </c:pt>
                <c:pt idx="729">
                  <c:v>8.41171291754384</c:v>
                </c:pt>
                <c:pt idx="730">
                  <c:v>8.39683300865233</c:v>
                </c:pt>
                <c:pt idx="731">
                  <c:v>8.38030923168335</c:v>
                </c:pt>
                <c:pt idx="732">
                  <c:v>8.36232917304229</c:v>
                </c:pt>
                <c:pt idx="733">
                  <c:v>8.34307629000506</c:v>
                </c:pt>
                <c:pt idx="734">
                  <c:v>8.32273462150201</c:v>
                </c:pt>
                <c:pt idx="735">
                  <c:v>8.30149247824842</c:v>
                </c:pt>
                <c:pt idx="736">
                  <c:v>8.27954512964401</c:v>
                </c:pt>
                <c:pt idx="737">
                  <c:v>8.25709642201268</c:v>
                </c:pt>
                <c:pt idx="738">
                  <c:v>8.23435921075437</c:v>
                </c:pt>
                <c:pt idx="739">
                  <c:v>8.21155447253687</c:v>
                </c:pt>
                <c:pt idx="740">
                  <c:v>8.18890899015898</c:v>
                </c:pt>
                <c:pt idx="741">
                  <c:v>8.16665157840429</c:v>
                </c:pt>
                <c:pt idx="742">
                  <c:v>8.14500794440557</c:v>
                </c:pt>
                <c:pt idx="743">
                  <c:v>8.12419444036158</c:v>
                </c:pt>
                <c:pt idx="744">
                  <c:v>8.1044111457763</c:v>
                </c:pt>
                <c:pt idx="745">
                  <c:v>8.08583487407477</c:v>
                </c:pt>
                <c:pt idx="746">
                  <c:v>8.06861279231516</c:v>
                </c:pt>
                <c:pt idx="747">
                  <c:v>8.05285733722678</c:v>
                </c:pt>
                <c:pt idx="748">
                  <c:v>8.03864299058335</c:v>
                </c:pt>
                <c:pt idx="749">
                  <c:v>8.02600525564593</c:v>
                </c:pt>
                <c:pt idx="750">
                  <c:v>8.01494189591974</c:v>
                </c:pt>
                <c:pt idx="751">
                  <c:v>8.00541621605859</c:v>
                </c:pt>
                <c:pt idx="752">
                  <c:v>7.99736193905691</c:v>
                </c:pt>
                <c:pt idx="753">
                  <c:v>7.99068910206533</c:v>
                </c:pt>
                <c:pt idx="754">
                  <c:v>7.98529036620151</c:v>
                </c:pt>
                <c:pt idx="755">
                  <c:v>7.98104719897275</c:v>
                </c:pt>
                <c:pt idx="756">
                  <c:v>7.97783551054972</c:v>
                </c:pt>
                <c:pt idx="757">
                  <c:v>7.97553047200413</c:v>
                </c:pt>
                <c:pt idx="758">
                  <c:v>7.97401038497505</c:v>
                </c:pt>
                <c:pt idx="759">
                  <c:v>7.97315958866158</c:v>
                </c:pt>
                <c:pt idx="760">
                  <c:v>7.97287047309404</c:v>
                </c:pt>
                <c:pt idx="761">
                  <c:v>7.97304471743759</c:v>
                </c:pt>
                <c:pt idx="762">
                  <c:v>7.97359389397969</c:v>
                </c:pt>
                <c:pt idx="763">
                  <c:v>7.97443957990604</c:v>
                </c:pt>
                <c:pt idx="764">
                  <c:v>7.97551310739098</c:v>
                </c:pt>
                <c:pt idx="765">
                  <c:v>7.97675506407674</c:v>
                </c:pt>
                <c:pt idx="766">
                  <c:v>7.97811463519671</c:v>
                </c:pt>
                <c:pt idx="767">
                  <c:v>7.97954885832975</c:v>
                </c:pt>
                <c:pt idx="768">
                  <c:v>7.98102184369188</c:v>
                </c:pt>
                <c:pt idx="769">
                  <c:v>7.98250399768631</c:v>
                </c:pt>
                <c:pt idx="770">
                  <c:v>7.9839712752623</c:v>
                </c:pt>
                <c:pt idx="771">
                  <c:v>7.98540447724895</c:v>
                </c:pt>
                <c:pt idx="772">
                  <c:v>7.98678860184313</c:v>
                </c:pt>
                <c:pt idx="773">
                  <c:v>7.98811225440642</c:v>
                </c:pt>
                <c:pt idx="774">
                  <c:v>7.989367116245</c:v>
                </c:pt>
                <c:pt idx="775">
                  <c:v>7.99054747073955</c:v>
                </c:pt>
                <c:pt idx="776">
                  <c:v>7.99164978375576</c:v>
                </c:pt>
                <c:pt idx="777">
                  <c:v>7.99267233445277</c:v>
                </c:pt>
                <c:pt idx="778">
                  <c:v>7.99361489223164</c:v>
                </c:pt>
                <c:pt idx="779">
                  <c:v>7.9944784354831</c:v>
                </c:pt>
                <c:pt idx="780">
                  <c:v>7.99526490790271</c:v>
                </c:pt>
                <c:pt idx="781">
                  <c:v>7.99597700836383</c:v>
                </c:pt>
                <c:pt idx="782">
                  <c:v>7.99661801062625</c:v>
                </c:pt>
                <c:pt idx="783">
                  <c:v>7.99719160947116</c:v>
                </c:pt>
                <c:pt idx="784">
                  <c:v>7.99770179017201</c:v>
                </c:pt>
                <c:pt idx="785">
                  <c:v>7.99815271851758</c:v>
                </c:pt>
                <c:pt idx="786">
                  <c:v>7.99854864889247</c:v>
                </c:pt>
                <c:pt idx="787">
                  <c:v>7.9988938481865</c:v>
                </c:pt>
                <c:pt idx="788">
                  <c:v>7.99919253354442</c:v>
                </c:pt>
                <c:pt idx="789">
                  <c:v>7.99944882218423</c:v>
                </c:pt>
                <c:pt idx="790">
                  <c:v>7.9996666917066</c:v>
                </c:pt>
                <c:pt idx="791">
                  <c:v>7.99984994948966</c:v>
                </c:pt>
                <c:pt idx="792">
                  <c:v>8.00000220991772</c:v>
                </c:pt>
                <c:pt idx="793">
                  <c:v>8.00012687832908</c:v>
                </c:pt>
                <c:pt idx="794">
                  <c:v>8.00022714069015</c:v>
                </c:pt>
                <c:pt idx="795">
                  <c:v>8.00030595811345</c:v>
                </c:pt>
                <c:pt idx="796">
                  <c:v>8.00036606543455</c:v>
                </c:pt>
                <c:pt idx="797">
                  <c:v>8.00040997315188</c:v>
                </c:pt>
                <c:pt idx="798">
                  <c:v>8.00043997211382</c:v>
                </c:pt>
                <c:pt idx="799">
                  <c:v>8.00045814041008</c:v>
                </c:pt>
                <c:pt idx="800">
                  <c:v>8.00046635199007</c:v>
                </c:pt>
                <c:pt idx="801">
                  <c:v>7.97931543428527</c:v>
                </c:pt>
                <c:pt idx="802">
                  <c:v>7.85139843658346</c:v>
                </c:pt>
                <c:pt idx="803">
                  <c:v>7.68544745296766</c:v>
                </c:pt>
                <c:pt idx="804">
                  <c:v>7.46717082163152</c:v>
                </c:pt>
                <c:pt idx="805">
                  <c:v>7.18629255057154</c:v>
                </c:pt>
                <c:pt idx="806">
                  <c:v>6.91304204086953</c:v>
                </c:pt>
                <c:pt idx="807">
                  <c:v>6.76040372052069</c:v>
                </c:pt>
                <c:pt idx="808">
                  <c:v>6.6935222096858</c:v>
                </c:pt>
                <c:pt idx="809">
                  <c:v>6.6631964523769</c:v>
                </c:pt>
                <c:pt idx="810">
                  <c:v>6.655230489484</c:v>
                </c:pt>
                <c:pt idx="811">
                  <c:v>6.66158156185179</c:v>
                </c:pt>
                <c:pt idx="812">
                  <c:v>6.67676359341905</c:v>
                </c:pt>
                <c:pt idx="813">
                  <c:v>6.69736976343895</c:v>
                </c:pt>
                <c:pt idx="814">
                  <c:v>6.72094493833063</c:v>
                </c:pt>
                <c:pt idx="815">
                  <c:v>6.74569386783477</c:v>
                </c:pt>
                <c:pt idx="816">
                  <c:v>6.77034424857363</c:v>
                </c:pt>
                <c:pt idx="817">
                  <c:v>6.79403690380761</c:v>
                </c:pt>
                <c:pt idx="818">
                  <c:v>6.81624264433021</c:v>
                </c:pt>
                <c:pt idx="819">
                  <c:v>6.83668325774471</c:v>
                </c:pt>
                <c:pt idx="820">
                  <c:v>6.855258667549</c:v>
                </c:pt>
                <c:pt idx="821">
                  <c:v>6.87198612136951</c:v>
                </c:pt>
                <c:pt idx="822">
                  <c:v>6.88695356322597</c:v>
                </c:pt>
                <c:pt idx="823">
                  <c:v>6.90028661087229</c:v>
                </c:pt>
                <c:pt idx="824">
                  <c:v>6.9121267872822</c:v>
                </c:pt>
                <c:pt idx="825">
                  <c:v>6.92261811007652</c:v>
                </c:pt>
                <c:pt idx="826">
                  <c:v>6.93189942341633</c:v>
                </c:pt>
                <c:pt idx="827">
                  <c:v>6.9401004377484</c:v>
                </c:pt>
                <c:pt idx="828">
                  <c:v>6.94734003694627</c:v>
                </c:pt>
                <c:pt idx="829">
                  <c:v>6.95372589947381</c:v>
                </c:pt>
                <c:pt idx="830">
                  <c:v>6.95935483429546</c:v>
                </c:pt>
                <c:pt idx="831">
                  <c:v>6.9643134709974</c:v>
                </c:pt>
                <c:pt idx="832">
                  <c:v>6.96867909617918</c:v>
                </c:pt>
                <c:pt idx="833">
                  <c:v>6.9725205216897</c:v>
                </c:pt>
                <c:pt idx="834">
                  <c:v>6.97589892552905</c:v>
                </c:pt>
                <c:pt idx="835">
                  <c:v>6.97886863774245</c:v>
                </c:pt>
                <c:pt idx="836">
                  <c:v>6.98147786088717</c:v>
                </c:pt>
                <c:pt idx="837">
                  <c:v>6.98376932363818</c:v>
                </c:pt>
                <c:pt idx="838">
                  <c:v>6.98578087043031</c:v>
                </c:pt>
                <c:pt idx="839">
                  <c:v>6.98754599184249</c:v>
                </c:pt>
                <c:pt idx="840">
                  <c:v>6.98909430094726</c:v>
                </c:pt>
                <c:pt idx="841">
                  <c:v>6.99045196074301</c:v>
                </c:pt>
                <c:pt idx="842">
                  <c:v>6.99164206742006</c:v>
                </c:pt>
                <c:pt idx="843">
                  <c:v>6.99268499377612</c:v>
                </c:pt>
                <c:pt idx="844">
                  <c:v>6.9935986966619</c:v>
                </c:pt>
                <c:pt idx="845">
                  <c:v>6.99439899194902</c:v>
                </c:pt>
                <c:pt idx="846">
                  <c:v>6.99509980017101</c:v>
                </c:pt>
                <c:pt idx="847">
                  <c:v>6.99571336569057</c:v>
                </c:pt>
                <c:pt idx="848">
                  <c:v>6.99625045198652</c:v>
                </c:pt>
                <c:pt idx="849">
                  <c:v>6.99672051542663</c:v>
                </c:pt>
                <c:pt idx="850">
                  <c:v>6.99713185968283</c:v>
                </c:pt>
                <c:pt idx="851">
                  <c:v>6.99749177276287</c:v>
                </c:pt>
                <c:pt idx="852">
                  <c:v>6.99780664845427</c:v>
                </c:pt>
                <c:pt idx="853">
                  <c:v>6.99808209382002</c:v>
                </c:pt>
                <c:pt idx="854">
                  <c:v>6.9983230242366</c:v>
                </c:pt>
                <c:pt idx="855">
                  <c:v>6.99853374732361</c:v>
                </c:pt>
                <c:pt idx="856">
                  <c:v>6.99871803698824</c:v>
                </c:pt>
                <c:pt idx="857">
                  <c:v>6.99887919868726</c:v>
                </c:pt>
                <c:pt idx="858">
                  <c:v>6.99902012689645</c:v>
                </c:pt>
                <c:pt idx="859">
                  <c:v>6.99914335567922</c:v>
                </c:pt>
                <c:pt idx="860">
                  <c:v>6.99925110315052</c:v>
                </c:pt>
                <c:pt idx="861">
                  <c:v>6.99934531054747</c:v>
                </c:pt>
                <c:pt idx="862">
                  <c:v>6.99942767654074</c:v>
                </c:pt>
                <c:pt idx="863">
                  <c:v>6.9994996873498</c:v>
                </c:pt>
                <c:pt idx="864">
                  <c:v>6.99956264316375</c:v>
                </c:pt>
                <c:pt idx="865">
                  <c:v>6.99961768131107</c:v>
                </c:pt>
                <c:pt idx="866">
                  <c:v>6.99966579656878</c:v>
                </c:pt>
                <c:pt idx="867">
                  <c:v>6.9997078589607</c:v>
                </c:pt>
                <c:pt idx="868">
                  <c:v>6.99974462934908</c:v>
                </c:pt>
                <c:pt idx="869">
                  <c:v>6.99977677308997</c:v>
                </c:pt>
                <c:pt idx="870">
                  <c:v>6.99980487198998</c:v>
                </c:pt>
                <c:pt idx="871">
                  <c:v>6.99982943477254</c:v>
                </c:pt>
                <c:pt idx="872">
                  <c:v>6.99985090624024</c:v>
                </c:pt>
                <c:pt idx="873">
                  <c:v>6.99986967529209</c:v>
                </c:pt>
                <c:pt idx="874">
                  <c:v>6.99988608193808</c:v>
                </c:pt>
                <c:pt idx="875">
                  <c:v>6.999900423437</c:v>
                </c:pt>
                <c:pt idx="876">
                  <c:v>6.9999129596654</c:v>
                </c:pt>
                <c:pt idx="877">
                  <c:v>6.99992391781285</c:v>
                </c:pt>
                <c:pt idx="878">
                  <c:v>6.99993349649001</c:v>
                </c:pt>
                <c:pt idx="879">
                  <c:v>6.99994186932107</c:v>
                </c:pt>
                <c:pt idx="880">
                  <c:v>6.99994918808466</c:v>
                </c:pt>
                <c:pt idx="881">
                  <c:v>6.99995558546071</c:v>
                </c:pt>
                <c:pt idx="882">
                  <c:v>6.99996117743267</c:v>
                </c:pt>
                <c:pt idx="883">
                  <c:v>6.99996606538696</c:v>
                </c:pt>
                <c:pt idx="884">
                  <c:v>6.9999703379498</c:v>
                </c:pt>
                <c:pt idx="885">
                  <c:v>6.99997407259256</c:v>
                </c:pt>
                <c:pt idx="886">
                  <c:v>6.99997733703497</c:v>
                </c:pt>
                <c:pt idx="887">
                  <c:v>6.99998019047276</c:v>
                </c:pt>
                <c:pt idx="888">
                  <c:v>6.99998268465043</c:v>
                </c:pt>
                <c:pt idx="889">
                  <c:v>6.9999848647979</c:v>
                </c:pt>
                <c:pt idx="890">
                  <c:v>6.99998677045162</c:v>
                </c:pt>
                <c:pt idx="891">
                  <c:v>6.99998843617095</c:v>
                </c:pt>
                <c:pt idx="892">
                  <c:v>6.99998989216445</c:v>
                </c:pt>
                <c:pt idx="893">
                  <c:v>6.99999116483735</c:v>
                </c:pt>
                <c:pt idx="894">
                  <c:v>6.99999227727039</c:v>
                </c:pt>
                <c:pt idx="895">
                  <c:v>6.9999932496386</c:v>
                </c:pt>
                <c:pt idx="896">
                  <c:v>6.99999409957696</c:v>
                </c:pt>
                <c:pt idx="897">
                  <c:v>6.99999484250029</c:v>
                </c:pt>
                <c:pt idx="898">
                  <c:v>6.99999549188276</c:v>
                </c:pt>
                <c:pt idx="899">
                  <c:v>6.99999605950171</c:v>
                </c:pt>
                <c:pt idx="900">
                  <c:v>6.99999655565178</c:v>
                </c:pt>
                <c:pt idx="901">
                  <c:v>6.99999698933141</c:v>
                </c:pt>
                <c:pt idx="902">
                  <c:v>6.99999736840652</c:v>
                </c:pt>
                <c:pt idx="903">
                  <c:v>6.99999769975223</c:v>
                </c:pt>
                <c:pt idx="904">
                  <c:v>6.99999798937821</c:v>
                </c:pt>
                <c:pt idx="905">
                  <c:v>6.99999824253714</c:v>
                </c:pt>
                <c:pt idx="906">
                  <c:v>6.99999846382075</c:v>
                </c:pt>
                <c:pt idx="907">
                  <c:v>6.99999865724248</c:v>
                </c:pt>
                <c:pt idx="908">
                  <c:v>6.99999882631041</c:v>
                </c:pt>
                <c:pt idx="909">
                  <c:v>6.9999989740909</c:v>
                </c:pt>
                <c:pt idx="910">
                  <c:v>6.9999991032641</c:v>
                </c:pt>
                <c:pt idx="911">
                  <c:v>6.99999921617307</c:v>
                </c:pt>
                <c:pt idx="912">
                  <c:v>6.99999931486557</c:v>
                </c:pt>
                <c:pt idx="913">
                  <c:v>6.99999940113165</c:v>
                </c:pt>
                <c:pt idx="914">
                  <c:v>6.99999947653582</c:v>
                </c:pt>
                <c:pt idx="915">
                  <c:v>6.99999954244576</c:v>
                </c:pt>
                <c:pt idx="916">
                  <c:v>6.99999960005693</c:v>
                </c:pt>
                <c:pt idx="917">
                  <c:v>6.99999965041434</c:v>
                </c:pt>
                <c:pt idx="918">
                  <c:v>6.99999969443121</c:v>
                </c:pt>
                <c:pt idx="919">
                  <c:v>6.99999973290602</c:v>
                </c:pt>
                <c:pt idx="920">
                  <c:v>6.99999976653642</c:v>
                </c:pt>
                <c:pt idx="921">
                  <c:v>6.99999979593219</c:v>
                </c:pt>
                <c:pt idx="922">
                  <c:v>6.9999998216267</c:v>
                </c:pt>
                <c:pt idx="923">
                  <c:v>6.99999984408582</c:v>
                </c:pt>
                <c:pt idx="924">
                  <c:v>6.99999986371713</c:v>
                </c:pt>
                <c:pt idx="925">
                  <c:v>6.99999988087665</c:v>
                </c:pt>
                <c:pt idx="926">
                  <c:v>6.99999989587552</c:v>
                </c:pt>
                <c:pt idx="927">
                  <c:v>6.99999990898597</c:v>
                </c:pt>
                <c:pt idx="928">
                  <c:v>6.99999992044573</c:v>
                </c:pt>
                <c:pt idx="929">
                  <c:v>6.99999993046253</c:v>
                </c:pt>
                <c:pt idx="930">
                  <c:v>6.99999993921812</c:v>
                </c:pt>
                <c:pt idx="931">
                  <c:v>6.9999999468713</c:v>
                </c:pt>
                <c:pt idx="932">
                  <c:v>6.99999995356103</c:v>
                </c:pt>
                <c:pt idx="933">
                  <c:v>6.99999995940841</c:v>
                </c:pt>
                <c:pt idx="934">
                  <c:v>6.99999996451955</c:v>
                </c:pt>
                <c:pt idx="935">
                  <c:v>6.99999996898704</c:v>
                </c:pt>
                <c:pt idx="936">
                  <c:v>6.99999997289201</c:v>
                </c:pt>
                <c:pt idx="937">
                  <c:v>6.99999997630531</c:v>
                </c:pt>
                <c:pt idx="938">
                  <c:v>6.99999997928884</c:v>
                </c:pt>
                <c:pt idx="939">
                  <c:v>6.99999998189674</c:v>
                </c:pt>
                <c:pt idx="940">
                  <c:v>6.99999998417621</c:v>
                </c:pt>
                <c:pt idx="941">
                  <c:v>6.99999998616861</c:v>
                </c:pt>
                <c:pt idx="942">
                  <c:v>6.99999998791017</c:v>
                </c:pt>
                <c:pt idx="943">
                  <c:v>6.99999998943257</c:v>
                </c:pt>
                <c:pt idx="944">
                  <c:v>6.99999999076317</c:v>
                </c:pt>
                <c:pt idx="945">
                  <c:v>6.99999999192632</c:v>
                </c:pt>
                <c:pt idx="946">
                  <c:v>6.99999999294276</c:v>
                </c:pt>
                <c:pt idx="947">
                  <c:v>6.99999999383105</c:v>
                </c:pt>
                <c:pt idx="948">
                  <c:v>6.99999999460758</c:v>
                </c:pt>
                <c:pt idx="949">
                  <c:v>6.9999999952865</c:v>
                </c:pt>
                <c:pt idx="950">
                  <c:v>6.99999999587976</c:v>
                </c:pt>
                <c:pt idx="951">
                  <c:v>6.99999999639825</c:v>
                </c:pt>
                <c:pt idx="952">
                  <c:v>6.99999999685159</c:v>
                </c:pt>
                <c:pt idx="953">
                  <c:v>6.99999999724803</c:v>
                </c:pt>
                <c:pt idx="954">
                  <c:v>6.99999999759434</c:v>
                </c:pt>
                <c:pt idx="955">
                  <c:v>6.99999999789705</c:v>
                </c:pt>
                <c:pt idx="956">
                  <c:v>6.99999999816166</c:v>
                </c:pt>
                <c:pt idx="957">
                  <c:v>6.99999999839283</c:v>
                </c:pt>
                <c:pt idx="958">
                  <c:v>6.99999999859481</c:v>
                </c:pt>
                <c:pt idx="959">
                  <c:v>6.99999999877148</c:v>
                </c:pt>
                <c:pt idx="960">
                  <c:v>6.99999999892617</c:v>
                </c:pt>
                <c:pt idx="961">
                  <c:v>6.99999999906137</c:v>
                </c:pt>
                <c:pt idx="962">
                  <c:v>6.99999999917957</c:v>
                </c:pt>
                <c:pt idx="963">
                  <c:v>6.99999999928293</c:v>
                </c:pt>
                <c:pt idx="964">
                  <c:v>6.99999999937312</c:v>
                </c:pt>
                <c:pt idx="965">
                  <c:v>6.99999999945209</c:v>
                </c:pt>
                <c:pt idx="966">
                  <c:v>6.99999999952099</c:v>
                </c:pt>
                <c:pt idx="967">
                  <c:v>6.99999999958147</c:v>
                </c:pt>
                <c:pt idx="968">
                  <c:v>6.99999999963447</c:v>
                </c:pt>
                <c:pt idx="969">
                  <c:v>6.99999999968068</c:v>
                </c:pt>
                <c:pt idx="970">
                  <c:v>6.99999999972078</c:v>
                </c:pt>
                <c:pt idx="971">
                  <c:v>6.9999999997559</c:v>
                </c:pt>
                <c:pt idx="972">
                  <c:v>6.99999999978681</c:v>
                </c:pt>
                <c:pt idx="973">
                  <c:v>6.99999999981397</c:v>
                </c:pt>
                <c:pt idx="974">
                  <c:v>6.99999999983763</c:v>
                </c:pt>
                <c:pt idx="975">
                  <c:v>6.99999999985817</c:v>
                </c:pt>
                <c:pt idx="976">
                  <c:v>6.99999999987597</c:v>
                </c:pt>
                <c:pt idx="977">
                  <c:v>6.99999999989142</c:v>
                </c:pt>
                <c:pt idx="978">
                  <c:v>6.99999999990511</c:v>
                </c:pt>
                <c:pt idx="979">
                  <c:v>6.99999999991701</c:v>
                </c:pt>
                <c:pt idx="980">
                  <c:v>6.99999999992724</c:v>
                </c:pt>
                <c:pt idx="981">
                  <c:v>6.99999999993645</c:v>
                </c:pt>
                <c:pt idx="982">
                  <c:v>6.99999999994481</c:v>
                </c:pt>
                <c:pt idx="983">
                  <c:v>6.99999999995239</c:v>
                </c:pt>
                <c:pt idx="984">
                  <c:v>6.99999999995881</c:v>
                </c:pt>
                <c:pt idx="985">
                  <c:v>6.9999999999639</c:v>
                </c:pt>
                <c:pt idx="986">
                  <c:v>6.99999999996848</c:v>
                </c:pt>
                <c:pt idx="987">
                  <c:v>6.99999999997263</c:v>
                </c:pt>
                <c:pt idx="988">
                  <c:v>6.9999999999764</c:v>
                </c:pt>
                <c:pt idx="989">
                  <c:v>6.99999999997982</c:v>
                </c:pt>
                <c:pt idx="990">
                  <c:v>6.99999999998292</c:v>
                </c:pt>
                <c:pt idx="991">
                  <c:v>6.99999999998574</c:v>
                </c:pt>
                <c:pt idx="992">
                  <c:v>6.99999999998829</c:v>
                </c:pt>
                <c:pt idx="993">
                  <c:v>6.9999999999906</c:v>
                </c:pt>
                <c:pt idx="994">
                  <c:v>6.9999999999927</c:v>
                </c:pt>
                <c:pt idx="995">
                  <c:v>6.99999999999461</c:v>
                </c:pt>
                <c:pt idx="996">
                  <c:v>6.99999999999634</c:v>
                </c:pt>
                <c:pt idx="997">
                  <c:v>6.9999999999979</c:v>
                </c:pt>
                <c:pt idx="998">
                  <c:v>6.99999999999933</c:v>
                </c:pt>
                <c:pt idx="999">
                  <c:v>7.00000000000062</c:v>
                </c:pt>
                <c:pt idx="1000">
                  <c:v>7.00000000000161</c:v>
                </c:pt>
                <c:pt idx="1001">
                  <c:v>6.92108285752609</c:v>
                </c:pt>
                <c:pt idx="1002">
                  <c:v>6.58569355253509</c:v>
                </c:pt>
                <c:pt idx="1003">
                  <c:v>6.44456138913473</c:v>
                </c:pt>
                <c:pt idx="1004">
                  <c:v>6.35772883985773</c:v>
                </c:pt>
                <c:pt idx="1005">
                  <c:v>6.29296067958315</c:v>
                </c:pt>
                <c:pt idx="1006">
                  <c:v>6.24613157261217</c:v>
                </c:pt>
                <c:pt idx="1007">
                  <c:v>6.21002201653995</c:v>
                </c:pt>
                <c:pt idx="1008">
                  <c:v>6.18137673606096</c:v>
                </c:pt>
                <c:pt idx="1009">
                  <c:v>6.15814402291489</c:v>
                </c:pt>
                <c:pt idx="1010">
                  <c:v>6.13895542873736</c:v>
                </c:pt>
                <c:pt idx="1011">
                  <c:v>6.12287885403273</c:v>
                </c:pt>
                <c:pt idx="1012">
                  <c:v>6.10924966302291</c:v>
                </c:pt>
                <c:pt idx="1013">
                  <c:v>6.09758069599513</c:v>
                </c:pt>
                <c:pt idx="1014">
                  <c:v>6.08750592973793</c:v>
                </c:pt>
                <c:pt idx="1015">
                  <c:v>6.07874457659625</c:v>
                </c:pt>
                <c:pt idx="1016">
                  <c:v>6.07107741810722</c:v>
                </c:pt>
                <c:pt idx="1017">
                  <c:v>6.06433069178856</c:v>
                </c:pt>
                <c:pt idx="1018">
                  <c:v>6.05836484072912</c:v>
                </c:pt>
                <c:pt idx="1019">
                  <c:v>6.05306647859029</c:v>
                </c:pt>
                <c:pt idx="1020">
                  <c:v>6.04834253617033</c:v>
                </c:pt>
                <c:pt idx="1021">
                  <c:v>6.04411592192677</c:v>
                </c:pt>
                <c:pt idx="1022">
                  <c:v>6.040322254436</c:v>
                </c:pt>
                <c:pt idx="1023">
                  <c:v>6.03690736758093</c:v>
                </c:pt>
                <c:pt idx="1024">
                  <c:v>6.03382538183863</c:v>
                </c:pt>
                <c:pt idx="1025">
                  <c:v>6.03103719637402</c:v>
                </c:pt>
                <c:pt idx="1026">
                  <c:v>6.02850929808878</c:v>
                </c:pt>
                <c:pt idx="1027">
                  <c:v>6.02621281228018</c:v>
                </c:pt>
                <c:pt idx="1028">
                  <c:v>6.02412273949669</c:v>
                </c:pt>
                <c:pt idx="1029">
                  <c:v>6.02221733732335</c:v>
                </c:pt>
                <c:pt idx="1030">
                  <c:v>6.02047761601135</c:v>
                </c:pt>
                <c:pt idx="1031">
                  <c:v>6.01888692428669</c:v>
                </c:pt>
                <c:pt idx="1032">
                  <c:v>6.01743060714586</c:v>
                </c:pt>
                <c:pt idx="1033">
                  <c:v>6.01609572152749</c:v>
                </c:pt>
                <c:pt idx="1034">
                  <c:v>6.01487079882273</c:v>
                </c:pt>
                <c:pt idx="1035">
                  <c:v>6.01374564552493</c:v>
                </c:pt>
                <c:pt idx="1036">
                  <c:v>6.01271117511244</c:v>
                </c:pt>
                <c:pt idx="1037">
                  <c:v>6.01175926564508</c:v>
                </c:pt>
                <c:pt idx="1038">
                  <c:v>6.01088263863643</c:v>
                </c:pt>
                <c:pt idx="1039">
                  <c:v>6.0100747556119</c:v>
                </c:pt>
                <c:pt idx="1040">
                  <c:v>6.00932972943404</c:v>
                </c:pt>
                <c:pt idx="1041">
                  <c:v>6.00864224800904</c:v>
                </c:pt>
                <c:pt idx="1042">
                  <c:v>6.00800750841618</c:v>
                </c:pt>
                <c:pt idx="1043">
                  <c:v>6.00742115984387</c:v>
                </c:pt>
                <c:pt idx="1044">
                  <c:v>6.00687925399391</c:v>
                </c:pt>
                <c:pt idx="1045">
                  <c:v>6.0063782018413</c:v>
                </c:pt>
                <c:pt idx="1046">
                  <c:v>6.00591473582033</c:v>
                </c:pt>
                <c:pt idx="1047">
                  <c:v>6.00548587665865</c:v>
                </c:pt>
                <c:pt idx="1048">
                  <c:v>6.00508890420515</c:v>
                </c:pt>
                <c:pt idx="1049">
                  <c:v>6.00472133169991</c:v>
                </c:pt>
                <c:pt idx="1050">
                  <c:v>6.00438088301957</c:v>
                </c:pt>
                <c:pt idx="1051">
                  <c:v>6.00406547250186</c:v>
                </c:pt>
                <c:pt idx="1052">
                  <c:v>6.00377318701238</c:v>
                </c:pt>
                <c:pt idx="1053">
                  <c:v>6.00350226996582</c:v>
                </c:pt>
                <c:pt idx="1054">
                  <c:v>6.00325110705568</c:v>
                </c:pt>
                <c:pt idx="1055">
                  <c:v>6.00301821348094</c:v>
                </c:pt>
                <c:pt idx="1056">
                  <c:v>6.00280222248836</c:v>
                </c:pt>
                <c:pt idx="1057">
                  <c:v>6.00260187507315</c:v>
                </c:pt>
                <c:pt idx="1058">
                  <c:v>6.00241601070281</c:v>
                </c:pt>
                <c:pt idx="1059">
                  <c:v>6.00224355894639</c:v>
                </c:pt>
                <c:pt idx="1060">
                  <c:v>6.0020835319072</c:v>
                </c:pt>
                <c:pt idx="1061">
                  <c:v>6.00193501736987</c:v>
                </c:pt>
                <c:pt idx="1062">
                  <c:v>6.00179717258421</c:v>
                </c:pt>
                <c:pt idx="1063">
                  <c:v>6.00166921861761</c:v>
                </c:pt>
                <c:pt idx="1064">
                  <c:v>6.00155043521663</c:v>
                </c:pt>
                <c:pt idx="1065">
                  <c:v>6.00144015612491</c:v>
                </c:pt>
                <c:pt idx="1066">
                  <c:v>6.00133776481147</c:v>
                </c:pt>
                <c:pt idx="1067">
                  <c:v>6.00124269056845</c:v>
                </c:pt>
                <c:pt idx="1068">
                  <c:v>6.00115440494199</c:v>
                </c:pt>
                <c:pt idx="1069">
                  <c:v>6.00107241846428</c:v>
                </c:pt>
                <c:pt idx="1070">
                  <c:v>6.00099627765823</c:v>
                </c:pt>
                <c:pt idx="1071">
                  <c:v>6.00092556228912</c:v>
                </c:pt>
                <c:pt idx="1072">
                  <c:v>6.00085988284075</c:v>
                </c:pt>
                <c:pt idx="1073">
                  <c:v>6.00079887819556</c:v>
                </c:pt>
                <c:pt idx="1074">
                  <c:v>6.00074221350078</c:v>
                </c:pt>
                <c:pt idx="1075">
                  <c:v>6.00068957820394</c:v>
                </c:pt>
                <c:pt idx="1076">
                  <c:v>6.00064068424315</c:v>
                </c:pt>
                <c:pt idx="1077">
                  <c:v>6.00059526437883</c:v>
                </c:pt>
                <c:pt idx="1078">
                  <c:v>6.0005530706548</c:v>
                </c:pt>
                <c:pt idx="1079">
                  <c:v>6.00051387297819</c:v>
                </c:pt>
                <c:pt idx="1080">
                  <c:v>6.00047745780799</c:v>
                </c:pt>
                <c:pt idx="1081">
                  <c:v>6.00044362694338</c:v>
                </c:pt>
                <c:pt idx="1082">
                  <c:v>6.00041219640407</c:v>
                </c:pt>
                <c:pt idx="1083">
                  <c:v>6.00038299539461</c:v>
                </c:pt>
                <c:pt idx="1084">
                  <c:v>6.00035586534665</c:v>
                </c:pt>
                <c:pt idx="1085">
                  <c:v>6.00033065903259</c:v>
                </c:pt>
                <c:pt idx="1086">
                  <c:v>6.00030723974493</c:v>
                </c:pt>
                <c:pt idx="1087">
                  <c:v>6.00028548053678</c:v>
                </c:pt>
                <c:pt idx="1088">
                  <c:v>6.00026526351797</c:v>
                </c:pt>
                <c:pt idx="1089">
                  <c:v>6.00024647920312</c:v>
                </c:pt>
                <c:pt idx="1090">
                  <c:v>6.0002290259075</c:v>
                </c:pt>
                <c:pt idx="1091">
                  <c:v>6.00021280918715</c:v>
                </c:pt>
                <c:pt idx="1092">
                  <c:v>6.0001977413195</c:v>
                </c:pt>
                <c:pt idx="1093">
                  <c:v>6.00018374082215</c:v>
                </c:pt>
                <c:pt idx="1094">
                  <c:v>6.00017073200629</c:v>
                </c:pt>
                <c:pt idx="1095">
                  <c:v>6.00015864456254</c:v>
                </c:pt>
                <c:pt idx="1096">
                  <c:v>6.00014741317683</c:v>
                </c:pt>
                <c:pt idx="1097">
                  <c:v>6.00013697717384</c:v>
                </c:pt>
                <c:pt idx="1098">
                  <c:v>6.0001272801863</c:v>
                </c:pt>
                <c:pt idx="1099">
                  <c:v>6.00011826984789</c:v>
                </c:pt>
                <c:pt idx="1100">
                  <c:v>6.00010989750819</c:v>
                </c:pt>
                <c:pt idx="1101">
                  <c:v>6.00010211796828</c:v>
                </c:pt>
                <c:pt idx="1102">
                  <c:v>6.00009488923515</c:v>
                </c:pt>
                <c:pt idx="1103">
                  <c:v>6.00008817229375</c:v>
                </c:pt>
                <c:pt idx="1104">
                  <c:v>6.00008193089528</c:v>
                </c:pt>
                <c:pt idx="1105">
                  <c:v>6.00007613136064</c:v>
                </c:pt>
                <c:pt idx="1106">
                  <c:v>6.00007074239781</c:v>
                </c:pt>
                <c:pt idx="1107">
                  <c:v>6.00006573493257</c:v>
                </c:pt>
                <c:pt idx="1108">
                  <c:v>6.00006108195086</c:v>
                </c:pt>
                <c:pt idx="1109">
                  <c:v>6.00005675835267</c:v>
                </c:pt>
                <c:pt idx="1110">
                  <c:v>6.00005274081615</c:v>
                </c:pt>
                <c:pt idx="1111">
                  <c:v>6.00004900767166</c:v>
                </c:pt>
                <c:pt idx="1112">
                  <c:v>6.00004553878439</c:v>
                </c:pt>
                <c:pt idx="1113">
                  <c:v>6.00004231544566</c:v>
                </c:pt>
                <c:pt idx="1114">
                  <c:v>6.00003932027182</c:v>
                </c:pt>
                <c:pt idx="1115">
                  <c:v>6.00003653711029</c:v>
                </c:pt>
                <c:pt idx="1116">
                  <c:v>6.00003395095226</c:v>
                </c:pt>
                <c:pt idx="1117">
                  <c:v>6.00003154785177</c:v>
                </c:pt>
                <c:pt idx="1118">
                  <c:v>6.0000293148503</c:v>
                </c:pt>
                <c:pt idx="1119">
                  <c:v>6.00002723990685</c:v>
                </c:pt>
                <c:pt idx="1120">
                  <c:v>6.00002531183297</c:v>
                </c:pt>
                <c:pt idx="1121">
                  <c:v>6.0000235202323</c:v>
                </c:pt>
                <c:pt idx="1122">
                  <c:v>6.00002185544452</c:v>
                </c:pt>
                <c:pt idx="1123">
                  <c:v>6.00002030849321</c:v>
                </c:pt>
                <c:pt idx="1124">
                  <c:v>6.00001887103745</c:v>
                </c:pt>
                <c:pt idx="1125">
                  <c:v>6.00001753532673</c:v>
                </c:pt>
                <c:pt idx="1126">
                  <c:v>6.00001629415921</c:v>
                </c:pt>
                <c:pt idx="1127">
                  <c:v>6.00001514084289</c:v>
                </c:pt>
                <c:pt idx="1128">
                  <c:v>6.00001406915942</c:v>
                </c:pt>
                <c:pt idx="1129">
                  <c:v>6.0000130733307</c:v>
                </c:pt>
                <c:pt idx="1130">
                  <c:v>6.00001214798761</c:v>
                </c:pt>
                <c:pt idx="1131">
                  <c:v>6.00001128814106</c:v>
                </c:pt>
                <c:pt idx="1132">
                  <c:v>6.0000104891551</c:v>
                </c:pt>
                <c:pt idx="1133">
                  <c:v>6.00000974672199</c:v>
                </c:pt>
                <c:pt idx="1134">
                  <c:v>6.00000905683884</c:v>
                </c:pt>
                <c:pt idx="1135">
                  <c:v>6.00000841578612</c:v>
                </c:pt>
                <c:pt idx="1136">
                  <c:v>6.00000782010759</c:v>
                </c:pt>
                <c:pt idx="1137">
                  <c:v>6.00000726659165</c:v>
                </c:pt>
                <c:pt idx="1138">
                  <c:v>6.00000675225399</c:v>
                </c:pt>
                <c:pt idx="1139">
                  <c:v>6.00000627432151</c:v>
                </c:pt>
                <c:pt idx="1140">
                  <c:v>6.00000583021748</c:v>
                </c:pt>
                <c:pt idx="1141">
                  <c:v>6.00000541754751</c:v>
                </c:pt>
                <c:pt idx="1142">
                  <c:v>6.00000503408668</c:v>
                </c:pt>
                <c:pt idx="1143">
                  <c:v>6.00000467776753</c:v>
                </c:pt>
                <c:pt idx="1144">
                  <c:v>6.00000434666895</c:v>
                </c:pt>
                <c:pt idx="1145">
                  <c:v>6.00000403900586</c:v>
                </c:pt>
                <c:pt idx="1146">
                  <c:v>6.00000375311944</c:v>
                </c:pt>
                <c:pt idx="1147">
                  <c:v>6.00000348746835</c:v>
                </c:pt>
                <c:pt idx="1148">
                  <c:v>6.00000324062033</c:v>
                </c:pt>
                <c:pt idx="1149">
                  <c:v>6.00000301124447</c:v>
                </c:pt>
                <c:pt idx="1150">
                  <c:v>6.00000279810411</c:v>
                </c:pt>
                <c:pt idx="1151">
                  <c:v>6.00000260005005</c:v>
                </c:pt>
                <c:pt idx="1152">
                  <c:v>6.00000241601452</c:v>
                </c:pt>
                <c:pt idx="1153">
                  <c:v>6.00000224500525</c:v>
                </c:pt>
                <c:pt idx="1154">
                  <c:v>6.00000208610022</c:v>
                </c:pt>
                <c:pt idx="1155">
                  <c:v>6.00000193844269</c:v>
                </c:pt>
                <c:pt idx="1156">
                  <c:v>6.00000180123658</c:v>
                </c:pt>
                <c:pt idx="1157">
                  <c:v>6.0000016737421</c:v>
                </c:pt>
                <c:pt idx="1158">
                  <c:v>6.00000155527185</c:v>
                </c:pt>
                <c:pt idx="1159">
                  <c:v>6.00000144518709</c:v>
                </c:pt>
                <c:pt idx="1160">
                  <c:v>6.00000134289429</c:v>
                </c:pt>
                <c:pt idx="1161">
                  <c:v>6.00000124784197</c:v>
                </c:pt>
                <c:pt idx="1162">
                  <c:v>6.0000011595176</c:v>
                </c:pt>
                <c:pt idx="1163">
                  <c:v>6.00000107744498</c:v>
                </c:pt>
                <c:pt idx="1164">
                  <c:v>6.0000010011816</c:v>
                </c:pt>
                <c:pt idx="1165">
                  <c:v>6.00000093031626</c:v>
                </c:pt>
                <c:pt idx="1166">
                  <c:v>6.00000086446684</c:v>
                </c:pt>
                <c:pt idx="1167">
                  <c:v>6.00000080327833</c:v>
                </c:pt>
                <c:pt idx="1168">
                  <c:v>6.00000074642082</c:v>
                </c:pt>
                <c:pt idx="1169">
                  <c:v>6.00000069358778</c:v>
                </c:pt>
                <c:pt idx="1170">
                  <c:v>6.00000064449436</c:v>
                </c:pt>
                <c:pt idx="1171">
                  <c:v>6.00000059887581</c:v>
                </c:pt>
                <c:pt idx="1172">
                  <c:v>6.00000055648626</c:v>
                </c:pt>
                <c:pt idx="1173">
                  <c:v>6.00000051709707</c:v>
                </c:pt>
                <c:pt idx="1174">
                  <c:v>6.0000004804959</c:v>
                </c:pt>
                <c:pt idx="1175">
                  <c:v>6.00000044648543</c:v>
                </c:pt>
                <c:pt idx="1176">
                  <c:v>6.0000004148823</c:v>
                </c:pt>
                <c:pt idx="1177">
                  <c:v>6.0000003855161</c:v>
                </c:pt>
                <c:pt idx="1178">
                  <c:v>6.00000035822852</c:v>
                </c:pt>
                <c:pt idx="1179">
                  <c:v>6.00000033287243</c:v>
                </c:pt>
                <c:pt idx="1180">
                  <c:v>6.0000003093111</c:v>
                </c:pt>
                <c:pt idx="1181">
                  <c:v>6.00000028741746</c:v>
                </c:pt>
                <c:pt idx="1182">
                  <c:v>6.00000026707349</c:v>
                </c:pt>
                <c:pt idx="1183">
                  <c:v>6.00000024816954</c:v>
                </c:pt>
                <c:pt idx="1184">
                  <c:v>6.00000023060365</c:v>
                </c:pt>
                <c:pt idx="1185">
                  <c:v>6.00000021428113</c:v>
                </c:pt>
                <c:pt idx="1186">
                  <c:v>6.00000019911394</c:v>
                </c:pt>
                <c:pt idx="1187">
                  <c:v>6.00000018502028</c:v>
                </c:pt>
                <c:pt idx="1188">
                  <c:v>6.00000017192423</c:v>
                </c:pt>
                <c:pt idx="1189">
                  <c:v>6.00000015975514</c:v>
                </c:pt>
                <c:pt idx="1190">
                  <c:v>6.0000001484474</c:v>
                </c:pt>
                <c:pt idx="1191">
                  <c:v>6.00000013794006</c:v>
                </c:pt>
                <c:pt idx="1192">
                  <c:v>6.00000012817647</c:v>
                </c:pt>
                <c:pt idx="1193">
                  <c:v>6.00000011910396</c:v>
                </c:pt>
                <c:pt idx="1194">
                  <c:v>6.00000011067361</c:v>
                </c:pt>
                <c:pt idx="1195">
                  <c:v>6.00000010283996</c:v>
                </c:pt>
                <c:pt idx="1196">
                  <c:v>6.00000009556079</c:v>
                </c:pt>
                <c:pt idx="1197">
                  <c:v>6.00000008879685</c:v>
                </c:pt>
                <c:pt idx="1198">
                  <c:v>6.0000000825117</c:v>
                </c:pt>
                <c:pt idx="1199">
                  <c:v>6.00000007667143</c:v>
                </c:pt>
                <c:pt idx="1200">
                  <c:v>4.96276432450262</c:v>
                </c:pt>
                <c:pt idx="1201">
                  <c:v>4.23942860802425</c:v>
                </c:pt>
                <c:pt idx="1202">
                  <c:v>4.01953371212479</c:v>
                </c:pt>
                <c:pt idx="1203">
                  <c:v>3.87385553509378</c:v>
                </c:pt>
                <c:pt idx="1204">
                  <c:v>3.7781964927503</c:v>
                </c:pt>
                <c:pt idx="1205">
                  <c:v>3.71016475975206</c:v>
                </c:pt>
                <c:pt idx="1206">
                  <c:v>3.65983297770489</c:v>
                </c:pt>
                <c:pt idx="1207">
                  <c:v>3.62181887407743</c:v>
                </c:pt>
                <c:pt idx="1208">
                  <c:v>3.59289448673475</c:v>
                </c:pt>
                <c:pt idx="1209">
                  <c:v>3.57097767948258</c:v>
                </c:pt>
                <c:pt idx="1210">
                  <c:v>3.55465105061911</c:v>
                </c:pt>
                <c:pt idx="1211">
                  <c:v>3.54290930675801</c:v>
                </c:pt>
                <c:pt idx="1212">
                  <c:v>3.53501640441943</c:v>
                </c:pt>
                <c:pt idx="1213">
                  <c:v>3.53041989581983</c:v>
                </c:pt>
                <c:pt idx="1214">
                  <c:v>3.52869708689637</c:v>
                </c:pt>
                <c:pt idx="1215">
                  <c:v>3.52951985512352</c:v>
                </c:pt>
                <c:pt idx="1216">
                  <c:v>3.53263091202094</c:v>
                </c:pt>
                <c:pt idx="1217">
                  <c:v>3.53782735801442</c:v>
                </c:pt>
                <c:pt idx="1218">
                  <c:v>3.54494904122225</c:v>
                </c:pt>
                <c:pt idx="1219">
                  <c:v>3.55387017670665</c:v>
                </c:pt>
                <c:pt idx="1220">
                  <c:v>3.56449324053751</c:v>
                </c:pt>
                <c:pt idx="1221">
                  <c:v>3.57674449378668</c:v>
                </c:pt>
                <c:pt idx="1222">
                  <c:v>3.59057070638176</c:v>
                </c:pt>
                <c:pt idx="1223">
                  <c:v>3.60593679026618</c:v>
                </c:pt>
                <c:pt idx="1224">
                  <c:v>3.6228241447241</c:v>
                </c:pt>
                <c:pt idx="1225">
                  <c:v>3.64122958141365</c:v>
                </c:pt>
                <c:pt idx="1226">
                  <c:v>3.66116474332225</c:v>
                </c:pt>
                <c:pt idx="1227">
                  <c:v>3.68265596737966</c:v>
                </c:pt>
                <c:pt idx="1228">
                  <c:v>3.70574456948731</c:v>
                </c:pt>
                <c:pt idx="1229">
                  <c:v>3.73048755664928</c:v>
                </c:pt>
                <c:pt idx="1230">
                  <c:v>3.7569587965192</c:v>
                </c:pt>
                <c:pt idx="1231">
                  <c:v>3.78525070267745</c:v>
                </c:pt>
                <c:pt idx="1232">
                  <c:v>3.81547652729545</c:v>
                </c:pt>
                <c:pt idx="1233">
                  <c:v>3.84777339529679</c:v>
                </c:pt>
                <c:pt idx="1234">
                  <c:v>3.8823062709211</c:v>
                </c:pt>
                <c:pt idx="1235">
                  <c:v>3.91927312646148</c:v>
                </c:pt>
                <c:pt idx="1236">
                  <c:v>3.95891169577196</c:v>
                </c:pt>
                <c:pt idx="1237">
                  <c:v>4.00150836086764</c:v>
                </c:pt>
                <c:pt idx="1238">
                  <c:v>4.04740996966625</c:v>
                </c:pt>
                <c:pt idx="1239">
                  <c:v>4.09703976935504</c:v>
                </c:pt>
                <c:pt idx="1240">
                  <c:v>4.15091925545009</c:v>
                </c:pt>
                <c:pt idx="1241">
                  <c:v>4.20969874985112</c:v>
                </c:pt>
                <c:pt idx="1242">
                  <c:v>4.27420125322043</c:v>
                </c:pt>
                <c:pt idx="1243">
                  <c:v>4.34548721260844</c:v>
                </c:pt>
                <c:pt idx="1244">
                  <c:v>4.4249536817942</c:v>
                </c:pt>
                <c:pt idx="1245">
                  <c:v>4.51449310037503</c:v>
                </c:pt>
                <c:pt idx="1246">
                  <c:v>4.61676258173262</c:v>
                </c:pt>
                <c:pt idx="1247">
                  <c:v>4.73567684810102</c:v>
                </c:pt>
                <c:pt idx="1248">
                  <c:v>4.87741128199585</c:v>
                </c:pt>
                <c:pt idx="1249">
                  <c:v>5.05278513301598</c:v>
                </c:pt>
                <c:pt idx="1250">
                  <c:v>5.28449679623396</c:v>
                </c:pt>
                <c:pt idx="1251">
                  <c:v>5.64157867512081</c:v>
                </c:pt>
                <c:pt idx="1252">
                  <c:v>6.98048808507017</c:v>
                </c:pt>
                <c:pt idx="1253">
                  <c:v>8.24083790513798</c:v>
                </c:pt>
                <c:pt idx="1254">
                  <c:v>8.44076512417619</c:v>
                </c:pt>
                <c:pt idx="1255">
                  <c:v>8.55231349862563</c:v>
                </c:pt>
                <c:pt idx="1256">
                  <c:v>8.61609353614175</c:v>
                </c:pt>
                <c:pt idx="1257">
                  <c:v>8.62543790523915</c:v>
                </c:pt>
                <c:pt idx="1258">
                  <c:v>8.55662635243205</c:v>
                </c:pt>
                <c:pt idx="1259">
                  <c:v>8.383884339212</c:v>
                </c:pt>
                <c:pt idx="1260">
                  <c:v>8.04167875184282</c:v>
                </c:pt>
                <c:pt idx="1261">
                  <c:v>6.73305613018075</c:v>
                </c:pt>
                <c:pt idx="1262">
                  <c:v>5.93620440152335</c:v>
                </c:pt>
                <c:pt idx="1263">
                  <c:v>5.71748959938995</c:v>
                </c:pt>
                <c:pt idx="1264">
                  <c:v>5.5713944883527</c:v>
                </c:pt>
                <c:pt idx="1265">
                  <c:v>5.47667525763908</c:v>
                </c:pt>
                <c:pt idx="1266">
                  <c:v>5.40931600307936</c:v>
                </c:pt>
                <c:pt idx="1267">
                  <c:v>5.36023349994516</c:v>
                </c:pt>
                <c:pt idx="1268">
                  <c:v>5.32555331503348</c:v>
                </c:pt>
                <c:pt idx="1269">
                  <c:v>5.30232679776374</c:v>
                </c:pt>
                <c:pt idx="1270">
                  <c:v>5.28831488497717</c:v>
                </c:pt>
                <c:pt idx="1271">
                  <c:v>5.2818292238996</c:v>
                </c:pt>
                <c:pt idx="1272">
                  <c:v>5.28156659487433</c:v>
                </c:pt>
                <c:pt idx="1273">
                  <c:v>5.28649559244481</c:v>
                </c:pt>
                <c:pt idx="1274">
                  <c:v>5.29577657056464</c:v>
                </c:pt>
                <c:pt idx="1275">
                  <c:v>5.30870610068668</c:v>
                </c:pt>
                <c:pt idx="1276">
                  <c:v>5.32467854556149</c:v>
                </c:pt>
                <c:pt idx="1277">
                  <c:v>5.34315967226712</c:v>
                </c:pt>
                <c:pt idx="1278">
                  <c:v>5.36366887770262</c:v>
                </c:pt>
                <c:pt idx="1279">
                  <c:v>5.38576765279139</c:v>
                </c:pt>
                <c:pt idx="1280">
                  <c:v>5.40905256713018</c:v>
                </c:pt>
                <c:pt idx="1281">
                  <c:v>5.43315145047038</c:v>
                </c:pt>
                <c:pt idx="1282">
                  <c:v>5.45772169063509</c:v>
                </c:pt>
                <c:pt idx="1283">
                  <c:v>5.48244973656373</c:v>
                </c:pt>
                <c:pt idx="1284">
                  <c:v>5.50705104054841</c:v>
                </c:pt>
                <c:pt idx="1285">
                  <c:v>5.53127050465204</c:v>
                </c:pt>
                <c:pt idx="1286">
                  <c:v>5.55494523793961</c:v>
                </c:pt>
                <c:pt idx="1287">
                  <c:v>5.57804050500155</c:v>
                </c:pt>
                <c:pt idx="1288">
                  <c:v>5.60052890606804</c:v>
                </c:pt>
                <c:pt idx="1289">
                  <c:v>5.62238195452504</c:v>
                </c:pt>
                <c:pt idx="1290">
                  <c:v>5.64357201989703</c:v>
                </c:pt>
                <c:pt idx="1291">
                  <c:v>5.66407282980698</c:v>
                </c:pt>
                <c:pt idx="1292">
                  <c:v>5.68386010092705</c:v>
                </c:pt>
                <c:pt idx="1293">
                  <c:v>5.70291214471648</c:v>
                </c:pt>
                <c:pt idx="1294">
                  <c:v>5.72121042920477</c:v>
                </c:pt>
                <c:pt idx="1295">
                  <c:v>5.73874007308762</c:v>
                </c:pt>
                <c:pt idx="1296">
                  <c:v>5.75549025049673</c:v>
                </c:pt>
                <c:pt idx="1297">
                  <c:v>5.77145448897776</c:v>
                </c:pt>
                <c:pt idx="1298">
                  <c:v>5.78663084860253</c:v>
                </c:pt>
                <c:pt idx="1299">
                  <c:v>5.8010219764359</c:v>
                </c:pt>
                <c:pt idx="1300">
                  <c:v>5.81463503721242</c:v>
                </c:pt>
                <c:pt idx="1301">
                  <c:v>5.82748152747276</c:v>
                </c:pt>
                <c:pt idx="1302">
                  <c:v>5.83957698602334</c:v>
                </c:pt>
                <c:pt idx="1303">
                  <c:v>5.85094061798719</c:v>
                </c:pt>
                <c:pt idx="1304">
                  <c:v>5.8615948526353</c:v>
                </c:pt>
                <c:pt idx="1305">
                  <c:v>5.87156485653079</c:v>
                </c:pt>
                <c:pt idx="1306">
                  <c:v>5.8808780233555</c:v>
                </c:pt>
                <c:pt idx="1307">
                  <c:v>5.88956346033019</c:v>
                </c:pt>
                <c:pt idx="1308">
                  <c:v>5.89765148868706</c:v>
                </c:pt>
                <c:pt idx="1309">
                  <c:v>5.90517317255066</c:v>
                </c:pt>
                <c:pt idx="1310">
                  <c:v>5.91215988716954</c:v>
                </c:pt>
                <c:pt idx="1311">
                  <c:v>5.91864293401656</c:v>
                </c:pt>
                <c:pt idx="1312">
                  <c:v>5.92465320707797</c:v>
                </c:pt>
                <c:pt idx="1313">
                  <c:v>5.93022091184789</c:v>
                </c:pt>
                <c:pt idx="1314">
                  <c:v>5.93537533622914</c:v>
                </c:pt>
                <c:pt idx="1315">
                  <c:v>5.94014467075084</c:v>
                </c:pt>
                <c:pt idx="1316">
                  <c:v>5.94455587423207</c:v>
                </c:pt>
                <c:pt idx="1317">
                  <c:v>5.94863458020328</c:v>
                </c:pt>
                <c:pt idx="1318">
                  <c:v>5.95240503897395</c:v>
                </c:pt>
                <c:pt idx="1319">
                  <c:v>5.95589009013155</c:v>
                </c:pt>
                <c:pt idx="1320">
                  <c:v>5.95911116039636</c:v>
                </c:pt>
                <c:pt idx="1321">
                  <c:v>5.9620882820679</c:v>
                </c:pt>
                <c:pt idx="1322">
                  <c:v>5.96484012772201</c:v>
                </c:pt>
                <c:pt idx="1323">
                  <c:v>5.96738405730332</c:v>
                </c:pt>
                <c:pt idx="1324">
                  <c:v>5.96973617426325</c:v>
                </c:pt>
                <c:pt idx="1325">
                  <c:v>5.9719113878966</c:v>
                </c:pt>
                <c:pt idx="1326">
                  <c:v>5.97392347950232</c:v>
                </c:pt>
                <c:pt idx="1327">
                  <c:v>5.97578517042998</c:v>
                </c:pt>
                <c:pt idx="1328">
                  <c:v>5.97750819046203</c:v>
                </c:pt>
                <c:pt idx="1329">
                  <c:v>5.97910334532186</c:v>
                </c:pt>
                <c:pt idx="1330">
                  <c:v>5.98058058238943</c:v>
                </c:pt>
                <c:pt idx="1331">
                  <c:v>5.98194905395104</c:v>
                </c:pt>
                <c:pt idx="1332">
                  <c:v>5.98321717751416</c:v>
                </c:pt>
                <c:pt idx="1333">
                  <c:v>5.984392692883</c:v>
                </c:pt>
                <c:pt idx="1334">
                  <c:v>5.98548271582317</c:v>
                </c:pt>
                <c:pt idx="1335">
                  <c:v>5.98649378824885</c:v>
                </c:pt>
                <c:pt idx="1336">
                  <c:v>5.98743192494463</c:v>
                </c:pt>
                <c:pt idx="1337">
                  <c:v>5.9883026568958</c:v>
                </c:pt>
                <c:pt idx="1338">
                  <c:v>5.98911107134403</c:v>
                </c:pt>
                <c:pt idx="1339">
                  <c:v>5.98986184871562</c:v>
                </c:pt>
                <c:pt idx="1340">
                  <c:v>5.99055929659003</c:v>
                </c:pt>
                <c:pt idx="1341">
                  <c:v>5.99120738088717</c:v>
                </c:pt>
                <c:pt idx="1342">
                  <c:v>5.99180975445751</c:v>
                </c:pt>
                <c:pt idx="1343">
                  <c:v>5.99236978325885</c:v>
                </c:pt>
                <c:pt idx="1344">
                  <c:v>5.99289057030005</c:v>
                </c:pt>
                <c:pt idx="1345">
                  <c:v>5.99337497752612</c:v>
                </c:pt>
                <c:pt idx="1346">
                  <c:v>5.99382564581058</c:v>
                </c:pt>
                <c:pt idx="1347">
                  <c:v>5.99424501321256</c:v>
                </c:pt>
                <c:pt idx="1348">
                  <c:v>5.99463533164568</c:v>
                </c:pt>
                <c:pt idx="1349">
                  <c:v>5.99499868209616</c:v>
                </c:pt>
                <c:pt idx="1350">
                  <c:v>5.99533698851719</c:v>
                </c:pt>
                <c:pt idx="1351">
                  <c:v>5.99565203051707</c:v>
                </c:pt>
                <c:pt idx="1352">
                  <c:v>5.99594545494879</c:v>
                </c:pt>
                <c:pt idx="1353">
                  <c:v>5.99621878649999</c:v>
                </c:pt>
                <c:pt idx="1354">
                  <c:v>5.99647343737365</c:v>
                </c:pt>
                <c:pt idx="1355">
                  <c:v>5.99671071614161</c:v>
                </c:pt>
                <c:pt idx="1356">
                  <c:v>5.99693183584622</c:v>
                </c:pt>
                <c:pt idx="1357">
                  <c:v>5.99713792141792</c:v>
                </c:pt>
                <c:pt idx="1358">
                  <c:v>5.99733001647088</c:v>
                </c:pt>
                <c:pt idx="1359">
                  <c:v>5.99750908953262</c:v>
                </c:pt>
                <c:pt idx="1360">
                  <c:v>5.99767603975836</c:v>
                </c:pt>
                <c:pt idx="1361">
                  <c:v>5.99783170217661</c:v>
                </c:pt>
                <c:pt idx="1362">
                  <c:v>5.99797685250725</c:v>
                </c:pt>
                <c:pt idx="1363">
                  <c:v>5.99811221159033</c:v>
                </c:pt>
                <c:pt idx="1364">
                  <c:v>5.99823844945933</c:v>
                </c:pt>
                <c:pt idx="1365">
                  <c:v>5.99835618909041</c:v>
                </c:pt>
                <c:pt idx="1366">
                  <c:v>5.99846600985529</c:v>
                </c:pt>
                <c:pt idx="1367">
                  <c:v>5.99856845070352</c:v>
                </c:pt>
                <c:pt idx="1368">
                  <c:v>5.99866401309724</c:v>
                </c:pt>
                <c:pt idx="1369">
                  <c:v>5.99875316371893</c:v>
                </c:pt>
                <c:pt idx="1370">
                  <c:v>5.99883633697198</c:v>
                </c:pt>
                <c:pt idx="1371">
                  <c:v>5.9989139372905</c:v>
                </c:pt>
                <c:pt idx="1372">
                  <c:v>5.99898634127457</c:v>
                </c:pt>
                <c:pt idx="1373">
                  <c:v>5.99905389966509</c:v>
                </c:pt>
                <c:pt idx="1374">
                  <c:v>5.99911693917132</c:v>
                </c:pt>
                <c:pt idx="1375">
                  <c:v>5.99917576416277</c:v>
                </c:pt>
                <c:pt idx="1376">
                  <c:v>5.99923065823637</c:v>
                </c:pt>
                <c:pt idx="1377">
                  <c:v>5.99928188566879</c:v>
                </c:pt>
                <c:pt idx="1378">
                  <c:v>5.99932969276294</c:v>
                </c:pt>
                <c:pt idx="1379">
                  <c:v>5.99937430909683</c:v>
                </c:pt>
                <c:pt idx="1380">
                  <c:v>5.99941594868217</c:v>
                </c:pt>
                <c:pt idx="1381">
                  <c:v>5.99945481103999</c:v>
                </c:pt>
                <c:pt idx="1382">
                  <c:v>5.99949108219945</c:v>
                </c:pt>
                <c:pt idx="1383">
                  <c:v>5.99952493562535</c:v>
                </c:pt>
                <c:pt idx="1384">
                  <c:v>5.9995565330801</c:v>
                </c:pt>
                <c:pt idx="1385">
                  <c:v>5.99958602542477</c:v>
                </c:pt>
                <c:pt idx="1386">
                  <c:v>5.99961355336396</c:v>
                </c:pt>
                <c:pt idx="1387">
                  <c:v>5.99963924813822</c:v>
                </c:pt>
                <c:pt idx="1388">
                  <c:v>5.99966323216845</c:v>
                </c:pt>
                <c:pt idx="1389">
                  <c:v>5.99968561965515</c:v>
                </c:pt>
                <c:pt idx="1390">
                  <c:v>5.99970651713642</c:v>
                </c:pt>
                <c:pt idx="1391">
                  <c:v>5.99972602400701</c:v>
                </c:pt>
                <c:pt idx="1392">
                  <c:v>5.99974423300168</c:v>
                </c:pt>
                <c:pt idx="1393">
                  <c:v>5.99976123064529</c:v>
                </c:pt>
                <c:pt idx="1394">
                  <c:v>5.9997770976721</c:v>
                </c:pt>
                <c:pt idx="1395">
                  <c:v>5.99979190941609</c:v>
                </c:pt>
                <c:pt idx="1396">
                  <c:v>5.99980573617482</c:v>
                </c:pt>
                <c:pt idx="1397">
                  <c:v>5.99981864354819</c:v>
                </c:pt>
                <c:pt idx="1398">
                  <c:v>5.99983069275441</c:v>
                </c:pt>
                <c:pt idx="1399">
                  <c:v>5.99984194092431</c:v>
                </c:pt>
                <c:pt idx="1400">
                  <c:v>5.99985244137564</c:v>
                </c:pt>
                <c:pt idx="1401">
                  <c:v>5.99986224386887</c:v>
                </c:pt>
                <c:pt idx="1402">
                  <c:v>5.99987139484556</c:v>
                </c:pt>
                <c:pt idx="1403">
                  <c:v>5.9998799376508</c:v>
                </c:pt>
                <c:pt idx="1404">
                  <c:v>5.99988791274035</c:v>
                </c:pt>
                <c:pt idx="1405">
                  <c:v>5.99989535787407</c:v>
                </c:pt>
                <c:pt idx="1406">
                  <c:v>5.99990230829618</c:v>
                </c:pt>
                <c:pt idx="1407">
                  <c:v>5.99990879690331</c:v>
                </c:pt>
                <c:pt idx="1408">
                  <c:v>5.99991485440144</c:v>
                </c:pt>
                <c:pt idx="1409">
                  <c:v>5.99992050945223</c:v>
                </c:pt>
                <c:pt idx="1410">
                  <c:v>5.99992578880935</c:v>
                </c:pt>
                <c:pt idx="1411">
                  <c:v>5.99993071744588</c:v>
                </c:pt>
                <c:pt idx="1412">
                  <c:v>5.9999353186731</c:v>
                </c:pt>
                <c:pt idx="1413">
                  <c:v>5.99993961425133</c:v>
                </c:pt>
                <c:pt idx="1414">
                  <c:v>5.99994362449327</c:v>
                </c:pt>
                <c:pt idx="1415">
                  <c:v>5.99994736836045</c:v>
                </c:pt>
                <c:pt idx="1416">
                  <c:v>5.99995086355333</c:v>
                </c:pt>
                <c:pt idx="1417">
                  <c:v>5.99995412659532</c:v>
                </c:pt>
                <c:pt idx="1418">
                  <c:v>5.99995717291109</c:v>
                </c:pt>
                <c:pt idx="1419">
                  <c:v>5.9999600168998</c:v>
                </c:pt>
                <c:pt idx="1420">
                  <c:v>5.99996267200338</c:v>
                </c:pt>
                <c:pt idx="1421">
                  <c:v>5.9999651507701</c:v>
                </c:pt>
                <c:pt idx="1422">
                  <c:v>5.9999674649143</c:v>
                </c:pt>
                <c:pt idx="1423">
                  <c:v>5.99996962537169</c:v>
                </c:pt>
                <c:pt idx="1424">
                  <c:v>5.99997164235115</c:v>
                </c:pt>
                <c:pt idx="1425">
                  <c:v>5.99997352538313</c:v>
                </c:pt>
                <c:pt idx="1426">
                  <c:v>5.99997528336477</c:v>
                </c:pt>
                <c:pt idx="1427">
                  <c:v>5.99997692460205</c:v>
                </c:pt>
                <c:pt idx="1428">
                  <c:v>5.99997845684901</c:v>
                </c:pt>
                <c:pt idx="1429">
                  <c:v>5.99997988734451</c:v>
                </c:pt>
                <c:pt idx="1430">
                  <c:v>5.99998122284658</c:v>
                </c:pt>
                <c:pt idx="1431">
                  <c:v>5.99998246966413</c:v>
                </c:pt>
                <c:pt idx="1432">
                  <c:v>5.99998363368705</c:v>
                </c:pt>
                <c:pt idx="1433">
                  <c:v>5.99998472041395</c:v>
                </c:pt>
                <c:pt idx="1434">
                  <c:v>5.9999857349782</c:v>
                </c:pt>
                <c:pt idx="1435">
                  <c:v>5.99998668217212</c:v>
                </c:pt>
                <c:pt idx="1436">
                  <c:v>5.99998756646978</c:v>
                </c:pt>
                <c:pt idx="1437">
                  <c:v>5.99998839204802</c:v>
                </c:pt>
                <c:pt idx="1438">
                  <c:v>5.99998916280624</c:v>
                </c:pt>
                <c:pt idx="1439">
                  <c:v>5.99998988238487</c:v>
                </c:pt>
                <c:pt idx="1440">
                  <c:v>5.99999055418259</c:v>
                </c:pt>
                <c:pt idx="1441">
                  <c:v>5.99999118137228</c:v>
                </c:pt>
                <c:pt idx="1442">
                  <c:v>5.99999176691617</c:v>
                </c:pt>
                <c:pt idx="1443">
                  <c:v>5.99999231357972</c:v>
                </c:pt>
                <c:pt idx="1444">
                  <c:v>5.99999282394478</c:v>
                </c:pt>
                <c:pt idx="1445">
                  <c:v>5.99999330042169</c:v>
                </c:pt>
                <c:pt idx="1446">
                  <c:v>5.99999374526072</c:v>
                </c:pt>
                <c:pt idx="1447">
                  <c:v>5.99999416056269</c:v>
                </c:pt>
                <c:pt idx="1448">
                  <c:v>5.99999454828894</c:v>
                </c:pt>
                <c:pt idx="1449">
                  <c:v>5.99999491027049</c:v>
                </c:pt>
                <c:pt idx="1450">
                  <c:v>5.99999524821685</c:v>
                </c:pt>
                <c:pt idx="1451">
                  <c:v>5.99999556372397</c:v>
                </c:pt>
                <c:pt idx="1452">
                  <c:v>5.99999585828184</c:v>
                </c:pt>
                <c:pt idx="1453">
                  <c:v>5.99999613328153</c:v>
                </c:pt>
                <c:pt idx="1454">
                  <c:v>5.9999963900217</c:v>
                </c:pt>
                <c:pt idx="1455">
                  <c:v>5.99999662971476</c:v>
                </c:pt>
                <c:pt idx="1456">
                  <c:v>5.99999685349266</c:v>
                </c:pt>
                <c:pt idx="1457">
                  <c:v>5.99999706241213</c:v>
                </c:pt>
                <c:pt idx="1458">
                  <c:v>5.99999725745975</c:v>
                </c:pt>
                <c:pt idx="1459">
                  <c:v>5.99999743955662</c:v>
                </c:pt>
                <c:pt idx="1460">
                  <c:v>5.99999760956269</c:v>
                </c:pt>
                <c:pt idx="1461">
                  <c:v>5.99999776828077</c:v>
                </c:pt>
                <c:pt idx="1462">
                  <c:v>5.99999791646035</c:v>
                </c:pt>
                <c:pt idx="1463">
                  <c:v>5.99999805480117</c:v>
                </c:pt>
                <c:pt idx="1464">
                  <c:v>5.99999818395651</c:v>
                </c:pt>
                <c:pt idx="1465">
                  <c:v>5.99999830453629</c:v>
                </c:pt>
                <c:pt idx="1466">
                  <c:v>5.99999841710988</c:v>
                </c:pt>
                <c:pt idx="1467">
                  <c:v>5.99999852220892</c:v>
                </c:pt>
                <c:pt idx="1468">
                  <c:v>5.99999862032967</c:v>
                </c:pt>
                <c:pt idx="1469">
                  <c:v>5.99999871193546</c:v>
                </c:pt>
                <c:pt idx="1470">
                  <c:v>5.99999879745893</c:v>
                </c:pt>
                <c:pt idx="1471">
                  <c:v>5.99999887730387</c:v>
                </c:pt>
                <c:pt idx="1472">
                  <c:v>5.99999895184736</c:v>
                </c:pt>
                <c:pt idx="1473">
                  <c:v>5.99999902144139</c:v>
                </c:pt>
                <c:pt idx="1474">
                  <c:v>5.99999908641455</c:v>
                </c:pt>
                <c:pt idx="1475">
                  <c:v>5.99999914707368</c:v>
                </c:pt>
                <c:pt idx="1476">
                  <c:v>5.99999920370526</c:v>
                </c:pt>
                <c:pt idx="1477">
                  <c:v>5.99999925657668</c:v>
                </c:pt>
                <c:pt idx="1478">
                  <c:v>5.9999993059376</c:v>
                </c:pt>
                <c:pt idx="1479">
                  <c:v>5.99999935202111</c:v>
                </c:pt>
                <c:pt idx="1480">
                  <c:v>5.99999939504481</c:v>
                </c:pt>
                <c:pt idx="1481">
                  <c:v>5.99999943521188</c:v>
                </c:pt>
                <c:pt idx="1482">
                  <c:v>5.99999947271195</c:v>
                </c:pt>
                <c:pt idx="1483">
                  <c:v>5.99999950772216</c:v>
                </c:pt>
                <c:pt idx="1484">
                  <c:v>5.99999954040782</c:v>
                </c:pt>
                <c:pt idx="1485">
                  <c:v>5.99999957092323</c:v>
                </c:pt>
                <c:pt idx="1486">
                  <c:v>5.99999959941251</c:v>
                </c:pt>
                <c:pt idx="1487">
                  <c:v>5.99999962601021</c:v>
                </c:pt>
                <c:pt idx="1488">
                  <c:v>5.99999965084191</c:v>
                </c:pt>
                <c:pt idx="1489">
                  <c:v>5.99999967402489</c:v>
                </c:pt>
                <c:pt idx="1490">
                  <c:v>5.99999969566857</c:v>
                </c:pt>
                <c:pt idx="1491">
                  <c:v>5.9999997158752</c:v>
                </c:pt>
                <c:pt idx="1492">
                  <c:v>5.99999973474017</c:v>
                </c:pt>
                <c:pt idx="1493">
                  <c:v>5.99999975235256</c:v>
                </c:pt>
                <c:pt idx="1494">
                  <c:v>5.99999976879554</c:v>
                </c:pt>
                <c:pt idx="1495">
                  <c:v>5.99999978414675</c:v>
                </c:pt>
                <c:pt idx="1496">
                  <c:v>5.99999979847865</c:v>
                </c:pt>
                <c:pt idx="1497">
                  <c:v>5.99999981185899</c:v>
                </c:pt>
                <c:pt idx="1498">
                  <c:v>5.99999982435089</c:v>
                </c:pt>
                <c:pt idx="1499">
                  <c:v>5.99999983601336</c:v>
                </c:pt>
                <c:pt idx="1500">
                  <c:v>5.99999984690147</c:v>
                </c:pt>
                <c:pt idx="1501">
                  <c:v>5.99999985706665</c:v>
                </c:pt>
                <c:pt idx="1502">
                  <c:v>5.99999986655693</c:v>
                </c:pt>
                <c:pt idx="1503">
                  <c:v>5.99999987541708</c:v>
                </c:pt>
                <c:pt idx="1504">
                  <c:v>5.99999988368898</c:v>
                </c:pt>
                <c:pt idx="1505">
                  <c:v>5.99999989141166</c:v>
                </c:pt>
                <c:pt idx="1506">
                  <c:v>5.99999989862162</c:v>
                </c:pt>
                <c:pt idx="1507">
                  <c:v>5.99999990535286</c:v>
                </c:pt>
                <c:pt idx="1508">
                  <c:v>5.99999991163717</c:v>
                </c:pt>
                <c:pt idx="1509">
                  <c:v>5.99999991750422</c:v>
                </c:pt>
                <c:pt idx="1510">
                  <c:v>5.99999992298172</c:v>
                </c:pt>
                <c:pt idx="1511">
                  <c:v>5.99999992809551</c:v>
                </c:pt>
                <c:pt idx="1512">
                  <c:v>5.99999993286974</c:v>
                </c:pt>
                <c:pt idx="1513">
                  <c:v>5.99999993732695</c:v>
                </c:pt>
                <c:pt idx="1514">
                  <c:v>5.99999994148823</c:v>
                </c:pt>
                <c:pt idx="1515">
                  <c:v>5.99999994537321</c:v>
                </c:pt>
                <c:pt idx="1516">
                  <c:v>5.99999994900023</c:v>
                </c:pt>
                <c:pt idx="1517">
                  <c:v>5.9999999523864</c:v>
                </c:pt>
                <c:pt idx="1518">
                  <c:v>5.99999995554776</c:v>
                </c:pt>
                <c:pt idx="1519">
                  <c:v>5.99999995849922</c:v>
                </c:pt>
                <c:pt idx="1520">
                  <c:v>5.99999996125471</c:v>
                </c:pt>
                <c:pt idx="1521">
                  <c:v>5.99999996382725</c:v>
                </c:pt>
                <c:pt idx="1522">
                  <c:v>5.99999996622901</c:v>
                </c:pt>
                <c:pt idx="1523">
                  <c:v>5.99999996847133</c:v>
                </c:pt>
                <c:pt idx="1524">
                  <c:v>5.99999997056476</c:v>
                </c:pt>
                <c:pt idx="1525">
                  <c:v>5.99999997251922</c:v>
                </c:pt>
                <c:pt idx="1526">
                  <c:v>5.99999997434388</c:v>
                </c:pt>
                <c:pt idx="1527">
                  <c:v>5.99999997604739</c:v>
                </c:pt>
                <c:pt idx="1528">
                  <c:v>5.99999997763775</c:v>
                </c:pt>
                <c:pt idx="1529">
                  <c:v>5.99999997912256</c:v>
                </c:pt>
                <c:pt idx="1530">
                  <c:v>5.99999998050875</c:v>
                </c:pt>
                <c:pt idx="1531">
                  <c:v>5.99999998180291</c:v>
                </c:pt>
                <c:pt idx="1532">
                  <c:v>5.9999999830111</c:v>
                </c:pt>
                <c:pt idx="1533">
                  <c:v>5.99999998413906</c:v>
                </c:pt>
                <c:pt idx="1534">
                  <c:v>5.99999998519214</c:v>
                </c:pt>
                <c:pt idx="1535">
                  <c:v>5.99999998617531</c:v>
                </c:pt>
                <c:pt idx="1536">
                  <c:v>5.9999999870932</c:v>
                </c:pt>
                <c:pt idx="1537">
                  <c:v>5.99999998795019</c:v>
                </c:pt>
                <c:pt idx="1538">
                  <c:v>5.99999998875029</c:v>
                </c:pt>
                <c:pt idx="1539">
                  <c:v>5.99999998949729</c:v>
                </c:pt>
                <c:pt idx="1540">
                  <c:v>5.99999999019469</c:v>
                </c:pt>
                <c:pt idx="1541">
                  <c:v>5.99999999084579</c:v>
                </c:pt>
                <c:pt idx="1542">
                  <c:v>5.99999999145366</c:v>
                </c:pt>
                <c:pt idx="1543">
                  <c:v>5.99999999202115</c:v>
                </c:pt>
                <c:pt idx="1544">
                  <c:v>5.99999999255094</c:v>
                </c:pt>
                <c:pt idx="1545">
                  <c:v>5.99999999304557</c:v>
                </c:pt>
                <c:pt idx="1546">
                  <c:v>5.99999999350736</c:v>
                </c:pt>
                <c:pt idx="1547">
                  <c:v>5.99999999393849</c:v>
                </c:pt>
                <c:pt idx="1548">
                  <c:v>5.99999999434105</c:v>
                </c:pt>
                <c:pt idx="1549">
                  <c:v>5.9999999947169</c:v>
                </c:pt>
                <c:pt idx="1550">
                  <c:v>5.99999999506775</c:v>
                </c:pt>
                <c:pt idx="1551">
                  <c:v>5.99999999539529</c:v>
                </c:pt>
                <c:pt idx="1552">
                  <c:v>5.99999999570108</c:v>
                </c:pt>
                <c:pt idx="1553">
                  <c:v>5.99999999598653</c:v>
                </c:pt>
                <c:pt idx="1554">
                  <c:v>5.99999999625302</c:v>
                </c:pt>
                <c:pt idx="1555">
                  <c:v>5.99999999650184</c:v>
                </c:pt>
                <c:pt idx="1556">
                  <c:v>5.99999999673415</c:v>
                </c:pt>
                <c:pt idx="1557">
                  <c:v>5.99999999695104</c:v>
                </c:pt>
                <c:pt idx="1558">
                  <c:v>5.99999999715353</c:v>
                </c:pt>
                <c:pt idx="1559">
                  <c:v>5.99999999734256</c:v>
                </c:pt>
                <c:pt idx="1560">
                  <c:v>5.99999999751903</c:v>
                </c:pt>
                <c:pt idx="1561">
                  <c:v>5.99999999768378</c:v>
                </c:pt>
                <c:pt idx="1562">
                  <c:v>5.9999999978376</c:v>
                </c:pt>
                <c:pt idx="1563">
                  <c:v>5.99999999798122</c:v>
                </c:pt>
                <c:pt idx="1564">
                  <c:v>5.9999999981153</c:v>
                </c:pt>
                <c:pt idx="1565">
                  <c:v>5.99999999824047</c:v>
                </c:pt>
                <c:pt idx="1566">
                  <c:v>5.99999999835735</c:v>
                </c:pt>
                <c:pt idx="1567">
                  <c:v>5.99999999846645</c:v>
                </c:pt>
                <c:pt idx="1568">
                  <c:v>5.9999999985683</c:v>
                </c:pt>
                <c:pt idx="1569">
                  <c:v>5.99999999866337</c:v>
                </c:pt>
                <c:pt idx="1570">
                  <c:v>5.99999999875213</c:v>
                </c:pt>
                <c:pt idx="1571">
                  <c:v>5.99999999883499</c:v>
                </c:pt>
                <c:pt idx="1572">
                  <c:v>5.99999999891233</c:v>
                </c:pt>
                <c:pt idx="1573">
                  <c:v>5.99999999898456</c:v>
                </c:pt>
                <c:pt idx="1574">
                  <c:v>5.99999999905202</c:v>
                </c:pt>
                <c:pt idx="1575">
                  <c:v>5.999999999115</c:v>
                </c:pt>
                <c:pt idx="1576">
                  <c:v>5.99999999917377</c:v>
                </c:pt>
                <c:pt idx="1577">
                  <c:v>5.99999999922863</c:v>
                </c:pt>
                <c:pt idx="1578">
                  <c:v>5.99999999927985</c:v>
                </c:pt>
                <c:pt idx="1579">
                  <c:v>5.99999999932768</c:v>
                </c:pt>
                <c:pt idx="1580">
                  <c:v>5.99999999937234</c:v>
                </c:pt>
                <c:pt idx="1581">
                  <c:v>5.99999999941402</c:v>
                </c:pt>
                <c:pt idx="1582">
                  <c:v>5.99999999945291</c:v>
                </c:pt>
                <c:pt idx="1583">
                  <c:v>5.99999999948924</c:v>
                </c:pt>
                <c:pt idx="1584">
                  <c:v>5.99999999952313</c:v>
                </c:pt>
                <c:pt idx="1585">
                  <c:v>5.99999999955479</c:v>
                </c:pt>
                <c:pt idx="1586">
                  <c:v>5.99999999958436</c:v>
                </c:pt>
                <c:pt idx="1587">
                  <c:v>5.99999999961196</c:v>
                </c:pt>
                <c:pt idx="1588">
                  <c:v>5.99999999963776</c:v>
                </c:pt>
                <c:pt idx="1589">
                  <c:v>5.99999999966183</c:v>
                </c:pt>
                <c:pt idx="1590">
                  <c:v>5.99999999968427</c:v>
                </c:pt>
                <c:pt idx="1591">
                  <c:v>5.99999999970525</c:v>
                </c:pt>
                <c:pt idx="1592">
                  <c:v>5.99999999972487</c:v>
                </c:pt>
                <c:pt idx="1593">
                  <c:v>5.99999999974313</c:v>
                </c:pt>
                <c:pt idx="1594">
                  <c:v>5.99999999976016</c:v>
                </c:pt>
                <c:pt idx="1595">
                  <c:v>5.99999999977607</c:v>
                </c:pt>
                <c:pt idx="1596">
                  <c:v>5.99999999979098</c:v>
                </c:pt>
                <c:pt idx="1597">
                  <c:v>5.99999999980491</c:v>
                </c:pt>
                <c:pt idx="1598">
                  <c:v>5.99999999981784</c:v>
                </c:pt>
                <c:pt idx="1599">
                  <c:v>5.99999999982987</c:v>
                </c:pt>
                <c:pt idx="1600">
                  <c:v>5.99999999984109</c:v>
                </c:pt>
                <c:pt idx="1601">
                  <c:v>5.99999999985159</c:v>
                </c:pt>
                <c:pt idx="1602">
                  <c:v>5.99999999986142</c:v>
                </c:pt>
                <c:pt idx="1603">
                  <c:v>5.99999999987066</c:v>
                </c:pt>
                <c:pt idx="1604">
                  <c:v>5.99999999987928</c:v>
                </c:pt>
                <c:pt idx="1605">
                  <c:v>5.99999999988728</c:v>
                </c:pt>
                <c:pt idx="1606">
                  <c:v>5.99999999989469</c:v>
                </c:pt>
                <c:pt idx="1607">
                  <c:v>5.99999999990156</c:v>
                </c:pt>
                <c:pt idx="1608">
                  <c:v>5.99999999990793</c:v>
                </c:pt>
                <c:pt idx="1609">
                  <c:v>5.99999999991388</c:v>
                </c:pt>
                <c:pt idx="1610">
                  <c:v>5.99999999991942</c:v>
                </c:pt>
                <c:pt idx="1611">
                  <c:v>5.9999999999246</c:v>
                </c:pt>
                <c:pt idx="1612">
                  <c:v>5.99999999992947</c:v>
                </c:pt>
                <c:pt idx="1613">
                  <c:v>5.99999999993403</c:v>
                </c:pt>
                <c:pt idx="1614">
                  <c:v>5.99999999993834</c:v>
                </c:pt>
                <c:pt idx="1615">
                  <c:v>5.99999999994241</c:v>
                </c:pt>
                <c:pt idx="1616">
                  <c:v>5.99999999994626</c:v>
                </c:pt>
                <c:pt idx="1617">
                  <c:v>5.99999999994992</c:v>
                </c:pt>
                <c:pt idx="1618">
                  <c:v>5.9999999999534</c:v>
                </c:pt>
                <c:pt idx="1619">
                  <c:v>5.9999999999566</c:v>
                </c:pt>
                <c:pt idx="1620">
                  <c:v>5.99999999995951</c:v>
                </c:pt>
                <c:pt idx="1621">
                  <c:v>5.99999999996231</c:v>
                </c:pt>
                <c:pt idx="1622">
                  <c:v>5.99999999996488</c:v>
                </c:pt>
                <c:pt idx="1623">
                  <c:v>5.9999999999672</c:v>
                </c:pt>
                <c:pt idx="1624">
                  <c:v>5.99999999996929</c:v>
                </c:pt>
                <c:pt idx="1625">
                  <c:v>5.99999999997118</c:v>
                </c:pt>
                <c:pt idx="1626">
                  <c:v>5.99999999997288</c:v>
                </c:pt>
                <c:pt idx="1627">
                  <c:v>5.99999999997442</c:v>
                </c:pt>
                <c:pt idx="1628">
                  <c:v>5.99999999997583</c:v>
                </c:pt>
                <c:pt idx="1629">
                  <c:v>5.99999999997714</c:v>
                </c:pt>
                <c:pt idx="1630">
                  <c:v>5.99999999997836</c:v>
                </c:pt>
                <c:pt idx="1631">
                  <c:v>5.99999999997947</c:v>
                </c:pt>
                <c:pt idx="1632">
                  <c:v>5.99999999998047</c:v>
                </c:pt>
                <c:pt idx="1633">
                  <c:v>5.99999999998137</c:v>
                </c:pt>
                <c:pt idx="1634">
                  <c:v>5.99999999998219</c:v>
                </c:pt>
                <c:pt idx="1635">
                  <c:v>5.99999999998293</c:v>
                </c:pt>
                <c:pt idx="1636">
                  <c:v>5.99999999998368</c:v>
                </c:pt>
                <c:pt idx="1637">
                  <c:v>5.99999999998441</c:v>
                </c:pt>
                <c:pt idx="1638">
                  <c:v>5.99999999998506</c:v>
                </c:pt>
                <c:pt idx="1639">
                  <c:v>5.99999999998566</c:v>
                </c:pt>
                <c:pt idx="1640">
                  <c:v>5.99999999998619</c:v>
                </c:pt>
                <c:pt idx="1641">
                  <c:v>5.99999999998668</c:v>
                </c:pt>
                <c:pt idx="1642">
                  <c:v>5.99999999998711</c:v>
                </c:pt>
                <c:pt idx="1643">
                  <c:v>5.99999999998751</c:v>
                </c:pt>
                <c:pt idx="1644">
                  <c:v>5.99999999998786</c:v>
                </c:pt>
                <c:pt idx="1645">
                  <c:v>5.99999999998818</c:v>
                </c:pt>
                <c:pt idx="1646">
                  <c:v>5.99999999998847</c:v>
                </c:pt>
                <c:pt idx="1647">
                  <c:v>5.99999999998873</c:v>
                </c:pt>
                <c:pt idx="1648">
                  <c:v>5.99999999998897</c:v>
                </c:pt>
                <c:pt idx="1649">
                  <c:v>5.99999999998918</c:v>
                </c:pt>
                <c:pt idx="1650">
                  <c:v>5.99999999998938</c:v>
                </c:pt>
                <c:pt idx="1651">
                  <c:v>5.99999999998955</c:v>
                </c:pt>
                <c:pt idx="1652">
                  <c:v>5.9999999999897</c:v>
                </c:pt>
                <c:pt idx="1653">
                  <c:v>5.99999999998985</c:v>
                </c:pt>
                <c:pt idx="1654">
                  <c:v>5.99999999998997</c:v>
                </c:pt>
                <c:pt idx="1655">
                  <c:v>5.99999999999009</c:v>
                </c:pt>
                <c:pt idx="1656">
                  <c:v>5.99999999999019</c:v>
                </c:pt>
                <c:pt idx="1657">
                  <c:v>5.99999999999029</c:v>
                </c:pt>
                <c:pt idx="1658">
                  <c:v>5.99999999999037</c:v>
                </c:pt>
                <c:pt idx="1659">
                  <c:v>5.99999999999045</c:v>
                </c:pt>
                <c:pt idx="1660">
                  <c:v>5.99999999999052</c:v>
                </c:pt>
                <c:pt idx="1661">
                  <c:v>5.99999999999058</c:v>
                </c:pt>
                <c:pt idx="1662">
                  <c:v>5.99999999999064</c:v>
                </c:pt>
                <c:pt idx="1663">
                  <c:v>5.99999999999069</c:v>
                </c:pt>
                <c:pt idx="1664">
                  <c:v>5.99999999999073</c:v>
                </c:pt>
                <c:pt idx="1665">
                  <c:v>5.99999999999077</c:v>
                </c:pt>
                <c:pt idx="1666">
                  <c:v>5.99999999999081</c:v>
                </c:pt>
                <c:pt idx="1667">
                  <c:v>5.99999999999084</c:v>
                </c:pt>
                <c:pt idx="1668">
                  <c:v>5.99999999999087</c:v>
                </c:pt>
                <c:pt idx="1669">
                  <c:v>5.9999999999909</c:v>
                </c:pt>
                <c:pt idx="1670">
                  <c:v>5.99999999999093</c:v>
                </c:pt>
                <c:pt idx="1671">
                  <c:v>5.99999999999095</c:v>
                </c:pt>
                <c:pt idx="1672">
                  <c:v>5.99999999999097</c:v>
                </c:pt>
                <c:pt idx="1673">
                  <c:v>5.99999999999099</c:v>
                </c:pt>
                <c:pt idx="1674">
                  <c:v>5.999999999991</c:v>
                </c:pt>
                <c:pt idx="1675">
                  <c:v>5.99999999999102</c:v>
                </c:pt>
                <c:pt idx="1676">
                  <c:v>5.99999999999103</c:v>
                </c:pt>
                <c:pt idx="1677">
                  <c:v>5.99999999999104</c:v>
                </c:pt>
                <c:pt idx="1678">
                  <c:v>5.99999999999105</c:v>
                </c:pt>
                <c:pt idx="1679">
                  <c:v>5.99999999999106</c:v>
                </c:pt>
                <c:pt idx="1680">
                  <c:v>5.99999999999107</c:v>
                </c:pt>
                <c:pt idx="1681">
                  <c:v>5.99999999999108</c:v>
                </c:pt>
                <c:pt idx="1682">
                  <c:v>5.99999999999109</c:v>
                </c:pt>
                <c:pt idx="1683">
                  <c:v>5.9999999999911</c:v>
                </c:pt>
                <c:pt idx="1684">
                  <c:v>5.9999999999911</c:v>
                </c:pt>
                <c:pt idx="1685">
                  <c:v>5.99999999999111</c:v>
                </c:pt>
                <c:pt idx="1686">
                  <c:v>5.99999999999111</c:v>
                </c:pt>
                <c:pt idx="1687">
                  <c:v>5.99999999999112</c:v>
                </c:pt>
                <c:pt idx="1688">
                  <c:v>5.99999999999112</c:v>
                </c:pt>
                <c:pt idx="1689">
                  <c:v>5.99999999999112</c:v>
                </c:pt>
                <c:pt idx="1690">
                  <c:v>5.99999999999113</c:v>
                </c:pt>
                <c:pt idx="1691">
                  <c:v>5.99999999999113</c:v>
                </c:pt>
                <c:pt idx="1692">
                  <c:v>5.99999999999113</c:v>
                </c:pt>
                <c:pt idx="1693">
                  <c:v>5.99999999999113</c:v>
                </c:pt>
                <c:pt idx="1694">
                  <c:v>5.99999999999114</c:v>
                </c:pt>
                <c:pt idx="1695">
                  <c:v>5.99999999999114</c:v>
                </c:pt>
                <c:pt idx="1696">
                  <c:v>5.99999999999114</c:v>
                </c:pt>
                <c:pt idx="1697">
                  <c:v>5.99999999999114</c:v>
                </c:pt>
                <c:pt idx="1698">
                  <c:v>5.99999999999114</c:v>
                </c:pt>
                <c:pt idx="1699">
                  <c:v>5.99999999999114</c:v>
                </c:pt>
              </c:numCache>
            </c:numRef>
          </c:yVal>
          <c:smooth val="0"/>
        </c:ser>
        <c:ser>
          <c:idx val="4"/>
          <c:order val="4"/>
          <c:tx>
            <c:strRef>
              <c:f>"Pure gain-scheduled PID"</c:f>
              <c:strCache>
                <c:ptCount val="1"/>
                <c:pt idx="0">
                  <c:v>Pure gain-scheduled PID</c:v>
                </c:pt>
              </c:strCache>
            </c:strRef>
          </c:tx>
          <c:spPr>
            <a:solidFill>
              <a:srgbClr val="ff7f0e"/>
            </a:solidFill>
            <a:ln w="18000">
              <a:solidFill>
                <a:srgbClr val="ff7f0e"/>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xVal>
            <c:numRef>
              <c:f>12_Traces!$A$5:$A$1704</c:f>
              <c:numCache>
                <c:formatCode>#,##0</c:formatCode>
                <c:ptCount val="1700"/>
                <c:pt idx="0">
                  <c:v>0</c:v>
                </c:pt>
                <c:pt idx="1">
                  <c:v>100.011766090128</c:v>
                </c:pt>
                <c:pt idx="2">
                  <c:v>200.023532180257</c:v>
                </c:pt>
                <c:pt idx="3">
                  <c:v>300.035298270385</c:v>
                </c:pt>
                <c:pt idx="4">
                  <c:v>400.047064360513</c:v>
                </c:pt>
                <c:pt idx="5">
                  <c:v>500.058830450641</c:v>
                </c:pt>
                <c:pt idx="6">
                  <c:v>600.07059654077</c:v>
                </c:pt>
                <c:pt idx="7">
                  <c:v>700.082362630898</c:v>
                </c:pt>
                <c:pt idx="8">
                  <c:v>800.094128721026</c:v>
                </c:pt>
                <c:pt idx="9">
                  <c:v>900.105894811154</c:v>
                </c:pt>
                <c:pt idx="10">
                  <c:v>1000.11766090128</c:v>
                </c:pt>
                <c:pt idx="11">
                  <c:v>1100.12942699141</c:v>
                </c:pt>
                <c:pt idx="12">
                  <c:v>1200.14119308154</c:v>
                </c:pt>
                <c:pt idx="13">
                  <c:v>1300.15295917167</c:v>
                </c:pt>
                <c:pt idx="14">
                  <c:v>1400.1647252618</c:v>
                </c:pt>
                <c:pt idx="15">
                  <c:v>1500.17649135192</c:v>
                </c:pt>
                <c:pt idx="16">
                  <c:v>1600.18825744205</c:v>
                </c:pt>
                <c:pt idx="17">
                  <c:v>1700.20002353218</c:v>
                </c:pt>
                <c:pt idx="18">
                  <c:v>1800.21178962231</c:v>
                </c:pt>
                <c:pt idx="19">
                  <c:v>1900.22355571244</c:v>
                </c:pt>
                <c:pt idx="20">
                  <c:v>2000.23532180257</c:v>
                </c:pt>
                <c:pt idx="21">
                  <c:v>2100.24708789269</c:v>
                </c:pt>
                <c:pt idx="22">
                  <c:v>2200.25885398282</c:v>
                </c:pt>
                <c:pt idx="23">
                  <c:v>2300.27062007295</c:v>
                </c:pt>
                <c:pt idx="24">
                  <c:v>2400.28238616308</c:v>
                </c:pt>
                <c:pt idx="25">
                  <c:v>2500.29415225321</c:v>
                </c:pt>
                <c:pt idx="26">
                  <c:v>2600.30591834334</c:v>
                </c:pt>
                <c:pt idx="27">
                  <c:v>2700.31768443346</c:v>
                </c:pt>
                <c:pt idx="28">
                  <c:v>2800.32945052359</c:v>
                </c:pt>
                <c:pt idx="29">
                  <c:v>2900.34121661372</c:v>
                </c:pt>
                <c:pt idx="30">
                  <c:v>3000.35298270385</c:v>
                </c:pt>
                <c:pt idx="31">
                  <c:v>3100.36474879398</c:v>
                </c:pt>
                <c:pt idx="32">
                  <c:v>3200.3765148841</c:v>
                </c:pt>
                <c:pt idx="33">
                  <c:v>3300.38828097423</c:v>
                </c:pt>
                <c:pt idx="34">
                  <c:v>3400.40004706436</c:v>
                </c:pt>
                <c:pt idx="35">
                  <c:v>3500.41181315449</c:v>
                </c:pt>
                <c:pt idx="36">
                  <c:v>3600.42357924462</c:v>
                </c:pt>
                <c:pt idx="37">
                  <c:v>3700.43534533475</c:v>
                </c:pt>
                <c:pt idx="38">
                  <c:v>3800.44711142487</c:v>
                </c:pt>
                <c:pt idx="39">
                  <c:v>3900.458877515</c:v>
                </c:pt>
                <c:pt idx="40">
                  <c:v>4000.47064360513</c:v>
                </c:pt>
                <c:pt idx="41">
                  <c:v>4100.48240969526</c:v>
                </c:pt>
                <c:pt idx="42">
                  <c:v>4200.49417578539</c:v>
                </c:pt>
                <c:pt idx="43">
                  <c:v>4300.50594187552</c:v>
                </c:pt>
                <c:pt idx="44">
                  <c:v>4400.51770796564</c:v>
                </c:pt>
                <c:pt idx="45">
                  <c:v>4500.52947405577</c:v>
                </c:pt>
                <c:pt idx="46">
                  <c:v>4600.5412401459</c:v>
                </c:pt>
                <c:pt idx="47">
                  <c:v>4700.55300623603</c:v>
                </c:pt>
                <c:pt idx="48">
                  <c:v>4800.56477232616</c:v>
                </c:pt>
                <c:pt idx="49">
                  <c:v>4900.57653841628</c:v>
                </c:pt>
                <c:pt idx="50">
                  <c:v>5000.58830450641</c:v>
                </c:pt>
                <c:pt idx="51">
                  <c:v>5100.60007059654</c:v>
                </c:pt>
                <c:pt idx="52">
                  <c:v>5200.61183668667</c:v>
                </c:pt>
                <c:pt idx="53">
                  <c:v>5300.6236027768</c:v>
                </c:pt>
                <c:pt idx="54">
                  <c:v>5400.63536886693</c:v>
                </c:pt>
                <c:pt idx="55">
                  <c:v>5500.64713495705</c:v>
                </c:pt>
                <c:pt idx="56">
                  <c:v>5600.65890104718</c:v>
                </c:pt>
                <c:pt idx="57">
                  <c:v>5700.67066713731</c:v>
                </c:pt>
                <c:pt idx="58">
                  <c:v>5800.68243322744</c:v>
                </c:pt>
                <c:pt idx="59">
                  <c:v>5900.69419931757</c:v>
                </c:pt>
                <c:pt idx="60">
                  <c:v>6000.7059654077</c:v>
                </c:pt>
                <c:pt idx="61">
                  <c:v>6100.71773149782</c:v>
                </c:pt>
                <c:pt idx="62">
                  <c:v>6200.72949758795</c:v>
                </c:pt>
                <c:pt idx="63">
                  <c:v>6300.74126367808</c:v>
                </c:pt>
                <c:pt idx="64">
                  <c:v>6400.75302976821</c:v>
                </c:pt>
                <c:pt idx="65">
                  <c:v>6500.76479585834</c:v>
                </c:pt>
                <c:pt idx="66">
                  <c:v>6600.77656194846</c:v>
                </c:pt>
                <c:pt idx="67">
                  <c:v>6700.78832803859</c:v>
                </c:pt>
                <c:pt idx="68">
                  <c:v>6800.80009412872</c:v>
                </c:pt>
                <c:pt idx="69">
                  <c:v>6900.81186021885</c:v>
                </c:pt>
                <c:pt idx="70">
                  <c:v>7000.82362630898</c:v>
                </c:pt>
                <c:pt idx="71">
                  <c:v>7100.83539239911</c:v>
                </c:pt>
                <c:pt idx="72">
                  <c:v>7200.84715848923</c:v>
                </c:pt>
                <c:pt idx="73">
                  <c:v>7300.85892457936</c:v>
                </c:pt>
                <c:pt idx="74">
                  <c:v>7400.87069066949</c:v>
                </c:pt>
                <c:pt idx="75">
                  <c:v>7500.88245675962</c:v>
                </c:pt>
                <c:pt idx="76">
                  <c:v>7600.89422284975</c:v>
                </c:pt>
                <c:pt idx="77">
                  <c:v>7700.90598893988</c:v>
                </c:pt>
                <c:pt idx="78">
                  <c:v>7800.91775503</c:v>
                </c:pt>
                <c:pt idx="79">
                  <c:v>7900.92952112013</c:v>
                </c:pt>
                <c:pt idx="80">
                  <c:v>8000.94128721026</c:v>
                </c:pt>
                <c:pt idx="81">
                  <c:v>8100.95305330039</c:v>
                </c:pt>
                <c:pt idx="82">
                  <c:v>8200.96481939052</c:v>
                </c:pt>
                <c:pt idx="83">
                  <c:v>8300.97658548065</c:v>
                </c:pt>
                <c:pt idx="84">
                  <c:v>8400.98835157077</c:v>
                </c:pt>
                <c:pt idx="85">
                  <c:v>8501.0001176609</c:v>
                </c:pt>
                <c:pt idx="86">
                  <c:v>8601.01188375103</c:v>
                </c:pt>
                <c:pt idx="87">
                  <c:v>8701.02364984116</c:v>
                </c:pt>
                <c:pt idx="88">
                  <c:v>8801.03541593129</c:v>
                </c:pt>
                <c:pt idx="89">
                  <c:v>8901.04718202142</c:v>
                </c:pt>
                <c:pt idx="90">
                  <c:v>9001.05894811154</c:v>
                </c:pt>
                <c:pt idx="91">
                  <c:v>9101.07071420167</c:v>
                </c:pt>
                <c:pt idx="92">
                  <c:v>9201.0824802918</c:v>
                </c:pt>
                <c:pt idx="93">
                  <c:v>9301.09424638193</c:v>
                </c:pt>
                <c:pt idx="94">
                  <c:v>9401.10601247206</c:v>
                </c:pt>
                <c:pt idx="95">
                  <c:v>9501.11777856218</c:v>
                </c:pt>
                <c:pt idx="96">
                  <c:v>9601.12954465231</c:v>
                </c:pt>
                <c:pt idx="97">
                  <c:v>9701.14131074244</c:v>
                </c:pt>
                <c:pt idx="98">
                  <c:v>9801.15307683257</c:v>
                </c:pt>
                <c:pt idx="99">
                  <c:v>9901.1648429227</c:v>
                </c:pt>
                <c:pt idx="100">
                  <c:v>10001.1766090128</c:v>
                </c:pt>
                <c:pt idx="101">
                  <c:v>10101.188375103</c:v>
                </c:pt>
                <c:pt idx="102">
                  <c:v>10201.2001411931</c:v>
                </c:pt>
                <c:pt idx="103">
                  <c:v>10301.2119072832</c:v>
                </c:pt>
                <c:pt idx="104">
                  <c:v>10401.2236733733</c:v>
                </c:pt>
                <c:pt idx="105">
                  <c:v>10501.2354394635</c:v>
                </c:pt>
                <c:pt idx="106">
                  <c:v>10601.2472055536</c:v>
                </c:pt>
                <c:pt idx="107">
                  <c:v>10701.2589716437</c:v>
                </c:pt>
                <c:pt idx="108">
                  <c:v>10801.2707377339</c:v>
                </c:pt>
                <c:pt idx="109">
                  <c:v>10901.282503824</c:v>
                </c:pt>
                <c:pt idx="110">
                  <c:v>11001.2942699141</c:v>
                </c:pt>
                <c:pt idx="111">
                  <c:v>11101.3060360042</c:v>
                </c:pt>
                <c:pt idx="112">
                  <c:v>11201.3178020944</c:v>
                </c:pt>
                <c:pt idx="113">
                  <c:v>11301.3295681845</c:v>
                </c:pt>
                <c:pt idx="114">
                  <c:v>11401.3413342746</c:v>
                </c:pt>
                <c:pt idx="115">
                  <c:v>11501.3531003648</c:v>
                </c:pt>
                <c:pt idx="116">
                  <c:v>11601.3648664549</c:v>
                </c:pt>
                <c:pt idx="117">
                  <c:v>11701.376632545</c:v>
                </c:pt>
                <c:pt idx="118">
                  <c:v>11801.3883986351</c:v>
                </c:pt>
                <c:pt idx="119">
                  <c:v>11901.4001647253</c:v>
                </c:pt>
                <c:pt idx="120">
                  <c:v>12001.4119308154</c:v>
                </c:pt>
                <c:pt idx="121">
                  <c:v>12101.4236969055</c:v>
                </c:pt>
                <c:pt idx="122">
                  <c:v>12201.4354629957</c:v>
                </c:pt>
                <c:pt idx="123">
                  <c:v>12301.4472290858</c:v>
                </c:pt>
                <c:pt idx="124">
                  <c:v>12401.4589951759</c:v>
                </c:pt>
                <c:pt idx="125">
                  <c:v>12501.470761266</c:v>
                </c:pt>
                <c:pt idx="126">
                  <c:v>12601.4825273562</c:v>
                </c:pt>
                <c:pt idx="127">
                  <c:v>12701.4942934463</c:v>
                </c:pt>
                <c:pt idx="128">
                  <c:v>12801.5060595364</c:v>
                </c:pt>
                <c:pt idx="129">
                  <c:v>12901.5178256265</c:v>
                </c:pt>
                <c:pt idx="130">
                  <c:v>13001.5295917167</c:v>
                </c:pt>
                <c:pt idx="131">
                  <c:v>13101.5413578068</c:v>
                </c:pt>
                <c:pt idx="132">
                  <c:v>13201.5531238969</c:v>
                </c:pt>
                <c:pt idx="133">
                  <c:v>13301.5648899871</c:v>
                </c:pt>
                <c:pt idx="134">
                  <c:v>13401.5766560772</c:v>
                </c:pt>
                <c:pt idx="135">
                  <c:v>13501.5884221673</c:v>
                </c:pt>
                <c:pt idx="136">
                  <c:v>13601.6001882574</c:v>
                </c:pt>
                <c:pt idx="137">
                  <c:v>13701.6119543476</c:v>
                </c:pt>
                <c:pt idx="138">
                  <c:v>13801.6237204377</c:v>
                </c:pt>
                <c:pt idx="139">
                  <c:v>13901.6354865278</c:v>
                </c:pt>
                <c:pt idx="140">
                  <c:v>14001.647252618</c:v>
                </c:pt>
                <c:pt idx="141">
                  <c:v>14101.6590187081</c:v>
                </c:pt>
                <c:pt idx="142">
                  <c:v>14201.6707847982</c:v>
                </c:pt>
                <c:pt idx="143">
                  <c:v>14301.6825508883</c:v>
                </c:pt>
                <c:pt idx="144">
                  <c:v>14401.6943169785</c:v>
                </c:pt>
                <c:pt idx="145">
                  <c:v>14501.7060830686</c:v>
                </c:pt>
                <c:pt idx="146">
                  <c:v>14601.7178491587</c:v>
                </c:pt>
                <c:pt idx="147">
                  <c:v>14701.7296152489</c:v>
                </c:pt>
                <c:pt idx="148">
                  <c:v>14801.741381339</c:v>
                </c:pt>
                <c:pt idx="149">
                  <c:v>14901.7531474291</c:v>
                </c:pt>
                <c:pt idx="150">
                  <c:v>15001.7649135192</c:v>
                </c:pt>
                <c:pt idx="151">
                  <c:v>15101.7766796094</c:v>
                </c:pt>
                <c:pt idx="152">
                  <c:v>15201.7884456995</c:v>
                </c:pt>
                <c:pt idx="153">
                  <c:v>15301.8002117896</c:v>
                </c:pt>
                <c:pt idx="154">
                  <c:v>15401.8119778798</c:v>
                </c:pt>
                <c:pt idx="155">
                  <c:v>15501.8237439699</c:v>
                </c:pt>
                <c:pt idx="156">
                  <c:v>15601.83551006</c:v>
                </c:pt>
                <c:pt idx="157">
                  <c:v>15701.8472761501</c:v>
                </c:pt>
                <c:pt idx="158">
                  <c:v>15801.8590422403</c:v>
                </c:pt>
                <c:pt idx="159">
                  <c:v>15901.8708083304</c:v>
                </c:pt>
                <c:pt idx="160">
                  <c:v>16001.8825744205</c:v>
                </c:pt>
                <c:pt idx="161">
                  <c:v>16101.8943405107</c:v>
                </c:pt>
                <c:pt idx="162">
                  <c:v>16201.9061066008</c:v>
                </c:pt>
                <c:pt idx="163">
                  <c:v>16301.9178726909</c:v>
                </c:pt>
                <c:pt idx="164">
                  <c:v>16401.929638781</c:v>
                </c:pt>
                <c:pt idx="165">
                  <c:v>16501.9414048712</c:v>
                </c:pt>
                <c:pt idx="166">
                  <c:v>16601.9531709613</c:v>
                </c:pt>
                <c:pt idx="167">
                  <c:v>16701.9649370514</c:v>
                </c:pt>
                <c:pt idx="168">
                  <c:v>16801.9767031416</c:v>
                </c:pt>
                <c:pt idx="169">
                  <c:v>16901.9884692317</c:v>
                </c:pt>
                <c:pt idx="170">
                  <c:v>17002.0002353218</c:v>
                </c:pt>
                <c:pt idx="171">
                  <c:v>17102.0120014119</c:v>
                </c:pt>
                <c:pt idx="172">
                  <c:v>17202.0237675021</c:v>
                </c:pt>
                <c:pt idx="173">
                  <c:v>17302.0355335922</c:v>
                </c:pt>
                <c:pt idx="174">
                  <c:v>17402.0472996823</c:v>
                </c:pt>
                <c:pt idx="175">
                  <c:v>17502.0590657724</c:v>
                </c:pt>
                <c:pt idx="176">
                  <c:v>17602.0708318626</c:v>
                </c:pt>
                <c:pt idx="177">
                  <c:v>17702.0825979527</c:v>
                </c:pt>
                <c:pt idx="178">
                  <c:v>17802.0943640428</c:v>
                </c:pt>
                <c:pt idx="179">
                  <c:v>17902.106130133</c:v>
                </c:pt>
                <c:pt idx="180">
                  <c:v>18002.1178962231</c:v>
                </c:pt>
                <c:pt idx="181">
                  <c:v>18102.1296623132</c:v>
                </c:pt>
                <c:pt idx="182">
                  <c:v>18202.1414284033</c:v>
                </c:pt>
                <c:pt idx="183">
                  <c:v>18302.1531944935</c:v>
                </c:pt>
                <c:pt idx="184">
                  <c:v>18402.1649605836</c:v>
                </c:pt>
                <c:pt idx="185">
                  <c:v>18502.1767266737</c:v>
                </c:pt>
                <c:pt idx="186">
                  <c:v>18602.1884927639</c:v>
                </c:pt>
                <c:pt idx="187">
                  <c:v>18702.200258854</c:v>
                </c:pt>
                <c:pt idx="188">
                  <c:v>18802.2120249441</c:v>
                </c:pt>
                <c:pt idx="189">
                  <c:v>18902.2237910342</c:v>
                </c:pt>
                <c:pt idx="190">
                  <c:v>19002.2355571244</c:v>
                </c:pt>
                <c:pt idx="191">
                  <c:v>19102.2473232145</c:v>
                </c:pt>
                <c:pt idx="192">
                  <c:v>19202.2590893046</c:v>
                </c:pt>
                <c:pt idx="193">
                  <c:v>19302.2708553948</c:v>
                </c:pt>
                <c:pt idx="194">
                  <c:v>19402.2826214849</c:v>
                </c:pt>
                <c:pt idx="195">
                  <c:v>19502.294387575</c:v>
                </c:pt>
                <c:pt idx="196">
                  <c:v>19602.3061536651</c:v>
                </c:pt>
                <c:pt idx="197">
                  <c:v>19702.3179197553</c:v>
                </c:pt>
                <c:pt idx="198">
                  <c:v>19802.3296858454</c:v>
                </c:pt>
                <c:pt idx="199">
                  <c:v>19902.3414519355</c:v>
                </c:pt>
                <c:pt idx="200">
                  <c:v>20002.3532180257</c:v>
                </c:pt>
                <c:pt idx="201">
                  <c:v>20102.3649841158</c:v>
                </c:pt>
                <c:pt idx="202">
                  <c:v>20202.3767502059</c:v>
                </c:pt>
                <c:pt idx="203">
                  <c:v>20302.388516296</c:v>
                </c:pt>
                <c:pt idx="204">
                  <c:v>20402.4002823862</c:v>
                </c:pt>
                <c:pt idx="205">
                  <c:v>20502.4120484763</c:v>
                </c:pt>
                <c:pt idx="206">
                  <c:v>20602.4238145664</c:v>
                </c:pt>
                <c:pt idx="207">
                  <c:v>20702.4355806566</c:v>
                </c:pt>
                <c:pt idx="208">
                  <c:v>20802.4473467467</c:v>
                </c:pt>
                <c:pt idx="209">
                  <c:v>20902.4591128368</c:v>
                </c:pt>
                <c:pt idx="210">
                  <c:v>21002.4708789269</c:v>
                </c:pt>
                <c:pt idx="211">
                  <c:v>21102.4826450171</c:v>
                </c:pt>
                <c:pt idx="212">
                  <c:v>21202.4944111072</c:v>
                </c:pt>
                <c:pt idx="213">
                  <c:v>21302.5061771973</c:v>
                </c:pt>
                <c:pt idx="214">
                  <c:v>21402.5179432875</c:v>
                </c:pt>
                <c:pt idx="215">
                  <c:v>21502.5297093776</c:v>
                </c:pt>
                <c:pt idx="216">
                  <c:v>21602.5414754677</c:v>
                </c:pt>
                <c:pt idx="217">
                  <c:v>21702.5532415578</c:v>
                </c:pt>
                <c:pt idx="218">
                  <c:v>21802.565007648</c:v>
                </c:pt>
                <c:pt idx="219">
                  <c:v>21902.5767737381</c:v>
                </c:pt>
                <c:pt idx="220">
                  <c:v>22002.5885398282</c:v>
                </c:pt>
                <c:pt idx="221">
                  <c:v>22102.6003059183</c:v>
                </c:pt>
                <c:pt idx="222">
                  <c:v>22202.6120720085</c:v>
                </c:pt>
                <c:pt idx="223">
                  <c:v>22302.6238380986</c:v>
                </c:pt>
                <c:pt idx="224">
                  <c:v>22402.6356041887</c:v>
                </c:pt>
                <c:pt idx="225">
                  <c:v>22502.6473702789</c:v>
                </c:pt>
                <c:pt idx="226">
                  <c:v>22602.659136369</c:v>
                </c:pt>
                <c:pt idx="227">
                  <c:v>22702.6709024591</c:v>
                </c:pt>
                <c:pt idx="228">
                  <c:v>22802.6826685492</c:v>
                </c:pt>
                <c:pt idx="229">
                  <c:v>22902.6944346394</c:v>
                </c:pt>
                <c:pt idx="230">
                  <c:v>23002.7062007295</c:v>
                </c:pt>
                <c:pt idx="231">
                  <c:v>23102.7179668196</c:v>
                </c:pt>
                <c:pt idx="232">
                  <c:v>23202.7297329098</c:v>
                </c:pt>
                <c:pt idx="233">
                  <c:v>23302.7414989999</c:v>
                </c:pt>
                <c:pt idx="234">
                  <c:v>23402.75326509</c:v>
                </c:pt>
                <c:pt idx="235">
                  <c:v>23502.7650311801</c:v>
                </c:pt>
                <c:pt idx="236">
                  <c:v>23602.7767972703</c:v>
                </c:pt>
                <c:pt idx="237">
                  <c:v>23702.7885633604</c:v>
                </c:pt>
                <c:pt idx="238">
                  <c:v>23802.8003294505</c:v>
                </c:pt>
                <c:pt idx="239">
                  <c:v>23902.8120955407</c:v>
                </c:pt>
                <c:pt idx="240">
                  <c:v>24002.8238616308</c:v>
                </c:pt>
                <c:pt idx="241">
                  <c:v>24102.8356277209</c:v>
                </c:pt>
                <c:pt idx="242">
                  <c:v>24202.847393811</c:v>
                </c:pt>
                <c:pt idx="243">
                  <c:v>24302.8591599012</c:v>
                </c:pt>
                <c:pt idx="244">
                  <c:v>24402.8709259913</c:v>
                </c:pt>
                <c:pt idx="245">
                  <c:v>24502.8826920814</c:v>
                </c:pt>
                <c:pt idx="246">
                  <c:v>24602.8944581716</c:v>
                </c:pt>
                <c:pt idx="247">
                  <c:v>24702.9062242617</c:v>
                </c:pt>
                <c:pt idx="248">
                  <c:v>24802.9179903518</c:v>
                </c:pt>
                <c:pt idx="249">
                  <c:v>24902.9297564419</c:v>
                </c:pt>
                <c:pt idx="250">
                  <c:v>25002.9415225321</c:v>
                </c:pt>
                <c:pt idx="251">
                  <c:v>25102.9532886222</c:v>
                </c:pt>
                <c:pt idx="252">
                  <c:v>25202.9650547123</c:v>
                </c:pt>
                <c:pt idx="253">
                  <c:v>25302.9768208025</c:v>
                </c:pt>
                <c:pt idx="254">
                  <c:v>25402.9885868926</c:v>
                </c:pt>
                <c:pt idx="255">
                  <c:v>25503.0003529827</c:v>
                </c:pt>
                <c:pt idx="256">
                  <c:v>25603.0121190728</c:v>
                </c:pt>
                <c:pt idx="257">
                  <c:v>25703.023885163</c:v>
                </c:pt>
                <c:pt idx="258">
                  <c:v>25803.0356512531</c:v>
                </c:pt>
                <c:pt idx="259">
                  <c:v>25903.0474173432</c:v>
                </c:pt>
                <c:pt idx="260">
                  <c:v>26003.0591834334</c:v>
                </c:pt>
                <c:pt idx="261">
                  <c:v>26103.0709495235</c:v>
                </c:pt>
                <c:pt idx="262">
                  <c:v>26203.0827156136</c:v>
                </c:pt>
                <c:pt idx="263">
                  <c:v>26303.0944817037</c:v>
                </c:pt>
                <c:pt idx="264">
                  <c:v>26403.1062477939</c:v>
                </c:pt>
                <c:pt idx="265">
                  <c:v>26503.118013884</c:v>
                </c:pt>
                <c:pt idx="266">
                  <c:v>26603.1297799741</c:v>
                </c:pt>
                <c:pt idx="267">
                  <c:v>26703.1415460642</c:v>
                </c:pt>
                <c:pt idx="268">
                  <c:v>26803.1533121544</c:v>
                </c:pt>
                <c:pt idx="269">
                  <c:v>26903.1650782445</c:v>
                </c:pt>
                <c:pt idx="270">
                  <c:v>27003.1768443346</c:v>
                </c:pt>
                <c:pt idx="271">
                  <c:v>27103.1886104248</c:v>
                </c:pt>
                <c:pt idx="272">
                  <c:v>27203.2003765149</c:v>
                </c:pt>
                <c:pt idx="273">
                  <c:v>27303.212142605</c:v>
                </c:pt>
                <c:pt idx="274">
                  <c:v>27403.2239086951</c:v>
                </c:pt>
                <c:pt idx="275">
                  <c:v>27503.2356747853</c:v>
                </c:pt>
                <c:pt idx="276">
                  <c:v>27603.2474408754</c:v>
                </c:pt>
                <c:pt idx="277">
                  <c:v>27703.2592069655</c:v>
                </c:pt>
                <c:pt idx="278">
                  <c:v>27803.2709730557</c:v>
                </c:pt>
                <c:pt idx="279">
                  <c:v>27903.2827391458</c:v>
                </c:pt>
                <c:pt idx="280">
                  <c:v>28003.2945052359</c:v>
                </c:pt>
                <c:pt idx="281">
                  <c:v>28103.306271326</c:v>
                </c:pt>
                <c:pt idx="282">
                  <c:v>28203.3180374162</c:v>
                </c:pt>
                <c:pt idx="283">
                  <c:v>28303.3298035063</c:v>
                </c:pt>
                <c:pt idx="284">
                  <c:v>28403.3415695964</c:v>
                </c:pt>
                <c:pt idx="285">
                  <c:v>28503.3533356866</c:v>
                </c:pt>
                <c:pt idx="286">
                  <c:v>28603.3651017767</c:v>
                </c:pt>
                <c:pt idx="287">
                  <c:v>28703.3768678668</c:v>
                </c:pt>
                <c:pt idx="288">
                  <c:v>28803.3886339569</c:v>
                </c:pt>
                <c:pt idx="289">
                  <c:v>28903.4004000471</c:v>
                </c:pt>
                <c:pt idx="290">
                  <c:v>29003.4121661372</c:v>
                </c:pt>
                <c:pt idx="291">
                  <c:v>29103.4239322273</c:v>
                </c:pt>
                <c:pt idx="292">
                  <c:v>29203.4356983175</c:v>
                </c:pt>
                <c:pt idx="293">
                  <c:v>29303.4474644076</c:v>
                </c:pt>
                <c:pt idx="294">
                  <c:v>29403.4592304977</c:v>
                </c:pt>
                <c:pt idx="295">
                  <c:v>29503.4709965878</c:v>
                </c:pt>
                <c:pt idx="296">
                  <c:v>29603.482762678</c:v>
                </c:pt>
                <c:pt idx="297">
                  <c:v>29703.4945287681</c:v>
                </c:pt>
                <c:pt idx="298">
                  <c:v>29803.5062948582</c:v>
                </c:pt>
                <c:pt idx="299">
                  <c:v>29903.5180609484</c:v>
                </c:pt>
                <c:pt idx="300">
                  <c:v>30003.5298270385</c:v>
                </c:pt>
                <c:pt idx="301">
                  <c:v>30103.5415931286</c:v>
                </c:pt>
                <c:pt idx="302">
                  <c:v>30203.5533592187</c:v>
                </c:pt>
                <c:pt idx="303">
                  <c:v>30303.5651253089</c:v>
                </c:pt>
                <c:pt idx="304">
                  <c:v>30403.576891399</c:v>
                </c:pt>
                <c:pt idx="305">
                  <c:v>30503.5886574891</c:v>
                </c:pt>
                <c:pt idx="306">
                  <c:v>30603.6004235793</c:v>
                </c:pt>
                <c:pt idx="307">
                  <c:v>30703.6121896694</c:v>
                </c:pt>
                <c:pt idx="308">
                  <c:v>30803.6239557595</c:v>
                </c:pt>
                <c:pt idx="309">
                  <c:v>30903.6357218496</c:v>
                </c:pt>
                <c:pt idx="310">
                  <c:v>31003.6474879398</c:v>
                </c:pt>
                <c:pt idx="311">
                  <c:v>31103.6592540299</c:v>
                </c:pt>
                <c:pt idx="312">
                  <c:v>31203.67102012</c:v>
                </c:pt>
                <c:pt idx="313">
                  <c:v>31303.6827862101</c:v>
                </c:pt>
                <c:pt idx="314">
                  <c:v>31403.6945523003</c:v>
                </c:pt>
                <c:pt idx="315">
                  <c:v>31503.7063183904</c:v>
                </c:pt>
                <c:pt idx="316">
                  <c:v>31603.7180844805</c:v>
                </c:pt>
                <c:pt idx="317">
                  <c:v>31703.7298505707</c:v>
                </c:pt>
                <c:pt idx="318">
                  <c:v>31803.7416166608</c:v>
                </c:pt>
                <c:pt idx="319">
                  <c:v>31903.7533827509</c:v>
                </c:pt>
                <c:pt idx="320">
                  <c:v>32003.765148841</c:v>
                </c:pt>
                <c:pt idx="321">
                  <c:v>32103.7769149312</c:v>
                </c:pt>
                <c:pt idx="322">
                  <c:v>32203.7886810213</c:v>
                </c:pt>
                <c:pt idx="323">
                  <c:v>32303.8004471114</c:v>
                </c:pt>
                <c:pt idx="324">
                  <c:v>32403.8122132016</c:v>
                </c:pt>
                <c:pt idx="325">
                  <c:v>32503.8239792917</c:v>
                </c:pt>
                <c:pt idx="326">
                  <c:v>32603.8357453818</c:v>
                </c:pt>
                <c:pt idx="327">
                  <c:v>32703.8475114719</c:v>
                </c:pt>
                <c:pt idx="328">
                  <c:v>32803.8592775621</c:v>
                </c:pt>
                <c:pt idx="329">
                  <c:v>32903.8710436522</c:v>
                </c:pt>
                <c:pt idx="330">
                  <c:v>33003.8828097423</c:v>
                </c:pt>
                <c:pt idx="331">
                  <c:v>33103.8945758325</c:v>
                </c:pt>
                <c:pt idx="332">
                  <c:v>33203.9063419226</c:v>
                </c:pt>
                <c:pt idx="333">
                  <c:v>33303.9181080127</c:v>
                </c:pt>
                <c:pt idx="334">
                  <c:v>33403.9298741028</c:v>
                </c:pt>
                <c:pt idx="335">
                  <c:v>33503.941640193</c:v>
                </c:pt>
                <c:pt idx="336">
                  <c:v>33603.9534062831</c:v>
                </c:pt>
                <c:pt idx="337">
                  <c:v>33703.9651723732</c:v>
                </c:pt>
                <c:pt idx="338">
                  <c:v>33803.9769384634</c:v>
                </c:pt>
                <c:pt idx="339">
                  <c:v>33903.9887045535</c:v>
                </c:pt>
                <c:pt idx="340">
                  <c:v>34004.0004706436</c:v>
                </c:pt>
                <c:pt idx="341">
                  <c:v>34104.0122367337</c:v>
                </c:pt>
                <c:pt idx="342">
                  <c:v>34204.0240028239</c:v>
                </c:pt>
                <c:pt idx="343">
                  <c:v>34304.035768914</c:v>
                </c:pt>
                <c:pt idx="344">
                  <c:v>34404.0475350041</c:v>
                </c:pt>
                <c:pt idx="345">
                  <c:v>34504.0593010943</c:v>
                </c:pt>
                <c:pt idx="346">
                  <c:v>34604.0710671844</c:v>
                </c:pt>
                <c:pt idx="347">
                  <c:v>34704.0828332745</c:v>
                </c:pt>
                <c:pt idx="348">
                  <c:v>34804.0945993646</c:v>
                </c:pt>
                <c:pt idx="349">
                  <c:v>34904.1063654548</c:v>
                </c:pt>
                <c:pt idx="350">
                  <c:v>35004.1181315449</c:v>
                </c:pt>
                <c:pt idx="351">
                  <c:v>35104.129897635</c:v>
                </c:pt>
                <c:pt idx="352">
                  <c:v>35204.1416637252</c:v>
                </c:pt>
                <c:pt idx="353">
                  <c:v>35304.1534298153</c:v>
                </c:pt>
                <c:pt idx="354">
                  <c:v>35404.1651959054</c:v>
                </c:pt>
                <c:pt idx="355">
                  <c:v>35504.1769619955</c:v>
                </c:pt>
                <c:pt idx="356">
                  <c:v>35604.1887280857</c:v>
                </c:pt>
                <c:pt idx="357">
                  <c:v>35704.2004941758</c:v>
                </c:pt>
                <c:pt idx="358">
                  <c:v>35804.2122602659</c:v>
                </c:pt>
                <c:pt idx="359">
                  <c:v>35904.2240263561</c:v>
                </c:pt>
                <c:pt idx="360">
                  <c:v>36004.2357924462</c:v>
                </c:pt>
                <c:pt idx="361">
                  <c:v>36104.2475585363</c:v>
                </c:pt>
                <c:pt idx="362">
                  <c:v>36204.2593246264</c:v>
                </c:pt>
                <c:pt idx="363">
                  <c:v>36304.2710907166</c:v>
                </c:pt>
                <c:pt idx="364">
                  <c:v>36404.2828568067</c:v>
                </c:pt>
                <c:pt idx="365">
                  <c:v>36504.2946228968</c:v>
                </c:pt>
                <c:pt idx="366">
                  <c:v>36604.3063889869</c:v>
                </c:pt>
                <c:pt idx="367">
                  <c:v>36704.3181550771</c:v>
                </c:pt>
                <c:pt idx="368">
                  <c:v>36804.3299211672</c:v>
                </c:pt>
                <c:pt idx="369">
                  <c:v>36904.3416872573</c:v>
                </c:pt>
                <c:pt idx="370">
                  <c:v>37004.3534533475</c:v>
                </c:pt>
                <c:pt idx="371">
                  <c:v>37104.3652194376</c:v>
                </c:pt>
                <c:pt idx="372">
                  <c:v>37204.3769855277</c:v>
                </c:pt>
                <c:pt idx="373">
                  <c:v>37304.3887516178</c:v>
                </c:pt>
                <c:pt idx="374">
                  <c:v>37404.400517708</c:v>
                </c:pt>
                <c:pt idx="375">
                  <c:v>37504.4122837981</c:v>
                </c:pt>
                <c:pt idx="376">
                  <c:v>37604.4240498882</c:v>
                </c:pt>
                <c:pt idx="377">
                  <c:v>37704.4358159784</c:v>
                </c:pt>
                <c:pt idx="378">
                  <c:v>37804.4475820685</c:v>
                </c:pt>
                <c:pt idx="379">
                  <c:v>37904.4593481586</c:v>
                </c:pt>
                <c:pt idx="380">
                  <c:v>38004.4711142487</c:v>
                </c:pt>
                <c:pt idx="381">
                  <c:v>38104.4828803389</c:v>
                </c:pt>
                <c:pt idx="382">
                  <c:v>38204.494646429</c:v>
                </c:pt>
                <c:pt idx="383">
                  <c:v>38304.5064125191</c:v>
                </c:pt>
                <c:pt idx="384">
                  <c:v>38404.5181786093</c:v>
                </c:pt>
                <c:pt idx="385">
                  <c:v>38504.5299446994</c:v>
                </c:pt>
                <c:pt idx="386">
                  <c:v>38604.5417107895</c:v>
                </c:pt>
                <c:pt idx="387">
                  <c:v>38704.5534768796</c:v>
                </c:pt>
                <c:pt idx="388">
                  <c:v>38804.5652429698</c:v>
                </c:pt>
                <c:pt idx="389">
                  <c:v>38904.5770090599</c:v>
                </c:pt>
                <c:pt idx="390">
                  <c:v>39004.58877515</c:v>
                </c:pt>
                <c:pt idx="391">
                  <c:v>39104.6005412401</c:v>
                </c:pt>
                <c:pt idx="392">
                  <c:v>39204.6123073303</c:v>
                </c:pt>
                <c:pt idx="393">
                  <c:v>39304.6240734204</c:v>
                </c:pt>
                <c:pt idx="394">
                  <c:v>39404.6358395105</c:v>
                </c:pt>
                <c:pt idx="395">
                  <c:v>39504.6476056007</c:v>
                </c:pt>
                <c:pt idx="396">
                  <c:v>39604.6593716908</c:v>
                </c:pt>
                <c:pt idx="397">
                  <c:v>39704.6711377809</c:v>
                </c:pt>
                <c:pt idx="398">
                  <c:v>39804.682903871</c:v>
                </c:pt>
                <c:pt idx="399">
                  <c:v>39904.6946699612</c:v>
                </c:pt>
                <c:pt idx="400">
                  <c:v>40004.7064360513</c:v>
                </c:pt>
                <c:pt idx="401">
                  <c:v>40104.7182021414</c:v>
                </c:pt>
                <c:pt idx="402">
                  <c:v>40204.7299682316</c:v>
                </c:pt>
                <c:pt idx="403">
                  <c:v>40304.7417343217</c:v>
                </c:pt>
                <c:pt idx="404">
                  <c:v>40404.7535004118</c:v>
                </c:pt>
                <c:pt idx="405">
                  <c:v>40504.7652665019</c:v>
                </c:pt>
                <c:pt idx="406">
                  <c:v>40604.7770325921</c:v>
                </c:pt>
                <c:pt idx="407">
                  <c:v>40704.7887986822</c:v>
                </c:pt>
                <c:pt idx="408">
                  <c:v>40804.8005647723</c:v>
                </c:pt>
                <c:pt idx="409">
                  <c:v>40904.8123308625</c:v>
                </c:pt>
                <c:pt idx="410">
                  <c:v>41004.8240969526</c:v>
                </c:pt>
                <c:pt idx="411">
                  <c:v>41104.8358630427</c:v>
                </c:pt>
                <c:pt idx="412">
                  <c:v>41204.8476291328</c:v>
                </c:pt>
                <c:pt idx="413">
                  <c:v>41304.859395223</c:v>
                </c:pt>
                <c:pt idx="414">
                  <c:v>41404.8711613131</c:v>
                </c:pt>
                <c:pt idx="415">
                  <c:v>41504.8829274032</c:v>
                </c:pt>
                <c:pt idx="416">
                  <c:v>41604.8946934934</c:v>
                </c:pt>
                <c:pt idx="417">
                  <c:v>41704.9064595835</c:v>
                </c:pt>
                <c:pt idx="418">
                  <c:v>41804.9182256736</c:v>
                </c:pt>
                <c:pt idx="419">
                  <c:v>41904.9299917637</c:v>
                </c:pt>
                <c:pt idx="420">
                  <c:v>42004.9417578539</c:v>
                </c:pt>
                <c:pt idx="421">
                  <c:v>42104.953523944</c:v>
                </c:pt>
                <c:pt idx="422">
                  <c:v>42204.9652900341</c:v>
                </c:pt>
                <c:pt idx="423">
                  <c:v>42304.9770561243</c:v>
                </c:pt>
                <c:pt idx="424">
                  <c:v>42404.9888222144</c:v>
                </c:pt>
                <c:pt idx="425">
                  <c:v>42505.0005883045</c:v>
                </c:pt>
                <c:pt idx="426">
                  <c:v>42605.0123543946</c:v>
                </c:pt>
                <c:pt idx="427">
                  <c:v>42705.0241204848</c:v>
                </c:pt>
                <c:pt idx="428">
                  <c:v>42805.0358865749</c:v>
                </c:pt>
                <c:pt idx="429">
                  <c:v>42905.047652665</c:v>
                </c:pt>
                <c:pt idx="430">
                  <c:v>43005.0594187552</c:v>
                </c:pt>
                <c:pt idx="431">
                  <c:v>43105.0711848453</c:v>
                </c:pt>
                <c:pt idx="432">
                  <c:v>43205.0829509354</c:v>
                </c:pt>
                <c:pt idx="433">
                  <c:v>43305.0947170255</c:v>
                </c:pt>
                <c:pt idx="434">
                  <c:v>43405.1064831157</c:v>
                </c:pt>
                <c:pt idx="435">
                  <c:v>43505.1182492058</c:v>
                </c:pt>
                <c:pt idx="436">
                  <c:v>43605.1300152959</c:v>
                </c:pt>
                <c:pt idx="437">
                  <c:v>43705.1417813861</c:v>
                </c:pt>
                <c:pt idx="438">
                  <c:v>43805.1535474762</c:v>
                </c:pt>
                <c:pt idx="439">
                  <c:v>43905.1653135663</c:v>
                </c:pt>
                <c:pt idx="440">
                  <c:v>44005.1770796564</c:v>
                </c:pt>
                <c:pt idx="441">
                  <c:v>44105.1888457466</c:v>
                </c:pt>
                <c:pt idx="442">
                  <c:v>44205.2006118367</c:v>
                </c:pt>
                <c:pt idx="443">
                  <c:v>44305.2123779268</c:v>
                </c:pt>
                <c:pt idx="444">
                  <c:v>44405.224144017</c:v>
                </c:pt>
                <c:pt idx="445">
                  <c:v>44505.2359101071</c:v>
                </c:pt>
                <c:pt idx="446">
                  <c:v>44605.2476761972</c:v>
                </c:pt>
                <c:pt idx="447">
                  <c:v>44705.2594422873</c:v>
                </c:pt>
                <c:pt idx="448">
                  <c:v>44805.2712083775</c:v>
                </c:pt>
                <c:pt idx="449">
                  <c:v>44905.2829744676</c:v>
                </c:pt>
                <c:pt idx="450">
                  <c:v>45005.2947405577</c:v>
                </c:pt>
                <c:pt idx="451">
                  <c:v>45105.3065066478</c:v>
                </c:pt>
                <c:pt idx="452">
                  <c:v>45205.318272738</c:v>
                </c:pt>
                <c:pt idx="453">
                  <c:v>45305.3300388281</c:v>
                </c:pt>
                <c:pt idx="454">
                  <c:v>45405.3418049182</c:v>
                </c:pt>
                <c:pt idx="455">
                  <c:v>45505.3535710084</c:v>
                </c:pt>
                <c:pt idx="456">
                  <c:v>45605.3653370985</c:v>
                </c:pt>
                <c:pt idx="457">
                  <c:v>45705.3771031886</c:v>
                </c:pt>
                <c:pt idx="458">
                  <c:v>45805.3888692787</c:v>
                </c:pt>
                <c:pt idx="459">
                  <c:v>45905.4006353689</c:v>
                </c:pt>
                <c:pt idx="460">
                  <c:v>46005.412401459</c:v>
                </c:pt>
                <c:pt idx="461">
                  <c:v>46105.4241675491</c:v>
                </c:pt>
                <c:pt idx="462">
                  <c:v>46205.4359336393</c:v>
                </c:pt>
                <c:pt idx="463">
                  <c:v>46305.4476997294</c:v>
                </c:pt>
                <c:pt idx="464">
                  <c:v>46405.4594658195</c:v>
                </c:pt>
                <c:pt idx="465">
                  <c:v>46505.4712319096</c:v>
                </c:pt>
                <c:pt idx="466">
                  <c:v>46605.4829979998</c:v>
                </c:pt>
                <c:pt idx="467">
                  <c:v>46705.4947640899</c:v>
                </c:pt>
                <c:pt idx="468">
                  <c:v>46805.50653018</c:v>
                </c:pt>
                <c:pt idx="469">
                  <c:v>46905.5182962702</c:v>
                </c:pt>
                <c:pt idx="470">
                  <c:v>47005.5300623603</c:v>
                </c:pt>
                <c:pt idx="471">
                  <c:v>47105.5418284504</c:v>
                </c:pt>
                <c:pt idx="472">
                  <c:v>47205.5535945405</c:v>
                </c:pt>
                <c:pt idx="473">
                  <c:v>47305.5653606307</c:v>
                </c:pt>
                <c:pt idx="474">
                  <c:v>47405.5771267208</c:v>
                </c:pt>
                <c:pt idx="475">
                  <c:v>47505.5888928109</c:v>
                </c:pt>
                <c:pt idx="476">
                  <c:v>47605.6006589011</c:v>
                </c:pt>
                <c:pt idx="477">
                  <c:v>47705.6124249912</c:v>
                </c:pt>
                <c:pt idx="478">
                  <c:v>47805.6241910813</c:v>
                </c:pt>
                <c:pt idx="479">
                  <c:v>47905.6359571714</c:v>
                </c:pt>
                <c:pt idx="480">
                  <c:v>48005.6477232616</c:v>
                </c:pt>
                <c:pt idx="481">
                  <c:v>48105.6594893517</c:v>
                </c:pt>
                <c:pt idx="482">
                  <c:v>48205.6712554418</c:v>
                </c:pt>
                <c:pt idx="483">
                  <c:v>48305.6830215319</c:v>
                </c:pt>
                <c:pt idx="484">
                  <c:v>48405.6947876221</c:v>
                </c:pt>
                <c:pt idx="485">
                  <c:v>48505.7065537122</c:v>
                </c:pt>
                <c:pt idx="486">
                  <c:v>48605.7183198023</c:v>
                </c:pt>
                <c:pt idx="487">
                  <c:v>48705.7300858925</c:v>
                </c:pt>
                <c:pt idx="488">
                  <c:v>48805.7418519826</c:v>
                </c:pt>
                <c:pt idx="489">
                  <c:v>48905.7536180727</c:v>
                </c:pt>
                <c:pt idx="490">
                  <c:v>49005.7653841628</c:v>
                </c:pt>
                <c:pt idx="491">
                  <c:v>49105.777150253</c:v>
                </c:pt>
                <c:pt idx="492">
                  <c:v>49205.7889163431</c:v>
                </c:pt>
                <c:pt idx="493">
                  <c:v>49305.8006824332</c:v>
                </c:pt>
                <c:pt idx="494">
                  <c:v>49405.8124485234</c:v>
                </c:pt>
                <c:pt idx="495">
                  <c:v>49505.8242146135</c:v>
                </c:pt>
                <c:pt idx="496">
                  <c:v>49605.8359807036</c:v>
                </c:pt>
                <c:pt idx="497">
                  <c:v>49705.8477467937</c:v>
                </c:pt>
                <c:pt idx="498">
                  <c:v>49805.8595128839</c:v>
                </c:pt>
                <c:pt idx="499">
                  <c:v>49905.871278974</c:v>
                </c:pt>
                <c:pt idx="500">
                  <c:v>50005.8830450641</c:v>
                </c:pt>
                <c:pt idx="501">
                  <c:v>50105.8948111543</c:v>
                </c:pt>
                <c:pt idx="502">
                  <c:v>50205.9065772444</c:v>
                </c:pt>
                <c:pt idx="503">
                  <c:v>50305.9183433345</c:v>
                </c:pt>
                <c:pt idx="504">
                  <c:v>50405.9301094246</c:v>
                </c:pt>
                <c:pt idx="505">
                  <c:v>50505.9418755148</c:v>
                </c:pt>
                <c:pt idx="506">
                  <c:v>50605.9536416049</c:v>
                </c:pt>
                <c:pt idx="507">
                  <c:v>50705.965407695</c:v>
                </c:pt>
                <c:pt idx="508">
                  <c:v>50805.9771737852</c:v>
                </c:pt>
                <c:pt idx="509">
                  <c:v>50905.9889398753</c:v>
                </c:pt>
                <c:pt idx="510">
                  <c:v>51006.0007059654</c:v>
                </c:pt>
                <c:pt idx="511">
                  <c:v>51106.0124720555</c:v>
                </c:pt>
                <c:pt idx="512">
                  <c:v>51206.0242381457</c:v>
                </c:pt>
                <c:pt idx="513">
                  <c:v>51306.0360042358</c:v>
                </c:pt>
                <c:pt idx="514">
                  <c:v>51406.0477703259</c:v>
                </c:pt>
                <c:pt idx="515">
                  <c:v>51506.0595364161</c:v>
                </c:pt>
                <c:pt idx="516">
                  <c:v>51606.0713025062</c:v>
                </c:pt>
                <c:pt idx="517">
                  <c:v>51706.0830685963</c:v>
                </c:pt>
                <c:pt idx="518">
                  <c:v>51806.0948346864</c:v>
                </c:pt>
                <c:pt idx="519">
                  <c:v>51906.1066007766</c:v>
                </c:pt>
                <c:pt idx="520">
                  <c:v>52006.1183668667</c:v>
                </c:pt>
                <c:pt idx="521">
                  <c:v>52106.1301329568</c:v>
                </c:pt>
                <c:pt idx="522">
                  <c:v>52206.141899047</c:v>
                </c:pt>
                <c:pt idx="523">
                  <c:v>52306.1536651371</c:v>
                </c:pt>
                <c:pt idx="524">
                  <c:v>52406.1654312272</c:v>
                </c:pt>
                <c:pt idx="525">
                  <c:v>52506.1771973173</c:v>
                </c:pt>
                <c:pt idx="526">
                  <c:v>52606.1889634075</c:v>
                </c:pt>
                <c:pt idx="527">
                  <c:v>52706.2007294976</c:v>
                </c:pt>
                <c:pt idx="528">
                  <c:v>52806.2124955877</c:v>
                </c:pt>
                <c:pt idx="529">
                  <c:v>52906.2242616779</c:v>
                </c:pt>
                <c:pt idx="530">
                  <c:v>53006.236027768</c:v>
                </c:pt>
                <c:pt idx="531">
                  <c:v>53106.2477938581</c:v>
                </c:pt>
                <c:pt idx="532">
                  <c:v>53206.2595599482</c:v>
                </c:pt>
                <c:pt idx="533">
                  <c:v>53306.2713260384</c:v>
                </c:pt>
                <c:pt idx="534">
                  <c:v>53406.2830921285</c:v>
                </c:pt>
                <c:pt idx="535">
                  <c:v>53506.2948582186</c:v>
                </c:pt>
                <c:pt idx="536">
                  <c:v>53606.3066243088</c:v>
                </c:pt>
                <c:pt idx="537">
                  <c:v>53706.3183903989</c:v>
                </c:pt>
                <c:pt idx="538">
                  <c:v>53806.330156489</c:v>
                </c:pt>
                <c:pt idx="539">
                  <c:v>53906.3419225791</c:v>
                </c:pt>
                <c:pt idx="540">
                  <c:v>54006.3536886693</c:v>
                </c:pt>
                <c:pt idx="541">
                  <c:v>54106.3654547594</c:v>
                </c:pt>
                <c:pt idx="542">
                  <c:v>54206.3772208495</c:v>
                </c:pt>
                <c:pt idx="543">
                  <c:v>54306.3889869396</c:v>
                </c:pt>
                <c:pt idx="544">
                  <c:v>54406.4007530298</c:v>
                </c:pt>
                <c:pt idx="545">
                  <c:v>54506.4125191199</c:v>
                </c:pt>
                <c:pt idx="546">
                  <c:v>54606.42428521</c:v>
                </c:pt>
                <c:pt idx="547">
                  <c:v>54706.4360513002</c:v>
                </c:pt>
                <c:pt idx="548">
                  <c:v>54806.4478173903</c:v>
                </c:pt>
                <c:pt idx="549">
                  <c:v>54906.4595834804</c:v>
                </c:pt>
                <c:pt idx="550">
                  <c:v>55006.4713495705</c:v>
                </c:pt>
                <c:pt idx="551">
                  <c:v>55106.4831156607</c:v>
                </c:pt>
                <c:pt idx="552">
                  <c:v>55206.4948817508</c:v>
                </c:pt>
                <c:pt idx="553">
                  <c:v>55306.5066478409</c:v>
                </c:pt>
                <c:pt idx="554">
                  <c:v>55406.5184139311</c:v>
                </c:pt>
                <c:pt idx="555">
                  <c:v>55506.5301800212</c:v>
                </c:pt>
                <c:pt idx="556">
                  <c:v>55606.5419461113</c:v>
                </c:pt>
                <c:pt idx="557">
                  <c:v>55706.5537122014</c:v>
                </c:pt>
                <c:pt idx="558">
                  <c:v>55806.5654782916</c:v>
                </c:pt>
                <c:pt idx="559">
                  <c:v>55906.5772443817</c:v>
                </c:pt>
                <c:pt idx="560">
                  <c:v>56006.5890104718</c:v>
                </c:pt>
                <c:pt idx="561">
                  <c:v>56106.600776562</c:v>
                </c:pt>
                <c:pt idx="562">
                  <c:v>56206.6125426521</c:v>
                </c:pt>
                <c:pt idx="563">
                  <c:v>56306.6243087422</c:v>
                </c:pt>
                <c:pt idx="564">
                  <c:v>56406.6360748323</c:v>
                </c:pt>
                <c:pt idx="565">
                  <c:v>56506.6478409225</c:v>
                </c:pt>
                <c:pt idx="566">
                  <c:v>56606.6596070126</c:v>
                </c:pt>
                <c:pt idx="567">
                  <c:v>56706.6713731027</c:v>
                </c:pt>
                <c:pt idx="568">
                  <c:v>56806.6831391929</c:v>
                </c:pt>
                <c:pt idx="569">
                  <c:v>56906.694905283</c:v>
                </c:pt>
                <c:pt idx="570">
                  <c:v>57006.7066713731</c:v>
                </c:pt>
                <c:pt idx="571">
                  <c:v>57106.7184374632</c:v>
                </c:pt>
                <c:pt idx="572">
                  <c:v>57206.7302035534</c:v>
                </c:pt>
                <c:pt idx="573">
                  <c:v>57306.7419696435</c:v>
                </c:pt>
                <c:pt idx="574">
                  <c:v>57406.7537357336</c:v>
                </c:pt>
                <c:pt idx="575">
                  <c:v>57506.7655018237</c:v>
                </c:pt>
                <c:pt idx="576">
                  <c:v>57606.7772679139</c:v>
                </c:pt>
                <c:pt idx="577">
                  <c:v>57706.789034004</c:v>
                </c:pt>
                <c:pt idx="578">
                  <c:v>57806.8008000941</c:v>
                </c:pt>
                <c:pt idx="579">
                  <c:v>57906.8125661843</c:v>
                </c:pt>
                <c:pt idx="580">
                  <c:v>58006.8243322744</c:v>
                </c:pt>
                <c:pt idx="581">
                  <c:v>58106.8360983645</c:v>
                </c:pt>
                <c:pt idx="582">
                  <c:v>58206.8478644546</c:v>
                </c:pt>
                <c:pt idx="583">
                  <c:v>58306.8596305448</c:v>
                </c:pt>
                <c:pt idx="584">
                  <c:v>58406.8713966349</c:v>
                </c:pt>
                <c:pt idx="585">
                  <c:v>58506.883162725</c:v>
                </c:pt>
                <c:pt idx="586">
                  <c:v>58606.8949288152</c:v>
                </c:pt>
                <c:pt idx="587">
                  <c:v>58706.9066949053</c:v>
                </c:pt>
                <c:pt idx="588">
                  <c:v>58806.9184609954</c:v>
                </c:pt>
                <c:pt idx="589">
                  <c:v>58906.9302270855</c:v>
                </c:pt>
                <c:pt idx="590">
                  <c:v>59006.9419931757</c:v>
                </c:pt>
                <c:pt idx="591">
                  <c:v>59106.9537592658</c:v>
                </c:pt>
                <c:pt idx="592">
                  <c:v>59206.9655253559</c:v>
                </c:pt>
                <c:pt idx="593">
                  <c:v>59306.9772914461</c:v>
                </c:pt>
                <c:pt idx="594">
                  <c:v>59406.9890575362</c:v>
                </c:pt>
                <c:pt idx="595">
                  <c:v>59507.0008236263</c:v>
                </c:pt>
                <c:pt idx="596">
                  <c:v>59607.0125897164</c:v>
                </c:pt>
                <c:pt idx="597">
                  <c:v>59707.0243558066</c:v>
                </c:pt>
                <c:pt idx="598">
                  <c:v>59807.0361218967</c:v>
                </c:pt>
                <c:pt idx="599">
                  <c:v>59907.0478879868</c:v>
                </c:pt>
                <c:pt idx="600">
                  <c:v>60007.059654077</c:v>
                </c:pt>
                <c:pt idx="601">
                  <c:v>60107.0714201671</c:v>
                </c:pt>
                <c:pt idx="602">
                  <c:v>60207.0831862572</c:v>
                </c:pt>
                <c:pt idx="603">
                  <c:v>60307.0949523473</c:v>
                </c:pt>
                <c:pt idx="604">
                  <c:v>60407.1067184375</c:v>
                </c:pt>
                <c:pt idx="605">
                  <c:v>60507.1184845276</c:v>
                </c:pt>
                <c:pt idx="606">
                  <c:v>60607.1302506177</c:v>
                </c:pt>
                <c:pt idx="607">
                  <c:v>60707.1420167079</c:v>
                </c:pt>
                <c:pt idx="608">
                  <c:v>60807.153782798</c:v>
                </c:pt>
                <c:pt idx="609">
                  <c:v>60907.1655488881</c:v>
                </c:pt>
                <c:pt idx="610">
                  <c:v>61007.1773149782</c:v>
                </c:pt>
                <c:pt idx="611">
                  <c:v>61107.1890810684</c:v>
                </c:pt>
                <c:pt idx="612">
                  <c:v>61207.2008471585</c:v>
                </c:pt>
                <c:pt idx="613">
                  <c:v>61307.2126132486</c:v>
                </c:pt>
                <c:pt idx="614">
                  <c:v>61407.2243793388</c:v>
                </c:pt>
                <c:pt idx="615">
                  <c:v>61507.2361454289</c:v>
                </c:pt>
                <c:pt idx="616">
                  <c:v>61607.247911519</c:v>
                </c:pt>
                <c:pt idx="617">
                  <c:v>61707.2596776091</c:v>
                </c:pt>
                <c:pt idx="618">
                  <c:v>61807.2714436993</c:v>
                </c:pt>
                <c:pt idx="619">
                  <c:v>61907.2832097894</c:v>
                </c:pt>
                <c:pt idx="620">
                  <c:v>62007.2949758795</c:v>
                </c:pt>
                <c:pt idx="621">
                  <c:v>62107.3067419697</c:v>
                </c:pt>
                <c:pt idx="622">
                  <c:v>62207.3185080598</c:v>
                </c:pt>
                <c:pt idx="623">
                  <c:v>62307.3302741499</c:v>
                </c:pt>
                <c:pt idx="624">
                  <c:v>62407.34204024</c:v>
                </c:pt>
                <c:pt idx="625">
                  <c:v>62507.3538063302</c:v>
                </c:pt>
                <c:pt idx="626">
                  <c:v>62607.3655724203</c:v>
                </c:pt>
                <c:pt idx="627">
                  <c:v>62707.3773385104</c:v>
                </c:pt>
                <c:pt idx="628">
                  <c:v>62807.3891046005</c:v>
                </c:pt>
                <c:pt idx="629">
                  <c:v>62907.4008706907</c:v>
                </c:pt>
                <c:pt idx="630">
                  <c:v>63007.4126367808</c:v>
                </c:pt>
                <c:pt idx="631">
                  <c:v>63107.4244028709</c:v>
                </c:pt>
                <c:pt idx="632">
                  <c:v>63207.4361689611</c:v>
                </c:pt>
                <c:pt idx="633">
                  <c:v>63307.4479350512</c:v>
                </c:pt>
                <c:pt idx="634">
                  <c:v>63407.4597011413</c:v>
                </c:pt>
                <c:pt idx="635">
                  <c:v>63507.4714672314</c:v>
                </c:pt>
                <c:pt idx="636">
                  <c:v>63607.4832333216</c:v>
                </c:pt>
                <c:pt idx="637">
                  <c:v>63707.4949994117</c:v>
                </c:pt>
                <c:pt idx="638">
                  <c:v>63807.5067655018</c:v>
                </c:pt>
                <c:pt idx="639">
                  <c:v>63907.518531592</c:v>
                </c:pt>
                <c:pt idx="640">
                  <c:v>64007.5302976821</c:v>
                </c:pt>
                <c:pt idx="641">
                  <c:v>64107.5420637722</c:v>
                </c:pt>
                <c:pt idx="642">
                  <c:v>64207.5538298623</c:v>
                </c:pt>
                <c:pt idx="643">
                  <c:v>64307.5655959525</c:v>
                </c:pt>
                <c:pt idx="644">
                  <c:v>64407.5773620426</c:v>
                </c:pt>
                <c:pt idx="645">
                  <c:v>64507.5891281327</c:v>
                </c:pt>
                <c:pt idx="646">
                  <c:v>64607.6008942229</c:v>
                </c:pt>
                <c:pt idx="647">
                  <c:v>64707.612660313</c:v>
                </c:pt>
                <c:pt idx="648">
                  <c:v>64807.6244264031</c:v>
                </c:pt>
                <c:pt idx="649">
                  <c:v>64907.6361924932</c:v>
                </c:pt>
                <c:pt idx="650">
                  <c:v>65007.6479585834</c:v>
                </c:pt>
                <c:pt idx="651">
                  <c:v>65107.6597246735</c:v>
                </c:pt>
                <c:pt idx="652">
                  <c:v>65207.6714907636</c:v>
                </c:pt>
                <c:pt idx="653">
                  <c:v>65307.6832568538</c:v>
                </c:pt>
                <c:pt idx="654">
                  <c:v>65407.6950229439</c:v>
                </c:pt>
                <c:pt idx="655">
                  <c:v>65507.706789034</c:v>
                </c:pt>
                <c:pt idx="656">
                  <c:v>65607.7185551241</c:v>
                </c:pt>
                <c:pt idx="657">
                  <c:v>65707.7303212143</c:v>
                </c:pt>
                <c:pt idx="658">
                  <c:v>65807.7420873044</c:v>
                </c:pt>
                <c:pt idx="659">
                  <c:v>65907.7538533945</c:v>
                </c:pt>
                <c:pt idx="660">
                  <c:v>66007.7656194847</c:v>
                </c:pt>
                <c:pt idx="661">
                  <c:v>66107.7773855748</c:v>
                </c:pt>
                <c:pt idx="662">
                  <c:v>66207.7891516649</c:v>
                </c:pt>
                <c:pt idx="663">
                  <c:v>66307.800917755</c:v>
                </c:pt>
                <c:pt idx="664">
                  <c:v>66407.8126838452</c:v>
                </c:pt>
                <c:pt idx="665">
                  <c:v>66507.8244499353</c:v>
                </c:pt>
                <c:pt idx="666">
                  <c:v>66607.8362160254</c:v>
                </c:pt>
                <c:pt idx="667">
                  <c:v>66707.8479821156</c:v>
                </c:pt>
                <c:pt idx="668">
                  <c:v>66807.8597482057</c:v>
                </c:pt>
                <c:pt idx="669">
                  <c:v>66907.8715142958</c:v>
                </c:pt>
                <c:pt idx="670">
                  <c:v>67007.8832803859</c:v>
                </c:pt>
                <c:pt idx="671">
                  <c:v>67107.8950464761</c:v>
                </c:pt>
                <c:pt idx="672">
                  <c:v>67207.9068125662</c:v>
                </c:pt>
                <c:pt idx="673">
                  <c:v>67307.9185786563</c:v>
                </c:pt>
                <c:pt idx="674">
                  <c:v>67407.9303447465</c:v>
                </c:pt>
                <c:pt idx="675">
                  <c:v>67507.9421108366</c:v>
                </c:pt>
                <c:pt idx="676">
                  <c:v>67607.9538769267</c:v>
                </c:pt>
                <c:pt idx="677">
                  <c:v>67707.9656430168</c:v>
                </c:pt>
                <c:pt idx="678">
                  <c:v>67807.977409107</c:v>
                </c:pt>
                <c:pt idx="679">
                  <c:v>67907.9891751971</c:v>
                </c:pt>
                <c:pt idx="680">
                  <c:v>68008.0009412872</c:v>
                </c:pt>
                <c:pt idx="681">
                  <c:v>68108.0127073773</c:v>
                </c:pt>
                <c:pt idx="682">
                  <c:v>68208.0244734675</c:v>
                </c:pt>
                <c:pt idx="683">
                  <c:v>68308.0362395576</c:v>
                </c:pt>
                <c:pt idx="684">
                  <c:v>68408.0480056477</c:v>
                </c:pt>
                <c:pt idx="685">
                  <c:v>68508.0597717379</c:v>
                </c:pt>
                <c:pt idx="686">
                  <c:v>68608.071537828</c:v>
                </c:pt>
                <c:pt idx="687">
                  <c:v>68708.0833039181</c:v>
                </c:pt>
                <c:pt idx="688">
                  <c:v>68808.0950700082</c:v>
                </c:pt>
                <c:pt idx="689">
                  <c:v>68908.1068360984</c:v>
                </c:pt>
                <c:pt idx="690">
                  <c:v>69008.1186021885</c:v>
                </c:pt>
                <c:pt idx="691">
                  <c:v>69108.1303682786</c:v>
                </c:pt>
                <c:pt idx="692">
                  <c:v>69208.1421343688</c:v>
                </c:pt>
                <c:pt idx="693">
                  <c:v>69308.1539004589</c:v>
                </c:pt>
                <c:pt idx="694">
                  <c:v>69408.165666549</c:v>
                </c:pt>
                <c:pt idx="695">
                  <c:v>69508.1774326391</c:v>
                </c:pt>
                <c:pt idx="696">
                  <c:v>69608.1891987293</c:v>
                </c:pt>
                <c:pt idx="697">
                  <c:v>69708.2009648194</c:v>
                </c:pt>
                <c:pt idx="698">
                  <c:v>69808.2127309095</c:v>
                </c:pt>
                <c:pt idx="699">
                  <c:v>69908.2244969997</c:v>
                </c:pt>
                <c:pt idx="700">
                  <c:v>70008.2362630898</c:v>
                </c:pt>
                <c:pt idx="701">
                  <c:v>70108.2480291799</c:v>
                </c:pt>
                <c:pt idx="702">
                  <c:v>70208.25979527</c:v>
                </c:pt>
                <c:pt idx="703">
                  <c:v>70308.2715613602</c:v>
                </c:pt>
                <c:pt idx="704">
                  <c:v>70408.2833274503</c:v>
                </c:pt>
                <c:pt idx="705">
                  <c:v>70508.2950935404</c:v>
                </c:pt>
                <c:pt idx="706">
                  <c:v>70608.3068596305</c:v>
                </c:pt>
                <c:pt idx="707">
                  <c:v>70708.3186257207</c:v>
                </c:pt>
                <c:pt idx="708">
                  <c:v>70808.3303918108</c:v>
                </c:pt>
                <c:pt idx="709">
                  <c:v>70908.3421579009</c:v>
                </c:pt>
                <c:pt idx="710">
                  <c:v>71008.3539239911</c:v>
                </c:pt>
                <c:pt idx="711">
                  <c:v>71108.3656900812</c:v>
                </c:pt>
                <c:pt idx="712">
                  <c:v>71208.3774561713</c:v>
                </c:pt>
                <c:pt idx="713">
                  <c:v>71308.3892222614</c:v>
                </c:pt>
                <c:pt idx="714">
                  <c:v>71408.4009883516</c:v>
                </c:pt>
                <c:pt idx="715">
                  <c:v>71508.4127544417</c:v>
                </c:pt>
                <c:pt idx="716">
                  <c:v>71608.4245205318</c:v>
                </c:pt>
                <c:pt idx="717">
                  <c:v>71708.436286622</c:v>
                </c:pt>
                <c:pt idx="718">
                  <c:v>71808.4480527121</c:v>
                </c:pt>
                <c:pt idx="719">
                  <c:v>71908.4598188022</c:v>
                </c:pt>
                <c:pt idx="720">
                  <c:v>72008.4715848923</c:v>
                </c:pt>
                <c:pt idx="721">
                  <c:v>72108.4833509825</c:v>
                </c:pt>
                <c:pt idx="722">
                  <c:v>72208.4951170726</c:v>
                </c:pt>
                <c:pt idx="723">
                  <c:v>72308.5068831627</c:v>
                </c:pt>
                <c:pt idx="724">
                  <c:v>72408.5186492529</c:v>
                </c:pt>
                <c:pt idx="725">
                  <c:v>72508.530415343</c:v>
                </c:pt>
                <c:pt idx="726">
                  <c:v>72608.5421814331</c:v>
                </c:pt>
                <c:pt idx="727">
                  <c:v>72708.5539475232</c:v>
                </c:pt>
                <c:pt idx="728">
                  <c:v>72808.5657136134</c:v>
                </c:pt>
                <c:pt idx="729">
                  <c:v>72908.5774797035</c:v>
                </c:pt>
                <c:pt idx="730">
                  <c:v>73008.5892457936</c:v>
                </c:pt>
                <c:pt idx="731">
                  <c:v>73108.6010118838</c:v>
                </c:pt>
                <c:pt idx="732">
                  <c:v>73208.6127779739</c:v>
                </c:pt>
                <c:pt idx="733">
                  <c:v>73308.624544064</c:v>
                </c:pt>
                <c:pt idx="734">
                  <c:v>73408.6363101541</c:v>
                </c:pt>
                <c:pt idx="735">
                  <c:v>73508.6480762443</c:v>
                </c:pt>
                <c:pt idx="736">
                  <c:v>73608.6598423344</c:v>
                </c:pt>
                <c:pt idx="737">
                  <c:v>73708.6716084245</c:v>
                </c:pt>
                <c:pt idx="738">
                  <c:v>73808.6833745146</c:v>
                </c:pt>
                <c:pt idx="739">
                  <c:v>73908.6951406048</c:v>
                </c:pt>
                <c:pt idx="740">
                  <c:v>74008.7069066949</c:v>
                </c:pt>
                <c:pt idx="741">
                  <c:v>74108.718672785</c:v>
                </c:pt>
                <c:pt idx="742">
                  <c:v>74208.7304388752</c:v>
                </c:pt>
                <c:pt idx="743">
                  <c:v>74308.7422049653</c:v>
                </c:pt>
                <c:pt idx="744">
                  <c:v>74408.7539710554</c:v>
                </c:pt>
                <c:pt idx="745">
                  <c:v>74508.7657371455</c:v>
                </c:pt>
                <c:pt idx="746">
                  <c:v>74608.7775032357</c:v>
                </c:pt>
                <c:pt idx="747">
                  <c:v>74708.7892693258</c:v>
                </c:pt>
                <c:pt idx="748">
                  <c:v>74808.8010354159</c:v>
                </c:pt>
                <c:pt idx="749">
                  <c:v>74908.8128015061</c:v>
                </c:pt>
                <c:pt idx="750">
                  <c:v>75008.8245675962</c:v>
                </c:pt>
                <c:pt idx="751">
                  <c:v>75108.8363336863</c:v>
                </c:pt>
                <c:pt idx="752">
                  <c:v>75208.8480997764</c:v>
                </c:pt>
                <c:pt idx="753">
                  <c:v>75308.8598658666</c:v>
                </c:pt>
                <c:pt idx="754">
                  <c:v>75408.8716319567</c:v>
                </c:pt>
                <c:pt idx="755">
                  <c:v>75508.8833980468</c:v>
                </c:pt>
                <c:pt idx="756">
                  <c:v>75608.895164137</c:v>
                </c:pt>
                <c:pt idx="757">
                  <c:v>75708.9069302271</c:v>
                </c:pt>
                <c:pt idx="758">
                  <c:v>75808.9186963172</c:v>
                </c:pt>
                <c:pt idx="759">
                  <c:v>75908.9304624073</c:v>
                </c:pt>
                <c:pt idx="760">
                  <c:v>76008.9422284975</c:v>
                </c:pt>
                <c:pt idx="761">
                  <c:v>76108.9539945876</c:v>
                </c:pt>
                <c:pt idx="762">
                  <c:v>76208.9657606777</c:v>
                </c:pt>
                <c:pt idx="763">
                  <c:v>76308.9775267679</c:v>
                </c:pt>
                <c:pt idx="764">
                  <c:v>76408.989292858</c:v>
                </c:pt>
                <c:pt idx="765">
                  <c:v>76509.0010589481</c:v>
                </c:pt>
                <c:pt idx="766">
                  <c:v>76609.0128250382</c:v>
                </c:pt>
                <c:pt idx="767">
                  <c:v>76709.0245911284</c:v>
                </c:pt>
                <c:pt idx="768">
                  <c:v>76809.0363572185</c:v>
                </c:pt>
                <c:pt idx="769">
                  <c:v>76909.0481233086</c:v>
                </c:pt>
                <c:pt idx="770">
                  <c:v>77009.0598893988</c:v>
                </c:pt>
                <c:pt idx="771">
                  <c:v>77109.0716554889</c:v>
                </c:pt>
                <c:pt idx="772">
                  <c:v>77209.083421579</c:v>
                </c:pt>
                <c:pt idx="773">
                  <c:v>77309.0951876691</c:v>
                </c:pt>
                <c:pt idx="774">
                  <c:v>77409.1069537593</c:v>
                </c:pt>
                <c:pt idx="775">
                  <c:v>77509.1187198494</c:v>
                </c:pt>
                <c:pt idx="776">
                  <c:v>77609.1304859395</c:v>
                </c:pt>
                <c:pt idx="777">
                  <c:v>77709.1422520297</c:v>
                </c:pt>
                <c:pt idx="778">
                  <c:v>77809.1540181198</c:v>
                </c:pt>
                <c:pt idx="779">
                  <c:v>77909.1657842099</c:v>
                </c:pt>
                <c:pt idx="780">
                  <c:v>78009.1775503</c:v>
                </c:pt>
                <c:pt idx="781">
                  <c:v>78109.1893163902</c:v>
                </c:pt>
                <c:pt idx="782">
                  <c:v>78209.2010824803</c:v>
                </c:pt>
                <c:pt idx="783">
                  <c:v>78309.2128485704</c:v>
                </c:pt>
                <c:pt idx="784">
                  <c:v>78409.2246146606</c:v>
                </c:pt>
                <c:pt idx="785">
                  <c:v>78509.2363807507</c:v>
                </c:pt>
                <c:pt idx="786">
                  <c:v>78609.2481468408</c:v>
                </c:pt>
                <c:pt idx="787">
                  <c:v>78709.2599129309</c:v>
                </c:pt>
                <c:pt idx="788">
                  <c:v>78809.2716790211</c:v>
                </c:pt>
                <c:pt idx="789">
                  <c:v>78909.2834451112</c:v>
                </c:pt>
                <c:pt idx="790">
                  <c:v>79009.2952112013</c:v>
                </c:pt>
                <c:pt idx="791">
                  <c:v>79109.3069772915</c:v>
                </c:pt>
                <c:pt idx="792">
                  <c:v>79209.3187433816</c:v>
                </c:pt>
                <c:pt idx="793">
                  <c:v>79309.3305094717</c:v>
                </c:pt>
                <c:pt idx="794">
                  <c:v>79409.3422755618</c:v>
                </c:pt>
                <c:pt idx="795">
                  <c:v>79509.354041652</c:v>
                </c:pt>
                <c:pt idx="796">
                  <c:v>79609.3658077421</c:v>
                </c:pt>
                <c:pt idx="797">
                  <c:v>79709.3775738322</c:v>
                </c:pt>
                <c:pt idx="798">
                  <c:v>79809.3893399224</c:v>
                </c:pt>
                <c:pt idx="799">
                  <c:v>79909.4011060125</c:v>
                </c:pt>
                <c:pt idx="800">
                  <c:v>80009.4128721026</c:v>
                </c:pt>
                <c:pt idx="801">
                  <c:v>80109.4246381927</c:v>
                </c:pt>
                <c:pt idx="802">
                  <c:v>80209.4364042829</c:v>
                </c:pt>
                <c:pt idx="803">
                  <c:v>80309.448170373</c:v>
                </c:pt>
                <c:pt idx="804">
                  <c:v>80409.4599364631</c:v>
                </c:pt>
                <c:pt idx="805">
                  <c:v>80509.4717025532</c:v>
                </c:pt>
                <c:pt idx="806">
                  <c:v>80609.4834686434</c:v>
                </c:pt>
                <c:pt idx="807">
                  <c:v>80709.4952347335</c:v>
                </c:pt>
                <c:pt idx="808">
                  <c:v>80809.5070008236</c:v>
                </c:pt>
                <c:pt idx="809">
                  <c:v>80909.5187669138</c:v>
                </c:pt>
                <c:pt idx="810">
                  <c:v>81009.5305330039</c:v>
                </c:pt>
                <c:pt idx="811">
                  <c:v>81109.542299094</c:v>
                </c:pt>
                <c:pt idx="812">
                  <c:v>81209.5540651841</c:v>
                </c:pt>
                <c:pt idx="813">
                  <c:v>81309.5658312743</c:v>
                </c:pt>
                <c:pt idx="814">
                  <c:v>81409.5775973644</c:v>
                </c:pt>
                <c:pt idx="815">
                  <c:v>81509.5893634545</c:v>
                </c:pt>
                <c:pt idx="816">
                  <c:v>81609.6011295447</c:v>
                </c:pt>
                <c:pt idx="817">
                  <c:v>81709.6128956348</c:v>
                </c:pt>
                <c:pt idx="818">
                  <c:v>81809.6246617249</c:v>
                </c:pt>
                <c:pt idx="819">
                  <c:v>81909.636427815</c:v>
                </c:pt>
                <c:pt idx="820">
                  <c:v>82009.6481939052</c:v>
                </c:pt>
                <c:pt idx="821">
                  <c:v>82109.6599599953</c:v>
                </c:pt>
                <c:pt idx="822">
                  <c:v>82209.6717260854</c:v>
                </c:pt>
                <c:pt idx="823">
                  <c:v>82309.6834921756</c:v>
                </c:pt>
                <c:pt idx="824">
                  <c:v>82409.6952582657</c:v>
                </c:pt>
                <c:pt idx="825">
                  <c:v>82509.7070243558</c:v>
                </c:pt>
                <c:pt idx="826">
                  <c:v>82609.7187904459</c:v>
                </c:pt>
                <c:pt idx="827">
                  <c:v>82709.7305565361</c:v>
                </c:pt>
                <c:pt idx="828">
                  <c:v>82809.7423226262</c:v>
                </c:pt>
                <c:pt idx="829">
                  <c:v>82909.7540887163</c:v>
                </c:pt>
                <c:pt idx="830">
                  <c:v>83009.7658548065</c:v>
                </c:pt>
                <c:pt idx="831">
                  <c:v>83109.7776208966</c:v>
                </c:pt>
                <c:pt idx="832">
                  <c:v>83209.7893869867</c:v>
                </c:pt>
                <c:pt idx="833">
                  <c:v>83309.8011530768</c:v>
                </c:pt>
                <c:pt idx="834">
                  <c:v>83409.812919167</c:v>
                </c:pt>
                <c:pt idx="835">
                  <c:v>83509.8246852571</c:v>
                </c:pt>
                <c:pt idx="836">
                  <c:v>83609.8364513472</c:v>
                </c:pt>
                <c:pt idx="837">
                  <c:v>83709.8482174374</c:v>
                </c:pt>
                <c:pt idx="838">
                  <c:v>83809.8599835275</c:v>
                </c:pt>
                <c:pt idx="839">
                  <c:v>83909.8717496176</c:v>
                </c:pt>
                <c:pt idx="840">
                  <c:v>84009.8835157077</c:v>
                </c:pt>
                <c:pt idx="841">
                  <c:v>84109.8952817979</c:v>
                </c:pt>
                <c:pt idx="842">
                  <c:v>84209.907047888</c:v>
                </c:pt>
                <c:pt idx="843">
                  <c:v>84309.9188139781</c:v>
                </c:pt>
                <c:pt idx="844">
                  <c:v>84409.9305800683</c:v>
                </c:pt>
                <c:pt idx="845">
                  <c:v>84509.9423461584</c:v>
                </c:pt>
                <c:pt idx="846">
                  <c:v>84609.9541122485</c:v>
                </c:pt>
                <c:pt idx="847">
                  <c:v>84709.9658783386</c:v>
                </c:pt>
                <c:pt idx="848">
                  <c:v>84809.9776444288</c:v>
                </c:pt>
                <c:pt idx="849">
                  <c:v>84909.9894105189</c:v>
                </c:pt>
                <c:pt idx="850">
                  <c:v>85010.001176609</c:v>
                </c:pt>
                <c:pt idx="851">
                  <c:v>85110.0129426992</c:v>
                </c:pt>
                <c:pt idx="852">
                  <c:v>85210.0247087893</c:v>
                </c:pt>
                <c:pt idx="853">
                  <c:v>85310.0364748794</c:v>
                </c:pt>
                <c:pt idx="854">
                  <c:v>85410.0482409695</c:v>
                </c:pt>
                <c:pt idx="855">
                  <c:v>85510.0600070597</c:v>
                </c:pt>
                <c:pt idx="856">
                  <c:v>85610.0717731498</c:v>
                </c:pt>
                <c:pt idx="857">
                  <c:v>85710.0835392399</c:v>
                </c:pt>
                <c:pt idx="858">
                  <c:v>85810.09530533</c:v>
                </c:pt>
                <c:pt idx="859">
                  <c:v>85910.1070714202</c:v>
                </c:pt>
                <c:pt idx="860">
                  <c:v>86010.1188375103</c:v>
                </c:pt>
                <c:pt idx="861">
                  <c:v>86110.1306036004</c:v>
                </c:pt>
                <c:pt idx="862">
                  <c:v>86210.1423696906</c:v>
                </c:pt>
                <c:pt idx="863">
                  <c:v>86310.1541357807</c:v>
                </c:pt>
                <c:pt idx="864">
                  <c:v>86410.1659018708</c:v>
                </c:pt>
                <c:pt idx="865">
                  <c:v>86510.1776679609</c:v>
                </c:pt>
                <c:pt idx="866">
                  <c:v>86610.1894340511</c:v>
                </c:pt>
                <c:pt idx="867">
                  <c:v>86710.2012001412</c:v>
                </c:pt>
                <c:pt idx="868">
                  <c:v>86810.2129662313</c:v>
                </c:pt>
                <c:pt idx="869">
                  <c:v>86910.2247323215</c:v>
                </c:pt>
                <c:pt idx="870">
                  <c:v>87010.2364984116</c:v>
                </c:pt>
                <c:pt idx="871">
                  <c:v>87110.2482645017</c:v>
                </c:pt>
                <c:pt idx="872">
                  <c:v>87210.2600305918</c:v>
                </c:pt>
                <c:pt idx="873">
                  <c:v>87310.271796682</c:v>
                </c:pt>
                <c:pt idx="874">
                  <c:v>87410.2835627721</c:v>
                </c:pt>
                <c:pt idx="875">
                  <c:v>87510.2953288622</c:v>
                </c:pt>
                <c:pt idx="876">
                  <c:v>87610.3070949524</c:v>
                </c:pt>
                <c:pt idx="877">
                  <c:v>87710.3188610425</c:v>
                </c:pt>
                <c:pt idx="878">
                  <c:v>87810.3306271326</c:v>
                </c:pt>
                <c:pt idx="879">
                  <c:v>87910.3423932227</c:v>
                </c:pt>
                <c:pt idx="880">
                  <c:v>88010.3541593129</c:v>
                </c:pt>
                <c:pt idx="881">
                  <c:v>88110.365925403</c:v>
                </c:pt>
                <c:pt idx="882">
                  <c:v>88210.3776914931</c:v>
                </c:pt>
                <c:pt idx="883">
                  <c:v>88310.3894575833</c:v>
                </c:pt>
                <c:pt idx="884">
                  <c:v>88410.4012236734</c:v>
                </c:pt>
                <c:pt idx="885">
                  <c:v>88510.4129897635</c:v>
                </c:pt>
                <c:pt idx="886">
                  <c:v>88610.4247558536</c:v>
                </c:pt>
                <c:pt idx="887">
                  <c:v>88710.4365219438</c:v>
                </c:pt>
                <c:pt idx="888">
                  <c:v>88810.4482880339</c:v>
                </c:pt>
                <c:pt idx="889">
                  <c:v>88910.460054124</c:v>
                </c:pt>
                <c:pt idx="890">
                  <c:v>89010.4718202141</c:v>
                </c:pt>
                <c:pt idx="891">
                  <c:v>89110.4835863043</c:v>
                </c:pt>
                <c:pt idx="892">
                  <c:v>89210.4953523944</c:v>
                </c:pt>
                <c:pt idx="893">
                  <c:v>89310.5071184845</c:v>
                </c:pt>
                <c:pt idx="894">
                  <c:v>89410.5188845747</c:v>
                </c:pt>
                <c:pt idx="895">
                  <c:v>89510.5306506648</c:v>
                </c:pt>
                <c:pt idx="896">
                  <c:v>89610.5424167549</c:v>
                </c:pt>
                <c:pt idx="897">
                  <c:v>89710.554182845</c:v>
                </c:pt>
                <c:pt idx="898">
                  <c:v>89810.5659489352</c:v>
                </c:pt>
                <c:pt idx="899">
                  <c:v>89910.5777150253</c:v>
                </c:pt>
                <c:pt idx="900">
                  <c:v>90010.5894811154</c:v>
                </c:pt>
                <c:pt idx="901">
                  <c:v>90110.6012472056</c:v>
                </c:pt>
                <c:pt idx="902">
                  <c:v>90210.6130132957</c:v>
                </c:pt>
                <c:pt idx="903">
                  <c:v>90310.6247793858</c:v>
                </c:pt>
                <c:pt idx="904">
                  <c:v>90410.6365454759</c:v>
                </c:pt>
                <c:pt idx="905">
                  <c:v>90510.6483115661</c:v>
                </c:pt>
                <c:pt idx="906">
                  <c:v>90610.6600776562</c:v>
                </c:pt>
                <c:pt idx="907">
                  <c:v>90710.6718437463</c:v>
                </c:pt>
                <c:pt idx="908">
                  <c:v>90810.6836098365</c:v>
                </c:pt>
                <c:pt idx="909">
                  <c:v>90910.6953759266</c:v>
                </c:pt>
                <c:pt idx="910">
                  <c:v>91010.7071420167</c:v>
                </c:pt>
                <c:pt idx="911">
                  <c:v>91110.7189081068</c:v>
                </c:pt>
                <c:pt idx="912">
                  <c:v>91210.730674197</c:v>
                </c:pt>
                <c:pt idx="913">
                  <c:v>91310.7424402871</c:v>
                </c:pt>
                <c:pt idx="914">
                  <c:v>91410.7542063772</c:v>
                </c:pt>
                <c:pt idx="915">
                  <c:v>91510.7659724673</c:v>
                </c:pt>
                <c:pt idx="916">
                  <c:v>91610.7777385575</c:v>
                </c:pt>
                <c:pt idx="917">
                  <c:v>91710.7895046476</c:v>
                </c:pt>
                <c:pt idx="918">
                  <c:v>91810.8012707377</c:v>
                </c:pt>
                <c:pt idx="919">
                  <c:v>91910.8130368279</c:v>
                </c:pt>
                <c:pt idx="920">
                  <c:v>92010.824802918</c:v>
                </c:pt>
                <c:pt idx="921">
                  <c:v>92110.8365690081</c:v>
                </c:pt>
                <c:pt idx="922">
                  <c:v>92210.8483350982</c:v>
                </c:pt>
                <c:pt idx="923">
                  <c:v>92310.8601011884</c:v>
                </c:pt>
                <c:pt idx="924">
                  <c:v>92410.8718672785</c:v>
                </c:pt>
                <c:pt idx="925">
                  <c:v>92510.8836333686</c:v>
                </c:pt>
                <c:pt idx="926">
                  <c:v>92610.8953994588</c:v>
                </c:pt>
                <c:pt idx="927">
                  <c:v>92710.9071655489</c:v>
                </c:pt>
                <c:pt idx="928">
                  <c:v>92810.918931639</c:v>
                </c:pt>
                <c:pt idx="929">
                  <c:v>92910.9306977291</c:v>
                </c:pt>
                <c:pt idx="930">
                  <c:v>93010.9424638193</c:v>
                </c:pt>
                <c:pt idx="931">
                  <c:v>93110.9542299094</c:v>
                </c:pt>
                <c:pt idx="932">
                  <c:v>93210.9659959995</c:v>
                </c:pt>
                <c:pt idx="933">
                  <c:v>93310.9777620897</c:v>
                </c:pt>
                <c:pt idx="934">
                  <c:v>93410.9895281798</c:v>
                </c:pt>
                <c:pt idx="935">
                  <c:v>93511.0012942699</c:v>
                </c:pt>
                <c:pt idx="936">
                  <c:v>93611.01306036</c:v>
                </c:pt>
                <c:pt idx="937">
                  <c:v>93711.0248264502</c:v>
                </c:pt>
                <c:pt idx="938">
                  <c:v>93811.0365925403</c:v>
                </c:pt>
                <c:pt idx="939">
                  <c:v>93911.0483586304</c:v>
                </c:pt>
                <c:pt idx="940">
                  <c:v>94011.0601247206</c:v>
                </c:pt>
                <c:pt idx="941">
                  <c:v>94111.0718908107</c:v>
                </c:pt>
                <c:pt idx="942">
                  <c:v>94211.0836569008</c:v>
                </c:pt>
                <c:pt idx="943">
                  <c:v>94311.0954229909</c:v>
                </c:pt>
                <c:pt idx="944">
                  <c:v>94411.1071890811</c:v>
                </c:pt>
                <c:pt idx="945">
                  <c:v>94511.1189551712</c:v>
                </c:pt>
                <c:pt idx="946">
                  <c:v>94611.1307212613</c:v>
                </c:pt>
                <c:pt idx="947">
                  <c:v>94711.1424873515</c:v>
                </c:pt>
                <c:pt idx="948">
                  <c:v>94811.1542534416</c:v>
                </c:pt>
                <c:pt idx="949">
                  <c:v>94911.1660195317</c:v>
                </c:pt>
                <c:pt idx="950">
                  <c:v>95011.1777856218</c:v>
                </c:pt>
                <c:pt idx="951">
                  <c:v>95111.189551712</c:v>
                </c:pt>
                <c:pt idx="952">
                  <c:v>95211.2013178021</c:v>
                </c:pt>
                <c:pt idx="953">
                  <c:v>95311.2130838922</c:v>
                </c:pt>
                <c:pt idx="954">
                  <c:v>95411.2248499824</c:v>
                </c:pt>
                <c:pt idx="955">
                  <c:v>95511.2366160725</c:v>
                </c:pt>
                <c:pt idx="956">
                  <c:v>95611.2483821626</c:v>
                </c:pt>
                <c:pt idx="957">
                  <c:v>95711.2601482527</c:v>
                </c:pt>
                <c:pt idx="958">
                  <c:v>95811.2719143429</c:v>
                </c:pt>
                <c:pt idx="959">
                  <c:v>95911.283680433</c:v>
                </c:pt>
                <c:pt idx="960">
                  <c:v>96011.2954465231</c:v>
                </c:pt>
                <c:pt idx="961">
                  <c:v>96111.3072126133</c:v>
                </c:pt>
                <c:pt idx="962">
                  <c:v>96211.3189787034</c:v>
                </c:pt>
                <c:pt idx="963">
                  <c:v>96311.3307447935</c:v>
                </c:pt>
                <c:pt idx="964">
                  <c:v>96411.3425108836</c:v>
                </c:pt>
                <c:pt idx="965">
                  <c:v>96511.3542769738</c:v>
                </c:pt>
                <c:pt idx="966">
                  <c:v>96611.3660430639</c:v>
                </c:pt>
                <c:pt idx="967">
                  <c:v>96711.377809154</c:v>
                </c:pt>
                <c:pt idx="968">
                  <c:v>96811.3895752442</c:v>
                </c:pt>
                <c:pt idx="969">
                  <c:v>96911.4013413343</c:v>
                </c:pt>
                <c:pt idx="970">
                  <c:v>97011.4131074244</c:v>
                </c:pt>
                <c:pt idx="971">
                  <c:v>97111.4248735145</c:v>
                </c:pt>
                <c:pt idx="972">
                  <c:v>97211.4366396047</c:v>
                </c:pt>
                <c:pt idx="973">
                  <c:v>97311.4484056948</c:v>
                </c:pt>
                <c:pt idx="974">
                  <c:v>97411.4601717849</c:v>
                </c:pt>
                <c:pt idx="975">
                  <c:v>97511.4719378751</c:v>
                </c:pt>
                <c:pt idx="976">
                  <c:v>97611.4837039652</c:v>
                </c:pt>
                <c:pt idx="977">
                  <c:v>97711.4954700553</c:v>
                </c:pt>
                <c:pt idx="978">
                  <c:v>97811.5072361454</c:v>
                </c:pt>
                <c:pt idx="979">
                  <c:v>97911.5190022356</c:v>
                </c:pt>
                <c:pt idx="980">
                  <c:v>98011.5307683257</c:v>
                </c:pt>
                <c:pt idx="981">
                  <c:v>98111.5425344158</c:v>
                </c:pt>
                <c:pt idx="982">
                  <c:v>98211.5543005059</c:v>
                </c:pt>
                <c:pt idx="983">
                  <c:v>98311.5660665961</c:v>
                </c:pt>
                <c:pt idx="984">
                  <c:v>98411.5778326862</c:v>
                </c:pt>
                <c:pt idx="985">
                  <c:v>98511.5895987763</c:v>
                </c:pt>
                <c:pt idx="986">
                  <c:v>98611.6013648665</c:v>
                </c:pt>
                <c:pt idx="987">
                  <c:v>98711.6131309566</c:v>
                </c:pt>
                <c:pt idx="988">
                  <c:v>98811.6248970467</c:v>
                </c:pt>
                <c:pt idx="989">
                  <c:v>98911.6366631368</c:v>
                </c:pt>
                <c:pt idx="990">
                  <c:v>99011.648429227</c:v>
                </c:pt>
                <c:pt idx="991">
                  <c:v>99111.6601953171</c:v>
                </c:pt>
                <c:pt idx="992">
                  <c:v>99211.6719614072</c:v>
                </c:pt>
                <c:pt idx="993">
                  <c:v>99311.6837274974</c:v>
                </c:pt>
                <c:pt idx="994">
                  <c:v>99411.6954935875</c:v>
                </c:pt>
                <c:pt idx="995">
                  <c:v>99511.7072596776</c:v>
                </c:pt>
                <c:pt idx="996">
                  <c:v>99611.7190257677</c:v>
                </c:pt>
                <c:pt idx="997">
                  <c:v>99711.7307918579</c:v>
                </c:pt>
                <c:pt idx="998">
                  <c:v>99811.742557948</c:v>
                </c:pt>
                <c:pt idx="999">
                  <c:v>99911.7543240381</c:v>
                </c:pt>
                <c:pt idx="1000">
                  <c:v>100011.766090128</c:v>
                </c:pt>
                <c:pt idx="1001">
                  <c:v>100111.777856218</c:v>
                </c:pt>
                <c:pt idx="1002">
                  <c:v>100211.789622309</c:v>
                </c:pt>
                <c:pt idx="1003">
                  <c:v>100311.801388399</c:v>
                </c:pt>
                <c:pt idx="1004">
                  <c:v>100411.813154489</c:v>
                </c:pt>
                <c:pt idx="1005">
                  <c:v>100511.824920579</c:v>
                </c:pt>
                <c:pt idx="1006">
                  <c:v>100611.836686669</c:v>
                </c:pt>
                <c:pt idx="1007">
                  <c:v>100711.848452759</c:v>
                </c:pt>
                <c:pt idx="1008">
                  <c:v>100811.860218849</c:v>
                </c:pt>
                <c:pt idx="1009">
                  <c:v>100911.871984939</c:v>
                </c:pt>
                <c:pt idx="1010">
                  <c:v>101011.88375103</c:v>
                </c:pt>
                <c:pt idx="1011">
                  <c:v>101111.89551712</c:v>
                </c:pt>
                <c:pt idx="1012">
                  <c:v>101211.90728321</c:v>
                </c:pt>
                <c:pt idx="1013">
                  <c:v>101311.9190493</c:v>
                </c:pt>
                <c:pt idx="1014">
                  <c:v>101411.93081539</c:v>
                </c:pt>
                <c:pt idx="1015">
                  <c:v>101511.94258148</c:v>
                </c:pt>
                <c:pt idx="1016">
                  <c:v>101611.95434757</c:v>
                </c:pt>
                <c:pt idx="1017">
                  <c:v>101711.96611366</c:v>
                </c:pt>
                <c:pt idx="1018">
                  <c:v>101811.977879751</c:v>
                </c:pt>
                <c:pt idx="1019">
                  <c:v>101911.989645841</c:v>
                </c:pt>
                <c:pt idx="1020">
                  <c:v>102012.001411931</c:v>
                </c:pt>
                <c:pt idx="1021">
                  <c:v>102112.013178021</c:v>
                </c:pt>
                <c:pt idx="1022">
                  <c:v>102212.024944111</c:v>
                </c:pt>
                <c:pt idx="1023">
                  <c:v>102312.036710201</c:v>
                </c:pt>
                <c:pt idx="1024">
                  <c:v>102412.048476291</c:v>
                </c:pt>
                <c:pt idx="1025">
                  <c:v>102512.060242382</c:v>
                </c:pt>
                <c:pt idx="1026">
                  <c:v>102612.072008472</c:v>
                </c:pt>
                <c:pt idx="1027">
                  <c:v>102712.083774562</c:v>
                </c:pt>
                <c:pt idx="1028">
                  <c:v>102812.095540652</c:v>
                </c:pt>
                <c:pt idx="1029">
                  <c:v>102912.107306742</c:v>
                </c:pt>
                <c:pt idx="1030">
                  <c:v>103012.119072832</c:v>
                </c:pt>
                <c:pt idx="1031">
                  <c:v>103112.130838922</c:v>
                </c:pt>
                <c:pt idx="1032">
                  <c:v>103212.142605012</c:v>
                </c:pt>
                <c:pt idx="1033">
                  <c:v>103312.154371103</c:v>
                </c:pt>
                <c:pt idx="1034">
                  <c:v>103412.166137193</c:v>
                </c:pt>
                <c:pt idx="1035">
                  <c:v>103512.177903283</c:v>
                </c:pt>
                <c:pt idx="1036">
                  <c:v>103612.189669373</c:v>
                </c:pt>
                <c:pt idx="1037">
                  <c:v>103712.201435463</c:v>
                </c:pt>
                <c:pt idx="1038">
                  <c:v>103812.213201553</c:v>
                </c:pt>
                <c:pt idx="1039">
                  <c:v>103912.224967643</c:v>
                </c:pt>
                <c:pt idx="1040">
                  <c:v>104012.236733733</c:v>
                </c:pt>
                <c:pt idx="1041">
                  <c:v>104112.248499824</c:v>
                </c:pt>
                <c:pt idx="1042">
                  <c:v>104212.260265914</c:v>
                </c:pt>
                <c:pt idx="1043">
                  <c:v>104312.272032004</c:v>
                </c:pt>
                <c:pt idx="1044">
                  <c:v>104412.283798094</c:v>
                </c:pt>
                <c:pt idx="1045">
                  <c:v>104512.295564184</c:v>
                </c:pt>
                <c:pt idx="1046">
                  <c:v>104612.307330274</c:v>
                </c:pt>
                <c:pt idx="1047">
                  <c:v>104712.319096364</c:v>
                </c:pt>
                <c:pt idx="1048">
                  <c:v>104812.330862454</c:v>
                </c:pt>
                <c:pt idx="1049">
                  <c:v>104912.342628545</c:v>
                </c:pt>
                <c:pt idx="1050">
                  <c:v>105012.354394635</c:v>
                </c:pt>
                <c:pt idx="1051">
                  <c:v>105112.366160725</c:v>
                </c:pt>
                <c:pt idx="1052">
                  <c:v>105212.377926815</c:v>
                </c:pt>
                <c:pt idx="1053">
                  <c:v>105312.389692905</c:v>
                </c:pt>
                <c:pt idx="1054">
                  <c:v>105412.401458995</c:v>
                </c:pt>
                <c:pt idx="1055">
                  <c:v>105512.413225085</c:v>
                </c:pt>
                <c:pt idx="1056">
                  <c:v>105612.424991175</c:v>
                </c:pt>
                <c:pt idx="1057">
                  <c:v>105712.436757266</c:v>
                </c:pt>
                <c:pt idx="1058">
                  <c:v>105812.448523356</c:v>
                </c:pt>
                <c:pt idx="1059">
                  <c:v>105912.460289446</c:v>
                </c:pt>
                <c:pt idx="1060">
                  <c:v>106012.472055536</c:v>
                </c:pt>
                <c:pt idx="1061">
                  <c:v>106112.483821626</c:v>
                </c:pt>
                <c:pt idx="1062">
                  <c:v>106212.495587716</c:v>
                </c:pt>
                <c:pt idx="1063">
                  <c:v>106312.507353806</c:v>
                </c:pt>
                <c:pt idx="1064">
                  <c:v>106412.519119897</c:v>
                </c:pt>
                <c:pt idx="1065">
                  <c:v>106512.530885987</c:v>
                </c:pt>
                <c:pt idx="1066">
                  <c:v>106612.542652077</c:v>
                </c:pt>
                <c:pt idx="1067">
                  <c:v>106712.554418167</c:v>
                </c:pt>
                <c:pt idx="1068">
                  <c:v>106812.566184257</c:v>
                </c:pt>
                <c:pt idx="1069">
                  <c:v>106912.577950347</c:v>
                </c:pt>
                <c:pt idx="1070">
                  <c:v>107012.589716437</c:v>
                </c:pt>
                <c:pt idx="1071">
                  <c:v>107112.601482527</c:v>
                </c:pt>
                <c:pt idx="1072">
                  <c:v>107212.613248618</c:v>
                </c:pt>
                <c:pt idx="1073">
                  <c:v>107312.625014708</c:v>
                </c:pt>
                <c:pt idx="1074">
                  <c:v>107412.636780798</c:v>
                </c:pt>
                <c:pt idx="1075">
                  <c:v>107512.648546888</c:v>
                </c:pt>
                <c:pt idx="1076">
                  <c:v>107612.660312978</c:v>
                </c:pt>
                <c:pt idx="1077">
                  <c:v>107712.672079068</c:v>
                </c:pt>
                <c:pt idx="1078">
                  <c:v>107812.683845158</c:v>
                </c:pt>
                <c:pt idx="1079">
                  <c:v>107912.695611248</c:v>
                </c:pt>
                <c:pt idx="1080">
                  <c:v>108012.707377339</c:v>
                </c:pt>
                <c:pt idx="1081">
                  <c:v>108112.719143429</c:v>
                </c:pt>
                <c:pt idx="1082">
                  <c:v>108212.730909519</c:v>
                </c:pt>
                <c:pt idx="1083">
                  <c:v>108312.742675609</c:v>
                </c:pt>
                <c:pt idx="1084">
                  <c:v>108412.754441699</c:v>
                </c:pt>
                <c:pt idx="1085">
                  <c:v>108512.766207789</c:v>
                </c:pt>
                <c:pt idx="1086">
                  <c:v>108612.777973879</c:v>
                </c:pt>
                <c:pt idx="1087">
                  <c:v>108712.789739969</c:v>
                </c:pt>
                <c:pt idx="1088">
                  <c:v>108812.80150606</c:v>
                </c:pt>
                <c:pt idx="1089">
                  <c:v>108912.81327215</c:v>
                </c:pt>
                <c:pt idx="1090">
                  <c:v>109012.82503824</c:v>
                </c:pt>
                <c:pt idx="1091">
                  <c:v>109112.83680433</c:v>
                </c:pt>
                <c:pt idx="1092">
                  <c:v>109212.84857042</c:v>
                </c:pt>
                <c:pt idx="1093">
                  <c:v>109312.86033651</c:v>
                </c:pt>
                <c:pt idx="1094">
                  <c:v>109412.8721026</c:v>
                </c:pt>
                <c:pt idx="1095">
                  <c:v>109512.88386869</c:v>
                </c:pt>
                <c:pt idx="1096">
                  <c:v>109612.895634781</c:v>
                </c:pt>
                <c:pt idx="1097">
                  <c:v>109712.907400871</c:v>
                </c:pt>
                <c:pt idx="1098">
                  <c:v>109812.919166961</c:v>
                </c:pt>
                <c:pt idx="1099">
                  <c:v>109912.930933051</c:v>
                </c:pt>
                <c:pt idx="1100">
                  <c:v>110012.942699141</c:v>
                </c:pt>
                <c:pt idx="1101">
                  <c:v>110112.954465231</c:v>
                </c:pt>
                <c:pt idx="1102">
                  <c:v>110212.966231321</c:v>
                </c:pt>
                <c:pt idx="1103">
                  <c:v>110312.977997412</c:v>
                </c:pt>
                <c:pt idx="1104">
                  <c:v>110412.989763502</c:v>
                </c:pt>
                <c:pt idx="1105">
                  <c:v>110513.001529592</c:v>
                </c:pt>
                <c:pt idx="1106">
                  <c:v>110613.013295682</c:v>
                </c:pt>
                <c:pt idx="1107">
                  <c:v>110713.025061772</c:v>
                </c:pt>
                <c:pt idx="1108">
                  <c:v>110813.036827862</c:v>
                </c:pt>
                <c:pt idx="1109">
                  <c:v>110913.048593952</c:v>
                </c:pt>
                <c:pt idx="1110">
                  <c:v>111013.060360042</c:v>
                </c:pt>
                <c:pt idx="1111">
                  <c:v>111113.072126133</c:v>
                </c:pt>
                <c:pt idx="1112">
                  <c:v>111213.083892223</c:v>
                </c:pt>
                <c:pt idx="1113">
                  <c:v>111313.095658313</c:v>
                </c:pt>
                <c:pt idx="1114">
                  <c:v>111413.107424403</c:v>
                </c:pt>
                <c:pt idx="1115">
                  <c:v>111513.119190493</c:v>
                </c:pt>
                <c:pt idx="1116">
                  <c:v>111613.130956583</c:v>
                </c:pt>
                <c:pt idx="1117">
                  <c:v>111713.142722673</c:v>
                </c:pt>
                <c:pt idx="1118">
                  <c:v>111813.154488763</c:v>
                </c:pt>
                <c:pt idx="1119">
                  <c:v>111913.166254854</c:v>
                </c:pt>
                <c:pt idx="1120">
                  <c:v>112013.178020944</c:v>
                </c:pt>
                <c:pt idx="1121">
                  <c:v>112113.189787034</c:v>
                </c:pt>
                <c:pt idx="1122">
                  <c:v>112213.201553124</c:v>
                </c:pt>
                <c:pt idx="1123">
                  <c:v>112313.213319214</c:v>
                </c:pt>
                <c:pt idx="1124">
                  <c:v>112413.225085304</c:v>
                </c:pt>
                <c:pt idx="1125">
                  <c:v>112513.236851394</c:v>
                </c:pt>
                <c:pt idx="1126">
                  <c:v>112613.248617484</c:v>
                </c:pt>
                <c:pt idx="1127">
                  <c:v>112713.260383575</c:v>
                </c:pt>
                <c:pt idx="1128">
                  <c:v>112813.272149665</c:v>
                </c:pt>
                <c:pt idx="1129">
                  <c:v>112913.283915755</c:v>
                </c:pt>
                <c:pt idx="1130">
                  <c:v>113013.295681845</c:v>
                </c:pt>
                <c:pt idx="1131">
                  <c:v>113113.307447935</c:v>
                </c:pt>
                <c:pt idx="1132">
                  <c:v>113213.319214025</c:v>
                </c:pt>
                <c:pt idx="1133">
                  <c:v>113313.330980115</c:v>
                </c:pt>
                <c:pt idx="1134">
                  <c:v>113413.342746205</c:v>
                </c:pt>
                <c:pt idx="1135">
                  <c:v>113513.354512296</c:v>
                </c:pt>
                <c:pt idx="1136">
                  <c:v>113613.366278386</c:v>
                </c:pt>
                <c:pt idx="1137">
                  <c:v>113713.378044476</c:v>
                </c:pt>
                <c:pt idx="1138">
                  <c:v>113813.389810566</c:v>
                </c:pt>
                <c:pt idx="1139">
                  <c:v>113913.401576656</c:v>
                </c:pt>
                <c:pt idx="1140">
                  <c:v>114013.413342746</c:v>
                </c:pt>
                <c:pt idx="1141">
                  <c:v>114113.425108836</c:v>
                </c:pt>
                <c:pt idx="1142">
                  <c:v>114213.436874927</c:v>
                </c:pt>
                <c:pt idx="1143">
                  <c:v>114313.448641017</c:v>
                </c:pt>
                <c:pt idx="1144">
                  <c:v>114413.460407107</c:v>
                </c:pt>
                <c:pt idx="1145">
                  <c:v>114513.472173197</c:v>
                </c:pt>
                <c:pt idx="1146">
                  <c:v>114613.483939287</c:v>
                </c:pt>
                <c:pt idx="1147">
                  <c:v>114713.495705377</c:v>
                </c:pt>
                <c:pt idx="1148">
                  <c:v>114813.507471467</c:v>
                </c:pt>
                <c:pt idx="1149">
                  <c:v>114913.519237557</c:v>
                </c:pt>
                <c:pt idx="1150">
                  <c:v>115013.531003648</c:v>
                </c:pt>
                <c:pt idx="1151">
                  <c:v>115113.542769738</c:v>
                </c:pt>
                <c:pt idx="1152">
                  <c:v>115213.554535828</c:v>
                </c:pt>
                <c:pt idx="1153">
                  <c:v>115313.566301918</c:v>
                </c:pt>
                <c:pt idx="1154">
                  <c:v>115413.578068008</c:v>
                </c:pt>
                <c:pt idx="1155">
                  <c:v>115513.589834098</c:v>
                </c:pt>
                <c:pt idx="1156">
                  <c:v>115613.601600188</c:v>
                </c:pt>
                <c:pt idx="1157">
                  <c:v>115713.613366278</c:v>
                </c:pt>
                <c:pt idx="1158">
                  <c:v>115813.625132369</c:v>
                </c:pt>
                <c:pt idx="1159">
                  <c:v>115913.636898459</c:v>
                </c:pt>
                <c:pt idx="1160">
                  <c:v>116013.648664549</c:v>
                </c:pt>
                <c:pt idx="1161">
                  <c:v>116113.660430639</c:v>
                </c:pt>
                <c:pt idx="1162">
                  <c:v>116213.672196729</c:v>
                </c:pt>
                <c:pt idx="1163">
                  <c:v>116313.683962819</c:v>
                </c:pt>
                <c:pt idx="1164">
                  <c:v>116413.695728909</c:v>
                </c:pt>
                <c:pt idx="1165">
                  <c:v>116513.707494999</c:v>
                </c:pt>
                <c:pt idx="1166">
                  <c:v>116613.71926109</c:v>
                </c:pt>
                <c:pt idx="1167">
                  <c:v>116713.73102718</c:v>
                </c:pt>
                <c:pt idx="1168">
                  <c:v>116813.74279327</c:v>
                </c:pt>
                <c:pt idx="1169">
                  <c:v>116913.75455936</c:v>
                </c:pt>
                <c:pt idx="1170">
                  <c:v>117013.76632545</c:v>
                </c:pt>
                <c:pt idx="1171">
                  <c:v>117113.77809154</c:v>
                </c:pt>
                <c:pt idx="1172">
                  <c:v>117213.78985763</c:v>
                </c:pt>
                <c:pt idx="1173">
                  <c:v>117313.80162372</c:v>
                </c:pt>
                <c:pt idx="1174">
                  <c:v>117413.813389811</c:v>
                </c:pt>
                <c:pt idx="1175">
                  <c:v>117513.825155901</c:v>
                </c:pt>
                <c:pt idx="1176">
                  <c:v>117613.836921991</c:v>
                </c:pt>
                <c:pt idx="1177">
                  <c:v>117713.848688081</c:v>
                </c:pt>
                <c:pt idx="1178">
                  <c:v>117813.860454171</c:v>
                </c:pt>
                <c:pt idx="1179">
                  <c:v>117913.872220261</c:v>
                </c:pt>
                <c:pt idx="1180">
                  <c:v>118013.883986351</c:v>
                </c:pt>
                <c:pt idx="1181">
                  <c:v>118113.895752442</c:v>
                </c:pt>
                <c:pt idx="1182">
                  <c:v>118213.907518532</c:v>
                </c:pt>
                <c:pt idx="1183">
                  <c:v>118313.919284622</c:v>
                </c:pt>
                <c:pt idx="1184">
                  <c:v>118413.931050712</c:v>
                </c:pt>
                <c:pt idx="1185">
                  <c:v>118513.942816802</c:v>
                </c:pt>
                <c:pt idx="1186">
                  <c:v>118613.954582892</c:v>
                </c:pt>
                <c:pt idx="1187">
                  <c:v>118713.966348982</c:v>
                </c:pt>
                <c:pt idx="1188">
                  <c:v>118813.978115072</c:v>
                </c:pt>
                <c:pt idx="1189">
                  <c:v>118913.989881163</c:v>
                </c:pt>
                <c:pt idx="1190">
                  <c:v>119014.001647253</c:v>
                </c:pt>
                <c:pt idx="1191">
                  <c:v>119114.013413343</c:v>
                </c:pt>
                <c:pt idx="1192">
                  <c:v>119214.025179433</c:v>
                </c:pt>
                <c:pt idx="1193">
                  <c:v>119314.036945523</c:v>
                </c:pt>
                <c:pt idx="1194">
                  <c:v>119414.048711613</c:v>
                </c:pt>
                <c:pt idx="1195">
                  <c:v>119514.060477703</c:v>
                </c:pt>
                <c:pt idx="1196">
                  <c:v>119614.072243793</c:v>
                </c:pt>
                <c:pt idx="1197">
                  <c:v>119714.084009884</c:v>
                </c:pt>
                <c:pt idx="1198">
                  <c:v>119814.095775974</c:v>
                </c:pt>
                <c:pt idx="1199">
                  <c:v>119914.107542064</c:v>
                </c:pt>
                <c:pt idx="1200">
                  <c:v>120014.119308154</c:v>
                </c:pt>
                <c:pt idx="1201">
                  <c:v>120114.131074244</c:v>
                </c:pt>
                <c:pt idx="1202">
                  <c:v>120214.142840334</c:v>
                </c:pt>
                <c:pt idx="1203">
                  <c:v>120314.154606424</c:v>
                </c:pt>
                <c:pt idx="1204">
                  <c:v>120414.166372514</c:v>
                </c:pt>
                <c:pt idx="1205">
                  <c:v>120514.178138605</c:v>
                </c:pt>
                <c:pt idx="1206">
                  <c:v>120614.189904695</c:v>
                </c:pt>
                <c:pt idx="1207">
                  <c:v>120714.201670785</c:v>
                </c:pt>
                <c:pt idx="1208">
                  <c:v>120814.213436875</c:v>
                </c:pt>
                <c:pt idx="1209">
                  <c:v>120914.225202965</c:v>
                </c:pt>
                <c:pt idx="1210">
                  <c:v>121014.236969055</c:v>
                </c:pt>
                <c:pt idx="1211">
                  <c:v>121114.248735145</c:v>
                </c:pt>
                <c:pt idx="1212">
                  <c:v>121214.260501235</c:v>
                </c:pt>
                <c:pt idx="1213">
                  <c:v>121314.272267326</c:v>
                </c:pt>
                <c:pt idx="1214">
                  <c:v>121414.284033416</c:v>
                </c:pt>
                <c:pt idx="1215">
                  <c:v>121514.295799506</c:v>
                </c:pt>
                <c:pt idx="1216">
                  <c:v>121614.307565596</c:v>
                </c:pt>
                <c:pt idx="1217">
                  <c:v>121714.319331686</c:v>
                </c:pt>
                <c:pt idx="1218">
                  <c:v>121814.331097776</c:v>
                </c:pt>
                <c:pt idx="1219">
                  <c:v>121914.342863866</c:v>
                </c:pt>
                <c:pt idx="1220">
                  <c:v>122014.354629957</c:v>
                </c:pt>
                <c:pt idx="1221">
                  <c:v>122114.366396047</c:v>
                </c:pt>
                <c:pt idx="1222">
                  <c:v>122214.378162137</c:v>
                </c:pt>
                <c:pt idx="1223">
                  <c:v>122314.389928227</c:v>
                </c:pt>
                <c:pt idx="1224">
                  <c:v>122414.401694317</c:v>
                </c:pt>
                <c:pt idx="1225">
                  <c:v>122514.413460407</c:v>
                </c:pt>
                <c:pt idx="1226">
                  <c:v>122614.425226497</c:v>
                </c:pt>
                <c:pt idx="1227">
                  <c:v>122714.436992587</c:v>
                </c:pt>
                <c:pt idx="1228">
                  <c:v>122814.448758678</c:v>
                </c:pt>
                <c:pt idx="1229">
                  <c:v>122914.460524768</c:v>
                </c:pt>
                <c:pt idx="1230">
                  <c:v>123014.472290858</c:v>
                </c:pt>
                <c:pt idx="1231">
                  <c:v>123114.484056948</c:v>
                </c:pt>
                <c:pt idx="1232">
                  <c:v>123214.495823038</c:v>
                </c:pt>
                <c:pt idx="1233">
                  <c:v>123314.507589128</c:v>
                </c:pt>
                <c:pt idx="1234">
                  <c:v>123414.519355218</c:v>
                </c:pt>
                <c:pt idx="1235">
                  <c:v>123514.531121308</c:v>
                </c:pt>
                <c:pt idx="1236">
                  <c:v>123614.542887399</c:v>
                </c:pt>
                <c:pt idx="1237">
                  <c:v>123714.554653489</c:v>
                </c:pt>
                <c:pt idx="1238">
                  <c:v>123814.566419579</c:v>
                </c:pt>
                <c:pt idx="1239">
                  <c:v>123914.578185669</c:v>
                </c:pt>
                <c:pt idx="1240">
                  <c:v>124014.589951759</c:v>
                </c:pt>
                <c:pt idx="1241">
                  <c:v>124114.601717849</c:v>
                </c:pt>
                <c:pt idx="1242">
                  <c:v>124214.613483939</c:v>
                </c:pt>
                <c:pt idx="1243">
                  <c:v>124314.625250029</c:v>
                </c:pt>
                <c:pt idx="1244">
                  <c:v>124414.63701612</c:v>
                </c:pt>
                <c:pt idx="1245">
                  <c:v>124514.64878221</c:v>
                </c:pt>
                <c:pt idx="1246">
                  <c:v>124614.6605483</c:v>
                </c:pt>
                <c:pt idx="1247">
                  <c:v>124714.67231439</c:v>
                </c:pt>
                <c:pt idx="1248">
                  <c:v>124814.68408048</c:v>
                </c:pt>
                <c:pt idx="1249">
                  <c:v>124914.69584657</c:v>
                </c:pt>
                <c:pt idx="1250">
                  <c:v>125014.70761266</c:v>
                </c:pt>
                <c:pt idx="1251">
                  <c:v>125114.71937875</c:v>
                </c:pt>
                <c:pt idx="1252">
                  <c:v>125214.731144841</c:v>
                </c:pt>
                <c:pt idx="1253">
                  <c:v>125314.742910931</c:v>
                </c:pt>
                <c:pt idx="1254">
                  <c:v>125414.754677021</c:v>
                </c:pt>
                <c:pt idx="1255">
                  <c:v>125514.766443111</c:v>
                </c:pt>
                <c:pt idx="1256">
                  <c:v>125614.778209201</c:v>
                </c:pt>
                <c:pt idx="1257">
                  <c:v>125714.789975291</c:v>
                </c:pt>
                <c:pt idx="1258">
                  <c:v>125814.801741381</c:v>
                </c:pt>
                <c:pt idx="1259">
                  <c:v>125914.813507472</c:v>
                </c:pt>
                <c:pt idx="1260">
                  <c:v>126014.825273562</c:v>
                </c:pt>
                <c:pt idx="1261">
                  <c:v>126114.837039652</c:v>
                </c:pt>
                <c:pt idx="1262">
                  <c:v>126214.848805742</c:v>
                </c:pt>
                <c:pt idx="1263">
                  <c:v>126314.860571832</c:v>
                </c:pt>
                <c:pt idx="1264">
                  <c:v>126414.872337922</c:v>
                </c:pt>
                <c:pt idx="1265">
                  <c:v>126514.884104012</c:v>
                </c:pt>
                <c:pt idx="1266">
                  <c:v>126614.895870102</c:v>
                </c:pt>
                <c:pt idx="1267">
                  <c:v>126714.907636193</c:v>
                </c:pt>
                <c:pt idx="1268">
                  <c:v>126814.919402283</c:v>
                </c:pt>
                <c:pt idx="1269">
                  <c:v>126914.931168373</c:v>
                </c:pt>
                <c:pt idx="1270">
                  <c:v>127014.942934463</c:v>
                </c:pt>
                <c:pt idx="1271">
                  <c:v>127114.954700553</c:v>
                </c:pt>
                <c:pt idx="1272">
                  <c:v>127214.966466643</c:v>
                </c:pt>
                <c:pt idx="1273">
                  <c:v>127314.978232733</c:v>
                </c:pt>
                <c:pt idx="1274">
                  <c:v>127414.989998823</c:v>
                </c:pt>
                <c:pt idx="1275">
                  <c:v>127515.001764914</c:v>
                </c:pt>
                <c:pt idx="1276">
                  <c:v>127615.013531004</c:v>
                </c:pt>
                <c:pt idx="1277">
                  <c:v>127715.025297094</c:v>
                </c:pt>
                <c:pt idx="1278">
                  <c:v>127815.037063184</c:v>
                </c:pt>
                <c:pt idx="1279">
                  <c:v>127915.048829274</c:v>
                </c:pt>
                <c:pt idx="1280">
                  <c:v>128015.060595364</c:v>
                </c:pt>
                <c:pt idx="1281">
                  <c:v>128115.072361454</c:v>
                </c:pt>
                <c:pt idx="1282">
                  <c:v>128215.084127544</c:v>
                </c:pt>
                <c:pt idx="1283">
                  <c:v>128315.095893635</c:v>
                </c:pt>
                <c:pt idx="1284">
                  <c:v>128415.107659725</c:v>
                </c:pt>
                <c:pt idx="1285">
                  <c:v>128515.119425815</c:v>
                </c:pt>
                <c:pt idx="1286">
                  <c:v>128615.131191905</c:v>
                </c:pt>
                <c:pt idx="1287">
                  <c:v>128715.142957995</c:v>
                </c:pt>
                <c:pt idx="1288">
                  <c:v>128815.154724085</c:v>
                </c:pt>
                <c:pt idx="1289">
                  <c:v>128915.166490175</c:v>
                </c:pt>
                <c:pt idx="1290">
                  <c:v>129015.178256265</c:v>
                </c:pt>
                <c:pt idx="1291">
                  <c:v>129115.190022356</c:v>
                </c:pt>
                <c:pt idx="1292">
                  <c:v>129215.201788446</c:v>
                </c:pt>
                <c:pt idx="1293">
                  <c:v>129315.213554536</c:v>
                </c:pt>
                <c:pt idx="1294">
                  <c:v>129415.225320626</c:v>
                </c:pt>
                <c:pt idx="1295">
                  <c:v>129515.237086716</c:v>
                </c:pt>
                <c:pt idx="1296">
                  <c:v>129615.248852806</c:v>
                </c:pt>
                <c:pt idx="1297">
                  <c:v>129715.260618896</c:v>
                </c:pt>
                <c:pt idx="1298">
                  <c:v>129815.272384987</c:v>
                </c:pt>
                <c:pt idx="1299">
                  <c:v>129915.284151077</c:v>
                </c:pt>
                <c:pt idx="1300">
                  <c:v>130015.295917167</c:v>
                </c:pt>
                <c:pt idx="1301">
                  <c:v>130115.307683257</c:v>
                </c:pt>
                <c:pt idx="1302">
                  <c:v>130215.319449347</c:v>
                </c:pt>
                <c:pt idx="1303">
                  <c:v>130315.331215437</c:v>
                </c:pt>
                <c:pt idx="1304">
                  <c:v>130415.342981527</c:v>
                </c:pt>
                <c:pt idx="1305">
                  <c:v>130515.354747617</c:v>
                </c:pt>
                <c:pt idx="1306">
                  <c:v>130615.366513708</c:v>
                </c:pt>
                <c:pt idx="1307">
                  <c:v>130715.378279798</c:v>
                </c:pt>
                <c:pt idx="1308">
                  <c:v>130815.390045888</c:v>
                </c:pt>
                <c:pt idx="1309">
                  <c:v>130915.401811978</c:v>
                </c:pt>
                <c:pt idx="1310">
                  <c:v>131015.413578068</c:v>
                </c:pt>
                <c:pt idx="1311">
                  <c:v>131115.425344158</c:v>
                </c:pt>
                <c:pt idx="1312">
                  <c:v>131215.437110248</c:v>
                </c:pt>
                <c:pt idx="1313">
                  <c:v>131315.448876338</c:v>
                </c:pt>
                <c:pt idx="1314">
                  <c:v>131415.460642429</c:v>
                </c:pt>
                <c:pt idx="1315">
                  <c:v>131515.472408519</c:v>
                </c:pt>
                <c:pt idx="1316">
                  <c:v>131615.484174609</c:v>
                </c:pt>
                <c:pt idx="1317">
                  <c:v>131715.495940699</c:v>
                </c:pt>
                <c:pt idx="1318">
                  <c:v>131815.507706789</c:v>
                </c:pt>
                <c:pt idx="1319">
                  <c:v>131915.519472879</c:v>
                </c:pt>
                <c:pt idx="1320">
                  <c:v>132015.531238969</c:v>
                </c:pt>
                <c:pt idx="1321">
                  <c:v>132115.543005059</c:v>
                </c:pt>
                <c:pt idx="1322">
                  <c:v>132215.55477115</c:v>
                </c:pt>
                <c:pt idx="1323">
                  <c:v>132315.56653724</c:v>
                </c:pt>
                <c:pt idx="1324">
                  <c:v>132415.57830333</c:v>
                </c:pt>
                <c:pt idx="1325">
                  <c:v>132515.59006942</c:v>
                </c:pt>
                <c:pt idx="1326">
                  <c:v>132615.60183551</c:v>
                </c:pt>
                <c:pt idx="1327">
                  <c:v>132715.6136016</c:v>
                </c:pt>
                <c:pt idx="1328">
                  <c:v>132815.62536769</c:v>
                </c:pt>
                <c:pt idx="1329">
                  <c:v>132915.637133781</c:v>
                </c:pt>
                <c:pt idx="1330">
                  <c:v>133015.648899871</c:v>
                </c:pt>
                <c:pt idx="1331">
                  <c:v>133115.660665961</c:v>
                </c:pt>
                <c:pt idx="1332">
                  <c:v>133215.672432051</c:v>
                </c:pt>
                <c:pt idx="1333">
                  <c:v>133315.684198141</c:v>
                </c:pt>
                <c:pt idx="1334">
                  <c:v>133415.695964231</c:v>
                </c:pt>
                <c:pt idx="1335">
                  <c:v>133515.707730321</c:v>
                </c:pt>
                <c:pt idx="1336">
                  <c:v>133615.719496411</c:v>
                </c:pt>
                <c:pt idx="1337">
                  <c:v>133715.731262502</c:v>
                </c:pt>
                <c:pt idx="1338">
                  <c:v>133815.743028592</c:v>
                </c:pt>
                <c:pt idx="1339">
                  <c:v>133915.754794682</c:v>
                </c:pt>
                <c:pt idx="1340">
                  <c:v>134015.766560772</c:v>
                </c:pt>
                <c:pt idx="1341">
                  <c:v>134115.778326862</c:v>
                </c:pt>
                <c:pt idx="1342">
                  <c:v>134215.790092952</c:v>
                </c:pt>
                <c:pt idx="1343">
                  <c:v>134315.801859042</c:v>
                </c:pt>
                <c:pt idx="1344">
                  <c:v>134415.813625132</c:v>
                </c:pt>
                <c:pt idx="1345">
                  <c:v>134515.825391223</c:v>
                </c:pt>
                <c:pt idx="1346">
                  <c:v>134615.837157313</c:v>
                </c:pt>
                <c:pt idx="1347">
                  <c:v>134715.848923403</c:v>
                </c:pt>
                <c:pt idx="1348">
                  <c:v>134815.860689493</c:v>
                </c:pt>
                <c:pt idx="1349">
                  <c:v>134915.872455583</c:v>
                </c:pt>
                <c:pt idx="1350">
                  <c:v>135015.884221673</c:v>
                </c:pt>
                <c:pt idx="1351">
                  <c:v>135115.895987763</c:v>
                </c:pt>
                <c:pt idx="1352">
                  <c:v>135215.907753853</c:v>
                </c:pt>
                <c:pt idx="1353">
                  <c:v>135315.919519944</c:v>
                </c:pt>
                <c:pt idx="1354">
                  <c:v>135415.931286034</c:v>
                </c:pt>
                <c:pt idx="1355">
                  <c:v>135515.943052124</c:v>
                </c:pt>
                <c:pt idx="1356">
                  <c:v>135615.954818214</c:v>
                </c:pt>
                <c:pt idx="1357">
                  <c:v>135715.966584304</c:v>
                </c:pt>
                <c:pt idx="1358">
                  <c:v>135815.978350394</c:v>
                </c:pt>
                <c:pt idx="1359">
                  <c:v>135915.990116484</c:v>
                </c:pt>
                <c:pt idx="1360">
                  <c:v>136016.001882574</c:v>
                </c:pt>
                <c:pt idx="1361">
                  <c:v>136116.013648665</c:v>
                </c:pt>
                <c:pt idx="1362">
                  <c:v>136216.025414755</c:v>
                </c:pt>
                <c:pt idx="1363">
                  <c:v>136316.037180845</c:v>
                </c:pt>
                <c:pt idx="1364">
                  <c:v>136416.048946935</c:v>
                </c:pt>
                <c:pt idx="1365">
                  <c:v>136516.060713025</c:v>
                </c:pt>
                <c:pt idx="1366">
                  <c:v>136616.072479115</c:v>
                </c:pt>
                <c:pt idx="1367">
                  <c:v>136716.084245205</c:v>
                </c:pt>
                <c:pt idx="1368">
                  <c:v>136816.096011295</c:v>
                </c:pt>
                <c:pt idx="1369">
                  <c:v>136916.107777386</c:v>
                </c:pt>
                <c:pt idx="1370">
                  <c:v>137016.119543476</c:v>
                </c:pt>
                <c:pt idx="1371">
                  <c:v>137116.131309566</c:v>
                </c:pt>
                <c:pt idx="1372">
                  <c:v>137216.143075656</c:v>
                </c:pt>
                <c:pt idx="1373">
                  <c:v>137316.154841746</c:v>
                </c:pt>
                <c:pt idx="1374">
                  <c:v>137416.166607836</c:v>
                </c:pt>
                <c:pt idx="1375">
                  <c:v>137516.178373926</c:v>
                </c:pt>
                <c:pt idx="1376">
                  <c:v>137616.190140017</c:v>
                </c:pt>
                <c:pt idx="1377">
                  <c:v>137716.201906107</c:v>
                </c:pt>
                <c:pt idx="1378">
                  <c:v>137816.213672197</c:v>
                </c:pt>
                <c:pt idx="1379">
                  <c:v>137916.225438287</c:v>
                </c:pt>
                <c:pt idx="1380">
                  <c:v>138016.237204377</c:v>
                </c:pt>
                <c:pt idx="1381">
                  <c:v>138116.248970467</c:v>
                </c:pt>
                <c:pt idx="1382">
                  <c:v>138216.260736557</c:v>
                </c:pt>
                <c:pt idx="1383">
                  <c:v>138316.272502647</c:v>
                </c:pt>
                <c:pt idx="1384">
                  <c:v>138416.284268738</c:v>
                </c:pt>
                <c:pt idx="1385">
                  <c:v>138516.296034828</c:v>
                </c:pt>
                <c:pt idx="1386">
                  <c:v>138616.307800918</c:v>
                </c:pt>
                <c:pt idx="1387">
                  <c:v>138716.319567008</c:v>
                </c:pt>
                <c:pt idx="1388">
                  <c:v>138816.331333098</c:v>
                </c:pt>
                <c:pt idx="1389">
                  <c:v>138916.343099188</c:v>
                </c:pt>
                <c:pt idx="1390">
                  <c:v>139016.354865278</c:v>
                </c:pt>
                <c:pt idx="1391">
                  <c:v>139116.366631368</c:v>
                </c:pt>
                <c:pt idx="1392">
                  <c:v>139216.378397459</c:v>
                </c:pt>
                <c:pt idx="1393">
                  <c:v>139316.390163549</c:v>
                </c:pt>
                <c:pt idx="1394">
                  <c:v>139416.401929639</c:v>
                </c:pt>
                <c:pt idx="1395">
                  <c:v>139516.413695729</c:v>
                </c:pt>
                <c:pt idx="1396">
                  <c:v>139616.425461819</c:v>
                </c:pt>
                <c:pt idx="1397">
                  <c:v>139716.437227909</c:v>
                </c:pt>
                <c:pt idx="1398">
                  <c:v>139816.448993999</c:v>
                </c:pt>
                <c:pt idx="1399">
                  <c:v>139916.460760089</c:v>
                </c:pt>
                <c:pt idx="1400">
                  <c:v>140016.47252618</c:v>
                </c:pt>
                <c:pt idx="1401">
                  <c:v>140116.48429227</c:v>
                </c:pt>
                <c:pt idx="1402">
                  <c:v>140216.49605836</c:v>
                </c:pt>
                <c:pt idx="1403">
                  <c:v>140316.50782445</c:v>
                </c:pt>
                <c:pt idx="1404">
                  <c:v>140416.51959054</c:v>
                </c:pt>
                <c:pt idx="1405">
                  <c:v>140516.53135663</c:v>
                </c:pt>
                <c:pt idx="1406">
                  <c:v>140616.54312272</c:v>
                </c:pt>
                <c:pt idx="1407">
                  <c:v>140716.55488881</c:v>
                </c:pt>
                <c:pt idx="1408">
                  <c:v>140816.566654901</c:v>
                </c:pt>
                <c:pt idx="1409">
                  <c:v>140916.578420991</c:v>
                </c:pt>
                <c:pt idx="1410">
                  <c:v>141016.590187081</c:v>
                </c:pt>
                <c:pt idx="1411">
                  <c:v>141116.601953171</c:v>
                </c:pt>
                <c:pt idx="1412">
                  <c:v>141216.613719261</c:v>
                </c:pt>
                <c:pt idx="1413">
                  <c:v>141316.625485351</c:v>
                </c:pt>
                <c:pt idx="1414">
                  <c:v>141416.637251441</c:v>
                </c:pt>
                <c:pt idx="1415">
                  <c:v>141516.649017532</c:v>
                </c:pt>
                <c:pt idx="1416">
                  <c:v>141616.660783622</c:v>
                </c:pt>
                <c:pt idx="1417">
                  <c:v>141716.672549712</c:v>
                </c:pt>
                <c:pt idx="1418">
                  <c:v>141816.684315802</c:v>
                </c:pt>
                <c:pt idx="1419">
                  <c:v>141916.696081892</c:v>
                </c:pt>
                <c:pt idx="1420">
                  <c:v>142016.707847982</c:v>
                </c:pt>
                <c:pt idx="1421">
                  <c:v>142116.719614072</c:v>
                </c:pt>
                <c:pt idx="1422">
                  <c:v>142216.731380162</c:v>
                </c:pt>
                <c:pt idx="1423">
                  <c:v>142316.743146253</c:v>
                </c:pt>
                <c:pt idx="1424">
                  <c:v>142416.754912343</c:v>
                </c:pt>
                <c:pt idx="1425">
                  <c:v>142516.766678433</c:v>
                </c:pt>
                <c:pt idx="1426">
                  <c:v>142616.778444523</c:v>
                </c:pt>
                <c:pt idx="1427">
                  <c:v>142716.790210613</c:v>
                </c:pt>
                <c:pt idx="1428">
                  <c:v>142816.801976703</c:v>
                </c:pt>
                <c:pt idx="1429">
                  <c:v>142916.813742793</c:v>
                </c:pt>
                <c:pt idx="1430">
                  <c:v>143016.825508883</c:v>
                </c:pt>
                <c:pt idx="1431">
                  <c:v>143116.837274974</c:v>
                </c:pt>
                <c:pt idx="1432">
                  <c:v>143216.849041064</c:v>
                </c:pt>
                <c:pt idx="1433">
                  <c:v>143316.860807154</c:v>
                </c:pt>
                <c:pt idx="1434">
                  <c:v>143416.872573244</c:v>
                </c:pt>
                <c:pt idx="1435">
                  <c:v>143516.884339334</c:v>
                </c:pt>
                <c:pt idx="1436">
                  <c:v>143616.896105424</c:v>
                </c:pt>
                <c:pt idx="1437">
                  <c:v>143716.907871514</c:v>
                </c:pt>
                <c:pt idx="1438">
                  <c:v>143816.919637604</c:v>
                </c:pt>
                <c:pt idx="1439">
                  <c:v>143916.931403695</c:v>
                </c:pt>
                <c:pt idx="1440">
                  <c:v>144016.943169785</c:v>
                </c:pt>
                <c:pt idx="1441">
                  <c:v>144116.954935875</c:v>
                </c:pt>
                <c:pt idx="1442">
                  <c:v>144216.966701965</c:v>
                </c:pt>
                <c:pt idx="1443">
                  <c:v>144316.978468055</c:v>
                </c:pt>
                <c:pt idx="1444">
                  <c:v>144416.990234145</c:v>
                </c:pt>
                <c:pt idx="1445">
                  <c:v>144517.002000235</c:v>
                </c:pt>
                <c:pt idx="1446">
                  <c:v>144617.013766326</c:v>
                </c:pt>
                <c:pt idx="1447">
                  <c:v>144717.025532416</c:v>
                </c:pt>
                <c:pt idx="1448">
                  <c:v>144817.037298506</c:v>
                </c:pt>
                <c:pt idx="1449">
                  <c:v>144917.049064596</c:v>
                </c:pt>
                <c:pt idx="1450">
                  <c:v>145017.060830686</c:v>
                </c:pt>
                <c:pt idx="1451">
                  <c:v>145117.072596776</c:v>
                </c:pt>
                <c:pt idx="1452">
                  <c:v>145217.084362866</c:v>
                </c:pt>
                <c:pt idx="1453">
                  <c:v>145317.096128956</c:v>
                </c:pt>
                <c:pt idx="1454">
                  <c:v>145417.107895047</c:v>
                </c:pt>
                <c:pt idx="1455">
                  <c:v>145517.119661137</c:v>
                </c:pt>
                <c:pt idx="1456">
                  <c:v>145617.131427227</c:v>
                </c:pt>
                <c:pt idx="1457">
                  <c:v>145717.143193317</c:v>
                </c:pt>
                <c:pt idx="1458">
                  <c:v>145817.154959407</c:v>
                </c:pt>
                <c:pt idx="1459">
                  <c:v>145917.166725497</c:v>
                </c:pt>
                <c:pt idx="1460">
                  <c:v>146017.178491587</c:v>
                </c:pt>
                <c:pt idx="1461">
                  <c:v>146117.190257677</c:v>
                </c:pt>
                <c:pt idx="1462">
                  <c:v>146217.202023768</c:v>
                </c:pt>
                <c:pt idx="1463">
                  <c:v>146317.213789858</c:v>
                </c:pt>
                <c:pt idx="1464">
                  <c:v>146417.225555948</c:v>
                </c:pt>
                <c:pt idx="1465">
                  <c:v>146517.237322038</c:v>
                </c:pt>
                <c:pt idx="1466">
                  <c:v>146617.249088128</c:v>
                </c:pt>
                <c:pt idx="1467">
                  <c:v>146717.260854218</c:v>
                </c:pt>
                <c:pt idx="1468">
                  <c:v>146817.272620308</c:v>
                </c:pt>
                <c:pt idx="1469">
                  <c:v>146917.284386398</c:v>
                </c:pt>
                <c:pt idx="1470">
                  <c:v>147017.296152489</c:v>
                </c:pt>
                <c:pt idx="1471">
                  <c:v>147117.307918579</c:v>
                </c:pt>
                <c:pt idx="1472">
                  <c:v>147217.319684669</c:v>
                </c:pt>
                <c:pt idx="1473">
                  <c:v>147317.331450759</c:v>
                </c:pt>
                <c:pt idx="1474">
                  <c:v>147417.343216849</c:v>
                </c:pt>
                <c:pt idx="1475">
                  <c:v>147517.354982939</c:v>
                </c:pt>
                <c:pt idx="1476">
                  <c:v>147617.366749029</c:v>
                </c:pt>
                <c:pt idx="1477">
                  <c:v>147717.378515119</c:v>
                </c:pt>
                <c:pt idx="1478">
                  <c:v>147817.39028121</c:v>
                </c:pt>
                <c:pt idx="1479">
                  <c:v>147917.4020473</c:v>
                </c:pt>
                <c:pt idx="1480">
                  <c:v>148017.41381339</c:v>
                </c:pt>
                <c:pt idx="1481">
                  <c:v>148117.42557948</c:v>
                </c:pt>
                <c:pt idx="1482">
                  <c:v>148217.43734557</c:v>
                </c:pt>
                <c:pt idx="1483">
                  <c:v>148317.44911166</c:v>
                </c:pt>
                <c:pt idx="1484">
                  <c:v>148417.46087775</c:v>
                </c:pt>
                <c:pt idx="1485">
                  <c:v>148517.47264384</c:v>
                </c:pt>
                <c:pt idx="1486">
                  <c:v>148617.484409931</c:v>
                </c:pt>
                <c:pt idx="1487">
                  <c:v>148717.496176021</c:v>
                </c:pt>
                <c:pt idx="1488">
                  <c:v>148817.507942111</c:v>
                </c:pt>
                <c:pt idx="1489">
                  <c:v>148917.519708201</c:v>
                </c:pt>
                <c:pt idx="1490">
                  <c:v>149017.531474291</c:v>
                </c:pt>
                <c:pt idx="1491">
                  <c:v>149117.543240381</c:v>
                </c:pt>
                <c:pt idx="1492">
                  <c:v>149217.555006471</c:v>
                </c:pt>
                <c:pt idx="1493">
                  <c:v>149317.566772562</c:v>
                </c:pt>
                <c:pt idx="1494">
                  <c:v>149417.578538652</c:v>
                </c:pt>
                <c:pt idx="1495">
                  <c:v>149517.590304742</c:v>
                </c:pt>
                <c:pt idx="1496">
                  <c:v>149617.602070832</c:v>
                </c:pt>
                <c:pt idx="1497">
                  <c:v>149717.613836922</c:v>
                </c:pt>
                <c:pt idx="1498">
                  <c:v>149817.625603012</c:v>
                </c:pt>
                <c:pt idx="1499">
                  <c:v>149917.637369102</c:v>
                </c:pt>
                <c:pt idx="1500">
                  <c:v>150017.649135192</c:v>
                </c:pt>
                <c:pt idx="1501">
                  <c:v>150117.660901283</c:v>
                </c:pt>
                <c:pt idx="1502">
                  <c:v>150217.672667373</c:v>
                </c:pt>
                <c:pt idx="1503">
                  <c:v>150317.684433463</c:v>
                </c:pt>
                <c:pt idx="1504">
                  <c:v>150417.696199553</c:v>
                </c:pt>
                <c:pt idx="1505">
                  <c:v>150517.707965643</c:v>
                </c:pt>
                <c:pt idx="1506">
                  <c:v>150617.719731733</c:v>
                </c:pt>
                <c:pt idx="1507">
                  <c:v>150717.731497823</c:v>
                </c:pt>
                <c:pt idx="1508">
                  <c:v>150817.743263913</c:v>
                </c:pt>
                <c:pt idx="1509">
                  <c:v>150917.755030004</c:v>
                </c:pt>
                <c:pt idx="1510">
                  <c:v>151017.766796094</c:v>
                </c:pt>
                <c:pt idx="1511">
                  <c:v>151117.778562184</c:v>
                </c:pt>
                <c:pt idx="1512">
                  <c:v>151217.790328274</c:v>
                </c:pt>
                <c:pt idx="1513">
                  <c:v>151317.802094364</c:v>
                </c:pt>
                <c:pt idx="1514">
                  <c:v>151417.813860454</c:v>
                </c:pt>
                <c:pt idx="1515">
                  <c:v>151517.825626544</c:v>
                </c:pt>
                <c:pt idx="1516">
                  <c:v>151617.837392634</c:v>
                </c:pt>
                <c:pt idx="1517">
                  <c:v>151717.849158725</c:v>
                </c:pt>
                <c:pt idx="1518">
                  <c:v>151817.860924815</c:v>
                </c:pt>
                <c:pt idx="1519">
                  <c:v>151917.872690905</c:v>
                </c:pt>
                <c:pt idx="1520">
                  <c:v>152017.884456995</c:v>
                </c:pt>
                <c:pt idx="1521">
                  <c:v>152117.896223085</c:v>
                </c:pt>
                <c:pt idx="1522">
                  <c:v>152217.907989175</c:v>
                </c:pt>
                <c:pt idx="1523">
                  <c:v>152317.919755265</c:v>
                </c:pt>
                <c:pt idx="1524">
                  <c:v>152417.931521356</c:v>
                </c:pt>
                <c:pt idx="1525">
                  <c:v>152517.943287446</c:v>
                </c:pt>
                <c:pt idx="1526">
                  <c:v>152617.955053536</c:v>
                </c:pt>
                <c:pt idx="1527">
                  <c:v>152717.966819626</c:v>
                </c:pt>
                <c:pt idx="1528">
                  <c:v>152817.978585716</c:v>
                </c:pt>
                <c:pt idx="1529">
                  <c:v>152917.990351806</c:v>
                </c:pt>
                <c:pt idx="1530">
                  <c:v>153018.002117896</c:v>
                </c:pt>
                <c:pt idx="1531">
                  <c:v>153118.013883986</c:v>
                </c:pt>
                <c:pt idx="1532">
                  <c:v>153218.025650077</c:v>
                </c:pt>
                <c:pt idx="1533">
                  <c:v>153318.037416167</c:v>
                </c:pt>
                <c:pt idx="1534">
                  <c:v>153418.049182257</c:v>
                </c:pt>
                <c:pt idx="1535">
                  <c:v>153518.060948347</c:v>
                </c:pt>
                <c:pt idx="1536">
                  <c:v>153618.072714437</c:v>
                </c:pt>
                <c:pt idx="1537">
                  <c:v>153718.084480527</c:v>
                </c:pt>
                <c:pt idx="1538">
                  <c:v>153818.096246617</c:v>
                </c:pt>
                <c:pt idx="1539">
                  <c:v>153918.108012707</c:v>
                </c:pt>
                <c:pt idx="1540">
                  <c:v>154018.119778798</c:v>
                </c:pt>
                <c:pt idx="1541">
                  <c:v>154118.131544888</c:v>
                </c:pt>
                <c:pt idx="1542">
                  <c:v>154218.143310978</c:v>
                </c:pt>
                <c:pt idx="1543">
                  <c:v>154318.155077068</c:v>
                </c:pt>
                <c:pt idx="1544">
                  <c:v>154418.166843158</c:v>
                </c:pt>
                <c:pt idx="1545">
                  <c:v>154518.178609248</c:v>
                </c:pt>
                <c:pt idx="1546">
                  <c:v>154618.190375338</c:v>
                </c:pt>
                <c:pt idx="1547">
                  <c:v>154718.202141428</c:v>
                </c:pt>
                <c:pt idx="1548">
                  <c:v>154818.213907519</c:v>
                </c:pt>
                <c:pt idx="1549">
                  <c:v>154918.225673609</c:v>
                </c:pt>
                <c:pt idx="1550">
                  <c:v>155018.237439699</c:v>
                </c:pt>
                <c:pt idx="1551">
                  <c:v>155118.249205789</c:v>
                </c:pt>
                <c:pt idx="1552">
                  <c:v>155218.260971879</c:v>
                </c:pt>
                <c:pt idx="1553">
                  <c:v>155318.272737969</c:v>
                </c:pt>
                <c:pt idx="1554">
                  <c:v>155418.284504059</c:v>
                </c:pt>
                <c:pt idx="1555">
                  <c:v>155518.296270149</c:v>
                </c:pt>
                <c:pt idx="1556">
                  <c:v>155618.30803624</c:v>
                </c:pt>
                <c:pt idx="1557">
                  <c:v>155718.31980233</c:v>
                </c:pt>
                <c:pt idx="1558">
                  <c:v>155818.33156842</c:v>
                </c:pt>
                <c:pt idx="1559">
                  <c:v>155918.34333451</c:v>
                </c:pt>
                <c:pt idx="1560">
                  <c:v>156018.3551006</c:v>
                </c:pt>
                <c:pt idx="1561">
                  <c:v>156118.36686669</c:v>
                </c:pt>
                <c:pt idx="1562">
                  <c:v>156218.37863278</c:v>
                </c:pt>
                <c:pt idx="1563">
                  <c:v>156318.390398871</c:v>
                </c:pt>
                <c:pt idx="1564">
                  <c:v>156418.402164961</c:v>
                </c:pt>
                <c:pt idx="1565">
                  <c:v>156518.413931051</c:v>
                </c:pt>
                <c:pt idx="1566">
                  <c:v>156618.425697141</c:v>
                </c:pt>
                <c:pt idx="1567">
                  <c:v>156718.437463231</c:v>
                </c:pt>
                <c:pt idx="1568">
                  <c:v>156818.449229321</c:v>
                </c:pt>
                <c:pt idx="1569">
                  <c:v>156918.460995411</c:v>
                </c:pt>
                <c:pt idx="1570">
                  <c:v>157018.472761501</c:v>
                </c:pt>
                <c:pt idx="1571">
                  <c:v>157118.484527592</c:v>
                </c:pt>
                <c:pt idx="1572">
                  <c:v>157218.496293682</c:v>
                </c:pt>
                <c:pt idx="1573">
                  <c:v>157318.508059772</c:v>
                </c:pt>
                <c:pt idx="1574">
                  <c:v>157418.519825862</c:v>
                </c:pt>
                <c:pt idx="1575">
                  <c:v>157518.531591952</c:v>
                </c:pt>
                <c:pt idx="1576">
                  <c:v>157618.543358042</c:v>
                </c:pt>
                <c:pt idx="1577">
                  <c:v>157718.555124132</c:v>
                </c:pt>
                <c:pt idx="1578">
                  <c:v>157818.566890222</c:v>
                </c:pt>
                <c:pt idx="1579">
                  <c:v>157918.578656313</c:v>
                </c:pt>
                <c:pt idx="1580">
                  <c:v>158018.590422403</c:v>
                </c:pt>
                <c:pt idx="1581">
                  <c:v>158118.602188493</c:v>
                </c:pt>
                <c:pt idx="1582">
                  <c:v>158218.613954583</c:v>
                </c:pt>
                <c:pt idx="1583">
                  <c:v>158318.625720673</c:v>
                </c:pt>
                <c:pt idx="1584">
                  <c:v>158418.637486763</c:v>
                </c:pt>
                <c:pt idx="1585">
                  <c:v>158518.649252853</c:v>
                </c:pt>
                <c:pt idx="1586">
                  <c:v>158618.661018943</c:v>
                </c:pt>
                <c:pt idx="1587">
                  <c:v>158718.672785034</c:v>
                </c:pt>
                <c:pt idx="1588">
                  <c:v>158818.684551124</c:v>
                </c:pt>
                <c:pt idx="1589">
                  <c:v>158918.696317214</c:v>
                </c:pt>
                <c:pt idx="1590">
                  <c:v>159018.708083304</c:v>
                </c:pt>
                <c:pt idx="1591">
                  <c:v>159118.719849394</c:v>
                </c:pt>
                <c:pt idx="1592">
                  <c:v>159218.731615484</c:v>
                </c:pt>
                <c:pt idx="1593">
                  <c:v>159318.743381574</c:v>
                </c:pt>
                <c:pt idx="1594">
                  <c:v>159418.755147664</c:v>
                </c:pt>
                <c:pt idx="1595">
                  <c:v>159518.766913755</c:v>
                </c:pt>
                <c:pt idx="1596">
                  <c:v>159618.778679845</c:v>
                </c:pt>
                <c:pt idx="1597">
                  <c:v>159718.790445935</c:v>
                </c:pt>
                <c:pt idx="1598">
                  <c:v>159818.802212025</c:v>
                </c:pt>
                <c:pt idx="1599">
                  <c:v>159918.813978115</c:v>
                </c:pt>
                <c:pt idx="1600">
                  <c:v>160018.825744205</c:v>
                </c:pt>
                <c:pt idx="1601">
                  <c:v>160118.837510295</c:v>
                </c:pt>
                <c:pt idx="1602">
                  <c:v>160218.849276385</c:v>
                </c:pt>
                <c:pt idx="1603">
                  <c:v>160318.861042476</c:v>
                </c:pt>
                <c:pt idx="1604">
                  <c:v>160418.872808566</c:v>
                </c:pt>
                <c:pt idx="1605">
                  <c:v>160518.884574656</c:v>
                </c:pt>
                <c:pt idx="1606">
                  <c:v>160618.896340746</c:v>
                </c:pt>
                <c:pt idx="1607">
                  <c:v>160718.908106836</c:v>
                </c:pt>
                <c:pt idx="1608">
                  <c:v>160818.919872926</c:v>
                </c:pt>
                <c:pt idx="1609">
                  <c:v>160918.931639016</c:v>
                </c:pt>
                <c:pt idx="1610">
                  <c:v>161018.943405107</c:v>
                </c:pt>
                <c:pt idx="1611">
                  <c:v>161118.955171197</c:v>
                </c:pt>
                <c:pt idx="1612">
                  <c:v>161218.966937287</c:v>
                </c:pt>
                <c:pt idx="1613">
                  <c:v>161318.978703377</c:v>
                </c:pt>
                <c:pt idx="1614">
                  <c:v>161418.990469467</c:v>
                </c:pt>
                <c:pt idx="1615">
                  <c:v>161519.002235557</c:v>
                </c:pt>
                <c:pt idx="1616">
                  <c:v>161619.014001647</c:v>
                </c:pt>
                <c:pt idx="1617">
                  <c:v>161719.025767737</c:v>
                </c:pt>
                <c:pt idx="1618">
                  <c:v>161819.037533828</c:v>
                </c:pt>
                <c:pt idx="1619">
                  <c:v>161919.049299918</c:v>
                </c:pt>
                <c:pt idx="1620">
                  <c:v>162019.061066008</c:v>
                </c:pt>
                <c:pt idx="1621">
                  <c:v>162119.072832098</c:v>
                </c:pt>
                <c:pt idx="1622">
                  <c:v>162219.084598188</c:v>
                </c:pt>
                <c:pt idx="1623">
                  <c:v>162319.096364278</c:v>
                </c:pt>
                <c:pt idx="1624">
                  <c:v>162419.108130368</c:v>
                </c:pt>
                <c:pt idx="1625">
                  <c:v>162519.119896458</c:v>
                </c:pt>
                <c:pt idx="1626">
                  <c:v>162619.131662549</c:v>
                </c:pt>
                <c:pt idx="1627">
                  <c:v>162719.143428639</c:v>
                </c:pt>
                <c:pt idx="1628">
                  <c:v>162819.155194729</c:v>
                </c:pt>
                <c:pt idx="1629">
                  <c:v>162919.166960819</c:v>
                </c:pt>
                <c:pt idx="1630">
                  <c:v>163019.178726909</c:v>
                </c:pt>
                <c:pt idx="1631">
                  <c:v>163119.190492999</c:v>
                </c:pt>
                <c:pt idx="1632">
                  <c:v>163219.202259089</c:v>
                </c:pt>
                <c:pt idx="1633">
                  <c:v>163319.214025179</c:v>
                </c:pt>
                <c:pt idx="1634">
                  <c:v>163419.22579127</c:v>
                </c:pt>
                <c:pt idx="1635">
                  <c:v>163519.23755736</c:v>
                </c:pt>
                <c:pt idx="1636">
                  <c:v>163619.24932345</c:v>
                </c:pt>
                <c:pt idx="1637">
                  <c:v>163719.26108954</c:v>
                </c:pt>
                <c:pt idx="1638">
                  <c:v>163819.27285563</c:v>
                </c:pt>
                <c:pt idx="1639">
                  <c:v>163919.28462172</c:v>
                </c:pt>
                <c:pt idx="1640">
                  <c:v>164019.29638781</c:v>
                </c:pt>
                <c:pt idx="1641">
                  <c:v>164119.308153901</c:v>
                </c:pt>
                <c:pt idx="1642">
                  <c:v>164219.319919991</c:v>
                </c:pt>
                <c:pt idx="1643">
                  <c:v>164319.331686081</c:v>
                </c:pt>
                <c:pt idx="1644">
                  <c:v>164419.343452171</c:v>
                </c:pt>
                <c:pt idx="1645">
                  <c:v>164519.355218261</c:v>
                </c:pt>
                <c:pt idx="1646">
                  <c:v>164619.366984351</c:v>
                </c:pt>
                <c:pt idx="1647">
                  <c:v>164719.378750441</c:v>
                </c:pt>
                <c:pt idx="1648">
                  <c:v>164819.390516531</c:v>
                </c:pt>
                <c:pt idx="1649">
                  <c:v>164919.402282622</c:v>
                </c:pt>
                <c:pt idx="1650">
                  <c:v>165019.414048712</c:v>
                </c:pt>
                <c:pt idx="1651">
                  <c:v>165119.425814802</c:v>
                </c:pt>
                <c:pt idx="1652">
                  <c:v>165219.437580892</c:v>
                </c:pt>
                <c:pt idx="1653">
                  <c:v>165319.449346982</c:v>
                </c:pt>
                <c:pt idx="1654">
                  <c:v>165419.461113072</c:v>
                </c:pt>
                <c:pt idx="1655">
                  <c:v>165519.472879162</c:v>
                </c:pt>
                <c:pt idx="1656">
                  <c:v>165619.484645252</c:v>
                </c:pt>
                <c:pt idx="1657">
                  <c:v>165719.496411343</c:v>
                </c:pt>
                <c:pt idx="1658">
                  <c:v>165819.508177433</c:v>
                </c:pt>
                <c:pt idx="1659">
                  <c:v>165919.519943523</c:v>
                </c:pt>
                <c:pt idx="1660">
                  <c:v>166019.531709613</c:v>
                </c:pt>
                <c:pt idx="1661">
                  <c:v>166119.543475703</c:v>
                </c:pt>
                <c:pt idx="1662">
                  <c:v>166219.555241793</c:v>
                </c:pt>
                <c:pt idx="1663">
                  <c:v>166319.567007883</c:v>
                </c:pt>
                <c:pt idx="1664">
                  <c:v>166419.578773973</c:v>
                </c:pt>
                <c:pt idx="1665">
                  <c:v>166519.590540064</c:v>
                </c:pt>
                <c:pt idx="1666">
                  <c:v>166619.602306154</c:v>
                </c:pt>
                <c:pt idx="1667">
                  <c:v>166719.614072244</c:v>
                </c:pt>
                <c:pt idx="1668">
                  <c:v>166819.625838334</c:v>
                </c:pt>
                <c:pt idx="1669">
                  <c:v>166919.637604424</c:v>
                </c:pt>
                <c:pt idx="1670">
                  <c:v>167019.649370514</c:v>
                </c:pt>
                <c:pt idx="1671">
                  <c:v>167119.661136604</c:v>
                </c:pt>
                <c:pt idx="1672">
                  <c:v>167219.672902694</c:v>
                </c:pt>
                <c:pt idx="1673">
                  <c:v>167319.684668785</c:v>
                </c:pt>
                <c:pt idx="1674">
                  <c:v>167419.696434875</c:v>
                </c:pt>
                <c:pt idx="1675">
                  <c:v>167519.708200965</c:v>
                </c:pt>
                <c:pt idx="1676">
                  <c:v>167619.719967055</c:v>
                </c:pt>
                <c:pt idx="1677">
                  <c:v>167719.731733145</c:v>
                </c:pt>
                <c:pt idx="1678">
                  <c:v>167819.743499235</c:v>
                </c:pt>
                <c:pt idx="1679">
                  <c:v>167919.755265325</c:v>
                </c:pt>
                <c:pt idx="1680">
                  <c:v>168019.767031416</c:v>
                </c:pt>
                <c:pt idx="1681">
                  <c:v>168119.778797506</c:v>
                </c:pt>
                <c:pt idx="1682">
                  <c:v>168219.790563596</c:v>
                </c:pt>
                <c:pt idx="1683">
                  <c:v>168319.802329686</c:v>
                </c:pt>
                <c:pt idx="1684">
                  <c:v>168419.814095776</c:v>
                </c:pt>
                <c:pt idx="1685">
                  <c:v>168519.825861866</c:v>
                </c:pt>
                <c:pt idx="1686">
                  <c:v>168619.837627956</c:v>
                </c:pt>
                <c:pt idx="1687">
                  <c:v>168719.849394046</c:v>
                </c:pt>
                <c:pt idx="1688">
                  <c:v>168819.861160137</c:v>
                </c:pt>
                <c:pt idx="1689">
                  <c:v>168919.872926227</c:v>
                </c:pt>
                <c:pt idx="1690">
                  <c:v>169019.884692317</c:v>
                </c:pt>
                <c:pt idx="1691">
                  <c:v>169119.896458407</c:v>
                </c:pt>
                <c:pt idx="1692">
                  <c:v>169219.908224497</c:v>
                </c:pt>
                <c:pt idx="1693">
                  <c:v>169319.919990587</c:v>
                </c:pt>
                <c:pt idx="1694">
                  <c:v>169419.931756677</c:v>
                </c:pt>
                <c:pt idx="1695">
                  <c:v>169519.943522767</c:v>
                </c:pt>
                <c:pt idx="1696">
                  <c:v>169619.955288858</c:v>
                </c:pt>
                <c:pt idx="1697">
                  <c:v>169719.967054948</c:v>
                </c:pt>
                <c:pt idx="1698">
                  <c:v>169819.978821038</c:v>
                </c:pt>
                <c:pt idx="1699">
                  <c:v>169919.990587128</c:v>
                </c:pt>
              </c:numCache>
            </c:numRef>
          </c:xVal>
          <c:yVal>
            <c:numRef>
              <c:f>12_Traces!$F$5:$F$1704</c:f>
              <c:numCache>
                <c:formatCode>0.0000</c:formatCode>
                <c:ptCount val="1700"/>
                <c:pt idx="0">
                  <c:v>7</c:v>
                </c:pt>
                <c:pt idx="1">
                  <c:v>7</c:v>
                </c:pt>
                <c:pt idx="2">
                  <c:v>7</c:v>
                </c:pt>
                <c:pt idx="3">
                  <c:v>7</c:v>
                </c:pt>
                <c:pt idx="4">
                  <c:v>7</c:v>
                </c:pt>
                <c:pt idx="5">
                  <c:v>7</c:v>
                </c:pt>
                <c:pt idx="6">
                  <c:v>7</c:v>
                </c:pt>
                <c:pt idx="7">
                  <c:v>7</c:v>
                </c:pt>
                <c:pt idx="8">
                  <c:v>7</c:v>
                </c:pt>
                <c:pt idx="9">
                  <c:v>7</c:v>
                </c:pt>
                <c:pt idx="10">
                  <c:v>7</c:v>
                </c:pt>
                <c:pt idx="11">
                  <c:v>7</c:v>
                </c:pt>
                <c:pt idx="12">
                  <c:v>7</c:v>
                </c:pt>
                <c:pt idx="13">
                  <c:v>7</c:v>
                </c:pt>
                <c:pt idx="14">
                  <c:v>7</c:v>
                </c:pt>
                <c:pt idx="15">
                  <c:v>7</c:v>
                </c:pt>
                <c:pt idx="16">
                  <c:v>7</c:v>
                </c:pt>
                <c:pt idx="17">
                  <c:v>7</c:v>
                </c:pt>
                <c:pt idx="18">
                  <c:v>7</c:v>
                </c:pt>
                <c:pt idx="19">
                  <c:v>7</c:v>
                </c:pt>
                <c:pt idx="20">
                  <c:v>7</c:v>
                </c:pt>
                <c:pt idx="21">
                  <c:v>7</c:v>
                </c:pt>
                <c:pt idx="22">
                  <c:v>7</c:v>
                </c:pt>
                <c:pt idx="23">
                  <c:v>7</c:v>
                </c:pt>
                <c:pt idx="24">
                  <c:v>7</c:v>
                </c:pt>
                <c:pt idx="25">
                  <c:v>7</c:v>
                </c:pt>
                <c:pt idx="26">
                  <c:v>7</c:v>
                </c:pt>
                <c:pt idx="27">
                  <c:v>7</c:v>
                </c:pt>
                <c:pt idx="28">
                  <c:v>7</c:v>
                </c:pt>
                <c:pt idx="29">
                  <c:v>7</c:v>
                </c:pt>
                <c:pt idx="30">
                  <c:v>7</c:v>
                </c:pt>
                <c:pt idx="31">
                  <c:v>7</c:v>
                </c:pt>
                <c:pt idx="32">
                  <c:v>7</c:v>
                </c:pt>
                <c:pt idx="33">
                  <c:v>7</c:v>
                </c:pt>
                <c:pt idx="34">
                  <c:v>7</c:v>
                </c:pt>
                <c:pt idx="35">
                  <c:v>7</c:v>
                </c:pt>
                <c:pt idx="36">
                  <c:v>7</c:v>
                </c:pt>
                <c:pt idx="37">
                  <c:v>7</c:v>
                </c:pt>
                <c:pt idx="38">
                  <c:v>7</c:v>
                </c:pt>
                <c:pt idx="39">
                  <c:v>7</c:v>
                </c:pt>
                <c:pt idx="40">
                  <c:v>7</c:v>
                </c:pt>
                <c:pt idx="41">
                  <c:v>7</c:v>
                </c:pt>
                <c:pt idx="42">
                  <c:v>7</c:v>
                </c:pt>
                <c:pt idx="43">
                  <c:v>7</c:v>
                </c:pt>
                <c:pt idx="44">
                  <c:v>7</c:v>
                </c:pt>
                <c:pt idx="45">
                  <c:v>7</c:v>
                </c:pt>
                <c:pt idx="46">
                  <c:v>7</c:v>
                </c:pt>
                <c:pt idx="47">
                  <c:v>7</c:v>
                </c:pt>
                <c:pt idx="48">
                  <c:v>7</c:v>
                </c:pt>
                <c:pt idx="49">
                  <c:v>7</c:v>
                </c:pt>
                <c:pt idx="50">
                  <c:v>7</c:v>
                </c:pt>
                <c:pt idx="51">
                  <c:v>7</c:v>
                </c:pt>
                <c:pt idx="52">
                  <c:v>7</c:v>
                </c:pt>
                <c:pt idx="53">
                  <c:v>7</c:v>
                </c:pt>
                <c:pt idx="54">
                  <c:v>7</c:v>
                </c:pt>
                <c:pt idx="55">
                  <c:v>7</c:v>
                </c:pt>
                <c:pt idx="56">
                  <c:v>7</c:v>
                </c:pt>
                <c:pt idx="57">
                  <c:v>7</c:v>
                </c:pt>
                <c:pt idx="58">
                  <c:v>7</c:v>
                </c:pt>
                <c:pt idx="59">
                  <c:v>7</c:v>
                </c:pt>
                <c:pt idx="60">
                  <c:v>7</c:v>
                </c:pt>
                <c:pt idx="61">
                  <c:v>7</c:v>
                </c:pt>
                <c:pt idx="62">
                  <c:v>7</c:v>
                </c:pt>
                <c:pt idx="63">
                  <c:v>7</c:v>
                </c:pt>
                <c:pt idx="64">
                  <c:v>7</c:v>
                </c:pt>
                <c:pt idx="65">
                  <c:v>7</c:v>
                </c:pt>
                <c:pt idx="66">
                  <c:v>7</c:v>
                </c:pt>
                <c:pt idx="67">
                  <c:v>7</c:v>
                </c:pt>
                <c:pt idx="68">
                  <c:v>7</c:v>
                </c:pt>
                <c:pt idx="69">
                  <c:v>7</c:v>
                </c:pt>
                <c:pt idx="70">
                  <c:v>7</c:v>
                </c:pt>
                <c:pt idx="71">
                  <c:v>7</c:v>
                </c:pt>
                <c:pt idx="72">
                  <c:v>7</c:v>
                </c:pt>
                <c:pt idx="73">
                  <c:v>7</c:v>
                </c:pt>
                <c:pt idx="74">
                  <c:v>7</c:v>
                </c:pt>
                <c:pt idx="75">
                  <c:v>7</c:v>
                </c:pt>
                <c:pt idx="76">
                  <c:v>7</c:v>
                </c:pt>
                <c:pt idx="77">
                  <c:v>7</c:v>
                </c:pt>
                <c:pt idx="78">
                  <c:v>7</c:v>
                </c:pt>
                <c:pt idx="79">
                  <c:v>7</c:v>
                </c:pt>
                <c:pt idx="80">
                  <c:v>7</c:v>
                </c:pt>
                <c:pt idx="81">
                  <c:v>7</c:v>
                </c:pt>
                <c:pt idx="82">
                  <c:v>7</c:v>
                </c:pt>
                <c:pt idx="83">
                  <c:v>7</c:v>
                </c:pt>
                <c:pt idx="84">
                  <c:v>7</c:v>
                </c:pt>
                <c:pt idx="85">
                  <c:v>7</c:v>
                </c:pt>
                <c:pt idx="86">
                  <c:v>7</c:v>
                </c:pt>
                <c:pt idx="87">
                  <c:v>7</c:v>
                </c:pt>
                <c:pt idx="88">
                  <c:v>7</c:v>
                </c:pt>
                <c:pt idx="89">
                  <c:v>7</c:v>
                </c:pt>
                <c:pt idx="90">
                  <c:v>7</c:v>
                </c:pt>
                <c:pt idx="91">
                  <c:v>7</c:v>
                </c:pt>
                <c:pt idx="92">
                  <c:v>7</c:v>
                </c:pt>
                <c:pt idx="93">
                  <c:v>7</c:v>
                </c:pt>
                <c:pt idx="94">
                  <c:v>7</c:v>
                </c:pt>
                <c:pt idx="95">
                  <c:v>7</c:v>
                </c:pt>
                <c:pt idx="96">
                  <c:v>7</c:v>
                </c:pt>
                <c:pt idx="97">
                  <c:v>7</c:v>
                </c:pt>
                <c:pt idx="98">
                  <c:v>7</c:v>
                </c:pt>
                <c:pt idx="99">
                  <c:v>7</c:v>
                </c:pt>
                <c:pt idx="100">
                  <c:v>7</c:v>
                </c:pt>
                <c:pt idx="101">
                  <c:v>7</c:v>
                </c:pt>
                <c:pt idx="102">
                  <c:v>7</c:v>
                </c:pt>
                <c:pt idx="103">
                  <c:v>7</c:v>
                </c:pt>
                <c:pt idx="104">
                  <c:v>7</c:v>
                </c:pt>
                <c:pt idx="105">
                  <c:v>7</c:v>
                </c:pt>
                <c:pt idx="106">
                  <c:v>7</c:v>
                </c:pt>
                <c:pt idx="107">
                  <c:v>7</c:v>
                </c:pt>
                <c:pt idx="108">
                  <c:v>7</c:v>
                </c:pt>
                <c:pt idx="109">
                  <c:v>7</c:v>
                </c:pt>
                <c:pt idx="110">
                  <c:v>7</c:v>
                </c:pt>
                <c:pt idx="111">
                  <c:v>7</c:v>
                </c:pt>
                <c:pt idx="112">
                  <c:v>7</c:v>
                </c:pt>
                <c:pt idx="113">
                  <c:v>7</c:v>
                </c:pt>
                <c:pt idx="114">
                  <c:v>7</c:v>
                </c:pt>
                <c:pt idx="115">
                  <c:v>7</c:v>
                </c:pt>
                <c:pt idx="116">
                  <c:v>7</c:v>
                </c:pt>
                <c:pt idx="117">
                  <c:v>7</c:v>
                </c:pt>
                <c:pt idx="118">
                  <c:v>7</c:v>
                </c:pt>
                <c:pt idx="119">
                  <c:v>7</c:v>
                </c:pt>
                <c:pt idx="120">
                  <c:v>7</c:v>
                </c:pt>
                <c:pt idx="121">
                  <c:v>7</c:v>
                </c:pt>
                <c:pt idx="122">
                  <c:v>7</c:v>
                </c:pt>
                <c:pt idx="123">
                  <c:v>7</c:v>
                </c:pt>
                <c:pt idx="124">
                  <c:v>7</c:v>
                </c:pt>
                <c:pt idx="125">
                  <c:v>7</c:v>
                </c:pt>
                <c:pt idx="126">
                  <c:v>7</c:v>
                </c:pt>
                <c:pt idx="127">
                  <c:v>7</c:v>
                </c:pt>
                <c:pt idx="128">
                  <c:v>7</c:v>
                </c:pt>
                <c:pt idx="129">
                  <c:v>7</c:v>
                </c:pt>
                <c:pt idx="130">
                  <c:v>7</c:v>
                </c:pt>
                <c:pt idx="131">
                  <c:v>7</c:v>
                </c:pt>
                <c:pt idx="132">
                  <c:v>7</c:v>
                </c:pt>
                <c:pt idx="133">
                  <c:v>7</c:v>
                </c:pt>
                <c:pt idx="134">
                  <c:v>7</c:v>
                </c:pt>
                <c:pt idx="135">
                  <c:v>7</c:v>
                </c:pt>
                <c:pt idx="136">
                  <c:v>7</c:v>
                </c:pt>
                <c:pt idx="137">
                  <c:v>7</c:v>
                </c:pt>
                <c:pt idx="138">
                  <c:v>7</c:v>
                </c:pt>
                <c:pt idx="139">
                  <c:v>7</c:v>
                </c:pt>
                <c:pt idx="140">
                  <c:v>7</c:v>
                </c:pt>
                <c:pt idx="141">
                  <c:v>7</c:v>
                </c:pt>
                <c:pt idx="142">
                  <c:v>7</c:v>
                </c:pt>
                <c:pt idx="143">
                  <c:v>7</c:v>
                </c:pt>
                <c:pt idx="144">
                  <c:v>7</c:v>
                </c:pt>
                <c:pt idx="145">
                  <c:v>7</c:v>
                </c:pt>
                <c:pt idx="146">
                  <c:v>7</c:v>
                </c:pt>
                <c:pt idx="147">
                  <c:v>7</c:v>
                </c:pt>
                <c:pt idx="148">
                  <c:v>7</c:v>
                </c:pt>
                <c:pt idx="149">
                  <c:v>7</c:v>
                </c:pt>
                <c:pt idx="150">
                  <c:v>7</c:v>
                </c:pt>
                <c:pt idx="151">
                  <c:v>7</c:v>
                </c:pt>
                <c:pt idx="152">
                  <c:v>7</c:v>
                </c:pt>
                <c:pt idx="153">
                  <c:v>7</c:v>
                </c:pt>
                <c:pt idx="154">
                  <c:v>7</c:v>
                </c:pt>
                <c:pt idx="155">
                  <c:v>7</c:v>
                </c:pt>
                <c:pt idx="156">
                  <c:v>7</c:v>
                </c:pt>
                <c:pt idx="157">
                  <c:v>7</c:v>
                </c:pt>
                <c:pt idx="158">
                  <c:v>7</c:v>
                </c:pt>
                <c:pt idx="159">
                  <c:v>7</c:v>
                </c:pt>
                <c:pt idx="160">
                  <c:v>7</c:v>
                </c:pt>
                <c:pt idx="161">
                  <c:v>7</c:v>
                </c:pt>
                <c:pt idx="162">
                  <c:v>7</c:v>
                </c:pt>
                <c:pt idx="163">
                  <c:v>7</c:v>
                </c:pt>
                <c:pt idx="164">
                  <c:v>7</c:v>
                </c:pt>
                <c:pt idx="165">
                  <c:v>7</c:v>
                </c:pt>
                <c:pt idx="166">
                  <c:v>7</c:v>
                </c:pt>
                <c:pt idx="167">
                  <c:v>7</c:v>
                </c:pt>
                <c:pt idx="168">
                  <c:v>7</c:v>
                </c:pt>
                <c:pt idx="169">
                  <c:v>7</c:v>
                </c:pt>
                <c:pt idx="170">
                  <c:v>7</c:v>
                </c:pt>
                <c:pt idx="171">
                  <c:v>7</c:v>
                </c:pt>
                <c:pt idx="172">
                  <c:v>7</c:v>
                </c:pt>
                <c:pt idx="173">
                  <c:v>7</c:v>
                </c:pt>
                <c:pt idx="174">
                  <c:v>7</c:v>
                </c:pt>
                <c:pt idx="175">
                  <c:v>7</c:v>
                </c:pt>
                <c:pt idx="176">
                  <c:v>7</c:v>
                </c:pt>
                <c:pt idx="177">
                  <c:v>7</c:v>
                </c:pt>
                <c:pt idx="178">
                  <c:v>7</c:v>
                </c:pt>
                <c:pt idx="179">
                  <c:v>7</c:v>
                </c:pt>
                <c:pt idx="180">
                  <c:v>7</c:v>
                </c:pt>
                <c:pt idx="181">
                  <c:v>7</c:v>
                </c:pt>
                <c:pt idx="182">
                  <c:v>7</c:v>
                </c:pt>
                <c:pt idx="183">
                  <c:v>7</c:v>
                </c:pt>
                <c:pt idx="184">
                  <c:v>7</c:v>
                </c:pt>
                <c:pt idx="185">
                  <c:v>7</c:v>
                </c:pt>
                <c:pt idx="186">
                  <c:v>7</c:v>
                </c:pt>
                <c:pt idx="187">
                  <c:v>7</c:v>
                </c:pt>
                <c:pt idx="188">
                  <c:v>7</c:v>
                </c:pt>
                <c:pt idx="189">
                  <c:v>7</c:v>
                </c:pt>
                <c:pt idx="190">
                  <c:v>7</c:v>
                </c:pt>
                <c:pt idx="191">
                  <c:v>7</c:v>
                </c:pt>
                <c:pt idx="192">
                  <c:v>7</c:v>
                </c:pt>
                <c:pt idx="193">
                  <c:v>7</c:v>
                </c:pt>
                <c:pt idx="194">
                  <c:v>7</c:v>
                </c:pt>
                <c:pt idx="195">
                  <c:v>7</c:v>
                </c:pt>
                <c:pt idx="196">
                  <c:v>7</c:v>
                </c:pt>
                <c:pt idx="197">
                  <c:v>7</c:v>
                </c:pt>
                <c:pt idx="198">
                  <c:v>7</c:v>
                </c:pt>
                <c:pt idx="199">
                  <c:v>7</c:v>
                </c:pt>
                <c:pt idx="200">
                  <c:v>5.30513804347507</c:v>
                </c:pt>
                <c:pt idx="201">
                  <c:v>4.54862234405381</c:v>
                </c:pt>
                <c:pt idx="202">
                  <c:v>4.3690458080591</c:v>
                </c:pt>
                <c:pt idx="203">
                  <c:v>4.30183635073281</c:v>
                </c:pt>
                <c:pt idx="204">
                  <c:v>4.30441316673428</c:v>
                </c:pt>
                <c:pt idx="205">
                  <c:v>4.36465886218606</c:v>
                </c:pt>
                <c:pt idx="206">
                  <c:v>4.4982932153985</c:v>
                </c:pt>
                <c:pt idx="207">
                  <c:v>4.78421166627259</c:v>
                </c:pt>
                <c:pt idx="208">
                  <c:v>8.10744797685534</c:v>
                </c:pt>
                <c:pt idx="209">
                  <c:v>9.24866642942156</c:v>
                </c:pt>
                <c:pt idx="210">
                  <c:v>9.32124512684447</c:v>
                </c:pt>
                <c:pt idx="211">
                  <c:v>9.31597015954664</c:v>
                </c:pt>
                <c:pt idx="212">
                  <c:v>9.20507835116611</c:v>
                </c:pt>
                <c:pt idx="213">
                  <c:v>8.8556697580767</c:v>
                </c:pt>
                <c:pt idx="214">
                  <c:v>5.39126398944373</c:v>
                </c:pt>
                <c:pt idx="215">
                  <c:v>4.91645208351724</c:v>
                </c:pt>
                <c:pt idx="216">
                  <c:v>4.9603081128815</c:v>
                </c:pt>
                <c:pt idx="217">
                  <c:v>5.1286906751094</c:v>
                </c:pt>
                <c:pt idx="218">
                  <c:v>5.91035472428549</c:v>
                </c:pt>
                <c:pt idx="219">
                  <c:v>8.7644164488955</c:v>
                </c:pt>
                <c:pt idx="220">
                  <c:v>8.74843089760273</c:v>
                </c:pt>
                <c:pt idx="221">
                  <c:v>8.15083845000798</c:v>
                </c:pt>
                <c:pt idx="222">
                  <c:v>5.52302572908668</c:v>
                </c:pt>
                <c:pt idx="223">
                  <c:v>5.62138232492484</c:v>
                </c:pt>
                <c:pt idx="224">
                  <c:v>8.40904286035294</c:v>
                </c:pt>
                <c:pt idx="225">
                  <c:v>8.63360406216705</c:v>
                </c:pt>
                <c:pt idx="226">
                  <c:v>7.21799661065961</c:v>
                </c:pt>
                <c:pt idx="227">
                  <c:v>5.37110695860851</c:v>
                </c:pt>
                <c:pt idx="228">
                  <c:v>5.77993754205353</c:v>
                </c:pt>
                <c:pt idx="229">
                  <c:v>8.51492964105887</c:v>
                </c:pt>
                <c:pt idx="230">
                  <c:v>8.54340429104927</c:v>
                </c:pt>
                <c:pt idx="231">
                  <c:v>5.98080283628632</c:v>
                </c:pt>
                <c:pt idx="232">
                  <c:v>5.35213870360737</c:v>
                </c:pt>
                <c:pt idx="233">
                  <c:v>6.23665910186758</c:v>
                </c:pt>
                <c:pt idx="234">
                  <c:v>8.62230273022909</c:v>
                </c:pt>
                <c:pt idx="235">
                  <c:v>8.41207117912979</c:v>
                </c:pt>
                <c:pt idx="236">
                  <c:v>5.66661259860235</c:v>
                </c:pt>
                <c:pt idx="237">
                  <c:v>5.41562133703329</c:v>
                </c:pt>
                <c:pt idx="238">
                  <c:v>7.78801194414279</c:v>
                </c:pt>
                <c:pt idx="239">
                  <c:v>8.68410675379603</c:v>
                </c:pt>
                <c:pt idx="240">
                  <c:v>8.19947487877535</c:v>
                </c:pt>
                <c:pt idx="241">
                  <c:v>5.49715969275901</c:v>
                </c:pt>
                <c:pt idx="242">
                  <c:v>5.51489145790662</c:v>
                </c:pt>
                <c:pt idx="243">
                  <c:v>8.2304481023181</c:v>
                </c:pt>
                <c:pt idx="244">
                  <c:v>8.65442430515984</c:v>
                </c:pt>
                <c:pt idx="245">
                  <c:v>7.74693999100559</c:v>
                </c:pt>
                <c:pt idx="246">
                  <c:v>5.39214941793989</c:v>
                </c:pt>
                <c:pt idx="247">
                  <c:v>5.66341112283541</c:v>
                </c:pt>
                <c:pt idx="248">
                  <c:v>8.43456836390884</c:v>
                </c:pt>
                <c:pt idx="249">
                  <c:v>8.59230742296252</c:v>
                </c:pt>
                <c:pt idx="250">
                  <c:v>6.29894223498114</c:v>
                </c:pt>
                <c:pt idx="251">
                  <c:v>5.33490797641984</c:v>
                </c:pt>
                <c:pt idx="252">
                  <c:v>5.91618149175647</c:v>
                </c:pt>
                <c:pt idx="253">
                  <c:v>8.563064143043</c:v>
                </c:pt>
                <c:pt idx="254">
                  <c:v>8.50062773460115</c:v>
                </c:pt>
                <c:pt idx="255">
                  <c:v>5.82674358501879</c:v>
                </c:pt>
                <c:pt idx="256">
                  <c:v>5.36489954289261</c:v>
                </c:pt>
                <c:pt idx="257">
                  <c:v>6.6330609392561</c:v>
                </c:pt>
                <c:pt idx="258">
                  <c:v>8.64877884161095</c:v>
                </c:pt>
                <c:pt idx="259">
                  <c:v>8.3656256536553</c:v>
                </c:pt>
                <c:pt idx="260">
                  <c:v>5.61021559240016</c:v>
                </c:pt>
                <c:pt idx="261">
                  <c:v>5.43076699007229</c:v>
                </c:pt>
                <c:pt idx="262">
                  <c:v>7.92576505554714</c:v>
                </c:pt>
                <c:pt idx="263">
                  <c:v>8.68411375037105</c:v>
                </c:pt>
                <c:pt idx="264">
                  <c:v>8.14500872375951</c:v>
                </c:pt>
                <c:pt idx="265">
                  <c:v>5.47397381426001</c:v>
                </c:pt>
                <c:pt idx="266">
                  <c:v>5.5301142683577</c:v>
                </c:pt>
                <c:pt idx="267">
                  <c:v>8.2655794190803</c:v>
                </c:pt>
                <c:pt idx="268">
                  <c:v>8.64839652342266</c:v>
                </c:pt>
                <c:pt idx="269">
                  <c:v>7.63746501042243</c:v>
                </c:pt>
                <c:pt idx="270">
                  <c:v>5.38221552067823</c:v>
                </c:pt>
                <c:pt idx="271">
                  <c:v>5.68051918513567</c:v>
                </c:pt>
                <c:pt idx="272">
                  <c:v>8.44932649603312</c:v>
                </c:pt>
                <c:pt idx="273">
                  <c:v>8.58510079264347</c:v>
                </c:pt>
                <c:pt idx="274">
                  <c:v>6.22687577371885</c:v>
                </c:pt>
                <c:pt idx="275">
                  <c:v>5.33330341147892</c:v>
                </c:pt>
                <c:pt idx="276">
                  <c:v>5.94135919142292</c:v>
                </c:pt>
                <c:pt idx="277">
                  <c:v>8.57057761271599</c:v>
                </c:pt>
                <c:pt idx="278">
                  <c:v>8.49240218768897</c:v>
                </c:pt>
                <c:pt idx="279">
                  <c:v>5.80657195975816</c:v>
                </c:pt>
                <c:pt idx="280">
                  <c:v>5.367069033128</c:v>
                </c:pt>
                <c:pt idx="281">
                  <c:v>6.72919152025038</c:v>
                </c:pt>
                <c:pt idx="282">
                  <c:v>8.65263811558855</c:v>
                </c:pt>
                <c:pt idx="283">
                  <c:v>8.35534470472549</c:v>
                </c:pt>
                <c:pt idx="284">
                  <c:v>5.60050625064617</c:v>
                </c:pt>
                <c:pt idx="285">
                  <c:v>5.43419395614684</c:v>
                </c:pt>
                <c:pt idx="286">
                  <c:v>7.94934951174998</c:v>
                </c:pt>
                <c:pt idx="287">
                  <c:v>8.68281255229017</c:v>
                </c:pt>
                <c:pt idx="288">
                  <c:v>8.12920370742485</c:v>
                </c:pt>
                <c:pt idx="289">
                  <c:v>5.46842439079669</c:v>
                </c:pt>
                <c:pt idx="290">
                  <c:v>5.53477062296984</c:v>
                </c:pt>
                <c:pt idx="291">
                  <c:v>8.2750526048602</c:v>
                </c:pt>
                <c:pt idx="292">
                  <c:v>8.64582322717466</c:v>
                </c:pt>
                <c:pt idx="293">
                  <c:v>7.5924544187081</c:v>
                </c:pt>
                <c:pt idx="294">
                  <c:v>5.37903277903754</c:v>
                </c:pt>
                <c:pt idx="295">
                  <c:v>5.68729410769116</c:v>
                </c:pt>
                <c:pt idx="296">
                  <c:v>8.45471090889694</c:v>
                </c:pt>
                <c:pt idx="297">
                  <c:v>8.58165193058793</c:v>
                </c:pt>
                <c:pt idx="298">
                  <c:v>6.19840848020703</c:v>
                </c:pt>
                <c:pt idx="299">
                  <c:v>5.33302858876439</c:v>
                </c:pt>
                <c:pt idx="300">
                  <c:v>5.95389145753789</c:v>
                </c:pt>
                <c:pt idx="301">
                  <c:v>8.57402996178887</c:v>
                </c:pt>
                <c:pt idx="302">
                  <c:v>8.4877808235005</c:v>
                </c:pt>
                <c:pt idx="303">
                  <c:v>5.7961686917095</c:v>
                </c:pt>
                <c:pt idx="304">
                  <c:v>5.36847266103592</c:v>
                </c:pt>
                <c:pt idx="305">
                  <c:v>6.79005253468705</c:v>
                </c:pt>
                <c:pt idx="306">
                  <c:v>8.65475493815084</c:v>
                </c:pt>
                <c:pt idx="307">
                  <c:v>8.34858488582424</c:v>
                </c:pt>
                <c:pt idx="308">
                  <c:v>5.59449359983308</c:v>
                </c:pt>
                <c:pt idx="309">
                  <c:v>5.43661238788273</c:v>
                </c:pt>
                <c:pt idx="310">
                  <c:v>7.96448706402297</c:v>
                </c:pt>
                <c:pt idx="311">
                  <c:v>8.68159839894576</c:v>
                </c:pt>
                <c:pt idx="312">
                  <c:v>8.11707021844242</c:v>
                </c:pt>
                <c:pt idx="313">
                  <c:v>5.46441744884653</c:v>
                </c:pt>
                <c:pt idx="314">
                  <c:v>5.53851051360304</c:v>
                </c:pt>
                <c:pt idx="315">
                  <c:v>8.28225848338565</c:v>
                </c:pt>
                <c:pt idx="316">
                  <c:v>8.64349346301769</c:v>
                </c:pt>
                <c:pt idx="317">
                  <c:v>7.55065661002887</c:v>
                </c:pt>
                <c:pt idx="318">
                  <c:v>5.37641456335833</c:v>
                </c:pt>
                <c:pt idx="319">
                  <c:v>5.69351533416211</c:v>
                </c:pt>
                <c:pt idx="320">
                  <c:v>8.45943662065837</c:v>
                </c:pt>
                <c:pt idx="321">
                  <c:v>8.57818549573466</c:v>
                </c:pt>
                <c:pt idx="322">
                  <c:v>6.17242607852014</c:v>
                </c:pt>
                <c:pt idx="323">
                  <c:v>5.33303660970661</c:v>
                </c:pt>
                <c:pt idx="324">
                  <c:v>5.96716119763974</c:v>
                </c:pt>
                <c:pt idx="325">
                  <c:v>8.57748927082264</c:v>
                </c:pt>
                <c:pt idx="326">
                  <c:v>8.48253793415407</c:v>
                </c:pt>
                <c:pt idx="327">
                  <c:v>5.78499097822726</c:v>
                </c:pt>
                <c:pt idx="328">
                  <c:v>5.37026497811083</c:v>
                </c:pt>
                <c:pt idx="329">
                  <c:v>6.8662490801815</c:v>
                </c:pt>
                <c:pt idx="330">
                  <c:v>8.65714315952993</c:v>
                </c:pt>
                <c:pt idx="331">
                  <c:v>8.33983905784537</c:v>
                </c:pt>
                <c:pt idx="332">
                  <c:v>5.58707453609293</c:v>
                </c:pt>
                <c:pt idx="333">
                  <c:v>5.43999667893673</c:v>
                </c:pt>
                <c:pt idx="334">
                  <c:v>7.98392517655065</c:v>
                </c:pt>
                <c:pt idx="335">
                  <c:v>8.67957191022786</c:v>
                </c:pt>
                <c:pt idx="336">
                  <c:v>8.09884160938487</c:v>
                </c:pt>
                <c:pt idx="337">
                  <c:v>5.4587510464359</c:v>
                </c:pt>
                <c:pt idx="338">
                  <c:v>5.54448853329831</c:v>
                </c:pt>
                <c:pt idx="339">
                  <c:v>8.29310836959227</c:v>
                </c:pt>
                <c:pt idx="340">
                  <c:v>8.63938079605426</c:v>
                </c:pt>
                <c:pt idx="341">
                  <c:v>7.47202566592519</c:v>
                </c:pt>
                <c:pt idx="342">
                  <c:v>5.37219155639052</c:v>
                </c:pt>
                <c:pt idx="343">
                  <c:v>5.70516583269651</c:v>
                </c:pt>
                <c:pt idx="344">
                  <c:v>8.46777153584931</c:v>
                </c:pt>
                <c:pt idx="345">
                  <c:v>8.57111883684872</c:v>
                </c:pt>
                <c:pt idx="346">
                  <c:v>6.12543465296468</c:v>
                </c:pt>
                <c:pt idx="347">
                  <c:v>5.33394444204876</c:v>
                </c:pt>
                <c:pt idx="348">
                  <c:v>5.99753258051165</c:v>
                </c:pt>
                <c:pt idx="349">
                  <c:v>8.5847222177787</c:v>
                </c:pt>
                <c:pt idx="350">
                  <c:v>8.46976482185788</c:v>
                </c:pt>
                <c:pt idx="351">
                  <c:v>5.75989265075832</c:v>
                </c:pt>
                <c:pt idx="352">
                  <c:v>5.37578661185129</c:v>
                </c:pt>
                <c:pt idx="353">
                  <c:v>7.08266509160345</c:v>
                </c:pt>
                <c:pt idx="354">
                  <c:v>8.66304329761782</c:v>
                </c:pt>
                <c:pt idx="355">
                  <c:v>8.31336144451391</c:v>
                </c:pt>
                <c:pt idx="356">
                  <c:v>5.56653555544365</c:v>
                </c:pt>
                <c:pt idx="357">
                  <c:v>5.45272786580505</c:v>
                </c:pt>
                <c:pt idx="358">
                  <c:v>8.04410549431344</c:v>
                </c:pt>
                <c:pt idx="359">
                  <c:v>8.67115184237633</c:v>
                </c:pt>
                <c:pt idx="360">
                  <c:v>8.02549721947327</c:v>
                </c:pt>
                <c:pt idx="361">
                  <c:v>5.43920577187392</c:v>
                </c:pt>
                <c:pt idx="362">
                  <c:v>5.57486508715185</c:v>
                </c:pt>
                <c:pt idx="363">
                  <c:v>8.33904868088185</c:v>
                </c:pt>
                <c:pt idx="364">
                  <c:v>8.61987406486377</c:v>
                </c:pt>
                <c:pt idx="365">
                  <c:v>6.93673051056601</c:v>
                </c:pt>
                <c:pt idx="366">
                  <c:v>5.3549633077376</c:v>
                </c:pt>
                <c:pt idx="367">
                  <c:v>5.78967185641366</c:v>
                </c:pt>
                <c:pt idx="368">
                  <c:v>8.51469324661085</c:v>
                </c:pt>
                <c:pt idx="369">
                  <c:v>8.53256389998282</c:v>
                </c:pt>
                <c:pt idx="370">
                  <c:v>5.93598826612155</c:v>
                </c:pt>
                <c:pt idx="371">
                  <c:v>5.35620225662745</c:v>
                </c:pt>
                <c:pt idx="372">
                  <c:v>6.31891278501468</c:v>
                </c:pt>
                <c:pt idx="373">
                  <c:v>8.62915892448462</c:v>
                </c:pt>
                <c:pt idx="374">
                  <c:v>8.39893157229672</c:v>
                </c:pt>
                <c:pt idx="375">
                  <c:v>5.64842277684236</c:v>
                </c:pt>
                <c:pt idx="376">
                  <c:v>5.4203389373856</c:v>
                </c:pt>
                <c:pt idx="377">
                  <c:v>7.83548117156458</c:v>
                </c:pt>
                <c:pt idx="378">
                  <c:v>8.68484027591241</c:v>
                </c:pt>
                <c:pt idx="379">
                  <c:v>8.18445989219545</c:v>
                </c:pt>
                <c:pt idx="380">
                  <c:v>5.48999864851195</c:v>
                </c:pt>
                <c:pt idx="381">
                  <c:v>5.51907206186614</c:v>
                </c:pt>
                <c:pt idx="382">
                  <c:v>8.24068259244977</c:v>
                </c:pt>
                <c:pt idx="383">
                  <c:v>8.65305613661096</c:v>
                </c:pt>
                <c:pt idx="384">
                  <c:v>7.72081770782731</c:v>
                </c:pt>
                <c:pt idx="385">
                  <c:v>5.38942128641072</c:v>
                </c:pt>
                <c:pt idx="386">
                  <c:v>5.66758495908559</c:v>
                </c:pt>
                <c:pt idx="387">
                  <c:v>8.43831816873526</c:v>
                </c:pt>
                <c:pt idx="388">
                  <c:v>8.59071992148777</c:v>
                </c:pt>
                <c:pt idx="389">
                  <c:v>6.28117568485698</c:v>
                </c:pt>
                <c:pt idx="390">
                  <c:v>5.33441546419527</c:v>
                </c:pt>
                <c:pt idx="391">
                  <c:v>5.92167464958667</c:v>
                </c:pt>
                <c:pt idx="392">
                  <c:v>8.5647692138746</c:v>
                </c:pt>
                <c:pt idx="393">
                  <c:v>8.49894636055181</c:v>
                </c:pt>
                <c:pt idx="394">
                  <c:v>5.82241606827614</c:v>
                </c:pt>
                <c:pt idx="395">
                  <c:v>5.36531212036906</c:v>
                </c:pt>
                <c:pt idx="396">
                  <c:v>6.65159865176538</c:v>
                </c:pt>
                <c:pt idx="397">
                  <c:v>8.64958025508545</c:v>
                </c:pt>
                <c:pt idx="398">
                  <c:v>8.36367681587344</c:v>
                </c:pt>
                <c:pt idx="399">
                  <c:v>5.60831566035</c:v>
                </c:pt>
                <c:pt idx="400">
                  <c:v>5.43139688854617</c:v>
                </c:pt>
                <c:pt idx="401">
                  <c:v>7.93030778820101</c:v>
                </c:pt>
                <c:pt idx="402">
                  <c:v>8.68391408131141</c:v>
                </c:pt>
                <c:pt idx="403">
                  <c:v>8.14222331264786</c:v>
                </c:pt>
                <c:pt idx="404">
                  <c:v>5.47296590085541</c:v>
                </c:pt>
                <c:pt idx="405">
                  <c:v>5.53092016422556</c:v>
                </c:pt>
                <c:pt idx="406">
                  <c:v>8.26726084741445</c:v>
                </c:pt>
                <c:pt idx="407">
                  <c:v>8.64797826514876</c:v>
                </c:pt>
                <c:pt idx="408">
                  <c:v>7.63018132129251</c:v>
                </c:pt>
                <c:pt idx="409">
                  <c:v>5.38167178918897</c:v>
                </c:pt>
                <c:pt idx="410">
                  <c:v>5.68162298053298</c:v>
                </c:pt>
                <c:pt idx="411">
                  <c:v>8.45022127957</c:v>
                </c:pt>
                <c:pt idx="412">
                  <c:v>8.58456323723583</c:v>
                </c:pt>
                <c:pt idx="413">
                  <c:v>6.2222374042413</c:v>
                </c:pt>
                <c:pt idx="414">
                  <c:v>5.33324154084388</c:v>
                </c:pt>
                <c:pt idx="415">
                  <c:v>5.94327973128375</c:v>
                </c:pt>
                <c:pt idx="416">
                  <c:v>8.57111880503813</c:v>
                </c:pt>
                <c:pt idx="417">
                  <c:v>8.49171673077085</c:v>
                </c:pt>
                <c:pt idx="418">
                  <c:v>5.80499218139485</c:v>
                </c:pt>
                <c:pt idx="419">
                  <c:v>5.36726794978038</c:v>
                </c:pt>
                <c:pt idx="420">
                  <c:v>6.73787359829166</c:v>
                </c:pt>
                <c:pt idx="421">
                  <c:v>8.65295363561308</c:v>
                </c:pt>
                <c:pt idx="422">
                  <c:v>8.35439274757384</c:v>
                </c:pt>
                <c:pt idx="423">
                  <c:v>5.59964329414511</c:v>
                </c:pt>
                <c:pt idx="424">
                  <c:v>5.43452560250047</c:v>
                </c:pt>
                <c:pt idx="425">
                  <c:v>7.95149372284404</c:v>
                </c:pt>
                <c:pt idx="426">
                  <c:v>8.68265961495938</c:v>
                </c:pt>
                <c:pt idx="427">
                  <c:v>8.12758755392057</c:v>
                </c:pt>
                <c:pt idx="428">
                  <c:v>5.46787877678762</c:v>
                </c:pt>
                <c:pt idx="429">
                  <c:v>5.53525945407514</c:v>
                </c:pt>
                <c:pt idx="430">
                  <c:v>8.27601411935548</c:v>
                </c:pt>
                <c:pt idx="431">
                  <c:v>8.64553143772919</c:v>
                </c:pt>
                <c:pt idx="432">
                  <c:v>7.58729351368681</c:v>
                </c:pt>
                <c:pt idx="433">
                  <c:v>5.37869317364019</c:v>
                </c:pt>
                <c:pt idx="434">
                  <c:v>5.68806496877705</c:v>
                </c:pt>
                <c:pt idx="435">
                  <c:v>8.45530754805931</c:v>
                </c:pt>
                <c:pt idx="436">
                  <c:v>8.58123727368058</c:v>
                </c:pt>
                <c:pt idx="437">
                  <c:v>6.19517473904634</c:v>
                </c:pt>
                <c:pt idx="438">
                  <c:v>5.33301468307915</c:v>
                </c:pt>
                <c:pt idx="439">
                  <c:v>5.95543768925557</c:v>
                </c:pt>
                <c:pt idx="440">
                  <c:v>8.5744431915506</c:v>
                </c:pt>
                <c:pt idx="441">
                  <c:v>8.48718715134837</c:v>
                </c:pt>
                <c:pt idx="442">
                  <c:v>5.79487189830258</c:v>
                </c:pt>
                <c:pt idx="443">
                  <c:v>5.36866425548275</c:v>
                </c:pt>
                <c:pt idx="444">
                  <c:v>6.79828505634022</c:v>
                </c:pt>
                <c:pt idx="445">
                  <c:v>8.65502560000764</c:v>
                </c:pt>
                <c:pt idx="446">
                  <c:v>8.34765501106592</c:v>
                </c:pt>
                <c:pt idx="447">
                  <c:v>5.59368650919802</c:v>
                </c:pt>
                <c:pt idx="448">
                  <c:v>5.43695750258221</c:v>
                </c:pt>
                <c:pt idx="449">
                  <c:v>7.96655737102321</c:v>
                </c:pt>
                <c:pt idx="450">
                  <c:v>8.6814075652017</c:v>
                </c:pt>
                <c:pt idx="451">
                  <c:v>8.11527460986653</c:v>
                </c:pt>
                <c:pt idx="452">
                  <c:v>5.46384127303713</c:v>
                </c:pt>
                <c:pt idx="453">
                  <c:v>5.53907877480513</c:v>
                </c:pt>
                <c:pt idx="454">
                  <c:v>8.28332398147899</c:v>
                </c:pt>
                <c:pt idx="455">
                  <c:v>8.64312094332623</c:v>
                </c:pt>
                <c:pt idx="456">
                  <c:v>7.54382365472639</c:v>
                </c:pt>
                <c:pt idx="457">
                  <c:v>5.37601357208476</c:v>
                </c:pt>
                <c:pt idx="458">
                  <c:v>5.69452882168109</c:v>
                </c:pt>
                <c:pt idx="459">
                  <c:v>8.46018757831898</c:v>
                </c:pt>
                <c:pt idx="460">
                  <c:v>8.57759652289872</c:v>
                </c:pt>
                <c:pt idx="461">
                  <c:v>6.16822978044407</c:v>
                </c:pt>
                <c:pt idx="462">
                  <c:v>5.33306604818162</c:v>
                </c:pt>
                <c:pt idx="463">
                  <c:v>5.96950339806801</c:v>
                </c:pt>
                <c:pt idx="464">
                  <c:v>8.57807992441495</c:v>
                </c:pt>
                <c:pt idx="465">
                  <c:v>8.4815813519771</c:v>
                </c:pt>
                <c:pt idx="466">
                  <c:v>5.7830139708391</c:v>
                </c:pt>
                <c:pt idx="467">
                  <c:v>5.37061804446309</c:v>
                </c:pt>
                <c:pt idx="468">
                  <c:v>6.88101486538483</c:v>
                </c:pt>
                <c:pt idx="469">
                  <c:v>8.65757938255701</c:v>
                </c:pt>
                <c:pt idx="470">
                  <c:v>8.33810856098579</c:v>
                </c:pt>
                <c:pt idx="471">
                  <c:v>5.58564944053158</c:v>
                </c:pt>
                <c:pt idx="472">
                  <c:v>5.44070625696162</c:v>
                </c:pt>
                <c:pt idx="473">
                  <c:v>7.98777417678333</c:v>
                </c:pt>
                <c:pt idx="474">
                  <c:v>8.67911061067693</c:v>
                </c:pt>
                <c:pt idx="475">
                  <c:v>8.09486396242387</c:v>
                </c:pt>
                <c:pt idx="476">
                  <c:v>5.45756534050531</c:v>
                </c:pt>
                <c:pt idx="477">
                  <c:v>5.5458608561906</c:v>
                </c:pt>
                <c:pt idx="478">
                  <c:v>8.29549330849863</c:v>
                </c:pt>
                <c:pt idx="479">
                  <c:v>8.63839066557514</c:v>
                </c:pt>
                <c:pt idx="480">
                  <c:v>7.45184119495312</c:v>
                </c:pt>
                <c:pt idx="481">
                  <c:v>5.37123037313415</c:v>
                </c:pt>
                <c:pt idx="482">
                  <c:v>5.70816240627037</c:v>
                </c:pt>
                <c:pt idx="483">
                  <c:v>8.46981572579568</c:v>
                </c:pt>
                <c:pt idx="484">
                  <c:v>8.56923670366734</c:v>
                </c:pt>
                <c:pt idx="485">
                  <c:v>6.113971906974</c:v>
                </c:pt>
                <c:pt idx="486">
                  <c:v>5.33439934263191</c:v>
                </c:pt>
                <c:pt idx="487">
                  <c:v>6.00664704598302</c:v>
                </c:pt>
                <c:pt idx="488">
                  <c:v>8.58672595272591</c:v>
                </c:pt>
                <c:pt idx="489">
                  <c:v>8.4659265667369</c:v>
                </c:pt>
                <c:pt idx="490">
                  <c:v>5.75281881128991</c:v>
                </c:pt>
                <c:pt idx="491">
                  <c:v>5.37784032214501</c:v>
                </c:pt>
                <c:pt idx="492">
                  <c:v>7.15284241847949</c:v>
                </c:pt>
                <c:pt idx="493">
                  <c:v>8.66486092182458</c:v>
                </c:pt>
                <c:pt idx="494">
                  <c:v>8.304267789298</c:v>
                </c:pt>
                <c:pt idx="495">
                  <c:v>5.56000494518799</c:v>
                </c:pt>
                <c:pt idx="496">
                  <c:v>5.45818292596296</c:v>
                </c:pt>
                <c:pt idx="497">
                  <c:v>8.06562212223932</c:v>
                </c:pt>
                <c:pt idx="498">
                  <c:v>8.66826069872815</c:v>
                </c:pt>
                <c:pt idx="499">
                  <c:v>7.99636529590884</c:v>
                </c:pt>
                <c:pt idx="500">
                  <c:v>5.43253528264776</c:v>
                </c:pt>
                <c:pt idx="501">
                  <c:v>5.5895350020826</c:v>
                </c:pt>
                <c:pt idx="502">
                  <c:v>8.35758508968251</c:v>
                </c:pt>
                <c:pt idx="503">
                  <c:v>8.61382865170907</c:v>
                </c:pt>
                <c:pt idx="504">
                  <c:v>6.7412543214289</c:v>
                </c:pt>
                <c:pt idx="505">
                  <c:v>5.3497704490645</c:v>
                </c:pt>
                <c:pt idx="506">
                  <c:v>5.82395242187798</c:v>
                </c:pt>
                <c:pt idx="507">
                  <c:v>8.52956446861089</c:v>
                </c:pt>
                <c:pt idx="508">
                  <c:v>8.52373625099179</c:v>
                </c:pt>
                <c:pt idx="509">
                  <c:v>5.90079938138529</c:v>
                </c:pt>
                <c:pt idx="510">
                  <c:v>5.35956551621522</c:v>
                </c:pt>
                <c:pt idx="511">
                  <c:v>6.40656227160615</c:v>
                </c:pt>
                <c:pt idx="512">
                  <c:v>8.63601958964306</c:v>
                </c:pt>
                <c:pt idx="513">
                  <c:v>8.38911517710708</c:v>
                </c:pt>
                <c:pt idx="514">
                  <c:v>5.63595154620326</c:v>
                </c:pt>
                <c:pt idx="515">
                  <c:v>5.42355150874052</c:v>
                </c:pt>
                <c:pt idx="516">
                  <c:v>7.86602207723993</c:v>
                </c:pt>
                <c:pt idx="517">
                  <c:v>8.68510108534562</c:v>
                </c:pt>
                <c:pt idx="518">
                  <c:v>8.17360990492999</c:v>
                </c:pt>
                <c:pt idx="519">
                  <c:v>5.48522775014659</c:v>
                </c:pt>
                <c:pt idx="520">
                  <c:v>5.52208505129973</c:v>
                </c:pt>
                <c:pt idx="521">
                  <c:v>8.24781494048312</c:v>
                </c:pt>
                <c:pt idx="522">
                  <c:v>8.65196791467538</c:v>
                </c:pt>
                <c:pt idx="523">
                  <c:v>7.70064386788686</c:v>
                </c:pt>
                <c:pt idx="524">
                  <c:v>5.38748983366598</c:v>
                </c:pt>
                <c:pt idx="525">
                  <c:v>5.67077715950435</c:v>
                </c:pt>
                <c:pt idx="526">
                  <c:v>8.44112464567779</c:v>
                </c:pt>
                <c:pt idx="527">
                  <c:v>8.58944292417976</c:v>
                </c:pt>
                <c:pt idx="528">
                  <c:v>6.26775699170461</c:v>
                </c:pt>
                <c:pt idx="529">
                  <c:v>5.33408229872258</c:v>
                </c:pt>
                <c:pt idx="530">
                  <c:v>5.92611258226587</c:v>
                </c:pt>
                <c:pt idx="531">
                  <c:v>8.56612064669591</c:v>
                </c:pt>
                <c:pt idx="532">
                  <c:v>8.49754565788654</c:v>
                </c:pt>
                <c:pt idx="533">
                  <c:v>5.81889793164408</c:v>
                </c:pt>
                <c:pt idx="534">
                  <c:v>5.36566788293052</c:v>
                </c:pt>
                <c:pt idx="535">
                  <c:v>6.66746020480253</c:v>
                </c:pt>
                <c:pt idx="536">
                  <c:v>8.65024304262751</c:v>
                </c:pt>
                <c:pt idx="537">
                  <c:v>8.36199810332636</c:v>
                </c:pt>
                <c:pt idx="538">
                  <c:v>5.6067028064133</c:v>
                </c:pt>
                <c:pt idx="539">
                  <c:v>5.43194646946481</c:v>
                </c:pt>
                <c:pt idx="540">
                  <c:v>7.93419127939532</c:v>
                </c:pt>
                <c:pt idx="541">
                  <c:v>8.68372510840994</c:v>
                </c:pt>
                <c:pt idx="542">
                  <c:v>8.13975040410557</c:v>
                </c:pt>
                <c:pt idx="543">
                  <c:v>5.47208229604699</c:v>
                </c:pt>
                <c:pt idx="544">
                  <c:v>5.53164054390613</c:v>
                </c:pt>
                <c:pt idx="545">
                  <c:v>8.26874873642295</c:v>
                </c:pt>
                <c:pt idx="546">
                  <c:v>8.6475947452263</c:v>
                </c:pt>
                <c:pt idx="547">
                  <c:v>7.62349933068752</c:v>
                </c:pt>
                <c:pt idx="548">
                  <c:v>5.38118319810271</c:v>
                </c:pt>
                <c:pt idx="549">
                  <c:v>5.68263277553563</c:v>
                </c:pt>
                <c:pt idx="550">
                  <c:v>8.45103381411329</c:v>
                </c:pt>
                <c:pt idx="551">
                  <c:v>8.58406310934437</c:v>
                </c:pt>
                <c:pt idx="552">
                  <c:v>6.21799315550936</c:v>
                </c:pt>
                <c:pt idx="553">
                  <c:v>5.3331903992006</c:v>
                </c:pt>
                <c:pt idx="554">
                  <c:v>5.94507606393788</c:v>
                </c:pt>
                <c:pt idx="555">
                  <c:v>8.57162097553891</c:v>
                </c:pt>
                <c:pt idx="556">
                  <c:v>8.49106801990885</c:v>
                </c:pt>
                <c:pt idx="557">
                  <c:v>5.80350943497182</c:v>
                </c:pt>
                <c:pt idx="558">
                  <c:v>5.36745906012452</c:v>
                </c:pt>
                <c:pt idx="559">
                  <c:v>6.74619714602719</c:v>
                </c:pt>
                <c:pt idx="560">
                  <c:v>8.65325164872621</c:v>
                </c:pt>
                <c:pt idx="561">
                  <c:v>8.35347625173272</c:v>
                </c:pt>
                <c:pt idx="562">
                  <c:v>5.59881768717563</c:v>
                </c:pt>
                <c:pt idx="563">
                  <c:v>5.43484750968534</c:v>
                </c:pt>
                <c:pt idx="564">
                  <c:v>7.95355347267892</c:v>
                </c:pt>
                <c:pt idx="565">
                  <c:v>8.68250688151786</c:v>
                </c:pt>
                <c:pt idx="566">
                  <c:v>8.12600415003174</c:v>
                </c:pt>
                <c:pt idx="567">
                  <c:v>5.46734787316429</c:v>
                </c:pt>
                <c:pt idx="568">
                  <c:v>5.53574099191173</c:v>
                </c:pt>
                <c:pt idx="569">
                  <c:v>8.2769553904228</c:v>
                </c:pt>
                <c:pt idx="570">
                  <c:v>8.64524013048299</c:v>
                </c:pt>
                <c:pt idx="571">
                  <c:v>7.58212310570908</c:v>
                </c:pt>
                <c:pt idx="572">
                  <c:v>5.37835775961193</c:v>
                </c:pt>
                <c:pt idx="573">
                  <c:v>5.68883633267764</c:v>
                </c:pt>
                <c:pt idx="574">
                  <c:v>8.45590138650472</c:v>
                </c:pt>
                <c:pt idx="575">
                  <c:v>8.58081797221169</c:v>
                </c:pt>
                <c:pt idx="576">
                  <c:v>6.19194170023843</c:v>
                </c:pt>
                <c:pt idx="577">
                  <c:v>5.33300473892959</c:v>
                </c:pt>
                <c:pt idx="578">
                  <c:v>5.95701155240998</c:v>
                </c:pt>
                <c:pt idx="579">
                  <c:v>8.57486100939104</c:v>
                </c:pt>
                <c:pt idx="580">
                  <c:v>8.48657789436815</c:v>
                </c:pt>
                <c:pt idx="581">
                  <c:v>5.79354974233737</c:v>
                </c:pt>
                <c:pt idx="582">
                  <c:v>5.3688637511497</c:v>
                </c:pt>
                <c:pt idx="583">
                  <c:v>6.80683663679473</c:v>
                </c:pt>
                <c:pt idx="584">
                  <c:v>8.65530321431235</c:v>
                </c:pt>
                <c:pt idx="585">
                  <c:v>8.34668521005573</c:v>
                </c:pt>
                <c:pt idx="586">
                  <c:v>5.59284961144952</c:v>
                </c:pt>
                <c:pt idx="587">
                  <c:v>5.43732093096995</c:v>
                </c:pt>
                <c:pt idx="588">
                  <c:v>7.96871474844468</c:v>
                </c:pt>
                <c:pt idx="589">
                  <c:v>8.68120228748618</c:v>
                </c:pt>
                <c:pt idx="590">
                  <c:v>8.11336716245313</c:v>
                </c:pt>
                <c:pt idx="591">
                  <c:v>5.46323371418279</c:v>
                </c:pt>
                <c:pt idx="592">
                  <c:v>5.53968700442331</c:v>
                </c:pt>
                <c:pt idx="593">
                  <c:v>8.28445615467407</c:v>
                </c:pt>
                <c:pt idx="594">
                  <c:v>8.64271729520525</c:v>
                </c:pt>
                <c:pt idx="595">
                  <c:v>7.5363638803842</c:v>
                </c:pt>
                <c:pt idx="596">
                  <c:v>5.3755838231711</c:v>
                </c:pt>
                <c:pt idx="597">
                  <c:v>5.69563460945824</c:v>
                </c:pt>
                <c:pt idx="598">
                  <c:v>8.46100107460868</c:v>
                </c:pt>
                <c:pt idx="599">
                  <c:v>8.57694699212487</c:v>
                </c:pt>
                <c:pt idx="600">
                  <c:v>6.16366815199605</c:v>
                </c:pt>
                <c:pt idx="601">
                  <c:v>5.39373207334298</c:v>
                </c:pt>
                <c:pt idx="602">
                  <c:v>8.4529244041539</c:v>
                </c:pt>
                <c:pt idx="603">
                  <c:v>8.95887110446613</c:v>
                </c:pt>
                <c:pt idx="604">
                  <c:v>8.90801417790386</c:v>
                </c:pt>
                <c:pt idx="605">
                  <c:v>8.7744154333133</c:v>
                </c:pt>
                <c:pt idx="606">
                  <c:v>8.54059047758984</c:v>
                </c:pt>
                <c:pt idx="607">
                  <c:v>8.03601499672853</c:v>
                </c:pt>
                <c:pt idx="608">
                  <c:v>6.22636985612853</c:v>
                </c:pt>
                <c:pt idx="609">
                  <c:v>7.98508557198165</c:v>
                </c:pt>
                <c:pt idx="610">
                  <c:v>8.77250465753722</c:v>
                </c:pt>
                <c:pt idx="611">
                  <c:v>8.71254897565984</c:v>
                </c:pt>
                <c:pt idx="612">
                  <c:v>8.48157262295321</c:v>
                </c:pt>
                <c:pt idx="613">
                  <c:v>7.98914526980367</c:v>
                </c:pt>
                <c:pt idx="614">
                  <c:v>6.40585273745625</c:v>
                </c:pt>
                <c:pt idx="615">
                  <c:v>8.05615685156699</c:v>
                </c:pt>
                <c:pt idx="616">
                  <c:v>8.72742249628279</c:v>
                </c:pt>
                <c:pt idx="617">
                  <c:v>8.65372743126996</c:v>
                </c:pt>
                <c:pt idx="618">
                  <c:v>8.39799944318343</c:v>
                </c:pt>
                <c:pt idx="619">
                  <c:v>7.81353366750941</c:v>
                </c:pt>
                <c:pt idx="620">
                  <c:v>6.43926405498889</c:v>
                </c:pt>
                <c:pt idx="621">
                  <c:v>8.29112306752777</c:v>
                </c:pt>
                <c:pt idx="622">
                  <c:v>8.70393144252435</c:v>
                </c:pt>
                <c:pt idx="623">
                  <c:v>8.58318971038405</c:v>
                </c:pt>
                <c:pt idx="624">
                  <c:v>8.27428378766438</c:v>
                </c:pt>
                <c:pt idx="625">
                  <c:v>7.43749370240754</c:v>
                </c:pt>
                <c:pt idx="626">
                  <c:v>6.66453228023477</c:v>
                </c:pt>
                <c:pt idx="627">
                  <c:v>8.50910480529492</c:v>
                </c:pt>
                <c:pt idx="628">
                  <c:v>8.67171082916242</c:v>
                </c:pt>
                <c:pt idx="629">
                  <c:v>8.4905233774671</c:v>
                </c:pt>
                <c:pt idx="630">
                  <c:v>8.08840727874684</c:v>
                </c:pt>
                <c:pt idx="631">
                  <c:v>6.78767828538267</c:v>
                </c:pt>
                <c:pt idx="632">
                  <c:v>7.72597576441207</c:v>
                </c:pt>
                <c:pt idx="633">
                  <c:v>8.64372519545988</c:v>
                </c:pt>
                <c:pt idx="634">
                  <c:v>8.6155286797197</c:v>
                </c:pt>
                <c:pt idx="635">
                  <c:v>8.36491522009087</c:v>
                </c:pt>
                <c:pt idx="636">
                  <c:v>7.78594823631049</c:v>
                </c:pt>
                <c:pt idx="637">
                  <c:v>6.57156806919155</c:v>
                </c:pt>
                <c:pt idx="638">
                  <c:v>8.30057886490596</c:v>
                </c:pt>
                <c:pt idx="639">
                  <c:v>8.66354379569444</c:v>
                </c:pt>
                <c:pt idx="640">
                  <c:v>8.52903089995608</c:v>
                </c:pt>
                <c:pt idx="641">
                  <c:v>8.18728301912052</c:v>
                </c:pt>
                <c:pt idx="642">
                  <c:v>7.18077787690386</c:v>
                </c:pt>
                <c:pt idx="643">
                  <c:v>7.21300919750082</c:v>
                </c:pt>
                <c:pt idx="644">
                  <c:v>8.57184950497191</c:v>
                </c:pt>
                <c:pt idx="645">
                  <c:v>8.62723420081627</c:v>
                </c:pt>
                <c:pt idx="646">
                  <c:v>8.40780294034909</c:v>
                </c:pt>
                <c:pt idx="647">
                  <c:v>7.91362790278263</c:v>
                </c:pt>
                <c:pt idx="648">
                  <c:v>6.62738674023311</c:v>
                </c:pt>
                <c:pt idx="649">
                  <c:v>8.14130546752886</c:v>
                </c:pt>
                <c:pt idx="650">
                  <c:v>9.15771255398233</c:v>
                </c:pt>
                <c:pt idx="651">
                  <c:v>9.77815214652129</c:v>
                </c:pt>
                <c:pt idx="652">
                  <c:v>9.98499688642809</c:v>
                </c:pt>
                <c:pt idx="653">
                  <c:v>10.0911712357494</c:v>
                </c:pt>
                <c:pt idx="654">
                  <c:v>10.1524042406044</c:v>
                </c:pt>
                <c:pt idx="655">
                  <c:v>10.1869042545819</c:v>
                </c:pt>
                <c:pt idx="656">
                  <c:v>10.202540832293</c:v>
                </c:pt>
                <c:pt idx="657">
                  <c:v>10.2031567338502</c:v>
                </c:pt>
                <c:pt idx="658">
                  <c:v>10.1905389615415</c:v>
                </c:pt>
                <c:pt idx="659">
                  <c:v>10.1651338501404</c:v>
                </c:pt>
                <c:pt idx="660">
                  <c:v>10.1262313767594</c:v>
                </c:pt>
                <c:pt idx="661">
                  <c:v>10.0717772680824</c:v>
                </c:pt>
                <c:pt idx="662">
                  <c:v>9.9976849189249</c:v>
                </c:pt>
                <c:pt idx="663">
                  <c:v>9.89605073073149</c:v>
                </c:pt>
                <c:pt idx="664">
                  <c:v>9.75005158240305</c:v>
                </c:pt>
                <c:pt idx="665">
                  <c:v>9.51432452107601</c:v>
                </c:pt>
                <c:pt idx="666">
                  <c:v>8.95071993476934</c:v>
                </c:pt>
                <c:pt idx="667">
                  <c:v>4.87686429054462</c:v>
                </c:pt>
                <c:pt idx="668">
                  <c:v>4.61374936280179</c:v>
                </c:pt>
                <c:pt idx="669">
                  <c:v>4.58432216196103</c:v>
                </c:pt>
                <c:pt idx="670">
                  <c:v>4.6701502949978</c:v>
                </c:pt>
                <c:pt idx="671">
                  <c:v>5.00784180035702</c:v>
                </c:pt>
                <c:pt idx="672">
                  <c:v>8.81185603933382</c:v>
                </c:pt>
                <c:pt idx="673">
                  <c:v>9.30548210217352</c:v>
                </c:pt>
                <c:pt idx="674">
                  <c:v>9.3753163868446</c:v>
                </c:pt>
                <c:pt idx="675">
                  <c:v>9.39382209223759</c:v>
                </c:pt>
                <c:pt idx="676">
                  <c:v>9.35232053828041</c:v>
                </c:pt>
                <c:pt idx="677">
                  <c:v>9.24288990625009</c:v>
                </c:pt>
                <c:pt idx="678">
                  <c:v>9.02430660165153</c:v>
                </c:pt>
                <c:pt idx="679">
                  <c:v>8.45057047246725</c:v>
                </c:pt>
                <c:pt idx="680">
                  <c:v>5.40317611820368</c:v>
                </c:pt>
                <c:pt idx="681">
                  <c:v>5.38113504842514</c:v>
                </c:pt>
                <c:pt idx="682">
                  <c:v>8.24082559317143</c:v>
                </c:pt>
                <c:pt idx="683">
                  <c:v>8.82791430475902</c:v>
                </c:pt>
                <c:pt idx="684">
                  <c:v>8.67346131359925</c:v>
                </c:pt>
                <c:pt idx="685">
                  <c:v>8.25271334508865</c:v>
                </c:pt>
                <c:pt idx="686">
                  <c:v>6.17153429221612</c:v>
                </c:pt>
                <c:pt idx="687">
                  <c:v>6.37381005111784</c:v>
                </c:pt>
                <c:pt idx="688">
                  <c:v>8.73237755930996</c:v>
                </c:pt>
                <c:pt idx="689">
                  <c:v>8.79438229719782</c:v>
                </c:pt>
                <c:pt idx="690">
                  <c:v>8.61065938156584</c:v>
                </c:pt>
                <c:pt idx="691">
                  <c:v>8.2426651013239</c:v>
                </c:pt>
                <c:pt idx="692">
                  <c:v>6.74240230858493</c:v>
                </c:pt>
                <c:pt idx="693">
                  <c:v>6.53913495899396</c:v>
                </c:pt>
                <c:pt idx="694">
                  <c:v>8.65894616018678</c:v>
                </c:pt>
                <c:pt idx="695">
                  <c:v>8.74451916962392</c:v>
                </c:pt>
                <c:pt idx="696">
                  <c:v>8.56172798278757</c:v>
                </c:pt>
                <c:pt idx="697">
                  <c:v>8.18727318920343</c:v>
                </c:pt>
                <c:pt idx="698">
                  <c:v>6.80976267997146</c:v>
                </c:pt>
                <c:pt idx="699">
                  <c:v>7.08347441257747</c:v>
                </c:pt>
                <c:pt idx="700">
                  <c:v>8.65658554921465</c:v>
                </c:pt>
                <c:pt idx="701">
                  <c:v>8.6982117228019</c:v>
                </c:pt>
                <c:pt idx="702">
                  <c:v>8.49512490685985</c:v>
                </c:pt>
                <c:pt idx="703">
                  <c:v>8.06541397485041</c:v>
                </c:pt>
                <c:pt idx="704">
                  <c:v>6.60223476657107</c:v>
                </c:pt>
                <c:pt idx="705">
                  <c:v>7.8267066161681</c:v>
                </c:pt>
                <c:pt idx="706">
                  <c:v>8.68834223062491</c:v>
                </c:pt>
                <c:pt idx="707">
                  <c:v>8.64738485207482</c:v>
                </c:pt>
                <c:pt idx="708">
                  <c:v>8.40436040596712</c:v>
                </c:pt>
                <c:pt idx="709">
                  <c:v>7.85617961014025</c:v>
                </c:pt>
                <c:pt idx="710">
                  <c:v>6.48207009741667</c:v>
                </c:pt>
                <c:pt idx="711">
                  <c:v>8.23829917381037</c:v>
                </c:pt>
                <c:pt idx="712">
                  <c:v>8.69391199231818</c:v>
                </c:pt>
                <c:pt idx="713">
                  <c:v>8.58299428528107</c:v>
                </c:pt>
                <c:pt idx="714">
                  <c:v>8.28105559940236</c:v>
                </c:pt>
                <c:pt idx="715">
                  <c:v>7.4757778012352</c:v>
                </c:pt>
                <c:pt idx="716">
                  <c:v>6.63866316940535</c:v>
                </c:pt>
                <c:pt idx="717">
                  <c:v>8.49473092869935</c:v>
                </c:pt>
                <c:pt idx="718">
                  <c:v>8.6742951093841</c:v>
                </c:pt>
                <c:pt idx="719">
                  <c:v>8.49949803256641</c:v>
                </c:pt>
                <c:pt idx="720">
                  <c:v>8.10840593238775</c:v>
                </c:pt>
                <c:pt idx="721">
                  <c:v>6.82129837185417</c:v>
                </c:pt>
                <c:pt idx="722">
                  <c:v>7.63630915991106</c:v>
                </c:pt>
                <c:pt idx="723">
                  <c:v>8.64284625447405</c:v>
                </c:pt>
                <c:pt idx="724">
                  <c:v>8.62956130818152</c:v>
                </c:pt>
                <c:pt idx="725">
                  <c:v>8.39052552194041</c:v>
                </c:pt>
                <c:pt idx="726">
                  <c:v>7.84722485210364</c:v>
                </c:pt>
                <c:pt idx="727">
                  <c:v>6.54108853265286</c:v>
                </c:pt>
                <c:pt idx="728">
                  <c:v>8.23963721631326</c:v>
                </c:pt>
                <c:pt idx="729">
                  <c:v>8.67541475033159</c:v>
                </c:pt>
                <c:pt idx="730">
                  <c:v>8.55945333366902</c:v>
                </c:pt>
                <c:pt idx="731">
                  <c:v>8.24445707956519</c:v>
                </c:pt>
                <c:pt idx="732">
                  <c:v>7.37108900095556</c:v>
                </c:pt>
                <c:pt idx="733">
                  <c:v>6.81912740795802</c:v>
                </c:pt>
                <c:pt idx="734">
                  <c:v>8.527593027618</c:v>
                </c:pt>
                <c:pt idx="735">
                  <c:v>8.65580881832127</c:v>
                </c:pt>
                <c:pt idx="736">
                  <c:v>8.46457243123055</c:v>
                </c:pt>
                <c:pt idx="737">
                  <c:v>8.03779737851407</c:v>
                </c:pt>
                <c:pt idx="738">
                  <c:v>6.70131690685052</c:v>
                </c:pt>
                <c:pt idx="739">
                  <c:v>7.88691211794164</c:v>
                </c:pt>
                <c:pt idx="740">
                  <c:v>8.65426464910666</c:v>
                </c:pt>
                <c:pt idx="741">
                  <c:v>8.6022373146057</c:v>
                </c:pt>
                <c:pt idx="742">
                  <c:v>8.33841786644455</c:v>
                </c:pt>
                <c:pt idx="743">
                  <c:v>7.70781502891642</c:v>
                </c:pt>
                <c:pt idx="744">
                  <c:v>6.57311445387022</c:v>
                </c:pt>
                <c:pt idx="745">
                  <c:v>8.36630887568572</c:v>
                </c:pt>
                <c:pt idx="746">
                  <c:v>8.66752794585626</c:v>
                </c:pt>
                <c:pt idx="747">
                  <c:v>8.52084863032902</c:v>
                </c:pt>
                <c:pt idx="748">
                  <c:v>8.16622623966023</c:v>
                </c:pt>
                <c:pt idx="749">
                  <c:v>7.06594168114071</c:v>
                </c:pt>
                <c:pt idx="750">
                  <c:v>7.32340260201052</c:v>
                </c:pt>
                <c:pt idx="751">
                  <c:v>8.59843149696649</c:v>
                </c:pt>
                <c:pt idx="752">
                  <c:v>8.63361455725407</c:v>
                </c:pt>
                <c:pt idx="753">
                  <c:v>8.41143340779508</c:v>
                </c:pt>
                <c:pt idx="754">
                  <c:v>7.91226210883611</c:v>
                </c:pt>
                <c:pt idx="755">
                  <c:v>6.58616330427953</c:v>
                </c:pt>
                <c:pt idx="756">
                  <c:v>8.14836729794397</c:v>
                </c:pt>
                <c:pt idx="757">
                  <c:v>8.66570829089866</c:v>
                </c:pt>
                <c:pt idx="758">
                  <c:v>8.5664002481253</c:v>
                </c:pt>
                <c:pt idx="759">
                  <c:v>8.26461091579641</c:v>
                </c:pt>
                <c:pt idx="760">
                  <c:v>7.46490457647686</c:v>
                </c:pt>
                <c:pt idx="761">
                  <c:v>6.7464264602104</c:v>
                </c:pt>
                <c:pt idx="762">
                  <c:v>8.49401931260708</c:v>
                </c:pt>
                <c:pt idx="763">
                  <c:v>8.65471978769941</c:v>
                </c:pt>
                <c:pt idx="764">
                  <c:v>8.47168659290051</c:v>
                </c:pt>
                <c:pt idx="765">
                  <c:v>8.05832498634378</c:v>
                </c:pt>
                <c:pt idx="766">
                  <c:v>6.75233861004914</c:v>
                </c:pt>
                <c:pt idx="767">
                  <c:v>7.82211516393969</c:v>
                </c:pt>
                <c:pt idx="768">
                  <c:v>8.64542722869063</c:v>
                </c:pt>
                <c:pt idx="769">
                  <c:v>8.60383370749604</c:v>
                </c:pt>
                <c:pt idx="770">
                  <c:v>8.34505210083012</c:v>
                </c:pt>
                <c:pt idx="771">
                  <c:v>7.73232299734324</c:v>
                </c:pt>
                <c:pt idx="772">
                  <c:v>6.57524766416826</c:v>
                </c:pt>
                <c:pt idx="773">
                  <c:v>8.34658743034448</c:v>
                </c:pt>
                <c:pt idx="774">
                  <c:v>8.66553236332152</c:v>
                </c:pt>
                <c:pt idx="775">
                  <c:v>8.52278848201608</c:v>
                </c:pt>
                <c:pt idx="776">
                  <c:v>8.17228103049691</c:v>
                </c:pt>
                <c:pt idx="777">
                  <c:v>7.09787081280693</c:v>
                </c:pt>
                <c:pt idx="778">
                  <c:v>7.28646802913498</c:v>
                </c:pt>
                <c:pt idx="779">
                  <c:v>8.59175980853286</c:v>
                </c:pt>
                <c:pt idx="780">
                  <c:v>8.63337338713516</c:v>
                </c:pt>
                <c:pt idx="781">
                  <c:v>8.41304998196057</c:v>
                </c:pt>
                <c:pt idx="782">
                  <c:v>7.91799866342698</c:v>
                </c:pt>
                <c:pt idx="783">
                  <c:v>6.59323072139033</c:v>
                </c:pt>
                <c:pt idx="784">
                  <c:v>8.13871319255718</c:v>
                </c:pt>
                <c:pt idx="785">
                  <c:v>8.66411499694524</c:v>
                </c:pt>
                <c:pt idx="786">
                  <c:v>8.56643976385711</c:v>
                </c:pt>
                <c:pt idx="787">
                  <c:v>8.26562290171386</c:v>
                </c:pt>
                <c:pt idx="788">
                  <c:v>7.47108793243965</c:v>
                </c:pt>
                <c:pt idx="789">
                  <c:v>6.7451267262362</c:v>
                </c:pt>
                <c:pt idx="790">
                  <c:v>8.49138376320887</c:v>
                </c:pt>
                <c:pt idx="791">
                  <c:v>8.65408751073757</c:v>
                </c:pt>
                <c:pt idx="792">
                  <c:v>8.47145632676188</c:v>
                </c:pt>
                <c:pt idx="793">
                  <c:v>8.05845871179158</c:v>
                </c:pt>
                <c:pt idx="794">
                  <c:v>6.75494807118438</c:v>
                </c:pt>
                <c:pt idx="795">
                  <c:v>7.82132778182372</c:v>
                </c:pt>
                <c:pt idx="796">
                  <c:v>8.64472981983273</c:v>
                </c:pt>
                <c:pt idx="797">
                  <c:v>8.60325014698217</c:v>
                </c:pt>
                <c:pt idx="798">
                  <c:v>8.34430733667243</c:v>
                </c:pt>
                <c:pt idx="799">
                  <c:v>7.73086095441293</c:v>
                </c:pt>
                <c:pt idx="800">
                  <c:v>6.57713494239919</c:v>
                </c:pt>
                <c:pt idx="801">
                  <c:v>8.21271126323328</c:v>
                </c:pt>
                <c:pt idx="802">
                  <c:v>7.89623029087362</c:v>
                </c:pt>
                <c:pt idx="803">
                  <c:v>5.4848056285295</c:v>
                </c:pt>
                <c:pt idx="804">
                  <c:v>5.62307287015928</c:v>
                </c:pt>
                <c:pt idx="805">
                  <c:v>8.34630308904531</c:v>
                </c:pt>
                <c:pt idx="806">
                  <c:v>8.58539691996914</c:v>
                </c:pt>
                <c:pt idx="807">
                  <c:v>6.32198699492211</c:v>
                </c:pt>
                <c:pt idx="808">
                  <c:v>5.33008549014868</c:v>
                </c:pt>
                <c:pt idx="809">
                  <c:v>5.87059644838425</c:v>
                </c:pt>
                <c:pt idx="810">
                  <c:v>8.5466460950981</c:v>
                </c:pt>
                <c:pt idx="811">
                  <c:v>8.51179187829192</c:v>
                </c:pt>
                <c:pt idx="812">
                  <c:v>5.85553675558902</c:v>
                </c:pt>
                <c:pt idx="813">
                  <c:v>5.35849259933033</c:v>
                </c:pt>
                <c:pt idx="814">
                  <c:v>6.45324513581654</c:v>
                </c:pt>
                <c:pt idx="815">
                  <c:v>8.6404389350247</c:v>
                </c:pt>
                <c:pt idx="816">
                  <c:v>8.38913020978691</c:v>
                </c:pt>
                <c:pt idx="817">
                  <c:v>5.633314133533</c:v>
                </c:pt>
                <c:pt idx="818">
                  <c:v>5.41981121606187</c:v>
                </c:pt>
                <c:pt idx="819">
                  <c:v>7.84395310773058</c:v>
                </c:pt>
                <c:pt idx="820">
                  <c:v>8.68685844344962</c:v>
                </c:pt>
                <c:pt idx="821">
                  <c:v>8.19197171827745</c:v>
                </c:pt>
                <c:pt idx="822">
                  <c:v>5.49144819791878</c:v>
                </c:pt>
                <c:pt idx="823">
                  <c:v>5.5120664151967</c:v>
                </c:pt>
                <c:pt idx="824">
                  <c:v>8.2271667491423</c:v>
                </c:pt>
                <c:pt idx="825">
                  <c:v>8.65744749487141</c:v>
                </c:pt>
                <c:pt idx="826">
                  <c:v>7.78276806214207</c:v>
                </c:pt>
                <c:pt idx="827">
                  <c:v>5.39431586741199</c:v>
                </c:pt>
                <c:pt idx="828">
                  <c:v>5.65003656524562</c:v>
                </c:pt>
                <c:pt idx="829">
                  <c:v>8.42420290822476</c:v>
                </c:pt>
                <c:pt idx="830">
                  <c:v>8.59984666992615</c:v>
                </c:pt>
                <c:pt idx="831">
                  <c:v>6.38678448891276</c:v>
                </c:pt>
                <c:pt idx="832">
                  <c:v>5.33570256627216</c:v>
                </c:pt>
                <c:pt idx="833">
                  <c:v>5.88013965449736</c:v>
                </c:pt>
                <c:pt idx="834">
                  <c:v>8.55277616324687</c:v>
                </c:pt>
                <c:pt idx="835">
                  <c:v>8.51477586831201</c:v>
                </c:pt>
                <c:pt idx="836">
                  <c:v>5.86421501861445</c:v>
                </c:pt>
                <c:pt idx="837">
                  <c:v>5.35923150338662</c:v>
                </c:pt>
                <c:pt idx="838">
                  <c:v>6.45464984012921</c:v>
                </c:pt>
                <c:pt idx="839">
                  <c:v>8.64099495606708</c:v>
                </c:pt>
                <c:pt idx="840">
                  <c:v>8.3904762709254</c:v>
                </c:pt>
                <c:pt idx="841">
                  <c:v>5.6350991747067</c:v>
                </c:pt>
                <c:pt idx="842">
                  <c:v>5.41973902389079</c:v>
                </c:pt>
                <c:pt idx="843">
                  <c:v>7.84252295949988</c:v>
                </c:pt>
                <c:pt idx="844">
                  <c:v>8.68693892933566</c:v>
                </c:pt>
                <c:pt idx="845">
                  <c:v>8.19296682319521</c:v>
                </c:pt>
                <c:pt idx="846">
                  <c:v>5.49195649021486</c:v>
                </c:pt>
                <c:pt idx="847">
                  <c:v>5.51186985137979</c:v>
                </c:pt>
                <c:pt idx="848">
                  <c:v>8.22665981319634</c:v>
                </c:pt>
                <c:pt idx="849">
                  <c:v>8.65752466258601</c:v>
                </c:pt>
                <c:pt idx="850">
                  <c:v>7.78409508958011</c:v>
                </c:pt>
                <c:pt idx="851">
                  <c:v>5.39448521164909</c:v>
                </c:pt>
                <c:pt idx="852">
                  <c:v>5.64982855876053</c:v>
                </c:pt>
                <c:pt idx="853">
                  <c:v>8.42400278557735</c:v>
                </c:pt>
                <c:pt idx="854">
                  <c:v>8.59991398881966</c:v>
                </c:pt>
                <c:pt idx="855">
                  <c:v>6.38783200322448</c:v>
                </c:pt>
                <c:pt idx="856">
                  <c:v>5.33574135503222</c:v>
                </c:pt>
                <c:pt idx="857">
                  <c:v>5.87990927000798</c:v>
                </c:pt>
                <c:pt idx="858">
                  <c:v>8.55269436312852</c:v>
                </c:pt>
                <c:pt idx="859">
                  <c:v>8.51483236845362</c:v>
                </c:pt>
                <c:pt idx="860">
                  <c:v>5.86439784200086</c:v>
                </c:pt>
                <c:pt idx="861">
                  <c:v>5.35921946420884</c:v>
                </c:pt>
                <c:pt idx="862">
                  <c:v>6.45416111293583</c:v>
                </c:pt>
                <c:pt idx="863">
                  <c:v>8.64096318974712</c:v>
                </c:pt>
                <c:pt idx="864">
                  <c:v>8.39052515965959</c:v>
                </c:pt>
                <c:pt idx="865">
                  <c:v>5.63515815120308</c:v>
                </c:pt>
                <c:pt idx="866">
                  <c:v>5.41972367700381</c:v>
                </c:pt>
                <c:pt idx="867">
                  <c:v>7.84237261609817</c:v>
                </c:pt>
                <c:pt idx="868">
                  <c:v>8.68693672187832</c:v>
                </c:pt>
                <c:pt idx="869">
                  <c:v>8.19301481568421</c:v>
                </c:pt>
                <c:pt idx="870">
                  <c:v>5.49197883696547</c:v>
                </c:pt>
                <c:pt idx="871">
                  <c:v>5.51185589325647</c:v>
                </c:pt>
                <c:pt idx="872">
                  <c:v>8.22662435170503</c:v>
                </c:pt>
                <c:pt idx="873">
                  <c:v>8.65752815553135</c:v>
                </c:pt>
                <c:pt idx="874">
                  <c:v>7.78416594463166</c:v>
                </c:pt>
                <c:pt idx="875">
                  <c:v>5.39449378991157</c:v>
                </c:pt>
                <c:pt idx="876">
                  <c:v>5.64981589195259</c:v>
                </c:pt>
                <c:pt idx="877">
                  <c:v>8.42399043208537</c:v>
                </c:pt>
                <c:pt idx="878">
                  <c:v>8.59991766599789</c:v>
                </c:pt>
                <c:pt idx="879">
                  <c:v>6.38789037560837</c:v>
                </c:pt>
                <c:pt idx="880">
                  <c:v>5.33574341317966</c:v>
                </c:pt>
                <c:pt idx="881">
                  <c:v>5.87989581614784</c:v>
                </c:pt>
                <c:pt idx="882">
                  <c:v>8.552689539758</c:v>
                </c:pt>
                <c:pt idx="883">
                  <c:v>8.51483556184986</c:v>
                </c:pt>
                <c:pt idx="884">
                  <c:v>5.86440818771623</c:v>
                </c:pt>
                <c:pt idx="885">
                  <c:v>5.35921875511062</c:v>
                </c:pt>
                <c:pt idx="886">
                  <c:v>6.45413295480947</c:v>
                </c:pt>
                <c:pt idx="887">
                  <c:v>8.64096134902736</c:v>
                </c:pt>
                <c:pt idx="888">
                  <c:v>8.39052794621954</c:v>
                </c:pt>
                <c:pt idx="889">
                  <c:v>5.63516151008798</c:v>
                </c:pt>
                <c:pt idx="890">
                  <c:v>5.41972279497289</c:v>
                </c:pt>
                <c:pt idx="891">
                  <c:v>7.84236398845172</c:v>
                </c:pt>
                <c:pt idx="892">
                  <c:v>8.68693659289166</c:v>
                </c:pt>
                <c:pt idx="893">
                  <c:v>8.19301755763713</c:v>
                </c:pt>
                <c:pt idx="894">
                  <c:v>5.49198011295447</c:v>
                </c:pt>
                <c:pt idx="895">
                  <c:v>5.51185509383003</c:v>
                </c:pt>
                <c:pt idx="896">
                  <c:v>8.22662232073577</c:v>
                </c:pt>
                <c:pt idx="897">
                  <c:v>8.65752835495961</c:v>
                </c:pt>
                <c:pt idx="898">
                  <c:v>7.78416999546865</c:v>
                </c:pt>
                <c:pt idx="899">
                  <c:v>5.39449428021998</c:v>
                </c:pt>
                <c:pt idx="900">
                  <c:v>5.64981516713542</c:v>
                </c:pt>
                <c:pt idx="901">
                  <c:v>8.42398972511968</c:v>
                </c:pt>
                <c:pt idx="902">
                  <c:v>8.59991787625629</c:v>
                </c:pt>
                <c:pt idx="903">
                  <c:v>6.38789371407927</c:v>
                </c:pt>
                <c:pt idx="904">
                  <c:v>5.3357435308577</c:v>
                </c:pt>
                <c:pt idx="905">
                  <c:v>5.87989504651373</c:v>
                </c:pt>
                <c:pt idx="906">
                  <c:v>8.55268926381315</c:v>
                </c:pt>
                <c:pt idx="907">
                  <c:v>8.51483574448853</c:v>
                </c:pt>
                <c:pt idx="908">
                  <c:v>5.86440877943728</c:v>
                </c:pt>
                <c:pt idx="909">
                  <c:v>5.35921871454497</c:v>
                </c:pt>
                <c:pt idx="910">
                  <c:v>6.45413134419157</c:v>
                </c:pt>
                <c:pt idx="911">
                  <c:v>8.64096124373321</c:v>
                </c:pt>
                <c:pt idx="912">
                  <c:v>8.39052810559854</c:v>
                </c:pt>
                <c:pt idx="913">
                  <c:v>5.63516170220319</c:v>
                </c:pt>
                <c:pt idx="914">
                  <c:v>5.41972274452174</c:v>
                </c:pt>
                <c:pt idx="915">
                  <c:v>7.84236349495908</c:v>
                </c:pt>
                <c:pt idx="916">
                  <c:v>8.6869365855123</c:v>
                </c:pt>
                <c:pt idx="917">
                  <c:v>8.19301771446682</c:v>
                </c:pt>
                <c:pt idx="918">
                  <c:v>5.49198018593674</c:v>
                </c:pt>
                <c:pt idx="919">
                  <c:v>5.51185504810494</c:v>
                </c:pt>
                <c:pt idx="920">
                  <c:v>8.22662220456928</c:v>
                </c:pt>
                <c:pt idx="921">
                  <c:v>8.65752836636605</c:v>
                </c:pt>
                <c:pt idx="922">
                  <c:v>7.78417022716197</c:v>
                </c:pt>
                <c:pt idx="923">
                  <c:v>5.39449430826403</c:v>
                </c:pt>
                <c:pt idx="924">
                  <c:v>5.64981512567816</c:v>
                </c:pt>
                <c:pt idx="925">
                  <c:v>8.42398968468335</c:v>
                </c:pt>
                <c:pt idx="926">
                  <c:v>8.59991788828233</c:v>
                </c:pt>
                <c:pt idx="927">
                  <c:v>6.38789390502911</c:v>
                </c:pt>
                <c:pt idx="928">
                  <c:v>5.3357435375885</c:v>
                </c:pt>
                <c:pt idx="929">
                  <c:v>5.87989500249323</c:v>
                </c:pt>
                <c:pt idx="930">
                  <c:v>8.55268924802998</c:v>
                </c:pt>
                <c:pt idx="931">
                  <c:v>8.5148357549348</c:v>
                </c:pt>
                <c:pt idx="932">
                  <c:v>5.86440881328175</c:v>
                </c:pt>
                <c:pt idx="933">
                  <c:v>5.35921871222477</c:v>
                </c:pt>
                <c:pt idx="934">
                  <c:v>6.45413125207001</c:v>
                </c:pt>
                <c:pt idx="935">
                  <c:v>8.64096123771076</c:v>
                </c:pt>
                <c:pt idx="936">
                  <c:v>8.39052811471443</c:v>
                </c:pt>
                <c:pt idx="937">
                  <c:v>5.63516171319147</c:v>
                </c:pt>
                <c:pt idx="938">
                  <c:v>5.41972274163611</c:v>
                </c:pt>
                <c:pt idx="939">
                  <c:v>7.84236346673289</c:v>
                </c:pt>
                <c:pt idx="940">
                  <c:v>8.68693658509017</c:v>
                </c:pt>
                <c:pt idx="941">
                  <c:v>8.19301772343686</c:v>
                </c:pt>
                <c:pt idx="942">
                  <c:v>5.49198019011102</c:v>
                </c:pt>
                <c:pt idx="943">
                  <c:v>5.5118550454896</c:v>
                </c:pt>
                <c:pt idx="944">
                  <c:v>8.22662219792486</c:v>
                </c:pt>
                <c:pt idx="945">
                  <c:v>8.65752836701843</c:v>
                </c:pt>
                <c:pt idx="946">
                  <c:v>7.78417024041386</c:v>
                </c:pt>
                <c:pt idx="947">
                  <c:v>5.39449430986803</c:v>
                </c:pt>
                <c:pt idx="948">
                  <c:v>5.64981512330694</c:v>
                </c:pt>
                <c:pt idx="949">
                  <c:v>8.42398968237055</c:v>
                </c:pt>
                <c:pt idx="950">
                  <c:v>8.59991788897015</c:v>
                </c:pt>
                <c:pt idx="951">
                  <c:v>6.3878939159511</c:v>
                </c:pt>
                <c:pt idx="952">
                  <c:v>5.33574353797352</c:v>
                </c:pt>
                <c:pt idx="953">
                  <c:v>5.87989499997548</c:v>
                </c:pt>
                <c:pt idx="954">
                  <c:v>8.5526892471273</c:v>
                </c:pt>
                <c:pt idx="955">
                  <c:v>8.51483575553232</c:v>
                </c:pt>
                <c:pt idx="956">
                  <c:v>5.86440881521759</c:v>
                </c:pt>
                <c:pt idx="957">
                  <c:v>5.35921871209205</c:v>
                </c:pt>
                <c:pt idx="958">
                  <c:v>6.45413124680077</c:v>
                </c:pt>
                <c:pt idx="959">
                  <c:v>8.64096123736629</c:v>
                </c:pt>
                <c:pt idx="960">
                  <c:v>8.39052811523589</c:v>
                </c:pt>
                <c:pt idx="961">
                  <c:v>5.63516171382007</c:v>
                </c:pt>
                <c:pt idx="962">
                  <c:v>5.41972274147107</c:v>
                </c:pt>
                <c:pt idx="963">
                  <c:v>7.84236346511849</c:v>
                </c:pt>
                <c:pt idx="964">
                  <c:v>8.68693658506602</c:v>
                </c:pt>
                <c:pt idx="965">
                  <c:v>8.19301772394995</c:v>
                </c:pt>
                <c:pt idx="966">
                  <c:v>5.49198019034981</c:v>
                </c:pt>
                <c:pt idx="967">
                  <c:v>5.51185504534004</c:v>
                </c:pt>
                <c:pt idx="968">
                  <c:v>8.22662219754492</c:v>
                </c:pt>
                <c:pt idx="969">
                  <c:v>8.65752836705571</c:v>
                </c:pt>
                <c:pt idx="970">
                  <c:v>7.78417024117205</c:v>
                </c:pt>
                <c:pt idx="971">
                  <c:v>5.39449430995981</c:v>
                </c:pt>
                <c:pt idx="972">
                  <c:v>5.6498151231713</c:v>
                </c:pt>
                <c:pt idx="973">
                  <c:v>8.42398968223826</c:v>
                </c:pt>
                <c:pt idx="974">
                  <c:v>8.59991788900953</c:v>
                </c:pt>
                <c:pt idx="975">
                  <c:v>6.38789391657598</c:v>
                </c:pt>
                <c:pt idx="976">
                  <c:v>5.33574353799553</c:v>
                </c:pt>
                <c:pt idx="977">
                  <c:v>5.87989499983132</c:v>
                </c:pt>
                <c:pt idx="978">
                  <c:v>8.55268924707558</c:v>
                </c:pt>
                <c:pt idx="979">
                  <c:v>8.51483575556651</c:v>
                </c:pt>
                <c:pt idx="980">
                  <c:v>5.86440881532835</c:v>
                </c:pt>
                <c:pt idx="981">
                  <c:v>5.35921871208447</c:v>
                </c:pt>
                <c:pt idx="982">
                  <c:v>6.4541312464996</c:v>
                </c:pt>
                <c:pt idx="983">
                  <c:v>8.64096123734665</c:v>
                </c:pt>
                <c:pt idx="984">
                  <c:v>8.39052811526572</c:v>
                </c:pt>
                <c:pt idx="985">
                  <c:v>5.63516171385603</c:v>
                </c:pt>
                <c:pt idx="986">
                  <c:v>5.41972274146163</c:v>
                </c:pt>
                <c:pt idx="987">
                  <c:v>7.84236346502622</c:v>
                </c:pt>
                <c:pt idx="988">
                  <c:v>8.68693658506468</c:v>
                </c:pt>
                <c:pt idx="989">
                  <c:v>8.19301772397935</c:v>
                </c:pt>
                <c:pt idx="990">
                  <c:v>5.49198019036348</c:v>
                </c:pt>
                <c:pt idx="991">
                  <c:v>5.51185504533147</c:v>
                </c:pt>
                <c:pt idx="992">
                  <c:v>8.22662219752317</c:v>
                </c:pt>
                <c:pt idx="993">
                  <c:v>8.65752836705788</c:v>
                </c:pt>
                <c:pt idx="994">
                  <c:v>7.7841702412156</c:v>
                </c:pt>
                <c:pt idx="995">
                  <c:v>5.39449430996509</c:v>
                </c:pt>
                <c:pt idx="996">
                  <c:v>5.64981512316356</c:v>
                </c:pt>
                <c:pt idx="997">
                  <c:v>8.42398968223069</c:v>
                </c:pt>
                <c:pt idx="998">
                  <c:v>8.5999178890118</c:v>
                </c:pt>
                <c:pt idx="999">
                  <c:v>6.38789391661183</c:v>
                </c:pt>
                <c:pt idx="1000">
                  <c:v>5.3357435379968</c:v>
                </c:pt>
                <c:pt idx="1001">
                  <c:v>5.7209196339115</c:v>
                </c:pt>
                <c:pt idx="1002">
                  <c:v>6.60473088468941</c:v>
                </c:pt>
                <c:pt idx="1003">
                  <c:v>7.20107407612129</c:v>
                </c:pt>
                <c:pt idx="1004">
                  <c:v>5.48614330691589</c:v>
                </c:pt>
                <c:pt idx="1005">
                  <c:v>5.35095807263869</c:v>
                </c:pt>
                <c:pt idx="1006">
                  <c:v>5.5371611270689</c:v>
                </c:pt>
                <c:pt idx="1007">
                  <c:v>5.94724227023542</c:v>
                </c:pt>
                <c:pt idx="1008">
                  <c:v>7.13254419979029</c:v>
                </c:pt>
                <c:pt idx="1009">
                  <c:v>6.20580519176502</c:v>
                </c:pt>
                <c:pt idx="1010">
                  <c:v>5.40177351150855</c:v>
                </c:pt>
                <c:pt idx="1011">
                  <c:v>5.44333391149805</c:v>
                </c:pt>
                <c:pt idx="1012">
                  <c:v>5.71455510915933</c:v>
                </c:pt>
                <c:pt idx="1013">
                  <c:v>6.35864883654132</c:v>
                </c:pt>
                <c:pt idx="1014">
                  <c:v>7.18880777850027</c:v>
                </c:pt>
                <c:pt idx="1015">
                  <c:v>5.63268711694245</c:v>
                </c:pt>
                <c:pt idx="1016">
                  <c:v>5.40392562113473</c:v>
                </c:pt>
                <c:pt idx="1017">
                  <c:v>5.57728428405989</c:v>
                </c:pt>
                <c:pt idx="1018">
                  <c:v>5.99265123342438</c:v>
                </c:pt>
                <c:pt idx="1019">
                  <c:v>7.09693807567189</c:v>
                </c:pt>
                <c:pt idx="1020">
                  <c:v>6.10829984485523</c:v>
                </c:pt>
                <c:pt idx="1021">
                  <c:v>5.42845080879787</c:v>
                </c:pt>
                <c:pt idx="1022">
                  <c:v>5.48985307604799</c:v>
                </c:pt>
                <c:pt idx="1023">
                  <c:v>5.78600849977397</c:v>
                </c:pt>
                <c:pt idx="1024">
                  <c:v>6.51556344176067</c:v>
                </c:pt>
                <c:pt idx="1025">
                  <c:v>6.88172387998241</c:v>
                </c:pt>
                <c:pt idx="1026">
                  <c:v>5.5639211494399</c:v>
                </c:pt>
                <c:pt idx="1027">
                  <c:v>5.44141105068485</c:v>
                </c:pt>
                <c:pt idx="1028">
                  <c:v>5.65066558763697</c:v>
                </c:pt>
                <c:pt idx="1029">
                  <c:v>6.13950595798052</c:v>
                </c:pt>
                <c:pt idx="1030">
                  <c:v>7.15596936584399</c:v>
                </c:pt>
                <c:pt idx="1031">
                  <c:v>5.85510514890071</c:v>
                </c:pt>
                <c:pt idx="1032">
                  <c:v>5.43446183714717</c:v>
                </c:pt>
                <c:pt idx="1033">
                  <c:v>5.5567171145294</c:v>
                </c:pt>
                <c:pt idx="1034">
                  <c:v>5.91520476351939</c:v>
                </c:pt>
                <c:pt idx="1035">
                  <c:v>6.84357312915062</c:v>
                </c:pt>
                <c:pt idx="1036">
                  <c:v>6.33819623759815</c:v>
                </c:pt>
                <c:pt idx="1037">
                  <c:v>5.48428509299853</c:v>
                </c:pt>
                <c:pt idx="1038">
                  <c:v>5.49308488322769</c:v>
                </c:pt>
                <c:pt idx="1039">
                  <c:v>5.76308930830491</c:v>
                </c:pt>
                <c:pt idx="1040">
                  <c:v>6.40555175707077</c:v>
                </c:pt>
                <c:pt idx="1041">
                  <c:v>6.93431787489957</c:v>
                </c:pt>
                <c:pt idx="1042">
                  <c:v>5.62884874466053</c:v>
                </c:pt>
                <c:pt idx="1043">
                  <c:v>5.45837295969577</c:v>
                </c:pt>
                <c:pt idx="1044">
                  <c:v>5.65366745764301</c:v>
                </c:pt>
                <c:pt idx="1045">
                  <c:v>6.12154651441549</c:v>
                </c:pt>
                <c:pt idx="1046">
                  <c:v>7.08649429027831</c:v>
                </c:pt>
                <c:pt idx="1047">
                  <c:v>5.89064971119169</c:v>
                </c:pt>
                <c:pt idx="1048">
                  <c:v>5.45656837213534</c:v>
                </c:pt>
                <c:pt idx="1049">
                  <c:v>5.57337351872857</c:v>
                </c:pt>
                <c:pt idx="1050">
                  <c:v>5.93232475024166</c:v>
                </c:pt>
                <c:pt idx="1051">
                  <c:v>6.8316520288679</c:v>
                </c:pt>
                <c:pt idx="1052">
                  <c:v>6.28765336327512</c:v>
                </c:pt>
                <c:pt idx="1053">
                  <c:v>5.4981514808384</c:v>
                </c:pt>
                <c:pt idx="1054">
                  <c:v>5.51600747033864</c:v>
                </c:pt>
                <c:pt idx="1055">
                  <c:v>5.79569574035382</c:v>
                </c:pt>
                <c:pt idx="1056">
                  <c:v>6.46426203380075</c:v>
                </c:pt>
                <c:pt idx="1057">
                  <c:v>6.78468545088818</c:v>
                </c:pt>
                <c:pt idx="1058">
                  <c:v>5.60760632729641</c:v>
                </c:pt>
                <c:pt idx="1059">
                  <c:v>5.4807674606755</c:v>
                </c:pt>
                <c:pt idx="1060">
                  <c:v>5.69290701062357</c:v>
                </c:pt>
                <c:pt idx="1061">
                  <c:v>6.19666692737652</c:v>
                </c:pt>
                <c:pt idx="1062">
                  <c:v>7.0398828195978</c:v>
                </c:pt>
                <c:pt idx="1063">
                  <c:v>5.80429754354911</c:v>
                </c:pt>
                <c:pt idx="1064">
                  <c:v>5.47009055231712</c:v>
                </c:pt>
                <c:pt idx="1065">
                  <c:v>5.61416882767344</c:v>
                </c:pt>
                <c:pt idx="1066">
                  <c:v>6.00941669046703</c:v>
                </c:pt>
                <c:pt idx="1067">
                  <c:v>6.93613757335105</c:v>
                </c:pt>
                <c:pt idx="1068">
                  <c:v>6.09675260568938</c:v>
                </c:pt>
                <c:pt idx="1069">
                  <c:v>5.48977289673389</c:v>
                </c:pt>
                <c:pt idx="1070">
                  <c:v>5.55472081948918</c:v>
                </c:pt>
                <c:pt idx="1071">
                  <c:v>5.87065256052129</c:v>
                </c:pt>
                <c:pt idx="1072">
                  <c:v>6.63626623086079</c:v>
                </c:pt>
                <c:pt idx="1073">
                  <c:v>6.48617847812079</c:v>
                </c:pt>
                <c:pt idx="1074">
                  <c:v>5.55250938982551</c:v>
                </c:pt>
                <c:pt idx="1075">
                  <c:v>5.51301400520671</c:v>
                </c:pt>
                <c:pt idx="1076">
                  <c:v>5.76422238533668</c:v>
                </c:pt>
                <c:pt idx="1077">
                  <c:v>6.35581309914235</c:v>
                </c:pt>
                <c:pt idx="1078">
                  <c:v>6.86902256945178</c:v>
                </c:pt>
                <c:pt idx="1079">
                  <c:v>5.67607486302942</c:v>
                </c:pt>
                <c:pt idx="1080">
                  <c:v>5.48958062247286</c:v>
                </c:pt>
                <c:pt idx="1081">
                  <c:v>5.68082184376562</c:v>
                </c:pt>
                <c:pt idx="1082">
                  <c:v>6.1491677426938</c:v>
                </c:pt>
                <c:pt idx="1083">
                  <c:v>6.99624297529557</c:v>
                </c:pt>
                <c:pt idx="1084">
                  <c:v>5.86806601286133</c:v>
                </c:pt>
                <c:pt idx="1085">
                  <c:v>5.48685097522342</c:v>
                </c:pt>
                <c:pt idx="1086">
                  <c:v>5.61520987530085</c:v>
                </c:pt>
                <c:pt idx="1087">
                  <c:v>5.995216539559</c:v>
                </c:pt>
                <c:pt idx="1088">
                  <c:v>6.87173630745461</c:v>
                </c:pt>
                <c:pt idx="1089">
                  <c:v>6.13254500555686</c:v>
                </c:pt>
                <c:pt idx="1090">
                  <c:v>5.50949038202906</c:v>
                </c:pt>
                <c:pt idx="1091">
                  <c:v>5.56457210000638</c:v>
                </c:pt>
                <c:pt idx="1092">
                  <c:v>5.87615215366541</c:v>
                </c:pt>
                <c:pt idx="1093">
                  <c:v>6.61833863396867</c:v>
                </c:pt>
                <c:pt idx="1094">
                  <c:v>6.46228470264438</c:v>
                </c:pt>
                <c:pt idx="1095">
                  <c:v>5.56638444400674</c:v>
                </c:pt>
                <c:pt idx="1096">
                  <c:v>5.52807562552692</c:v>
                </c:pt>
                <c:pt idx="1097">
                  <c:v>5.78182787074447</c:v>
                </c:pt>
                <c:pt idx="1098">
                  <c:v>6.37829613051764</c:v>
                </c:pt>
                <c:pt idx="1099">
                  <c:v>6.78848647992294</c:v>
                </c:pt>
                <c:pt idx="1100">
                  <c:v>5.66965399629347</c:v>
                </c:pt>
                <c:pt idx="1101">
                  <c:v>5.50640597245903</c:v>
                </c:pt>
                <c:pt idx="1102">
                  <c:v>5.70627577542863</c:v>
                </c:pt>
                <c:pt idx="1103">
                  <c:v>6.19192344327142</c:v>
                </c:pt>
                <c:pt idx="1104">
                  <c:v>6.9436024440676</c:v>
                </c:pt>
                <c:pt idx="1105">
                  <c:v>5.82404052817327</c:v>
                </c:pt>
                <c:pt idx="1106">
                  <c:v>5.50106283711708</c:v>
                </c:pt>
                <c:pt idx="1107">
                  <c:v>5.64578035302506</c:v>
                </c:pt>
                <c:pt idx="1108">
                  <c:v>6.04869918437978</c:v>
                </c:pt>
                <c:pt idx="1109">
                  <c:v>6.89575188526167</c:v>
                </c:pt>
                <c:pt idx="1110">
                  <c:v>6.02910023263156</c:v>
                </c:pt>
                <c:pt idx="1111">
                  <c:v>5.51444605307293</c:v>
                </c:pt>
                <c:pt idx="1112">
                  <c:v>5.59807193573295</c:v>
                </c:pt>
                <c:pt idx="1113">
                  <c:v>5.93620968194263</c:v>
                </c:pt>
                <c:pt idx="1114">
                  <c:v>6.71730489979625</c:v>
                </c:pt>
                <c:pt idx="1115">
                  <c:v>6.27898990410556</c:v>
                </c:pt>
                <c:pt idx="1116">
                  <c:v>5.55068092954853</c:v>
                </c:pt>
                <c:pt idx="1117">
                  <c:v>5.56212390777029</c:v>
                </c:pt>
                <c:pt idx="1118">
                  <c:v>5.84628555496445</c:v>
                </c:pt>
                <c:pt idx="1119">
                  <c:v>6.5080088866438</c:v>
                </c:pt>
                <c:pt idx="1120">
                  <c:v>6.55028179043714</c:v>
                </c:pt>
                <c:pt idx="1121">
                  <c:v>5.61548017790659</c:v>
                </c:pt>
                <c:pt idx="1122">
                  <c:v>5.53779830320637</c:v>
                </c:pt>
                <c:pt idx="1123">
                  <c:v>5.77387766199763</c:v>
                </c:pt>
                <c:pt idx="1124">
                  <c:v>6.32846112020956</c:v>
                </c:pt>
                <c:pt idx="1125">
                  <c:v>6.77357472264213</c:v>
                </c:pt>
                <c:pt idx="1126">
                  <c:v>5.71294431049446</c:v>
                </c:pt>
                <c:pt idx="1127">
                  <c:v>5.52558474673346</c:v>
                </c:pt>
                <c:pt idx="1128">
                  <c:v>5.7157981048931</c:v>
                </c:pt>
                <c:pt idx="1129">
                  <c:v>6.18639815204877</c:v>
                </c:pt>
                <c:pt idx="1130">
                  <c:v>6.86786530125214</c:v>
                </c:pt>
                <c:pt idx="1131">
                  <c:v>5.84077605478278</c:v>
                </c:pt>
                <c:pt idx="1132">
                  <c:v>5.52619368049654</c:v>
                </c:pt>
                <c:pt idx="1133">
                  <c:v>5.67013532709859</c:v>
                </c:pt>
                <c:pt idx="1134">
                  <c:v>6.07528166748974</c:v>
                </c:pt>
                <c:pt idx="1135">
                  <c:v>6.83616176155982</c:v>
                </c:pt>
                <c:pt idx="1136">
                  <c:v>5.99187525052778</c:v>
                </c:pt>
                <c:pt idx="1137">
                  <c:v>5.54016072166736</c:v>
                </c:pt>
                <c:pt idx="1138">
                  <c:v>5.63565494983856</c:v>
                </c:pt>
                <c:pt idx="1139">
                  <c:v>5.9885031871253</c:v>
                </c:pt>
                <c:pt idx="1140">
                  <c:v>6.72708874890873</c:v>
                </c:pt>
                <c:pt idx="1141">
                  <c:v>6.15400850349971</c:v>
                </c:pt>
                <c:pt idx="1142">
                  <c:v>5.56757783713117</c:v>
                </c:pt>
                <c:pt idx="1143">
                  <c:v>5.61154394585884</c:v>
                </c:pt>
                <c:pt idx="1144">
                  <c:v>5.92131036592039</c:v>
                </c:pt>
                <c:pt idx="1145">
                  <c:v>6.59430951031756</c:v>
                </c:pt>
                <c:pt idx="1146">
                  <c:v>6.30967915739852</c:v>
                </c:pt>
                <c:pt idx="1147">
                  <c:v>5.60753401406472</c:v>
                </c:pt>
                <c:pt idx="1148">
                  <c:v>5.59719962531144</c:v>
                </c:pt>
                <c:pt idx="1149">
                  <c:v>5.87048515166315</c:v>
                </c:pt>
                <c:pt idx="1150">
                  <c:v>6.47336906133112</c:v>
                </c:pt>
                <c:pt idx="1151">
                  <c:v>6.43851217175625</c:v>
                </c:pt>
                <c:pt idx="1152">
                  <c:v>5.65734791970028</c:v>
                </c:pt>
                <c:pt idx="1153">
                  <c:v>5.59200650903636</c:v>
                </c:pt>
                <c:pt idx="1154">
                  <c:v>5.83383553117692</c:v>
                </c:pt>
                <c:pt idx="1155">
                  <c:v>6.37639280922464</c:v>
                </c:pt>
                <c:pt idx="1156">
                  <c:v>6.52362302569958</c:v>
                </c:pt>
                <c:pt idx="1157">
                  <c:v>5.71211719147375</c:v>
                </c:pt>
                <c:pt idx="1158">
                  <c:v>5.59512541684334</c:v>
                </c:pt>
                <c:pt idx="1159">
                  <c:v>5.80979666716648</c:v>
                </c:pt>
                <c:pt idx="1160">
                  <c:v>6.3038561666421</c:v>
                </c:pt>
                <c:pt idx="1161">
                  <c:v>6.56071505761446</c:v>
                </c:pt>
                <c:pt idx="1162">
                  <c:v>5.76553625440892</c:v>
                </c:pt>
                <c:pt idx="1163">
                  <c:v>5.60539309289836</c:v>
                </c:pt>
                <c:pt idx="1164">
                  <c:v>5.7971415751089</c:v>
                </c:pt>
                <c:pt idx="1165">
                  <c:v>6.25294706382064</c:v>
                </c:pt>
                <c:pt idx="1166">
                  <c:v>6.55827075025182</c:v>
                </c:pt>
                <c:pt idx="1167">
                  <c:v>5.81162658288644</c:v>
                </c:pt>
                <c:pt idx="1168">
                  <c:v>5.62137429054403</c:v>
                </c:pt>
                <c:pt idx="1169">
                  <c:v>5.79477002140431</c:v>
                </c:pt>
                <c:pt idx="1170">
                  <c:v>6.22033258228676</c:v>
                </c:pt>
                <c:pt idx="1171">
                  <c:v>6.5292974325823</c:v>
                </c:pt>
                <c:pt idx="1172">
                  <c:v>5.84629921787262</c:v>
                </c:pt>
                <c:pt idx="1173">
                  <c:v>5.64154402834448</c:v>
                </c:pt>
                <c:pt idx="1174">
                  <c:v>5.80156848308605</c:v>
                </c:pt>
                <c:pt idx="1175">
                  <c:v>6.20268052498946</c:v>
                </c:pt>
                <c:pt idx="1176">
                  <c:v>6.48469048750247</c:v>
                </c:pt>
                <c:pt idx="1177">
                  <c:v>5.86816600472888</c:v>
                </c:pt>
                <c:pt idx="1178">
                  <c:v>5.66452814621191</c:v>
                </c:pt>
                <c:pt idx="1179">
                  <c:v>5.81632751107757</c:v>
                </c:pt>
                <c:pt idx="1180">
                  <c:v>6.1965679715345</c:v>
                </c:pt>
                <c:pt idx="1181">
                  <c:v>6.43138415323035</c:v>
                </c:pt>
                <c:pt idx="1182">
                  <c:v>5.87843268674176</c:v>
                </c:pt>
                <c:pt idx="1183">
                  <c:v>5.68930305608153</c:v>
                </c:pt>
                <c:pt idx="1184">
                  <c:v>5.83771109263424</c:v>
                </c:pt>
                <c:pt idx="1185">
                  <c:v>6.1983393909819</c:v>
                </c:pt>
                <c:pt idx="1186">
                  <c:v>6.37333470377889</c:v>
                </c:pt>
                <c:pt idx="1187">
                  <c:v>5.88005372567782</c:v>
                </c:pt>
                <c:pt idx="1188">
                  <c:v>5.71525675737779</c:v>
                </c:pt>
                <c:pt idx="1189">
                  <c:v>5.86425401412489</c:v>
                </c:pt>
                <c:pt idx="1190">
                  <c:v>6.20410133726313</c:v>
                </c:pt>
                <c:pt idx="1191">
                  <c:v>6.31312969964074</c:v>
                </c:pt>
                <c:pt idx="1192">
                  <c:v>5.87662916228172</c:v>
                </c:pt>
                <c:pt idx="1193">
                  <c:v>5.74210184781838</c:v>
                </c:pt>
                <c:pt idx="1194">
                  <c:v>5.89437327067352</c:v>
                </c:pt>
                <c:pt idx="1195">
                  <c:v>6.20994601920823</c:v>
                </c:pt>
                <c:pt idx="1196">
                  <c:v>6.25305982156267</c:v>
                </c:pt>
                <c:pt idx="1197">
                  <c:v>5.87148375627634</c:v>
                </c:pt>
                <c:pt idx="1198">
                  <c:v>5.76970497467503</c:v>
                </c:pt>
                <c:pt idx="1199">
                  <c:v>5.92638589281728</c:v>
                </c:pt>
                <c:pt idx="1200">
                  <c:v>4.97872436805541</c:v>
                </c:pt>
                <c:pt idx="1201">
                  <c:v>4.24220976452681</c:v>
                </c:pt>
                <c:pt idx="1202">
                  <c:v>4.02634680753879</c:v>
                </c:pt>
                <c:pt idx="1203">
                  <c:v>3.91770968483305</c:v>
                </c:pt>
                <c:pt idx="1204">
                  <c:v>3.85566299309107</c:v>
                </c:pt>
                <c:pt idx="1205">
                  <c:v>3.8212136935539</c:v>
                </c:pt>
                <c:pt idx="1206">
                  <c:v>3.80626550159893</c:v>
                </c:pt>
                <c:pt idx="1207">
                  <c:v>3.80690587044434</c:v>
                </c:pt>
                <c:pt idx="1208">
                  <c:v>3.82135284707575</c:v>
                </c:pt>
                <c:pt idx="1209">
                  <c:v>3.8492256113197</c:v>
                </c:pt>
                <c:pt idx="1210">
                  <c:v>3.89137764300181</c:v>
                </c:pt>
                <c:pt idx="1211">
                  <c:v>3.95014118061956</c:v>
                </c:pt>
                <c:pt idx="1212">
                  <c:v>4.03016013284204</c:v>
                </c:pt>
                <c:pt idx="1213">
                  <c:v>4.14058725485299</c:v>
                </c:pt>
                <c:pt idx="1214">
                  <c:v>4.30167763515168</c:v>
                </c:pt>
                <c:pt idx="1215">
                  <c:v>4.57285704395995</c:v>
                </c:pt>
                <c:pt idx="1216">
                  <c:v>5.42062145316611</c:v>
                </c:pt>
                <c:pt idx="1217">
                  <c:v>9.22165254181988</c:v>
                </c:pt>
                <c:pt idx="1218">
                  <c:v>9.3728451826944</c:v>
                </c:pt>
                <c:pt idx="1219">
                  <c:v>9.38060086404835</c:v>
                </c:pt>
                <c:pt idx="1220">
                  <c:v>9.2666033730512</c:v>
                </c:pt>
                <c:pt idx="1221">
                  <c:v>8.8091668500945</c:v>
                </c:pt>
                <c:pt idx="1222">
                  <c:v>5.0123193097178</c:v>
                </c:pt>
                <c:pt idx="1223">
                  <c:v>4.68201168210592</c:v>
                </c:pt>
                <c:pt idx="1224">
                  <c:v>4.61843888298484</c:v>
                </c:pt>
                <c:pt idx="1225">
                  <c:v>4.61422701274088</c:v>
                </c:pt>
                <c:pt idx="1226">
                  <c:v>4.67328613774414</c:v>
                </c:pt>
                <c:pt idx="1227">
                  <c:v>4.80662757191023</c:v>
                </c:pt>
                <c:pt idx="1228">
                  <c:v>5.07605645714869</c:v>
                </c:pt>
                <c:pt idx="1229">
                  <c:v>6.1017064941454</c:v>
                </c:pt>
                <c:pt idx="1230">
                  <c:v>8.68553578519149</c:v>
                </c:pt>
                <c:pt idx="1231">
                  <c:v>8.21447449771445</c:v>
                </c:pt>
                <c:pt idx="1232">
                  <c:v>5.28946589880963</c:v>
                </c:pt>
                <c:pt idx="1233">
                  <c:v>5.17167151043295</c:v>
                </c:pt>
                <c:pt idx="1234">
                  <c:v>5.38706259906614</c:v>
                </c:pt>
                <c:pt idx="1235">
                  <c:v>5.88682815030463</c:v>
                </c:pt>
                <c:pt idx="1236">
                  <c:v>7.86576118946179</c:v>
                </c:pt>
                <c:pt idx="1237">
                  <c:v>6.23556640320575</c:v>
                </c:pt>
                <c:pt idx="1238">
                  <c:v>5.21735852303069</c:v>
                </c:pt>
                <c:pt idx="1239">
                  <c:v>5.26250230818057</c:v>
                </c:pt>
                <c:pt idx="1240">
                  <c:v>5.48853843701398</c:v>
                </c:pt>
                <c:pt idx="1241">
                  <c:v>5.98149193802507</c:v>
                </c:pt>
                <c:pt idx="1242">
                  <c:v>7.6065700872779</c:v>
                </c:pt>
                <c:pt idx="1243">
                  <c:v>6.01260186531513</c:v>
                </c:pt>
                <c:pt idx="1244">
                  <c:v>5.27741120373835</c:v>
                </c:pt>
                <c:pt idx="1245">
                  <c:v>5.34691293217879</c:v>
                </c:pt>
                <c:pt idx="1246">
                  <c:v>5.60278953127318</c:v>
                </c:pt>
                <c:pt idx="1247">
                  <c:v>6.18898818727075</c:v>
                </c:pt>
                <c:pt idx="1248">
                  <c:v>7.51439598609157</c:v>
                </c:pt>
                <c:pt idx="1249">
                  <c:v>5.73235607549906</c:v>
                </c:pt>
                <c:pt idx="1250">
                  <c:v>5.32180743586454</c:v>
                </c:pt>
                <c:pt idx="1251">
                  <c:v>5.44782965530251</c:v>
                </c:pt>
                <c:pt idx="1252">
                  <c:v>5.77184083896853</c:v>
                </c:pt>
                <c:pt idx="1253">
                  <c:v>6.6457484227175</c:v>
                </c:pt>
                <c:pt idx="1254">
                  <c:v>7.05150790503428</c:v>
                </c:pt>
                <c:pt idx="1255">
                  <c:v>5.48978249420358</c:v>
                </c:pt>
                <c:pt idx="1256">
                  <c:v>5.3813397414342</c:v>
                </c:pt>
                <c:pt idx="1257">
                  <c:v>5.58710624726712</c:v>
                </c:pt>
                <c:pt idx="1258">
                  <c:v>6.05003922898088</c:v>
                </c:pt>
                <c:pt idx="1259">
                  <c:v>7.24849919521227</c:v>
                </c:pt>
                <c:pt idx="1260">
                  <c:v>5.96664240097926</c:v>
                </c:pt>
                <c:pt idx="1261">
                  <c:v>5.39498198180547</c:v>
                </c:pt>
                <c:pt idx="1262">
                  <c:v>5.48588107070527</c:v>
                </c:pt>
                <c:pt idx="1263">
                  <c:v>5.79918259586456</c:v>
                </c:pt>
                <c:pt idx="1264">
                  <c:v>6.59231247050938</c:v>
                </c:pt>
                <c:pt idx="1265">
                  <c:v>6.82367847938505</c:v>
                </c:pt>
                <c:pt idx="1266">
                  <c:v>5.52902766763105</c:v>
                </c:pt>
                <c:pt idx="1267">
                  <c:v>5.43543349631737</c:v>
                </c:pt>
                <c:pt idx="1268">
                  <c:v>5.65485378507228</c:v>
                </c:pt>
                <c:pt idx="1269">
                  <c:v>6.16047688319725</c:v>
                </c:pt>
                <c:pt idx="1270">
                  <c:v>7.16827194352952</c:v>
                </c:pt>
                <c:pt idx="1271">
                  <c:v>5.82433990835444</c:v>
                </c:pt>
                <c:pt idx="1272">
                  <c:v>5.43201723840387</c:v>
                </c:pt>
                <c:pt idx="1273">
                  <c:v>5.56348140900116</c:v>
                </c:pt>
                <c:pt idx="1274">
                  <c:v>5.93218534622998</c:v>
                </c:pt>
                <c:pt idx="1275">
                  <c:v>6.87561865537828</c:v>
                </c:pt>
                <c:pt idx="1276">
                  <c:v>6.27844881950608</c:v>
                </c:pt>
                <c:pt idx="1277">
                  <c:v>5.48251430913271</c:v>
                </c:pt>
                <c:pt idx="1278">
                  <c:v>5.5060970979438</c:v>
                </c:pt>
                <c:pt idx="1279">
                  <c:v>5.78758777739995</c:v>
                </c:pt>
                <c:pt idx="1280">
                  <c:v>6.45803911156964</c:v>
                </c:pt>
                <c:pt idx="1281">
                  <c:v>6.81330669867974</c:v>
                </c:pt>
                <c:pt idx="1282">
                  <c:v>5.60748979577205</c:v>
                </c:pt>
                <c:pt idx="1283">
                  <c:v>5.47630356867934</c:v>
                </c:pt>
                <c:pt idx="1284">
                  <c:v>5.68802568345103</c:v>
                </c:pt>
                <c:pt idx="1285">
                  <c:v>6.18864091480432</c:v>
                </c:pt>
                <c:pt idx="1286">
                  <c:v>7.03512843531821</c:v>
                </c:pt>
                <c:pt idx="1287">
                  <c:v>5.81248768110309</c:v>
                </c:pt>
                <c:pt idx="1288">
                  <c:v>5.47336289027444</c:v>
                </c:pt>
                <c:pt idx="1289">
                  <c:v>5.61734302005994</c:v>
                </c:pt>
                <c:pt idx="1290">
                  <c:v>6.01335841378102</c:v>
                </c:pt>
                <c:pt idx="1291">
                  <c:v>6.91920620413874</c:v>
                </c:pt>
                <c:pt idx="1292">
                  <c:v>6.08727995551293</c:v>
                </c:pt>
                <c:pt idx="1293">
                  <c:v>5.49860371200478</c:v>
                </c:pt>
                <c:pt idx="1294">
                  <c:v>5.56762949617696</c:v>
                </c:pt>
                <c:pt idx="1295">
                  <c:v>5.89002024448807</c:v>
                </c:pt>
                <c:pt idx="1296">
                  <c:v>6.65613418470934</c:v>
                </c:pt>
                <c:pt idx="1297">
                  <c:v>6.40978244835133</c:v>
                </c:pt>
                <c:pt idx="1298">
                  <c:v>5.55640398112848</c:v>
                </c:pt>
                <c:pt idx="1299">
                  <c:v>5.53515291944548</c:v>
                </c:pt>
                <c:pt idx="1300">
                  <c:v>5.79941403131105</c:v>
                </c:pt>
                <c:pt idx="1301">
                  <c:v>6.41669139369215</c:v>
                </c:pt>
                <c:pt idx="1302">
                  <c:v>6.71247027920871</c:v>
                </c:pt>
                <c:pt idx="1303">
                  <c:v>5.65135037548269</c:v>
                </c:pt>
                <c:pt idx="1304">
                  <c:v>5.51840701674101</c:v>
                </c:pt>
                <c:pt idx="1305">
                  <c:v>5.73169456631102</c:v>
                </c:pt>
                <c:pt idx="1306">
                  <c:v>6.2407971923436</c:v>
                </c:pt>
                <c:pt idx="1307">
                  <c:v>6.87397916649862</c:v>
                </c:pt>
                <c:pt idx="1308">
                  <c:v>5.7798222494466</c:v>
                </c:pt>
                <c:pt idx="1309">
                  <c:v>5.51675182744116</c:v>
                </c:pt>
                <c:pt idx="1310">
                  <c:v>5.68147639185216</c:v>
                </c:pt>
                <c:pt idx="1311">
                  <c:v>6.11301846815849</c:v>
                </c:pt>
                <c:pt idx="1312">
                  <c:v>6.87345159032332</c:v>
                </c:pt>
                <c:pt idx="1313">
                  <c:v>5.93078627186539</c:v>
                </c:pt>
                <c:pt idx="1314">
                  <c:v>5.52974367824074</c:v>
                </c:pt>
                <c:pt idx="1315">
                  <c:v>5.64584166769934</c:v>
                </c:pt>
                <c:pt idx="1316">
                  <c:v>6.01940378209279</c:v>
                </c:pt>
                <c:pt idx="1317">
                  <c:v>6.77475111428924</c:v>
                </c:pt>
                <c:pt idx="1318">
                  <c:v>6.08831857986559</c:v>
                </c:pt>
                <c:pt idx="1319">
                  <c:v>5.55660361806231</c:v>
                </c:pt>
                <c:pt idx="1320">
                  <c:v>5.62325822585097</c:v>
                </c:pt>
                <c:pt idx="1321">
                  <c:v>5.95172137063935</c:v>
                </c:pt>
                <c:pt idx="1322">
                  <c:v>6.64515780235895</c:v>
                </c:pt>
                <c:pt idx="1323">
                  <c:v>6.23131592807557</c:v>
                </c:pt>
                <c:pt idx="1324">
                  <c:v>5.59485306696146</c:v>
                </c:pt>
                <c:pt idx="1325">
                  <c:v>5.61249307484669</c:v>
                </c:pt>
                <c:pt idx="1326">
                  <c:v>5.90492779768384</c:v>
                </c:pt>
                <c:pt idx="1327">
                  <c:v>6.52853352113038</c:v>
                </c:pt>
                <c:pt idx="1328">
                  <c:v>6.33967107716734</c:v>
                </c:pt>
                <c:pt idx="1329">
                  <c:v>5.64004211170184</c:v>
                </c:pt>
                <c:pt idx="1330">
                  <c:v>5.6123093856193</c:v>
                </c:pt>
                <c:pt idx="1331">
                  <c:v>5.8757127693195</c:v>
                </c:pt>
                <c:pt idx="1332">
                  <c:v>6.43927412890501</c:v>
                </c:pt>
                <c:pt idx="1333">
                  <c:v>6.40164512010396</c:v>
                </c:pt>
                <c:pt idx="1334">
                  <c:v>5.6862222303781</c:v>
                </c:pt>
                <c:pt idx="1335">
                  <c:v>5.62126047426424</c:v>
                </c:pt>
                <c:pt idx="1336">
                  <c:v>5.86167538900792</c:v>
                </c:pt>
                <c:pt idx="1337">
                  <c:v>6.37692802791124</c:v>
                </c:pt>
                <c:pt idx="1338">
                  <c:v>6.41824719549367</c:v>
                </c:pt>
                <c:pt idx="1339">
                  <c:v>5.72756390511046</c:v>
                </c:pt>
                <c:pt idx="1340">
                  <c:v>5.63767621361397</c:v>
                </c:pt>
                <c:pt idx="1341">
                  <c:v>5.86080326529713</c:v>
                </c:pt>
                <c:pt idx="1342">
                  <c:v>6.33673624991985</c:v>
                </c:pt>
                <c:pt idx="1343">
                  <c:v>6.39958269559591</c:v>
                </c:pt>
                <c:pt idx="1344">
                  <c:v>5.76022552382812</c:v>
                </c:pt>
                <c:pt idx="1345">
                  <c:v>5.65983853955653</c:v>
                </c:pt>
                <c:pt idx="1346">
                  <c:v>5.87115570037906</c:v>
                </c:pt>
                <c:pt idx="1347">
                  <c:v>6.31297369406274</c:v>
                </c:pt>
                <c:pt idx="1348">
                  <c:v>6.35771910988817</c:v>
                </c:pt>
                <c:pt idx="1349">
                  <c:v>5.78323034034246</c:v>
                </c:pt>
                <c:pt idx="1350">
                  <c:v>5.68621103025645</c:v>
                </c:pt>
                <c:pt idx="1351">
                  <c:v>5.89068414846562</c:v>
                </c:pt>
                <c:pt idx="1352">
                  <c:v>6.29963322557348</c:v>
                </c:pt>
                <c:pt idx="1353">
                  <c:v>6.30270181459776</c:v>
                </c:pt>
                <c:pt idx="1354">
                  <c:v>5.79808974910443</c:v>
                </c:pt>
                <c:pt idx="1355">
                  <c:v>5.71558877651327</c:v>
                </c:pt>
                <c:pt idx="1356">
                  <c:v>5.91715516101689</c:v>
                </c:pt>
                <c:pt idx="1357">
                  <c:v>6.29070770830103</c:v>
                </c:pt>
                <c:pt idx="1358">
                  <c:v>6.24200977945858</c:v>
                </c:pt>
                <c:pt idx="1359">
                  <c:v>5.8076617631118</c:v>
                </c:pt>
                <c:pt idx="1360">
                  <c:v>5.7470924276759</c:v>
                </c:pt>
                <c:pt idx="1361">
                  <c:v>5.94813716785938</c:v>
                </c:pt>
                <c:pt idx="1362">
                  <c:v>6.28074718860971</c:v>
                </c:pt>
                <c:pt idx="1363">
                  <c:v>6.18118896881355</c:v>
                </c:pt>
                <c:pt idx="1364">
                  <c:v>5.8149629862893</c:v>
                </c:pt>
                <c:pt idx="1365">
                  <c:v>5.78004205155423</c:v>
                </c:pt>
                <c:pt idx="1366">
                  <c:v>5.98103911045714</c:v>
                </c:pt>
                <c:pt idx="1367">
                  <c:v>6.26570462398219</c:v>
                </c:pt>
                <c:pt idx="1368">
                  <c:v>6.12432893536989</c:v>
                </c:pt>
                <c:pt idx="1369">
                  <c:v>5.82239336084917</c:v>
                </c:pt>
                <c:pt idx="1370">
                  <c:v>5.81380033537872</c:v>
                </c:pt>
                <c:pt idx="1371">
                  <c:v>6.01321102567452</c:v>
                </c:pt>
                <c:pt idx="1372">
                  <c:v>6.24367182508266</c:v>
                </c:pt>
                <c:pt idx="1373">
                  <c:v>6.07421520116183</c:v>
                </c:pt>
                <c:pt idx="1374">
                  <c:v>5.83145649100514</c:v>
                </c:pt>
                <c:pt idx="1375">
                  <c:v>5.84766387625711</c:v>
                </c:pt>
                <c:pt idx="1376">
                  <c:v>6.0421327921109</c:v>
                </c:pt>
                <c:pt idx="1377">
                  <c:v>6.215025407235</c:v>
                </c:pt>
                <c:pt idx="1378">
                  <c:v>6.03239718538569</c:v>
                </c:pt>
                <c:pt idx="1379">
                  <c:v>5.84281585359593</c:v>
                </c:pt>
                <c:pt idx="1380">
                  <c:v>5.88082465669897</c:v>
                </c:pt>
                <c:pt idx="1381">
                  <c:v>6.06568124837006</c:v>
                </c:pt>
                <c:pt idx="1382">
                  <c:v>6.18183663744016</c:v>
                </c:pt>
                <c:pt idx="1383">
                  <c:v>5.99935018501589</c:v>
                </c:pt>
                <c:pt idx="1384">
                  <c:v>5.85650121262678</c:v>
                </c:pt>
                <c:pt idx="1385">
                  <c:v>5.91239573914281</c:v>
                </c:pt>
                <c:pt idx="1386">
                  <c:v>6.08241738657303</c:v>
                </c:pt>
                <c:pt idx="1387">
                  <c:v>6.14689146325994</c:v>
                </c:pt>
                <c:pt idx="1388">
                  <c:v>5.97474205279986</c:v>
                </c:pt>
                <c:pt idx="1389">
                  <c:v>5.87213336713315</c:v>
                </c:pt>
                <c:pt idx="1390">
                  <c:v>5.94147954110957</c:v>
                </c:pt>
                <c:pt idx="1391">
                  <c:v>6.0917871018232</c:v>
                </c:pt>
                <c:pt idx="1392">
                  <c:v>6.1128185280634</c:v>
                </c:pt>
                <c:pt idx="1393">
                  <c:v>5.95773114182999</c:v>
                </c:pt>
                <c:pt idx="1394">
                  <c:v>5.88910866786292</c:v>
                </c:pt>
                <c:pt idx="1395">
                  <c:v>5.96725841295445</c:v>
                </c:pt>
                <c:pt idx="1396">
                  <c:v>6.0941413449816</c:v>
                </c:pt>
                <c:pt idx="1397">
                  <c:v>6.08159786445543</c:v>
                </c:pt>
                <c:pt idx="1398">
                  <c:v>5.94722257993198</c:v>
                </c:pt>
                <c:pt idx="1399">
                  <c:v>5.90673107147456</c:v>
                </c:pt>
                <c:pt idx="1400">
                  <c:v>5.9890878030356</c:v>
                </c:pt>
                <c:pt idx="1401">
                  <c:v>6.09055738056429</c:v>
                </c:pt>
                <c:pt idx="1402">
                  <c:v>6.05443592623584</c:v>
                </c:pt>
                <c:pt idx="1403">
                  <c:v>5.94205033899845</c:v>
                </c:pt>
                <c:pt idx="1404">
                  <c:v>5.92430096305348</c:v>
                </c:pt>
                <c:pt idx="1405">
                  <c:v>6.00657319043507</c:v>
                </c:pt>
                <c:pt idx="1406">
                  <c:v>6.08253416141927</c:v>
                </c:pt>
                <c:pt idx="1407">
                  <c:v>6.03186095913723</c:v>
                </c:pt>
                <c:pt idx="1408">
                  <c:v>5.94108736102446</c:v>
                </c:pt>
                <c:pt idx="1409">
                  <c:v>5.9411739445419</c:v>
                </c:pt>
                <c:pt idx="1410">
                  <c:v>6.01961283117951</c:v>
                </c:pt>
                <c:pt idx="1411">
                  <c:v>6.07167366202303</c:v>
                </c:pt>
                <c:pt idx="1412">
                  <c:v>6.01390035503995</c:v>
                </c:pt>
                <c:pt idx="1413">
                  <c:v>5.94330280752632</c:v>
                </c:pt>
                <c:pt idx="1414">
                  <c:v>5.95680056213224</c:v>
                </c:pt>
                <c:pt idx="1415">
                  <c:v>6.02839620978518</c:v>
                </c:pt>
                <c:pt idx="1416">
                  <c:v>6.05943617255166</c:v>
                </c:pt>
                <c:pt idx="1417">
                  <c:v>6.00025749426571</c:v>
                </c:pt>
                <c:pt idx="1418">
                  <c:v>5.94778640681319</c:v>
                </c:pt>
                <c:pt idx="1419">
                  <c:v>5.97075280689566</c:v>
                </c:pt>
                <c:pt idx="1420">
                  <c:v>6.03335951830067</c:v>
                </c:pt>
                <c:pt idx="1421">
                  <c:v>6.04700239938934</c:v>
                </c:pt>
                <c:pt idx="1422">
                  <c:v>5.99045362085409</c:v>
                </c:pt>
                <c:pt idx="1423">
                  <c:v>5.95375493858393</c:v>
                </c:pt>
                <c:pt idx="1424">
                  <c:v>5.9827393622809</c:v>
                </c:pt>
                <c:pt idx="1425">
                  <c:v>6.03511088696617</c:v>
                </c:pt>
                <c:pt idx="1426">
                  <c:v>6.03523012064607</c:v>
                </c:pt>
                <c:pt idx="1427">
                  <c:v>5.98392849824335</c:v>
                </c:pt>
                <c:pt idx="1428">
                  <c:v>5.96055031381123</c:v>
                </c:pt>
                <c:pt idx="1429">
                  <c:v>5.99260965549088</c:v>
                </c:pt>
                <c:pt idx="1430">
                  <c:v>6.0343442100239</c:v>
                </c:pt>
                <c:pt idx="1431">
                  <c:v>6.02467365133309</c:v>
                </c:pt>
                <c:pt idx="1432">
                  <c:v>5.98010595654743</c:v>
                </c:pt>
                <c:pt idx="1433">
                  <c:v>5.96763424287725</c:v>
                </c:pt>
                <c:pt idx="1434">
                  <c:v>6.00034661898581</c:v>
                </c:pt>
                <c:pt idx="1435">
                  <c:v>6.03175947098004</c:v>
                </c:pt>
                <c:pt idx="1436">
                  <c:v>6.01563468542904</c:v>
                </c:pt>
                <c:pt idx="1437">
                  <c:v>5.97843360334876</c:v>
                </c:pt>
                <c:pt idx="1438">
                  <c:v>5.9745815617218</c:v>
                </c:pt>
                <c:pt idx="1439">
                  <c:v>6.00604923554527</c:v>
                </c:pt>
                <c:pt idx="1440">
                  <c:v>6.0280014241496</c:v>
                </c:pt>
                <c:pt idx="1441">
                  <c:v>6.00822212670714</c:v>
                </c:pt>
                <c:pt idx="1442">
                  <c:v>5.9784051877443</c:v>
                </c:pt>
                <c:pt idx="1443">
                  <c:v>5.98107267204536</c:v>
                </c:pt>
                <c:pt idx="1444">
                  <c:v>6.00990743616538</c:v>
                </c:pt>
                <c:pt idx="1445">
                  <c:v>6.02362099929932</c:v>
                </c:pt>
                <c:pt idx="1446">
                  <c:v>6.00240823881156</c:v>
                </c:pt>
                <c:pt idx="1447">
                  <c:v>5.97957199717063</c:v>
                </c:pt>
                <c:pt idx="1448">
                  <c:v>5.98688483579216</c:v>
                </c:pt>
                <c:pt idx="1449">
                  <c:v>6.01217299663189</c:v>
                </c:pt>
                <c:pt idx="1450">
                  <c:v>6.01905785023417</c:v>
                </c:pt>
                <c:pt idx="1451">
                  <c:v>5.9980756281255</c:v>
                </c:pt>
                <c:pt idx="1452">
                  <c:v>5.98154756596342</c:v>
                </c:pt>
                <c:pt idx="1453">
                  <c:v>5.99188196536009</c:v>
                </c:pt>
                <c:pt idx="1454">
                  <c:v>6.01313031457908</c:v>
                </c:pt>
                <c:pt idx="1455">
                  <c:v>6.01463923058297</c:v>
                </c:pt>
                <c:pt idx="1456">
                  <c:v>5.9950538578004</c:v>
                </c:pt>
                <c:pt idx="1457">
                  <c:v>5.98400833336442</c:v>
                </c:pt>
                <c:pt idx="1458">
                  <c:v>5.9960028030416</c:v>
                </c:pt>
                <c:pt idx="1459">
                  <c:v>6.013070344607</c:v>
                </c:pt>
                <c:pt idx="1460">
                  <c:v>6.0105895525578</c:v>
                </c:pt>
                <c:pt idx="1461">
                  <c:v>5.99314659328295</c:v>
                </c:pt>
                <c:pt idx="1462">
                  <c:v>5.98669176746562</c:v>
                </c:pt>
                <c:pt idx="1463">
                  <c:v>5.99924776417498</c:v>
                </c:pt>
                <c:pt idx="1464">
                  <c:v>6.01226983440484</c:v>
                </c:pt>
                <c:pt idx="1465">
                  <c:v>6.00704565053628</c:v>
                </c:pt>
                <c:pt idx="1466">
                  <c:v>5.99215094129549</c:v>
                </c:pt>
                <c:pt idx="1467">
                  <c:v>5.98939278664785</c:v>
                </c:pt>
                <c:pt idx="1468">
                  <c:v>6.00166505884186</c:v>
                </c:pt>
                <c:pt idx="1469">
                  <c:v>6.01097674639558</c:v>
                </c:pt>
                <c:pt idx="1470">
                  <c:v>6.00407404792702</c:v>
                </c:pt>
                <c:pt idx="1471">
                  <c:v>5.99187070628456</c:v>
                </c:pt>
                <c:pt idx="1472">
                  <c:v>5.99195894407078</c:v>
                </c:pt>
                <c:pt idx="1473">
                  <c:v>6.00333690252011</c:v>
                </c:pt>
                <c:pt idx="1474">
                  <c:v>6.00940169044209</c:v>
                </c:pt>
                <c:pt idx="1475">
                  <c:v>6.00168783234329</c:v>
                </c:pt>
                <c:pt idx="1476">
                  <c:v>5.99212505268852</c:v>
                </c:pt>
                <c:pt idx="1477">
                  <c:v>5.9942846839856</c:v>
                </c:pt>
                <c:pt idx="1478">
                  <c:v>6.00436664239022</c:v>
                </c:pt>
                <c:pt idx="1479">
                  <c:v>6.00771449391343</c:v>
                </c:pt>
                <c:pt idx="1480">
                  <c:v>5.99986180532466</c:v>
                </c:pt>
                <c:pt idx="1481">
                  <c:v>5.9927537473394</c:v>
                </c:pt>
                <c:pt idx="1482">
                  <c:v>5.99630494109497</c:v>
                </c:pt>
                <c:pt idx="1483">
                  <c:v>6.00486748706296</c:v>
                </c:pt>
                <c:pt idx="1484">
                  <c:v>6.00604470644725</c:v>
                </c:pt>
                <c:pt idx="1485">
                  <c:v>5.99854531947926</c:v>
                </c:pt>
                <c:pt idx="1486">
                  <c:v>5.99361986692761</c:v>
                </c:pt>
                <c:pt idx="1487">
                  <c:v>5.99798836799908</c:v>
                </c:pt>
                <c:pt idx="1488">
                  <c:v>6.00495329241965</c:v>
                </c:pt>
                <c:pt idx="1489">
                  <c:v>6.00448479815204</c:v>
                </c:pt>
                <c:pt idx="1490">
                  <c:v>5.9976726832951</c:v>
                </c:pt>
                <c:pt idx="1491">
                  <c:v>5.99461062763681</c:v>
                </c:pt>
                <c:pt idx="1492">
                  <c:v>5.99933049480993</c:v>
                </c:pt>
                <c:pt idx="1493">
                  <c:v>6.00473159252565</c:v>
                </c:pt>
                <c:pt idx="1494">
                  <c:v>6.00309495258711</c:v>
                </c:pt>
                <c:pt idx="1495">
                  <c:v>5.99717127302845</c:v>
                </c:pt>
                <c:pt idx="1496">
                  <c:v>5.99563683102298</c:v>
                </c:pt>
                <c:pt idx="1497">
                  <c:v>6.00034712329377</c:v>
                </c:pt>
                <c:pt idx="1498">
                  <c:v>6.00429882756499</c:v>
                </c:pt>
                <c:pt idx="1499">
                  <c:v>6.0019085817537</c:v>
                </c:pt>
                <c:pt idx="1500">
                  <c:v>5.99696761254157</c:v>
                </c:pt>
                <c:pt idx="1501">
                  <c:v>5.99663131039485</c:v>
                </c:pt>
                <c:pt idx="1502">
                  <c:v>6.00106822634552</c:v>
                </c:pt>
                <c:pt idx="1503">
                  <c:v>6.00373754360817</c:v>
                </c:pt>
                <c:pt idx="1504">
                  <c:v>6.00093793017574</c:v>
                </c:pt>
                <c:pt idx="1505">
                  <c:v>5.99699172145311</c:v>
                </c:pt>
                <c:pt idx="1506">
                  <c:v>5.99754668939435</c:v>
                </c:pt>
                <c:pt idx="1507">
                  <c:v>6.0015325655006</c:v>
                </c:pt>
                <c:pt idx="1508">
                  <c:v>6.00311523250397</c:v>
                </c:pt>
                <c:pt idx="1509">
                  <c:v>6.00017934925428</c:v>
                </c:pt>
                <c:pt idx="1510">
                  <c:v>5.99718002799623</c:v>
                </c:pt>
                <c:pt idx="1511">
                  <c:v>5.99835271421878</c:v>
                </c:pt>
                <c:pt idx="1512">
                  <c:v>6.00178316488909</c:v>
                </c:pt>
                <c:pt idx="1513">
                  <c:v>6.00248443831842</c:v>
                </c:pt>
                <c:pt idx="1514">
                  <c:v>5.99961799471968</c:v>
                </c:pt>
                <c:pt idx="1515">
                  <c:v>5.99747711940206</c:v>
                </c:pt>
                <c:pt idx="1516">
                  <c:v>5.99903338142172</c:v>
                </c:pt>
                <c:pt idx="1517">
                  <c:v>6.00186370195988</c:v>
                </c:pt>
                <c:pt idx="1518">
                  <c:v>6.00188376450944</c:v>
                </c:pt>
                <c:pt idx="1519">
                  <c:v>5.99923182709228</c:v>
                </c:pt>
                <c:pt idx="1520">
                  <c:v>5.9978365726447</c:v>
                </c:pt>
                <c:pt idx="1521">
                  <c:v>5.99958404710802</c:v>
                </c:pt>
                <c:pt idx="1522">
                  <c:v>6.0018158043509</c:v>
                </c:pt>
                <c:pt idx="1523">
                  <c:v>6.00133945590623</c:v>
                </c:pt>
                <c:pt idx="1524">
                  <c:v>5.99899488303584</c:v>
                </c:pt>
                <c:pt idx="1525">
                  <c:v>5.99822107822136</c:v>
                </c:pt>
                <c:pt idx="1526">
                  <c:v>6.0000086670364</c:v>
                </c:pt>
                <c:pt idx="1527">
                  <c:v>6.00167718578498</c:v>
                </c:pt>
                <c:pt idx="1528">
                  <c:v>6.0008672858423</c:v>
                </c:pt>
                <c:pt idx="1529">
                  <c:v>5.99887984256149</c:v>
                </c:pt>
                <c:pt idx="1530">
                  <c:v>5.99860204151928</c:v>
                </c:pt>
                <c:pt idx="1531">
                  <c:v>6.00031728004091</c:v>
                </c:pt>
                <c:pt idx="1532">
                  <c:v>6.00148051512853</c:v>
                </c:pt>
                <c:pt idx="1533">
                  <c:v>6.0004745395442</c:v>
                </c:pt>
                <c:pt idx="1534">
                  <c:v>5.99885995136143</c:v>
                </c:pt>
                <c:pt idx="1535">
                  <c:v>5.9989588204279</c:v>
                </c:pt>
                <c:pt idx="1536">
                  <c:v>6.00052381048876</c:v>
                </c:pt>
                <c:pt idx="1537">
                  <c:v>6.00125289164946</c:v>
                </c:pt>
                <c:pt idx="1538">
                  <c:v>6.00016194234463</c:v>
                </c:pt>
                <c:pt idx="1539">
                  <c:v>5.9989103760108</c:v>
                </c:pt>
                <c:pt idx="1540">
                  <c:v>5.99927773370522</c:v>
                </c:pt>
                <c:pt idx="1541">
                  <c:v>6.00064423117938</c:v>
                </c:pt>
                <c:pt idx="1542">
                  <c:v>6.00101579356982</c:v>
                </c:pt>
                <c:pt idx="1543">
                  <c:v>5.99992543121404</c:v>
                </c:pt>
                <c:pt idx="1544">
                  <c:v>5.99900907755426</c:v>
                </c:pt>
                <c:pt idx="1545">
                  <c:v>5.99955095166279</c:v>
                </c:pt>
                <c:pt idx="1546">
                  <c:v>6.00069509809747</c:v>
                </c:pt>
                <c:pt idx="1547">
                  <c:v>6.00078537261755</c:v>
                </c:pt>
                <c:pt idx="1548">
                  <c:v>5.99975770886892</c:v>
                </c:pt>
                <c:pt idx="1549">
                  <c:v>5.99913728980354</c:v>
                </c:pt>
                <c:pt idx="1550">
                  <c:v>5.99977535880787</c:v>
                </c:pt>
                <c:pt idx="1551">
                  <c:v>6.0006924441629</c:v>
                </c:pt>
                <c:pt idx="1552">
                  <c:v>6.00057298057768</c:v>
                </c:pt>
                <c:pt idx="1553">
                  <c:v>5.99964955131057</c:v>
                </c:pt>
                <c:pt idx="1554">
                  <c:v>5.99927968498085</c:v>
                </c:pt>
                <c:pt idx="1555">
                  <c:v>5.99995145728012</c:v>
                </c:pt>
                <c:pt idx="1556">
                  <c:v>6.0006510012164</c:v>
                </c:pt>
                <c:pt idx="1557">
                  <c:v>6.00038583137791</c:v>
                </c:pt>
                <c:pt idx="1558">
                  <c:v>5.99959086299337</c:v>
                </c:pt>
                <c:pt idx="1559">
                  <c:v>5.99942430280521</c:v>
                </c:pt>
                <c:pt idx="1560">
                  <c:v>6.00008236062039</c:v>
                </c:pt>
                <c:pt idx="1561">
                  <c:v>6.00058370786803</c:v>
                </c:pt>
                <c:pt idx="1562">
                  <c:v>6.00022772127509</c:v>
                </c:pt>
                <c:pt idx="1563">
                  <c:v>5.99957149019263</c:v>
                </c:pt>
                <c:pt idx="1564">
                  <c:v>5.99956231082489</c:v>
                </c:pt>
                <c:pt idx="1565">
                  <c:v>6.00017291007134</c:v>
                </c:pt>
                <c:pt idx="1566">
                  <c:v>6.00050145487263</c:v>
                </c:pt>
                <c:pt idx="1567">
                  <c:v>6.00009974828546</c:v>
                </c:pt>
                <c:pt idx="1568">
                  <c:v>5.99958181388516</c:v>
                </c:pt>
                <c:pt idx="1569">
                  <c:v>5.999687654527</c:v>
                </c:pt>
                <c:pt idx="1570">
                  <c:v>6.00022893065313</c:v>
                </c:pt>
                <c:pt idx="1571">
                  <c:v>6.00041301838786</c:v>
                </c:pt>
                <c:pt idx="1572">
                  <c:v>6.00000098887883</c:v>
                </c:pt>
                <c:pt idx="1573">
                  <c:v>5.99961314978454</c:v>
                </c:pt>
                <c:pt idx="1574">
                  <c:v>5.99979664608259</c:v>
                </c:pt>
                <c:pt idx="1575">
                  <c:v>6.00025663197008</c:v>
                </c:pt>
                <c:pt idx="1576">
                  <c:v>6.00032513368065</c:v>
                </c:pt>
                <c:pt idx="1577">
                  <c:v>5.9999291044824</c:v>
                </c:pt>
                <c:pt idx="1578">
                  <c:v>5.99965798614627</c:v>
                </c:pt>
                <c:pt idx="1579">
                  <c:v>5.99988753098188</c:v>
                </c:pt>
                <c:pt idx="1580">
                  <c:v>6.00026214917696</c:v>
                </c:pt>
                <c:pt idx="1581">
                  <c:v>6.00024266644988</c:v>
                </c:pt>
                <c:pt idx="1582">
                  <c:v>5.99988086226477</c:v>
                </c:pt>
                <c:pt idx="1583">
                  <c:v>5.99971009044182</c:v>
                </c:pt>
                <c:pt idx="1584">
                  <c:v>5.99996006266871</c:v>
                </c:pt>
                <c:pt idx="1585">
                  <c:v>6.00025121269334</c:v>
                </c:pt>
                <c:pt idx="1586">
                  <c:v>6.00016884494404</c:v>
                </c:pt>
                <c:pt idx="1587">
                  <c:v>5.99985256403936</c:v>
                </c:pt>
                <c:pt idx="1588">
                  <c:v>5.9997645146888</c:v>
                </c:pt>
                <c:pt idx="1589">
                  <c:v>6.00001510689373</c:v>
                </c:pt>
                <c:pt idx="1590">
                  <c:v>6.00022893085137</c:v>
                </c:pt>
                <c:pt idx="1591">
                  <c:v>6.00010552265824</c:v>
                </c:pt>
                <c:pt idx="1592">
                  <c:v>5.99984038414372</c:v>
                </c:pt>
                <c:pt idx="1593">
                  <c:v>5.99981752669842</c:v>
                </c:pt>
                <c:pt idx="1594">
                  <c:v>6.00005429010605</c:v>
                </c:pt>
                <c:pt idx="1595">
                  <c:v>6.00019966735537</c:v>
                </c:pt>
                <c:pt idx="1596">
                  <c:v>6.00005344798326</c:v>
                </c:pt>
                <c:pt idx="1597">
                  <c:v>5.99984062210652</c:v>
                </c:pt>
                <c:pt idx="1598">
                  <c:v>5.99986649120351</c:v>
                </c:pt>
                <c:pt idx="1599">
                  <c:v>6.00007969992821</c:v>
                </c:pt>
                <c:pt idx="1600">
                  <c:v>6.00016699481926</c:v>
                </c:pt>
                <c:pt idx="1601">
                  <c:v>6.00001252333792</c:v>
                </c:pt>
                <c:pt idx="1602">
                  <c:v>5.99984987913906</c:v>
                </c:pt>
                <c:pt idx="1603">
                  <c:v>5.99990972114171</c:v>
                </c:pt>
                <c:pt idx="1604">
                  <c:v>6.00009364067255</c:v>
                </c:pt>
                <c:pt idx="1605">
                  <c:v>6.00013370631496</c:v>
                </c:pt>
                <c:pt idx="1606">
                  <c:v>5.99998204177524</c:v>
                </c:pt>
                <c:pt idx="1607">
                  <c:v>5.99986516929853</c:v>
                </c:pt>
                <c:pt idx="1608">
                  <c:v>5.99994631556229</c:v>
                </c:pt>
                <c:pt idx="1609">
                  <c:v>6.00009844293369</c:v>
                </c:pt>
                <c:pt idx="1610">
                  <c:v>6.00010186842473</c:v>
                </c:pt>
                <c:pt idx="1611">
                  <c:v>5.99996089368368</c:v>
                </c:pt>
                <c:pt idx="1612">
                  <c:v>5.99988397687424</c:v>
                </c:pt>
                <c:pt idx="1613">
                  <c:v>5.99997599694012</c:v>
                </c:pt>
                <c:pt idx="1614">
                  <c:v>6.00009632346755</c:v>
                </c:pt>
                <c:pt idx="1615">
                  <c:v>6.00007290139947</c:v>
                </c:pt>
                <c:pt idx="1616">
                  <c:v>5.99994773996268</c:v>
                </c:pt>
                <c:pt idx="1617">
                  <c:v>5.99990427141431</c:v>
                </c:pt>
                <c:pt idx="1618">
                  <c:v>5.99999895727033</c:v>
                </c:pt>
                <c:pt idx="1619">
                  <c:v>6.00008928971022</c:v>
                </c:pt>
                <c:pt idx="1620">
                  <c:v>6.0000476744036</c:v>
                </c:pt>
                <c:pt idx="1621">
                  <c:v>5.99994115097333</c:v>
                </c:pt>
                <c:pt idx="1622">
                  <c:v>5.99992449108335</c:v>
                </c:pt>
                <c:pt idx="1623">
                  <c:v>6.00001571929628</c:v>
                </c:pt>
                <c:pt idx="1624">
                  <c:v>6.00007908225968</c:v>
                </c:pt>
                <c:pt idx="1625">
                  <c:v>6.00002660625587</c:v>
                </c:pt>
                <c:pt idx="1626">
                  <c:v>5.99993971270976</c:v>
                </c:pt>
                <c:pt idx="1627">
                  <c:v>5.99994350391259</c:v>
                </c:pt>
                <c:pt idx="1628">
                  <c:v>6.00002701664999</c:v>
                </c:pt>
                <c:pt idx="1629">
                  <c:v>6.00006714827437</c:v>
                </c:pt>
                <c:pt idx="1630">
                  <c:v>6.0000097643895</c:v>
                </c:pt>
                <c:pt idx="1631">
                  <c:v>5.99994210310534</c:v>
                </c:pt>
                <c:pt idx="1632">
                  <c:v>5.99996055515493</c:v>
                </c:pt>
                <c:pt idx="1633">
                  <c:v>6.00003369459289</c:v>
                </c:pt>
                <c:pt idx="1634">
                  <c:v>6.00005463888675</c:v>
                </c:pt>
                <c:pt idx="1635">
                  <c:v>5.99999695685764</c:v>
                </c:pt>
                <c:pt idx="1636">
                  <c:v>5.99994714228942</c:v>
                </c:pt>
                <c:pt idx="1637">
                  <c:v>5.99997520751208</c:v>
                </c:pt>
                <c:pt idx="1638">
                  <c:v>6.00003663141386</c:v>
                </c:pt>
                <c:pt idx="1639">
                  <c:v>6.00004242423003</c:v>
                </c:pt>
                <c:pt idx="1640">
                  <c:v>5.9999878140266</c:v>
                </c:pt>
                <c:pt idx="1641">
                  <c:v>5.99995382104429</c:v>
                </c:pt>
                <c:pt idx="1642">
                  <c:v>5.99998727956697</c:v>
                </c:pt>
                <c:pt idx="1643">
                  <c:v>6.00003667934758</c:v>
                </c:pt>
                <c:pt idx="1644">
                  <c:v>6.00003112041231</c:v>
                </c:pt>
                <c:pt idx="1645">
                  <c:v>5.99998185811063</c:v>
                </c:pt>
                <c:pt idx="1646">
                  <c:v>5.99996131178828</c:v>
                </c:pt>
                <c:pt idx="1647">
                  <c:v>5.99999678640982</c:v>
                </c:pt>
                <c:pt idx="1648">
                  <c:v>6.00003462307403</c:v>
                </c:pt>
                <c:pt idx="1649">
                  <c:v>6.00002112363583</c:v>
                </c:pt>
                <c:pt idx="1650">
                  <c:v>5.9999785599018</c:v>
                </c:pt>
                <c:pt idx="1651">
                  <c:v>5.99996896622291</c:v>
                </c:pt>
                <c:pt idx="1652">
                  <c:v>6.00000388523912</c:v>
                </c:pt>
                <c:pt idx="1653">
                  <c:v>6.00003115337912</c:v>
                </c:pt>
                <c:pt idx="1654">
                  <c:v>6.00001264756038</c:v>
                </c:pt>
                <c:pt idx="1655">
                  <c:v>5.99997738295737</c:v>
                </c:pt>
                <c:pt idx="1656">
                  <c:v>5.99997630341275</c:v>
                </c:pt>
                <c:pt idx="1657">
                  <c:v>6.00000882768106</c:v>
                </c:pt>
                <c:pt idx="1658">
                  <c:v>6.00002685335062</c:v>
                </c:pt>
                <c:pt idx="1659">
                  <c:v>6.00000576089123</c:v>
                </c:pt>
                <c:pt idx="1660">
                  <c:v>5.99997781614922</c:v>
                </c:pt>
                <c:pt idx="1661">
                  <c:v>5.99998299158146</c:v>
                </c:pt>
                <c:pt idx="1662">
                  <c:v>6.00001191971546</c:v>
                </c:pt>
                <c:pt idx="1663">
                  <c:v>6.00002219448127</c:v>
                </c:pt>
                <c:pt idx="1664">
                  <c:v>6.00000042298395</c:v>
                </c:pt>
                <c:pt idx="1665">
                  <c:v>5.99997939589479</c:v>
                </c:pt>
                <c:pt idx="1666">
                  <c:v>5.99998882637003</c:v>
                </c:pt>
                <c:pt idx="1667">
                  <c:v>6.00001348941944</c:v>
                </c:pt>
                <c:pt idx="1668">
                  <c:v>6.00001754020079</c:v>
                </c:pt>
                <c:pt idx="1669">
                  <c:v>5.99999651597588</c:v>
                </c:pt>
                <c:pt idx="1670">
                  <c:v>5.9999817196189</c:v>
                </c:pt>
                <c:pt idx="1671">
                  <c:v>5.99999370776084</c:v>
                </c:pt>
                <c:pt idx="1672">
                  <c:v>6.000013862241</c:v>
                </c:pt>
                <c:pt idx="1673">
                  <c:v>6.00001315460941</c:v>
                </c:pt>
                <c:pt idx="1674">
                  <c:v>5.99999387255787</c:v>
                </c:pt>
                <c:pt idx="1675">
                  <c:v>5.99998445206892</c:v>
                </c:pt>
                <c:pt idx="1676">
                  <c:v>5.99999761734297</c:v>
                </c:pt>
                <c:pt idx="1677">
                  <c:v>6.00001334316008</c:v>
                </c:pt>
                <c:pt idx="1678">
                  <c:v>6.00000921449604</c:v>
                </c:pt>
                <c:pt idx="1679">
                  <c:v>5.99999229899298</c:v>
                </c:pt>
                <c:pt idx="1680">
                  <c:v>5.99998732607318</c:v>
                </c:pt>
                <c:pt idx="1681">
                  <c:v>6.00000059712168</c:v>
                </c:pt>
                <c:pt idx="1682">
                  <c:v>6.00001220487835</c:v>
                </c:pt>
                <c:pt idx="1683">
                  <c:v>6.00000582306008</c:v>
                </c:pt>
                <c:pt idx="1684">
                  <c:v>5.99999159336539</c:v>
                </c:pt>
                <c:pt idx="1685">
                  <c:v>5.99999013921275</c:v>
                </c:pt>
                <c:pt idx="1686">
                  <c:v>6.00000273065874</c:v>
                </c:pt>
                <c:pt idx="1687">
                  <c:v>6.0000106810688</c:v>
                </c:pt>
                <c:pt idx="1688">
                  <c:v>6.00000302408805</c:v>
                </c:pt>
                <c:pt idx="1689">
                  <c:v>5.99999155932016</c:v>
                </c:pt>
                <c:pt idx="1690">
                  <c:v>5.99999274771034</c:v>
                </c:pt>
                <c:pt idx="1691">
                  <c:v>6.00000412698273</c:v>
                </c:pt>
                <c:pt idx="1692">
                  <c:v>6.00000896369027</c:v>
                </c:pt>
                <c:pt idx="1693">
                  <c:v>6.0000008156535</c:v>
                </c:pt>
                <c:pt idx="1694">
                  <c:v>5.99999201574053</c:v>
                </c:pt>
                <c:pt idx="1695">
                  <c:v>5.99999505864263</c:v>
                </c:pt>
                <c:pt idx="1696">
                  <c:v>6.00000490743275</c:v>
                </c:pt>
                <c:pt idx="1697">
                  <c:v>6.00000720341362</c:v>
                </c:pt>
                <c:pt idx="1698">
                  <c:v>5.99999916268865</c:v>
                </c:pt>
                <c:pt idx="1699">
                  <c:v>5.99999280291862</c:v>
                </c:pt>
              </c:numCache>
            </c:numRef>
          </c:yVal>
          <c:smooth val="0"/>
        </c:ser>
        <c:axId val="79391739"/>
        <c:axId val="70456807"/>
      </c:scatterChart>
      <c:valAx>
        <c:axId val="79391739"/>
        <c:scaling>
          <c:orientation val="minMax"/>
          <c:max val="170000"/>
          <c:min val="0"/>
        </c:scaling>
        <c:delete val="0"/>
        <c:axPos val="b"/>
        <c:majorGridlines>
          <c:spPr>
            <a:ln w="9360">
              <a:solidFill>
                <a:srgbClr val="878787"/>
              </a:solidFill>
              <a:round/>
            </a:ln>
          </c:spPr>
        </c:majorGridlines>
        <c:title>
          <c:tx>
            <c:rich>
              <a:bodyPr rot="0"/>
              <a:lstStyle/>
              <a:p>
                <a:pPr>
                  <a:defRPr b="1" lang="en-ZA" sz="1000" spc="-1" strike="noStrike">
                    <a:solidFill>
                      <a:srgbClr val="000000"/>
                    </a:solidFill>
                    <a:latin typeface="Calibri"/>
                  </a:defRPr>
                </a:pPr>
                <a:r>
                  <a:rPr b="1" lang="en-ZA" sz="1000" spc="-1" strike="noStrike">
                    <a:solidFill>
                      <a:srgbClr val="000000"/>
                    </a:solidFill>
                    <a:latin typeface="Calibri"/>
                  </a:rPr>
                  <a:t>Time (s)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0456807"/>
        <c:crosses val="min"/>
        <c:crossBetween val="midCat"/>
      </c:valAx>
      <c:valAx>
        <c:axId val="70456807"/>
        <c:scaling>
          <c:orientation val="minMax"/>
          <c:max val="10.8"/>
          <c:min val="3.1"/>
        </c:scaling>
        <c:delete val="0"/>
        <c:axPos val="l"/>
        <c:majorGridlines>
          <c:spPr>
            <a:ln w="9360">
              <a:solidFill>
                <a:srgbClr val="878787"/>
              </a:solidFill>
              <a:round/>
            </a:ln>
          </c:spPr>
        </c:majorGridlines>
        <c:title>
          <c:tx>
            <c:rich>
              <a:bodyPr rot="-5400000"/>
              <a:lstStyle/>
              <a:p>
                <a:pPr>
                  <a:defRPr b="1" lang="en-ZA" sz="1000" spc="-1" strike="noStrike">
                    <a:solidFill>
                      <a:srgbClr val="000000"/>
                    </a:solidFill>
                    <a:latin typeface="Calibri"/>
                  </a:defRPr>
                </a:pPr>
                <a:r>
                  <a:rPr b="1" lang="en-ZA" sz="1000" spc="-1" strike="noStrike">
                    <a:solidFill>
                      <a:srgbClr val="000000"/>
                    </a:solidFill>
                    <a:latin typeface="Calibri"/>
                  </a:rPr>
                  <a:t>pH</a:t>
                </a:r>
              </a:p>
            </c:rich>
          </c:tx>
          <c:overlay val="0"/>
          <c:spPr>
            <a:noFill/>
            <a:ln w="0">
              <a:noFill/>
            </a:ln>
          </c:spPr>
        </c:title>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391739"/>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ZA" sz="1800" spc="-1" strike="noStrike">
                <a:solidFill>
                  <a:srgbClr val="000000"/>
                </a:solidFill>
                <a:latin typeface="Calibri"/>
              </a:defRPr>
            </a:pPr>
            <a:r>
              <a:rPr b="1" lang="en-ZA" sz="1800" spc="-1" strike="noStrike">
                <a:solidFill>
                  <a:srgbClr val="000000"/>
                </a:solidFill>
                <a:latin typeface="Calibri"/>
              </a:rPr>
              <a:t>Closed-loop pH response — scheduled controllers only (readable scale)</a:t>
            </a:r>
          </a:p>
        </c:rich>
      </c:tx>
      <c:overlay val="0"/>
      <c:spPr>
        <a:noFill/>
        <a:ln w="0">
          <a:noFill/>
        </a:ln>
      </c:spPr>
    </c:title>
    <c:autoTitleDeleted val="0"/>
    <c:plotArea>
      <c:scatterChart>
        <c:scatterStyle val="line"/>
        <c:varyColors val="0"/>
        <c:ser>
          <c:idx val="0"/>
          <c:order val="0"/>
          <c:tx>
            <c:strRef>
              <c:f>"Setpoint"</c:f>
              <c:strCache>
                <c:ptCount val="1"/>
                <c:pt idx="0">
                  <c:v>Setpoint</c:v>
                </c:pt>
              </c:strCache>
            </c:strRef>
          </c:tx>
          <c:spPr>
            <a:solidFill>
              <a:srgbClr val="000000"/>
            </a:solidFill>
            <a:ln w="14040">
              <a:solidFill>
                <a:srgbClr val="000000"/>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xVal>
            <c:numRef>
              <c:f>12_Traces!$A$5:$A$1704</c:f>
              <c:numCache>
                <c:formatCode>#,##0</c:formatCode>
                <c:ptCount val="1700"/>
                <c:pt idx="0">
                  <c:v>0</c:v>
                </c:pt>
                <c:pt idx="1">
                  <c:v>100.011766090128</c:v>
                </c:pt>
                <c:pt idx="2">
                  <c:v>200.023532180257</c:v>
                </c:pt>
                <c:pt idx="3">
                  <c:v>300.035298270385</c:v>
                </c:pt>
                <c:pt idx="4">
                  <c:v>400.047064360513</c:v>
                </c:pt>
                <c:pt idx="5">
                  <c:v>500.058830450641</c:v>
                </c:pt>
                <c:pt idx="6">
                  <c:v>600.07059654077</c:v>
                </c:pt>
                <c:pt idx="7">
                  <c:v>700.082362630898</c:v>
                </c:pt>
                <c:pt idx="8">
                  <c:v>800.094128721026</c:v>
                </c:pt>
                <c:pt idx="9">
                  <c:v>900.105894811154</c:v>
                </c:pt>
                <c:pt idx="10">
                  <c:v>1000.11766090128</c:v>
                </c:pt>
                <c:pt idx="11">
                  <c:v>1100.12942699141</c:v>
                </c:pt>
                <c:pt idx="12">
                  <c:v>1200.14119308154</c:v>
                </c:pt>
                <c:pt idx="13">
                  <c:v>1300.15295917167</c:v>
                </c:pt>
                <c:pt idx="14">
                  <c:v>1400.1647252618</c:v>
                </c:pt>
                <c:pt idx="15">
                  <c:v>1500.17649135192</c:v>
                </c:pt>
                <c:pt idx="16">
                  <c:v>1600.18825744205</c:v>
                </c:pt>
                <c:pt idx="17">
                  <c:v>1700.20002353218</c:v>
                </c:pt>
                <c:pt idx="18">
                  <c:v>1800.21178962231</c:v>
                </c:pt>
                <c:pt idx="19">
                  <c:v>1900.22355571244</c:v>
                </c:pt>
                <c:pt idx="20">
                  <c:v>2000.23532180257</c:v>
                </c:pt>
                <c:pt idx="21">
                  <c:v>2100.24708789269</c:v>
                </c:pt>
                <c:pt idx="22">
                  <c:v>2200.25885398282</c:v>
                </c:pt>
                <c:pt idx="23">
                  <c:v>2300.27062007295</c:v>
                </c:pt>
                <c:pt idx="24">
                  <c:v>2400.28238616308</c:v>
                </c:pt>
                <c:pt idx="25">
                  <c:v>2500.29415225321</c:v>
                </c:pt>
                <c:pt idx="26">
                  <c:v>2600.30591834334</c:v>
                </c:pt>
                <c:pt idx="27">
                  <c:v>2700.31768443346</c:v>
                </c:pt>
                <c:pt idx="28">
                  <c:v>2800.32945052359</c:v>
                </c:pt>
                <c:pt idx="29">
                  <c:v>2900.34121661372</c:v>
                </c:pt>
                <c:pt idx="30">
                  <c:v>3000.35298270385</c:v>
                </c:pt>
                <c:pt idx="31">
                  <c:v>3100.36474879398</c:v>
                </c:pt>
                <c:pt idx="32">
                  <c:v>3200.3765148841</c:v>
                </c:pt>
                <c:pt idx="33">
                  <c:v>3300.38828097423</c:v>
                </c:pt>
                <c:pt idx="34">
                  <c:v>3400.40004706436</c:v>
                </c:pt>
                <c:pt idx="35">
                  <c:v>3500.41181315449</c:v>
                </c:pt>
                <c:pt idx="36">
                  <c:v>3600.42357924462</c:v>
                </c:pt>
                <c:pt idx="37">
                  <c:v>3700.43534533475</c:v>
                </c:pt>
                <c:pt idx="38">
                  <c:v>3800.44711142487</c:v>
                </c:pt>
                <c:pt idx="39">
                  <c:v>3900.458877515</c:v>
                </c:pt>
                <c:pt idx="40">
                  <c:v>4000.47064360513</c:v>
                </c:pt>
                <c:pt idx="41">
                  <c:v>4100.48240969526</c:v>
                </c:pt>
                <c:pt idx="42">
                  <c:v>4200.49417578539</c:v>
                </c:pt>
                <c:pt idx="43">
                  <c:v>4300.50594187552</c:v>
                </c:pt>
                <c:pt idx="44">
                  <c:v>4400.51770796564</c:v>
                </c:pt>
                <c:pt idx="45">
                  <c:v>4500.52947405577</c:v>
                </c:pt>
                <c:pt idx="46">
                  <c:v>4600.5412401459</c:v>
                </c:pt>
                <c:pt idx="47">
                  <c:v>4700.55300623603</c:v>
                </c:pt>
                <c:pt idx="48">
                  <c:v>4800.56477232616</c:v>
                </c:pt>
                <c:pt idx="49">
                  <c:v>4900.57653841628</c:v>
                </c:pt>
                <c:pt idx="50">
                  <c:v>5000.58830450641</c:v>
                </c:pt>
                <c:pt idx="51">
                  <c:v>5100.60007059654</c:v>
                </c:pt>
                <c:pt idx="52">
                  <c:v>5200.61183668667</c:v>
                </c:pt>
                <c:pt idx="53">
                  <c:v>5300.6236027768</c:v>
                </c:pt>
                <c:pt idx="54">
                  <c:v>5400.63536886693</c:v>
                </c:pt>
                <c:pt idx="55">
                  <c:v>5500.64713495705</c:v>
                </c:pt>
                <c:pt idx="56">
                  <c:v>5600.65890104718</c:v>
                </c:pt>
                <c:pt idx="57">
                  <c:v>5700.67066713731</c:v>
                </c:pt>
                <c:pt idx="58">
                  <c:v>5800.68243322744</c:v>
                </c:pt>
                <c:pt idx="59">
                  <c:v>5900.69419931757</c:v>
                </c:pt>
                <c:pt idx="60">
                  <c:v>6000.7059654077</c:v>
                </c:pt>
                <c:pt idx="61">
                  <c:v>6100.71773149782</c:v>
                </c:pt>
                <c:pt idx="62">
                  <c:v>6200.72949758795</c:v>
                </c:pt>
                <c:pt idx="63">
                  <c:v>6300.74126367808</c:v>
                </c:pt>
                <c:pt idx="64">
                  <c:v>6400.75302976821</c:v>
                </c:pt>
                <c:pt idx="65">
                  <c:v>6500.76479585834</c:v>
                </c:pt>
                <c:pt idx="66">
                  <c:v>6600.77656194846</c:v>
                </c:pt>
                <c:pt idx="67">
                  <c:v>6700.78832803859</c:v>
                </c:pt>
                <c:pt idx="68">
                  <c:v>6800.80009412872</c:v>
                </c:pt>
                <c:pt idx="69">
                  <c:v>6900.81186021885</c:v>
                </c:pt>
                <c:pt idx="70">
                  <c:v>7000.82362630898</c:v>
                </c:pt>
                <c:pt idx="71">
                  <c:v>7100.83539239911</c:v>
                </c:pt>
                <c:pt idx="72">
                  <c:v>7200.84715848923</c:v>
                </c:pt>
                <c:pt idx="73">
                  <c:v>7300.85892457936</c:v>
                </c:pt>
                <c:pt idx="74">
                  <c:v>7400.87069066949</c:v>
                </c:pt>
                <c:pt idx="75">
                  <c:v>7500.88245675962</c:v>
                </c:pt>
                <c:pt idx="76">
                  <c:v>7600.89422284975</c:v>
                </c:pt>
                <c:pt idx="77">
                  <c:v>7700.90598893988</c:v>
                </c:pt>
                <c:pt idx="78">
                  <c:v>7800.91775503</c:v>
                </c:pt>
                <c:pt idx="79">
                  <c:v>7900.92952112013</c:v>
                </c:pt>
                <c:pt idx="80">
                  <c:v>8000.94128721026</c:v>
                </c:pt>
                <c:pt idx="81">
                  <c:v>8100.95305330039</c:v>
                </c:pt>
                <c:pt idx="82">
                  <c:v>8200.96481939052</c:v>
                </c:pt>
                <c:pt idx="83">
                  <c:v>8300.97658548065</c:v>
                </c:pt>
                <c:pt idx="84">
                  <c:v>8400.98835157077</c:v>
                </c:pt>
                <c:pt idx="85">
                  <c:v>8501.0001176609</c:v>
                </c:pt>
                <c:pt idx="86">
                  <c:v>8601.01188375103</c:v>
                </c:pt>
                <c:pt idx="87">
                  <c:v>8701.02364984116</c:v>
                </c:pt>
                <c:pt idx="88">
                  <c:v>8801.03541593129</c:v>
                </c:pt>
                <c:pt idx="89">
                  <c:v>8901.04718202142</c:v>
                </c:pt>
                <c:pt idx="90">
                  <c:v>9001.05894811154</c:v>
                </c:pt>
                <c:pt idx="91">
                  <c:v>9101.07071420167</c:v>
                </c:pt>
                <c:pt idx="92">
                  <c:v>9201.0824802918</c:v>
                </c:pt>
                <c:pt idx="93">
                  <c:v>9301.09424638193</c:v>
                </c:pt>
                <c:pt idx="94">
                  <c:v>9401.10601247206</c:v>
                </c:pt>
                <c:pt idx="95">
                  <c:v>9501.11777856218</c:v>
                </c:pt>
                <c:pt idx="96">
                  <c:v>9601.12954465231</c:v>
                </c:pt>
                <c:pt idx="97">
                  <c:v>9701.14131074244</c:v>
                </c:pt>
                <c:pt idx="98">
                  <c:v>9801.15307683257</c:v>
                </c:pt>
                <c:pt idx="99">
                  <c:v>9901.1648429227</c:v>
                </c:pt>
                <c:pt idx="100">
                  <c:v>10001.1766090128</c:v>
                </c:pt>
                <c:pt idx="101">
                  <c:v>10101.188375103</c:v>
                </c:pt>
                <c:pt idx="102">
                  <c:v>10201.2001411931</c:v>
                </c:pt>
                <c:pt idx="103">
                  <c:v>10301.2119072832</c:v>
                </c:pt>
                <c:pt idx="104">
                  <c:v>10401.2236733733</c:v>
                </c:pt>
                <c:pt idx="105">
                  <c:v>10501.2354394635</c:v>
                </c:pt>
                <c:pt idx="106">
                  <c:v>10601.2472055536</c:v>
                </c:pt>
                <c:pt idx="107">
                  <c:v>10701.2589716437</c:v>
                </c:pt>
                <c:pt idx="108">
                  <c:v>10801.2707377339</c:v>
                </c:pt>
                <c:pt idx="109">
                  <c:v>10901.282503824</c:v>
                </c:pt>
                <c:pt idx="110">
                  <c:v>11001.2942699141</c:v>
                </c:pt>
                <c:pt idx="111">
                  <c:v>11101.3060360042</c:v>
                </c:pt>
                <c:pt idx="112">
                  <c:v>11201.3178020944</c:v>
                </c:pt>
                <c:pt idx="113">
                  <c:v>11301.3295681845</c:v>
                </c:pt>
                <c:pt idx="114">
                  <c:v>11401.3413342746</c:v>
                </c:pt>
                <c:pt idx="115">
                  <c:v>11501.3531003648</c:v>
                </c:pt>
                <c:pt idx="116">
                  <c:v>11601.3648664549</c:v>
                </c:pt>
                <c:pt idx="117">
                  <c:v>11701.376632545</c:v>
                </c:pt>
                <c:pt idx="118">
                  <c:v>11801.3883986351</c:v>
                </c:pt>
                <c:pt idx="119">
                  <c:v>11901.4001647253</c:v>
                </c:pt>
                <c:pt idx="120">
                  <c:v>12001.4119308154</c:v>
                </c:pt>
                <c:pt idx="121">
                  <c:v>12101.4236969055</c:v>
                </c:pt>
                <c:pt idx="122">
                  <c:v>12201.4354629957</c:v>
                </c:pt>
                <c:pt idx="123">
                  <c:v>12301.4472290858</c:v>
                </c:pt>
                <c:pt idx="124">
                  <c:v>12401.4589951759</c:v>
                </c:pt>
                <c:pt idx="125">
                  <c:v>12501.470761266</c:v>
                </c:pt>
                <c:pt idx="126">
                  <c:v>12601.4825273562</c:v>
                </c:pt>
                <c:pt idx="127">
                  <c:v>12701.4942934463</c:v>
                </c:pt>
                <c:pt idx="128">
                  <c:v>12801.5060595364</c:v>
                </c:pt>
                <c:pt idx="129">
                  <c:v>12901.5178256265</c:v>
                </c:pt>
                <c:pt idx="130">
                  <c:v>13001.5295917167</c:v>
                </c:pt>
                <c:pt idx="131">
                  <c:v>13101.5413578068</c:v>
                </c:pt>
                <c:pt idx="132">
                  <c:v>13201.5531238969</c:v>
                </c:pt>
                <c:pt idx="133">
                  <c:v>13301.5648899871</c:v>
                </c:pt>
                <c:pt idx="134">
                  <c:v>13401.5766560772</c:v>
                </c:pt>
                <c:pt idx="135">
                  <c:v>13501.5884221673</c:v>
                </c:pt>
                <c:pt idx="136">
                  <c:v>13601.6001882574</c:v>
                </c:pt>
                <c:pt idx="137">
                  <c:v>13701.6119543476</c:v>
                </c:pt>
                <c:pt idx="138">
                  <c:v>13801.6237204377</c:v>
                </c:pt>
                <c:pt idx="139">
                  <c:v>13901.6354865278</c:v>
                </c:pt>
                <c:pt idx="140">
                  <c:v>14001.647252618</c:v>
                </c:pt>
                <c:pt idx="141">
                  <c:v>14101.6590187081</c:v>
                </c:pt>
                <c:pt idx="142">
                  <c:v>14201.6707847982</c:v>
                </c:pt>
                <c:pt idx="143">
                  <c:v>14301.6825508883</c:v>
                </c:pt>
                <c:pt idx="144">
                  <c:v>14401.6943169785</c:v>
                </c:pt>
                <c:pt idx="145">
                  <c:v>14501.7060830686</c:v>
                </c:pt>
                <c:pt idx="146">
                  <c:v>14601.7178491587</c:v>
                </c:pt>
                <c:pt idx="147">
                  <c:v>14701.7296152489</c:v>
                </c:pt>
                <c:pt idx="148">
                  <c:v>14801.741381339</c:v>
                </c:pt>
                <c:pt idx="149">
                  <c:v>14901.7531474291</c:v>
                </c:pt>
                <c:pt idx="150">
                  <c:v>15001.7649135192</c:v>
                </c:pt>
                <c:pt idx="151">
                  <c:v>15101.7766796094</c:v>
                </c:pt>
                <c:pt idx="152">
                  <c:v>15201.7884456995</c:v>
                </c:pt>
                <c:pt idx="153">
                  <c:v>15301.8002117896</c:v>
                </c:pt>
                <c:pt idx="154">
                  <c:v>15401.8119778798</c:v>
                </c:pt>
                <c:pt idx="155">
                  <c:v>15501.8237439699</c:v>
                </c:pt>
                <c:pt idx="156">
                  <c:v>15601.83551006</c:v>
                </c:pt>
                <c:pt idx="157">
                  <c:v>15701.8472761501</c:v>
                </c:pt>
                <c:pt idx="158">
                  <c:v>15801.8590422403</c:v>
                </c:pt>
                <c:pt idx="159">
                  <c:v>15901.8708083304</c:v>
                </c:pt>
                <c:pt idx="160">
                  <c:v>16001.8825744205</c:v>
                </c:pt>
                <c:pt idx="161">
                  <c:v>16101.8943405107</c:v>
                </c:pt>
                <c:pt idx="162">
                  <c:v>16201.9061066008</c:v>
                </c:pt>
                <c:pt idx="163">
                  <c:v>16301.9178726909</c:v>
                </c:pt>
                <c:pt idx="164">
                  <c:v>16401.929638781</c:v>
                </c:pt>
                <c:pt idx="165">
                  <c:v>16501.9414048712</c:v>
                </c:pt>
                <c:pt idx="166">
                  <c:v>16601.9531709613</c:v>
                </c:pt>
                <c:pt idx="167">
                  <c:v>16701.9649370514</c:v>
                </c:pt>
                <c:pt idx="168">
                  <c:v>16801.9767031416</c:v>
                </c:pt>
                <c:pt idx="169">
                  <c:v>16901.9884692317</c:v>
                </c:pt>
                <c:pt idx="170">
                  <c:v>17002.0002353218</c:v>
                </c:pt>
                <c:pt idx="171">
                  <c:v>17102.0120014119</c:v>
                </c:pt>
                <c:pt idx="172">
                  <c:v>17202.0237675021</c:v>
                </c:pt>
                <c:pt idx="173">
                  <c:v>17302.0355335922</c:v>
                </c:pt>
                <c:pt idx="174">
                  <c:v>17402.0472996823</c:v>
                </c:pt>
                <c:pt idx="175">
                  <c:v>17502.0590657724</c:v>
                </c:pt>
                <c:pt idx="176">
                  <c:v>17602.0708318626</c:v>
                </c:pt>
                <c:pt idx="177">
                  <c:v>17702.0825979527</c:v>
                </c:pt>
                <c:pt idx="178">
                  <c:v>17802.0943640428</c:v>
                </c:pt>
                <c:pt idx="179">
                  <c:v>17902.106130133</c:v>
                </c:pt>
                <c:pt idx="180">
                  <c:v>18002.1178962231</c:v>
                </c:pt>
                <c:pt idx="181">
                  <c:v>18102.1296623132</c:v>
                </c:pt>
                <c:pt idx="182">
                  <c:v>18202.1414284033</c:v>
                </c:pt>
                <c:pt idx="183">
                  <c:v>18302.1531944935</c:v>
                </c:pt>
                <c:pt idx="184">
                  <c:v>18402.1649605836</c:v>
                </c:pt>
                <c:pt idx="185">
                  <c:v>18502.1767266737</c:v>
                </c:pt>
                <c:pt idx="186">
                  <c:v>18602.1884927639</c:v>
                </c:pt>
                <c:pt idx="187">
                  <c:v>18702.200258854</c:v>
                </c:pt>
                <c:pt idx="188">
                  <c:v>18802.2120249441</c:v>
                </c:pt>
                <c:pt idx="189">
                  <c:v>18902.2237910342</c:v>
                </c:pt>
                <c:pt idx="190">
                  <c:v>19002.2355571244</c:v>
                </c:pt>
                <c:pt idx="191">
                  <c:v>19102.2473232145</c:v>
                </c:pt>
                <c:pt idx="192">
                  <c:v>19202.2590893046</c:v>
                </c:pt>
                <c:pt idx="193">
                  <c:v>19302.2708553948</c:v>
                </c:pt>
                <c:pt idx="194">
                  <c:v>19402.2826214849</c:v>
                </c:pt>
                <c:pt idx="195">
                  <c:v>19502.294387575</c:v>
                </c:pt>
                <c:pt idx="196">
                  <c:v>19602.3061536651</c:v>
                </c:pt>
                <c:pt idx="197">
                  <c:v>19702.3179197553</c:v>
                </c:pt>
                <c:pt idx="198">
                  <c:v>19802.3296858454</c:v>
                </c:pt>
                <c:pt idx="199">
                  <c:v>19902.3414519355</c:v>
                </c:pt>
                <c:pt idx="200">
                  <c:v>20002.3532180257</c:v>
                </c:pt>
                <c:pt idx="201">
                  <c:v>20102.3649841158</c:v>
                </c:pt>
                <c:pt idx="202">
                  <c:v>20202.3767502059</c:v>
                </c:pt>
                <c:pt idx="203">
                  <c:v>20302.388516296</c:v>
                </c:pt>
                <c:pt idx="204">
                  <c:v>20402.4002823862</c:v>
                </c:pt>
                <c:pt idx="205">
                  <c:v>20502.4120484763</c:v>
                </c:pt>
                <c:pt idx="206">
                  <c:v>20602.4238145664</c:v>
                </c:pt>
                <c:pt idx="207">
                  <c:v>20702.4355806566</c:v>
                </c:pt>
                <c:pt idx="208">
                  <c:v>20802.4473467467</c:v>
                </c:pt>
                <c:pt idx="209">
                  <c:v>20902.4591128368</c:v>
                </c:pt>
                <c:pt idx="210">
                  <c:v>21002.4708789269</c:v>
                </c:pt>
                <c:pt idx="211">
                  <c:v>21102.4826450171</c:v>
                </c:pt>
                <c:pt idx="212">
                  <c:v>21202.4944111072</c:v>
                </c:pt>
                <c:pt idx="213">
                  <c:v>21302.5061771973</c:v>
                </c:pt>
                <c:pt idx="214">
                  <c:v>21402.5179432875</c:v>
                </c:pt>
                <c:pt idx="215">
                  <c:v>21502.5297093776</c:v>
                </c:pt>
                <c:pt idx="216">
                  <c:v>21602.5414754677</c:v>
                </c:pt>
                <c:pt idx="217">
                  <c:v>21702.5532415578</c:v>
                </c:pt>
                <c:pt idx="218">
                  <c:v>21802.565007648</c:v>
                </c:pt>
                <c:pt idx="219">
                  <c:v>21902.5767737381</c:v>
                </c:pt>
                <c:pt idx="220">
                  <c:v>22002.5885398282</c:v>
                </c:pt>
                <c:pt idx="221">
                  <c:v>22102.6003059183</c:v>
                </c:pt>
                <c:pt idx="222">
                  <c:v>22202.6120720085</c:v>
                </c:pt>
                <c:pt idx="223">
                  <c:v>22302.6238380986</c:v>
                </c:pt>
                <c:pt idx="224">
                  <c:v>22402.6356041887</c:v>
                </c:pt>
                <c:pt idx="225">
                  <c:v>22502.6473702789</c:v>
                </c:pt>
                <c:pt idx="226">
                  <c:v>22602.659136369</c:v>
                </c:pt>
                <c:pt idx="227">
                  <c:v>22702.6709024591</c:v>
                </c:pt>
                <c:pt idx="228">
                  <c:v>22802.6826685492</c:v>
                </c:pt>
                <c:pt idx="229">
                  <c:v>22902.6944346394</c:v>
                </c:pt>
                <c:pt idx="230">
                  <c:v>23002.7062007295</c:v>
                </c:pt>
                <c:pt idx="231">
                  <c:v>23102.7179668196</c:v>
                </c:pt>
                <c:pt idx="232">
                  <c:v>23202.7297329098</c:v>
                </c:pt>
                <c:pt idx="233">
                  <c:v>23302.7414989999</c:v>
                </c:pt>
                <c:pt idx="234">
                  <c:v>23402.75326509</c:v>
                </c:pt>
                <c:pt idx="235">
                  <c:v>23502.7650311801</c:v>
                </c:pt>
                <c:pt idx="236">
                  <c:v>23602.7767972703</c:v>
                </c:pt>
                <c:pt idx="237">
                  <c:v>23702.7885633604</c:v>
                </c:pt>
                <c:pt idx="238">
                  <c:v>23802.8003294505</c:v>
                </c:pt>
                <c:pt idx="239">
                  <c:v>23902.8120955407</c:v>
                </c:pt>
                <c:pt idx="240">
                  <c:v>24002.8238616308</c:v>
                </c:pt>
                <c:pt idx="241">
                  <c:v>24102.8356277209</c:v>
                </c:pt>
                <c:pt idx="242">
                  <c:v>24202.847393811</c:v>
                </c:pt>
                <c:pt idx="243">
                  <c:v>24302.8591599012</c:v>
                </c:pt>
                <c:pt idx="244">
                  <c:v>24402.8709259913</c:v>
                </c:pt>
                <c:pt idx="245">
                  <c:v>24502.8826920814</c:v>
                </c:pt>
                <c:pt idx="246">
                  <c:v>24602.8944581716</c:v>
                </c:pt>
                <c:pt idx="247">
                  <c:v>24702.9062242617</c:v>
                </c:pt>
                <c:pt idx="248">
                  <c:v>24802.9179903518</c:v>
                </c:pt>
                <c:pt idx="249">
                  <c:v>24902.9297564419</c:v>
                </c:pt>
                <c:pt idx="250">
                  <c:v>25002.9415225321</c:v>
                </c:pt>
                <c:pt idx="251">
                  <c:v>25102.9532886222</c:v>
                </c:pt>
                <c:pt idx="252">
                  <c:v>25202.9650547123</c:v>
                </c:pt>
                <c:pt idx="253">
                  <c:v>25302.9768208025</c:v>
                </c:pt>
                <c:pt idx="254">
                  <c:v>25402.9885868926</c:v>
                </c:pt>
                <c:pt idx="255">
                  <c:v>25503.0003529827</c:v>
                </c:pt>
                <c:pt idx="256">
                  <c:v>25603.0121190728</c:v>
                </c:pt>
                <c:pt idx="257">
                  <c:v>25703.023885163</c:v>
                </c:pt>
                <c:pt idx="258">
                  <c:v>25803.0356512531</c:v>
                </c:pt>
                <c:pt idx="259">
                  <c:v>25903.0474173432</c:v>
                </c:pt>
                <c:pt idx="260">
                  <c:v>26003.0591834334</c:v>
                </c:pt>
                <c:pt idx="261">
                  <c:v>26103.0709495235</c:v>
                </c:pt>
                <c:pt idx="262">
                  <c:v>26203.0827156136</c:v>
                </c:pt>
                <c:pt idx="263">
                  <c:v>26303.0944817037</c:v>
                </c:pt>
                <c:pt idx="264">
                  <c:v>26403.1062477939</c:v>
                </c:pt>
                <c:pt idx="265">
                  <c:v>26503.118013884</c:v>
                </c:pt>
                <c:pt idx="266">
                  <c:v>26603.1297799741</c:v>
                </c:pt>
                <c:pt idx="267">
                  <c:v>26703.1415460642</c:v>
                </c:pt>
                <c:pt idx="268">
                  <c:v>26803.1533121544</c:v>
                </c:pt>
                <c:pt idx="269">
                  <c:v>26903.1650782445</c:v>
                </c:pt>
                <c:pt idx="270">
                  <c:v>27003.1768443346</c:v>
                </c:pt>
                <c:pt idx="271">
                  <c:v>27103.1886104248</c:v>
                </c:pt>
                <c:pt idx="272">
                  <c:v>27203.2003765149</c:v>
                </c:pt>
                <c:pt idx="273">
                  <c:v>27303.212142605</c:v>
                </c:pt>
                <c:pt idx="274">
                  <c:v>27403.2239086951</c:v>
                </c:pt>
                <c:pt idx="275">
                  <c:v>27503.2356747853</c:v>
                </c:pt>
                <c:pt idx="276">
                  <c:v>27603.2474408754</c:v>
                </c:pt>
                <c:pt idx="277">
                  <c:v>27703.2592069655</c:v>
                </c:pt>
                <c:pt idx="278">
                  <c:v>27803.2709730557</c:v>
                </c:pt>
                <c:pt idx="279">
                  <c:v>27903.2827391458</c:v>
                </c:pt>
                <c:pt idx="280">
                  <c:v>28003.2945052359</c:v>
                </c:pt>
                <c:pt idx="281">
                  <c:v>28103.306271326</c:v>
                </c:pt>
                <c:pt idx="282">
                  <c:v>28203.3180374162</c:v>
                </c:pt>
                <c:pt idx="283">
                  <c:v>28303.3298035063</c:v>
                </c:pt>
                <c:pt idx="284">
                  <c:v>28403.3415695964</c:v>
                </c:pt>
                <c:pt idx="285">
                  <c:v>28503.3533356866</c:v>
                </c:pt>
                <c:pt idx="286">
                  <c:v>28603.3651017767</c:v>
                </c:pt>
                <c:pt idx="287">
                  <c:v>28703.3768678668</c:v>
                </c:pt>
                <c:pt idx="288">
                  <c:v>28803.3886339569</c:v>
                </c:pt>
                <c:pt idx="289">
                  <c:v>28903.4004000471</c:v>
                </c:pt>
                <c:pt idx="290">
                  <c:v>29003.4121661372</c:v>
                </c:pt>
                <c:pt idx="291">
                  <c:v>29103.4239322273</c:v>
                </c:pt>
                <c:pt idx="292">
                  <c:v>29203.4356983175</c:v>
                </c:pt>
                <c:pt idx="293">
                  <c:v>29303.4474644076</c:v>
                </c:pt>
                <c:pt idx="294">
                  <c:v>29403.4592304977</c:v>
                </c:pt>
                <c:pt idx="295">
                  <c:v>29503.4709965878</c:v>
                </c:pt>
                <c:pt idx="296">
                  <c:v>29603.482762678</c:v>
                </c:pt>
                <c:pt idx="297">
                  <c:v>29703.4945287681</c:v>
                </c:pt>
                <c:pt idx="298">
                  <c:v>29803.5062948582</c:v>
                </c:pt>
                <c:pt idx="299">
                  <c:v>29903.5180609484</c:v>
                </c:pt>
                <c:pt idx="300">
                  <c:v>30003.5298270385</c:v>
                </c:pt>
                <c:pt idx="301">
                  <c:v>30103.5415931286</c:v>
                </c:pt>
                <c:pt idx="302">
                  <c:v>30203.5533592187</c:v>
                </c:pt>
                <c:pt idx="303">
                  <c:v>30303.5651253089</c:v>
                </c:pt>
                <c:pt idx="304">
                  <c:v>30403.576891399</c:v>
                </c:pt>
                <c:pt idx="305">
                  <c:v>30503.5886574891</c:v>
                </c:pt>
                <c:pt idx="306">
                  <c:v>30603.6004235793</c:v>
                </c:pt>
                <c:pt idx="307">
                  <c:v>30703.6121896694</c:v>
                </c:pt>
                <c:pt idx="308">
                  <c:v>30803.6239557595</c:v>
                </c:pt>
                <c:pt idx="309">
                  <c:v>30903.6357218496</c:v>
                </c:pt>
                <c:pt idx="310">
                  <c:v>31003.6474879398</c:v>
                </c:pt>
                <c:pt idx="311">
                  <c:v>31103.6592540299</c:v>
                </c:pt>
                <c:pt idx="312">
                  <c:v>31203.67102012</c:v>
                </c:pt>
                <c:pt idx="313">
                  <c:v>31303.6827862101</c:v>
                </c:pt>
                <c:pt idx="314">
                  <c:v>31403.6945523003</c:v>
                </c:pt>
                <c:pt idx="315">
                  <c:v>31503.7063183904</c:v>
                </c:pt>
                <c:pt idx="316">
                  <c:v>31603.7180844805</c:v>
                </c:pt>
                <c:pt idx="317">
                  <c:v>31703.7298505707</c:v>
                </c:pt>
                <c:pt idx="318">
                  <c:v>31803.7416166608</c:v>
                </c:pt>
                <c:pt idx="319">
                  <c:v>31903.7533827509</c:v>
                </c:pt>
                <c:pt idx="320">
                  <c:v>32003.765148841</c:v>
                </c:pt>
                <c:pt idx="321">
                  <c:v>32103.7769149312</c:v>
                </c:pt>
                <c:pt idx="322">
                  <c:v>32203.7886810213</c:v>
                </c:pt>
                <c:pt idx="323">
                  <c:v>32303.8004471114</c:v>
                </c:pt>
                <c:pt idx="324">
                  <c:v>32403.8122132016</c:v>
                </c:pt>
                <c:pt idx="325">
                  <c:v>32503.8239792917</c:v>
                </c:pt>
                <c:pt idx="326">
                  <c:v>32603.8357453818</c:v>
                </c:pt>
                <c:pt idx="327">
                  <c:v>32703.8475114719</c:v>
                </c:pt>
                <c:pt idx="328">
                  <c:v>32803.8592775621</c:v>
                </c:pt>
                <c:pt idx="329">
                  <c:v>32903.8710436522</c:v>
                </c:pt>
                <c:pt idx="330">
                  <c:v>33003.8828097423</c:v>
                </c:pt>
                <c:pt idx="331">
                  <c:v>33103.8945758325</c:v>
                </c:pt>
                <c:pt idx="332">
                  <c:v>33203.9063419226</c:v>
                </c:pt>
                <c:pt idx="333">
                  <c:v>33303.9181080127</c:v>
                </c:pt>
                <c:pt idx="334">
                  <c:v>33403.9298741028</c:v>
                </c:pt>
                <c:pt idx="335">
                  <c:v>33503.941640193</c:v>
                </c:pt>
                <c:pt idx="336">
                  <c:v>33603.9534062831</c:v>
                </c:pt>
                <c:pt idx="337">
                  <c:v>33703.9651723732</c:v>
                </c:pt>
                <c:pt idx="338">
                  <c:v>33803.9769384634</c:v>
                </c:pt>
                <c:pt idx="339">
                  <c:v>33903.9887045535</c:v>
                </c:pt>
                <c:pt idx="340">
                  <c:v>34004.0004706436</c:v>
                </c:pt>
                <c:pt idx="341">
                  <c:v>34104.0122367337</c:v>
                </c:pt>
                <c:pt idx="342">
                  <c:v>34204.0240028239</c:v>
                </c:pt>
                <c:pt idx="343">
                  <c:v>34304.035768914</c:v>
                </c:pt>
                <c:pt idx="344">
                  <c:v>34404.0475350041</c:v>
                </c:pt>
                <c:pt idx="345">
                  <c:v>34504.0593010943</c:v>
                </c:pt>
                <c:pt idx="346">
                  <c:v>34604.0710671844</c:v>
                </c:pt>
                <c:pt idx="347">
                  <c:v>34704.0828332745</c:v>
                </c:pt>
                <c:pt idx="348">
                  <c:v>34804.0945993646</c:v>
                </c:pt>
                <c:pt idx="349">
                  <c:v>34904.1063654548</c:v>
                </c:pt>
                <c:pt idx="350">
                  <c:v>35004.1181315449</c:v>
                </c:pt>
                <c:pt idx="351">
                  <c:v>35104.129897635</c:v>
                </c:pt>
                <c:pt idx="352">
                  <c:v>35204.1416637252</c:v>
                </c:pt>
                <c:pt idx="353">
                  <c:v>35304.1534298153</c:v>
                </c:pt>
                <c:pt idx="354">
                  <c:v>35404.1651959054</c:v>
                </c:pt>
                <c:pt idx="355">
                  <c:v>35504.1769619955</c:v>
                </c:pt>
                <c:pt idx="356">
                  <c:v>35604.1887280857</c:v>
                </c:pt>
                <c:pt idx="357">
                  <c:v>35704.2004941758</c:v>
                </c:pt>
                <c:pt idx="358">
                  <c:v>35804.2122602659</c:v>
                </c:pt>
                <c:pt idx="359">
                  <c:v>35904.2240263561</c:v>
                </c:pt>
                <c:pt idx="360">
                  <c:v>36004.2357924462</c:v>
                </c:pt>
                <c:pt idx="361">
                  <c:v>36104.2475585363</c:v>
                </c:pt>
                <c:pt idx="362">
                  <c:v>36204.2593246264</c:v>
                </c:pt>
                <c:pt idx="363">
                  <c:v>36304.2710907166</c:v>
                </c:pt>
                <c:pt idx="364">
                  <c:v>36404.2828568067</c:v>
                </c:pt>
                <c:pt idx="365">
                  <c:v>36504.2946228968</c:v>
                </c:pt>
                <c:pt idx="366">
                  <c:v>36604.3063889869</c:v>
                </c:pt>
                <c:pt idx="367">
                  <c:v>36704.3181550771</c:v>
                </c:pt>
                <c:pt idx="368">
                  <c:v>36804.3299211672</c:v>
                </c:pt>
                <c:pt idx="369">
                  <c:v>36904.3416872573</c:v>
                </c:pt>
                <c:pt idx="370">
                  <c:v>37004.3534533475</c:v>
                </c:pt>
                <c:pt idx="371">
                  <c:v>37104.3652194376</c:v>
                </c:pt>
                <c:pt idx="372">
                  <c:v>37204.3769855277</c:v>
                </c:pt>
                <c:pt idx="373">
                  <c:v>37304.3887516178</c:v>
                </c:pt>
                <c:pt idx="374">
                  <c:v>37404.400517708</c:v>
                </c:pt>
                <c:pt idx="375">
                  <c:v>37504.4122837981</c:v>
                </c:pt>
                <c:pt idx="376">
                  <c:v>37604.4240498882</c:v>
                </c:pt>
                <c:pt idx="377">
                  <c:v>37704.4358159784</c:v>
                </c:pt>
                <c:pt idx="378">
                  <c:v>37804.4475820685</c:v>
                </c:pt>
                <c:pt idx="379">
                  <c:v>37904.4593481586</c:v>
                </c:pt>
                <c:pt idx="380">
                  <c:v>38004.4711142487</c:v>
                </c:pt>
                <c:pt idx="381">
                  <c:v>38104.4828803389</c:v>
                </c:pt>
                <c:pt idx="382">
                  <c:v>38204.494646429</c:v>
                </c:pt>
                <c:pt idx="383">
                  <c:v>38304.5064125191</c:v>
                </c:pt>
                <c:pt idx="384">
                  <c:v>38404.5181786093</c:v>
                </c:pt>
                <c:pt idx="385">
                  <c:v>38504.5299446994</c:v>
                </c:pt>
                <c:pt idx="386">
                  <c:v>38604.5417107895</c:v>
                </c:pt>
                <c:pt idx="387">
                  <c:v>38704.5534768796</c:v>
                </c:pt>
                <c:pt idx="388">
                  <c:v>38804.5652429698</c:v>
                </c:pt>
                <c:pt idx="389">
                  <c:v>38904.5770090599</c:v>
                </c:pt>
                <c:pt idx="390">
                  <c:v>39004.58877515</c:v>
                </c:pt>
                <c:pt idx="391">
                  <c:v>39104.6005412401</c:v>
                </c:pt>
                <c:pt idx="392">
                  <c:v>39204.6123073303</c:v>
                </c:pt>
                <c:pt idx="393">
                  <c:v>39304.6240734204</c:v>
                </c:pt>
                <c:pt idx="394">
                  <c:v>39404.6358395105</c:v>
                </c:pt>
                <c:pt idx="395">
                  <c:v>39504.6476056007</c:v>
                </c:pt>
                <c:pt idx="396">
                  <c:v>39604.6593716908</c:v>
                </c:pt>
                <c:pt idx="397">
                  <c:v>39704.6711377809</c:v>
                </c:pt>
                <c:pt idx="398">
                  <c:v>39804.682903871</c:v>
                </c:pt>
                <c:pt idx="399">
                  <c:v>39904.6946699612</c:v>
                </c:pt>
                <c:pt idx="400">
                  <c:v>40004.7064360513</c:v>
                </c:pt>
                <c:pt idx="401">
                  <c:v>40104.7182021414</c:v>
                </c:pt>
                <c:pt idx="402">
                  <c:v>40204.7299682316</c:v>
                </c:pt>
                <c:pt idx="403">
                  <c:v>40304.7417343217</c:v>
                </c:pt>
                <c:pt idx="404">
                  <c:v>40404.7535004118</c:v>
                </c:pt>
                <c:pt idx="405">
                  <c:v>40504.7652665019</c:v>
                </c:pt>
                <c:pt idx="406">
                  <c:v>40604.7770325921</c:v>
                </c:pt>
                <c:pt idx="407">
                  <c:v>40704.7887986822</c:v>
                </c:pt>
                <c:pt idx="408">
                  <c:v>40804.8005647723</c:v>
                </c:pt>
                <c:pt idx="409">
                  <c:v>40904.8123308625</c:v>
                </c:pt>
                <c:pt idx="410">
                  <c:v>41004.8240969526</c:v>
                </c:pt>
                <c:pt idx="411">
                  <c:v>41104.8358630427</c:v>
                </c:pt>
                <c:pt idx="412">
                  <c:v>41204.8476291328</c:v>
                </c:pt>
                <c:pt idx="413">
                  <c:v>41304.859395223</c:v>
                </c:pt>
                <c:pt idx="414">
                  <c:v>41404.8711613131</c:v>
                </c:pt>
                <c:pt idx="415">
                  <c:v>41504.8829274032</c:v>
                </c:pt>
                <c:pt idx="416">
                  <c:v>41604.8946934934</c:v>
                </c:pt>
                <c:pt idx="417">
                  <c:v>41704.9064595835</c:v>
                </c:pt>
                <c:pt idx="418">
                  <c:v>41804.9182256736</c:v>
                </c:pt>
                <c:pt idx="419">
                  <c:v>41904.9299917637</c:v>
                </c:pt>
                <c:pt idx="420">
                  <c:v>42004.9417578539</c:v>
                </c:pt>
                <c:pt idx="421">
                  <c:v>42104.953523944</c:v>
                </c:pt>
                <c:pt idx="422">
                  <c:v>42204.9652900341</c:v>
                </c:pt>
                <c:pt idx="423">
                  <c:v>42304.9770561243</c:v>
                </c:pt>
                <c:pt idx="424">
                  <c:v>42404.9888222144</c:v>
                </c:pt>
                <c:pt idx="425">
                  <c:v>42505.0005883045</c:v>
                </c:pt>
                <c:pt idx="426">
                  <c:v>42605.0123543946</c:v>
                </c:pt>
                <c:pt idx="427">
                  <c:v>42705.0241204848</c:v>
                </c:pt>
                <c:pt idx="428">
                  <c:v>42805.0358865749</c:v>
                </c:pt>
                <c:pt idx="429">
                  <c:v>42905.047652665</c:v>
                </c:pt>
                <c:pt idx="430">
                  <c:v>43005.0594187552</c:v>
                </c:pt>
                <c:pt idx="431">
                  <c:v>43105.0711848453</c:v>
                </c:pt>
                <c:pt idx="432">
                  <c:v>43205.0829509354</c:v>
                </c:pt>
                <c:pt idx="433">
                  <c:v>43305.0947170255</c:v>
                </c:pt>
                <c:pt idx="434">
                  <c:v>43405.1064831157</c:v>
                </c:pt>
                <c:pt idx="435">
                  <c:v>43505.1182492058</c:v>
                </c:pt>
                <c:pt idx="436">
                  <c:v>43605.1300152959</c:v>
                </c:pt>
                <c:pt idx="437">
                  <c:v>43705.1417813861</c:v>
                </c:pt>
                <c:pt idx="438">
                  <c:v>43805.1535474762</c:v>
                </c:pt>
                <c:pt idx="439">
                  <c:v>43905.1653135663</c:v>
                </c:pt>
                <c:pt idx="440">
                  <c:v>44005.1770796564</c:v>
                </c:pt>
                <c:pt idx="441">
                  <c:v>44105.1888457466</c:v>
                </c:pt>
                <c:pt idx="442">
                  <c:v>44205.2006118367</c:v>
                </c:pt>
                <c:pt idx="443">
                  <c:v>44305.2123779268</c:v>
                </c:pt>
                <c:pt idx="444">
                  <c:v>44405.224144017</c:v>
                </c:pt>
                <c:pt idx="445">
                  <c:v>44505.2359101071</c:v>
                </c:pt>
                <c:pt idx="446">
                  <c:v>44605.2476761972</c:v>
                </c:pt>
                <c:pt idx="447">
                  <c:v>44705.2594422873</c:v>
                </c:pt>
                <c:pt idx="448">
                  <c:v>44805.2712083775</c:v>
                </c:pt>
                <c:pt idx="449">
                  <c:v>44905.2829744676</c:v>
                </c:pt>
                <c:pt idx="450">
                  <c:v>45005.2947405577</c:v>
                </c:pt>
                <c:pt idx="451">
                  <c:v>45105.3065066478</c:v>
                </c:pt>
                <c:pt idx="452">
                  <c:v>45205.318272738</c:v>
                </c:pt>
                <c:pt idx="453">
                  <c:v>45305.3300388281</c:v>
                </c:pt>
                <c:pt idx="454">
                  <c:v>45405.3418049182</c:v>
                </c:pt>
                <c:pt idx="455">
                  <c:v>45505.3535710084</c:v>
                </c:pt>
                <c:pt idx="456">
                  <c:v>45605.3653370985</c:v>
                </c:pt>
                <c:pt idx="457">
                  <c:v>45705.3771031886</c:v>
                </c:pt>
                <c:pt idx="458">
                  <c:v>45805.3888692787</c:v>
                </c:pt>
                <c:pt idx="459">
                  <c:v>45905.4006353689</c:v>
                </c:pt>
                <c:pt idx="460">
                  <c:v>46005.412401459</c:v>
                </c:pt>
                <c:pt idx="461">
                  <c:v>46105.4241675491</c:v>
                </c:pt>
                <c:pt idx="462">
                  <c:v>46205.4359336393</c:v>
                </c:pt>
                <c:pt idx="463">
                  <c:v>46305.4476997294</c:v>
                </c:pt>
                <c:pt idx="464">
                  <c:v>46405.4594658195</c:v>
                </c:pt>
                <c:pt idx="465">
                  <c:v>46505.4712319096</c:v>
                </c:pt>
                <c:pt idx="466">
                  <c:v>46605.4829979998</c:v>
                </c:pt>
                <c:pt idx="467">
                  <c:v>46705.4947640899</c:v>
                </c:pt>
                <c:pt idx="468">
                  <c:v>46805.50653018</c:v>
                </c:pt>
                <c:pt idx="469">
                  <c:v>46905.5182962702</c:v>
                </c:pt>
                <c:pt idx="470">
                  <c:v>47005.5300623603</c:v>
                </c:pt>
                <c:pt idx="471">
                  <c:v>47105.5418284504</c:v>
                </c:pt>
                <c:pt idx="472">
                  <c:v>47205.5535945405</c:v>
                </c:pt>
                <c:pt idx="473">
                  <c:v>47305.5653606307</c:v>
                </c:pt>
                <c:pt idx="474">
                  <c:v>47405.5771267208</c:v>
                </c:pt>
                <c:pt idx="475">
                  <c:v>47505.5888928109</c:v>
                </c:pt>
                <c:pt idx="476">
                  <c:v>47605.6006589011</c:v>
                </c:pt>
                <c:pt idx="477">
                  <c:v>47705.6124249912</c:v>
                </c:pt>
                <c:pt idx="478">
                  <c:v>47805.6241910813</c:v>
                </c:pt>
                <c:pt idx="479">
                  <c:v>47905.6359571714</c:v>
                </c:pt>
                <c:pt idx="480">
                  <c:v>48005.6477232616</c:v>
                </c:pt>
                <c:pt idx="481">
                  <c:v>48105.6594893517</c:v>
                </c:pt>
                <c:pt idx="482">
                  <c:v>48205.6712554418</c:v>
                </c:pt>
                <c:pt idx="483">
                  <c:v>48305.6830215319</c:v>
                </c:pt>
                <c:pt idx="484">
                  <c:v>48405.6947876221</c:v>
                </c:pt>
                <c:pt idx="485">
                  <c:v>48505.7065537122</c:v>
                </c:pt>
                <c:pt idx="486">
                  <c:v>48605.7183198023</c:v>
                </c:pt>
                <c:pt idx="487">
                  <c:v>48705.7300858925</c:v>
                </c:pt>
                <c:pt idx="488">
                  <c:v>48805.7418519826</c:v>
                </c:pt>
                <c:pt idx="489">
                  <c:v>48905.7536180727</c:v>
                </c:pt>
                <c:pt idx="490">
                  <c:v>49005.7653841628</c:v>
                </c:pt>
                <c:pt idx="491">
                  <c:v>49105.777150253</c:v>
                </c:pt>
                <c:pt idx="492">
                  <c:v>49205.7889163431</c:v>
                </c:pt>
                <c:pt idx="493">
                  <c:v>49305.8006824332</c:v>
                </c:pt>
                <c:pt idx="494">
                  <c:v>49405.8124485234</c:v>
                </c:pt>
                <c:pt idx="495">
                  <c:v>49505.8242146135</c:v>
                </c:pt>
                <c:pt idx="496">
                  <c:v>49605.8359807036</c:v>
                </c:pt>
                <c:pt idx="497">
                  <c:v>49705.8477467937</c:v>
                </c:pt>
                <c:pt idx="498">
                  <c:v>49805.8595128839</c:v>
                </c:pt>
                <c:pt idx="499">
                  <c:v>49905.871278974</c:v>
                </c:pt>
                <c:pt idx="500">
                  <c:v>50005.8830450641</c:v>
                </c:pt>
                <c:pt idx="501">
                  <c:v>50105.8948111543</c:v>
                </c:pt>
                <c:pt idx="502">
                  <c:v>50205.9065772444</c:v>
                </c:pt>
                <c:pt idx="503">
                  <c:v>50305.9183433345</c:v>
                </c:pt>
                <c:pt idx="504">
                  <c:v>50405.9301094246</c:v>
                </c:pt>
                <c:pt idx="505">
                  <c:v>50505.9418755148</c:v>
                </c:pt>
                <c:pt idx="506">
                  <c:v>50605.9536416049</c:v>
                </c:pt>
                <c:pt idx="507">
                  <c:v>50705.965407695</c:v>
                </c:pt>
                <c:pt idx="508">
                  <c:v>50805.9771737852</c:v>
                </c:pt>
                <c:pt idx="509">
                  <c:v>50905.9889398753</c:v>
                </c:pt>
                <c:pt idx="510">
                  <c:v>51006.0007059654</c:v>
                </c:pt>
                <c:pt idx="511">
                  <c:v>51106.0124720555</c:v>
                </c:pt>
                <c:pt idx="512">
                  <c:v>51206.0242381457</c:v>
                </c:pt>
                <c:pt idx="513">
                  <c:v>51306.0360042358</c:v>
                </c:pt>
                <c:pt idx="514">
                  <c:v>51406.0477703259</c:v>
                </c:pt>
                <c:pt idx="515">
                  <c:v>51506.0595364161</c:v>
                </c:pt>
                <c:pt idx="516">
                  <c:v>51606.0713025062</c:v>
                </c:pt>
                <c:pt idx="517">
                  <c:v>51706.0830685963</c:v>
                </c:pt>
                <c:pt idx="518">
                  <c:v>51806.0948346864</c:v>
                </c:pt>
                <c:pt idx="519">
                  <c:v>51906.1066007766</c:v>
                </c:pt>
                <c:pt idx="520">
                  <c:v>52006.1183668667</c:v>
                </c:pt>
                <c:pt idx="521">
                  <c:v>52106.1301329568</c:v>
                </c:pt>
                <c:pt idx="522">
                  <c:v>52206.141899047</c:v>
                </c:pt>
                <c:pt idx="523">
                  <c:v>52306.1536651371</c:v>
                </c:pt>
                <c:pt idx="524">
                  <c:v>52406.1654312272</c:v>
                </c:pt>
                <c:pt idx="525">
                  <c:v>52506.1771973173</c:v>
                </c:pt>
                <c:pt idx="526">
                  <c:v>52606.1889634075</c:v>
                </c:pt>
                <c:pt idx="527">
                  <c:v>52706.2007294976</c:v>
                </c:pt>
                <c:pt idx="528">
                  <c:v>52806.2124955877</c:v>
                </c:pt>
                <c:pt idx="529">
                  <c:v>52906.2242616779</c:v>
                </c:pt>
                <c:pt idx="530">
                  <c:v>53006.236027768</c:v>
                </c:pt>
                <c:pt idx="531">
                  <c:v>53106.2477938581</c:v>
                </c:pt>
                <c:pt idx="532">
                  <c:v>53206.2595599482</c:v>
                </c:pt>
                <c:pt idx="533">
                  <c:v>53306.2713260384</c:v>
                </c:pt>
                <c:pt idx="534">
                  <c:v>53406.2830921285</c:v>
                </c:pt>
                <c:pt idx="535">
                  <c:v>53506.2948582186</c:v>
                </c:pt>
                <c:pt idx="536">
                  <c:v>53606.3066243088</c:v>
                </c:pt>
                <c:pt idx="537">
                  <c:v>53706.3183903989</c:v>
                </c:pt>
                <c:pt idx="538">
                  <c:v>53806.330156489</c:v>
                </c:pt>
                <c:pt idx="539">
                  <c:v>53906.3419225791</c:v>
                </c:pt>
                <c:pt idx="540">
                  <c:v>54006.3536886693</c:v>
                </c:pt>
                <c:pt idx="541">
                  <c:v>54106.3654547594</c:v>
                </c:pt>
                <c:pt idx="542">
                  <c:v>54206.3772208495</c:v>
                </c:pt>
                <c:pt idx="543">
                  <c:v>54306.3889869396</c:v>
                </c:pt>
                <c:pt idx="544">
                  <c:v>54406.4007530298</c:v>
                </c:pt>
                <c:pt idx="545">
                  <c:v>54506.4125191199</c:v>
                </c:pt>
                <c:pt idx="546">
                  <c:v>54606.42428521</c:v>
                </c:pt>
                <c:pt idx="547">
                  <c:v>54706.4360513002</c:v>
                </c:pt>
                <c:pt idx="548">
                  <c:v>54806.4478173903</c:v>
                </c:pt>
                <c:pt idx="549">
                  <c:v>54906.4595834804</c:v>
                </c:pt>
                <c:pt idx="550">
                  <c:v>55006.4713495705</c:v>
                </c:pt>
                <c:pt idx="551">
                  <c:v>55106.4831156607</c:v>
                </c:pt>
                <c:pt idx="552">
                  <c:v>55206.4948817508</c:v>
                </c:pt>
                <c:pt idx="553">
                  <c:v>55306.5066478409</c:v>
                </c:pt>
                <c:pt idx="554">
                  <c:v>55406.5184139311</c:v>
                </c:pt>
                <c:pt idx="555">
                  <c:v>55506.5301800212</c:v>
                </c:pt>
                <c:pt idx="556">
                  <c:v>55606.5419461113</c:v>
                </c:pt>
                <c:pt idx="557">
                  <c:v>55706.5537122014</c:v>
                </c:pt>
                <c:pt idx="558">
                  <c:v>55806.5654782916</c:v>
                </c:pt>
                <c:pt idx="559">
                  <c:v>55906.5772443817</c:v>
                </c:pt>
                <c:pt idx="560">
                  <c:v>56006.5890104718</c:v>
                </c:pt>
                <c:pt idx="561">
                  <c:v>56106.600776562</c:v>
                </c:pt>
                <c:pt idx="562">
                  <c:v>56206.6125426521</c:v>
                </c:pt>
                <c:pt idx="563">
                  <c:v>56306.6243087422</c:v>
                </c:pt>
                <c:pt idx="564">
                  <c:v>56406.6360748323</c:v>
                </c:pt>
                <c:pt idx="565">
                  <c:v>56506.6478409225</c:v>
                </c:pt>
                <c:pt idx="566">
                  <c:v>56606.6596070126</c:v>
                </c:pt>
                <c:pt idx="567">
                  <c:v>56706.6713731027</c:v>
                </c:pt>
                <c:pt idx="568">
                  <c:v>56806.6831391929</c:v>
                </c:pt>
                <c:pt idx="569">
                  <c:v>56906.694905283</c:v>
                </c:pt>
                <c:pt idx="570">
                  <c:v>57006.7066713731</c:v>
                </c:pt>
                <c:pt idx="571">
                  <c:v>57106.7184374632</c:v>
                </c:pt>
                <c:pt idx="572">
                  <c:v>57206.7302035534</c:v>
                </c:pt>
                <c:pt idx="573">
                  <c:v>57306.7419696435</c:v>
                </c:pt>
                <c:pt idx="574">
                  <c:v>57406.7537357336</c:v>
                </c:pt>
                <c:pt idx="575">
                  <c:v>57506.7655018237</c:v>
                </c:pt>
                <c:pt idx="576">
                  <c:v>57606.7772679139</c:v>
                </c:pt>
                <c:pt idx="577">
                  <c:v>57706.789034004</c:v>
                </c:pt>
                <c:pt idx="578">
                  <c:v>57806.8008000941</c:v>
                </c:pt>
                <c:pt idx="579">
                  <c:v>57906.8125661843</c:v>
                </c:pt>
                <c:pt idx="580">
                  <c:v>58006.8243322744</c:v>
                </c:pt>
                <c:pt idx="581">
                  <c:v>58106.8360983645</c:v>
                </c:pt>
                <c:pt idx="582">
                  <c:v>58206.8478644546</c:v>
                </c:pt>
                <c:pt idx="583">
                  <c:v>58306.8596305448</c:v>
                </c:pt>
                <c:pt idx="584">
                  <c:v>58406.8713966349</c:v>
                </c:pt>
                <c:pt idx="585">
                  <c:v>58506.883162725</c:v>
                </c:pt>
                <c:pt idx="586">
                  <c:v>58606.8949288152</c:v>
                </c:pt>
                <c:pt idx="587">
                  <c:v>58706.9066949053</c:v>
                </c:pt>
                <c:pt idx="588">
                  <c:v>58806.9184609954</c:v>
                </c:pt>
                <c:pt idx="589">
                  <c:v>58906.9302270855</c:v>
                </c:pt>
                <c:pt idx="590">
                  <c:v>59006.9419931757</c:v>
                </c:pt>
                <c:pt idx="591">
                  <c:v>59106.9537592658</c:v>
                </c:pt>
                <c:pt idx="592">
                  <c:v>59206.9655253559</c:v>
                </c:pt>
                <c:pt idx="593">
                  <c:v>59306.9772914461</c:v>
                </c:pt>
                <c:pt idx="594">
                  <c:v>59406.9890575362</c:v>
                </c:pt>
                <c:pt idx="595">
                  <c:v>59507.0008236263</c:v>
                </c:pt>
                <c:pt idx="596">
                  <c:v>59607.0125897164</c:v>
                </c:pt>
                <c:pt idx="597">
                  <c:v>59707.0243558066</c:v>
                </c:pt>
                <c:pt idx="598">
                  <c:v>59807.0361218967</c:v>
                </c:pt>
                <c:pt idx="599">
                  <c:v>59907.0478879868</c:v>
                </c:pt>
                <c:pt idx="600">
                  <c:v>60007.059654077</c:v>
                </c:pt>
                <c:pt idx="601">
                  <c:v>60107.0714201671</c:v>
                </c:pt>
                <c:pt idx="602">
                  <c:v>60207.0831862572</c:v>
                </c:pt>
                <c:pt idx="603">
                  <c:v>60307.0949523473</c:v>
                </c:pt>
                <c:pt idx="604">
                  <c:v>60407.1067184375</c:v>
                </c:pt>
                <c:pt idx="605">
                  <c:v>60507.1184845276</c:v>
                </c:pt>
                <c:pt idx="606">
                  <c:v>60607.1302506177</c:v>
                </c:pt>
                <c:pt idx="607">
                  <c:v>60707.1420167079</c:v>
                </c:pt>
                <c:pt idx="608">
                  <c:v>60807.153782798</c:v>
                </c:pt>
                <c:pt idx="609">
                  <c:v>60907.1655488881</c:v>
                </c:pt>
                <c:pt idx="610">
                  <c:v>61007.1773149782</c:v>
                </c:pt>
                <c:pt idx="611">
                  <c:v>61107.1890810684</c:v>
                </c:pt>
                <c:pt idx="612">
                  <c:v>61207.2008471585</c:v>
                </c:pt>
                <c:pt idx="613">
                  <c:v>61307.2126132486</c:v>
                </c:pt>
                <c:pt idx="614">
                  <c:v>61407.2243793388</c:v>
                </c:pt>
                <c:pt idx="615">
                  <c:v>61507.2361454289</c:v>
                </c:pt>
                <c:pt idx="616">
                  <c:v>61607.247911519</c:v>
                </c:pt>
                <c:pt idx="617">
                  <c:v>61707.2596776091</c:v>
                </c:pt>
                <c:pt idx="618">
                  <c:v>61807.2714436993</c:v>
                </c:pt>
                <c:pt idx="619">
                  <c:v>61907.2832097894</c:v>
                </c:pt>
                <c:pt idx="620">
                  <c:v>62007.2949758795</c:v>
                </c:pt>
                <c:pt idx="621">
                  <c:v>62107.3067419697</c:v>
                </c:pt>
                <c:pt idx="622">
                  <c:v>62207.3185080598</c:v>
                </c:pt>
                <c:pt idx="623">
                  <c:v>62307.3302741499</c:v>
                </c:pt>
                <c:pt idx="624">
                  <c:v>62407.34204024</c:v>
                </c:pt>
                <c:pt idx="625">
                  <c:v>62507.3538063302</c:v>
                </c:pt>
                <c:pt idx="626">
                  <c:v>62607.3655724203</c:v>
                </c:pt>
                <c:pt idx="627">
                  <c:v>62707.3773385104</c:v>
                </c:pt>
                <c:pt idx="628">
                  <c:v>62807.3891046005</c:v>
                </c:pt>
                <c:pt idx="629">
                  <c:v>62907.4008706907</c:v>
                </c:pt>
                <c:pt idx="630">
                  <c:v>63007.4126367808</c:v>
                </c:pt>
                <c:pt idx="631">
                  <c:v>63107.4244028709</c:v>
                </c:pt>
                <c:pt idx="632">
                  <c:v>63207.4361689611</c:v>
                </c:pt>
                <c:pt idx="633">
                  <c:v>63307.4479350512</c:v>
                </c:pt>
                <c:pt idx="634">
                  <c:v>63407.4597011413</c:v>
                </c:pt>
                <c:pt idx="635">
                  <c:v>63507.4714672314</c:v>
                </c:pt>
                <c:pt idx="636">
                  <c:v>63607.4832333216</c:v>
                </c:pt>
                <c:pt idx="637">
                  <c:v>63707.4949994117</c:v>
                </c:pt>
                <c:pt idx="638">
                  <c:v>63807.5067655018</c:v>
                </c:pt>
                <c:pt idx="639">
                  <c:v>63907.518531592</c:v>
                </c:pt>
                <c:pt idx="640">
                  <c:v>64007.5302976821</c:v>
                </c:pt>
                <c:pt idx="641">
                  <c:v>64107.5420637722</c:v>
                </c:pt>
                <c:pt idx="642">
                  <c:v>64207.5538298623</c:v>
                </c:pt>
                <c:pt idx="643">
                  <c:v>64307.5655959525</c:v>
                </c:pt>
                <c:pt idx="644">
                  <c:v>64407.5773620426</c:v>
                </c:pt>
                <c:pt idx="645">
                  <c:v>64507.5891281327</c:v>
                </c:pt>
                <c:pt idx="646">
                  <c:v>64607.6008942229</c:v>
                </c:pt>
                <c:pt idx="647">
                  <c:v>64707.612660313</c:v>
                </c:pt>
                <c:pt idx="648">
                  <c:v>64807.6244264031</c:v>
                </c:pt>
                <c:pt idx="649">
                  <c:v>64907.6361924932</c:v>
                </c:pt>
                <c:pt idx="650">
                  <c:v>65007.6479585834</c:v>
                </c:pt>
                <c:pt idx="651">
                  <c:v>65107.6597246735</c:v>
                </c:pt>
                <c:pt idx="652">
                  <c:v>65207.6714907636</c:v>
                </c:pt>
                <c:pt idx="653">
                  <c:v>65307.6832568538</c:v>
                </c:pt>
                <c:pt idx="654">
                  <c:v>65407.6950229439</c:v>
                </c:pt>
                <c:pt idx="655">
                  <c:v>65507.706789034</c:v>
                </c:pt>
                <c:pt idx="656">
                  <c:v>65607.7185551241</c:v>
                </c:pt>
                <c:pt idx="657">
                  <c:v>65707.7303212143</c:v>
                </c:pt>
                <c:pt idx="658">
                  <c:v>65807.7420873044</c:v>
                </c:pt>
                <c:pt idx="659">
                  <c:v>65907.7538533945</c:v>
                </c:pt>
                <c:pt idx="660">
                  <c:v>66007.7656194847</c:v>
                </c:pt>
                <c:pt idx="661">
                  <c:v>66107.7773855748</c:v>
                </c:pt>
                <c:pt idx="662">
                  <c:v>66207.7891516649</c:v>
                </c:pt>
                <c:pt idx="663">
                  <c:v>66307.800917755</c:v>
                </c:pt>
                <c:pt idx="664">
                  <c:v>66407.8126838452</c:v>
                </c:pt>
                <c:pt idx="665">
                  <c:v>66507.8244499353</c:v>
                </c:pt>
                <c:pt idx="666">
                  <c:v>66607.8362160254</c:v>
                </c:pt>
                <c:pt idx="667">
                  <c:v>66707.8479821156</c:v>
                </c:pt>
                <c:pt idx="668">
                  <c:v>66807.8597482057</c:v>
                </c:pt>
                <c:pt idx="669">
                  <c:v>66907.8715142958</c:v>
                </c:pt>
                <c:pt idx="670">
                  <c:v>67007.8832803859</c:v>
                </c:pt>
                <c:pt idx="671">
                  <c:v>67107.8950464761</c:v>
                </c:pt>
                <c:pt idx="672">
                  <c:v>67207.9068125662</c:v>
                </c:pt>
                <c:pt idx="673">
                  <c:v>67307.9185786563</c:v>
                </c:pt>
                <c:pt idx="674">
                  <c:v>67407.9303447465</c:v>
                </c:pt>
                <c:pt idx="675">
                  <c:v>67507.9421108366</c:v>
                </c:pt>
                <c:pt idx="676">
                  <c:v>67607.9538769267</c:v>
                </c:pt>
                <c:pt idx="677">
                  <c:v>67707.9656430168</c:v>
                </c:pt>
                <c:pt idx="678">
                  <c:v>67807.977409107</c:v>
                </c:pt>
                <c:pt idx="679">
                  <c:v>67907.9891751971</c:v>
                </c:pt>
                <c:pt idx="680">
                  <c:v>68008.0009412872</c:v>
                </c:pt>
                <c:pt idx="681">
                  <c:v>68108.0127073773</c:v>
                </c:pt>
                <c:pt idx="682">
                  <c:v>68208.0244734675</c:v>
                </c:pt>
                <c:pt idx="683">
                  <c:v>68308.0362395576</c:v>
                </c:pt>
                <c:pt idx="684">
                  <c:v>68408.0480056477</c:v>
                </c:pt>
                <c:pt idx="685">
                  <c:v>68508.0597717379</c:v>
                </c:pt>
                <c:pt idx="686">
                  <c:v>68608.071537828</c:v>
                </c:pt>
                <c:pt idx="687">
                  <c:v>68708.0833039181</c:v>
                </c:pt>
                <c:pt idx="688">
                  <c:v>68808.0950700082</c:v>
                </c:pt>
                <c:pt idx="689">
                  <c:v>68908.1068360984</c:v>
                </c:pt>
                <c:pt idx="690">
                  <c:v>69008.1186021885</c:v>
                </c:pt>
                <c:pt idx="691">
                  <c:v>69108.1303682786</c:v>
                </c:pt>
                <c:pt idx="692">
                  <c:v>69208.1421343688</c:v>
                </c:pt>
                <c:pt idx="693">
                  <c:v>69308.1539004589</c:v>
                </c:pt>
                <c:pt idx="694">
                  <c:v>69408.165666549</c:v>
                </c:pt>
                <c:pt idx="695">
                  <c:v>69508.1774326391</c:v>
                </c:pt>
                <c:pt idx="696">
                  <c:v>69608.1891987293</c:v>
                </c:pt>
                <c:pt idx="697">
                  <c:v>69708.2009648194</c:v>
                </c:pt>
                <c:pt idx="698">
                  <c:v>69808.2127309095</c:v>
                </c:pt>
                <c:pt idx="699">
                  <c:v>69908.2244969997</c:v>
                </c:pt>
                <c:pt idx="700">
                  <c:v>70008.2362630898</c:v>
                </c:pt>
                <c:pt idx="701">
                  <c:v>70108.2480291799</c:v>
                </c:pt>
                <c:pt idx="702">
                  <c:v>70208.25979527</c:v>
                </c:pt>
                <c:pt idx="703">
                  <c:v>70308.2715613602</c:v>
                </c:pt>
                <c:pt idx="704">
                  <c:v>70408.2833274503</c:v>
                </c:pt>
                <c:pt idx="705">
                  <c:v>70508.2950935404</c:v>
                </c:pt>
                <c:pt idx="706">
                  <c:v>70608.3068596305</c:v>
                </c:pt>
                <c:pt idx="707">
                  <c:v>70708.3186257207</c:v>
                </c:pt>
                <c:pt idx="708">
                  <c:v>70808.3303918108</c:v>
                </c:pt>
                <c:pt idx="709">
                  <c:v>70908.3421579009</c:v>
                </c:pt>
                <c:pt idx="710">
                  <c:v>71008.3539239911</c:v>
                </c:pt>
                <c:pt idx="711">
                  <c:v>71108.3656900812</c:v>
                </c:pt>
                <c:pt idx="712">
                  <c:v>71208.3774561713</c:v>
                </c:pt>
                <c:pt idx="713">
                  <c:v>71308.3892222614</c:v>
                </c:pt>
                <c:pt idx="714">
                  <c:v>71408.4009883516</c:v>
                </c:pt>
                <c:pt idx="715">
                  <c:v>71508.4127544417</c:v>
                </c:pt>
                <c:pt idx="716">
                  <c:v>71608.4245205318</c:v>
                </c:pt>
                <c:pt idx="717">
                  <c:v>71708.436286622</c:v>
                </c:pt>
                <c:pt idx="718">
                  <c:v>71808.4480527121</c:v>
                </c:pt>
                <c:pt idx="719">
                  <c:v>71908.4598188022</c:v>
                </c:pt>
                <c:pt idx="720">
                  <c:v>72008.4715848923</c:v>
                </c:pt>
                <c:pt idx="721">
                  <c:v>72108.4833509825</c:v>
                </c:pt>
                <c:pt idx="722">
                  <c:v>72208.4951170726</c:v>
                </c:pt>
                <c:pt idx="723">
                  <c:v>72308.5068831627</c:v>
                </c:pt>
                <c:pt idx="724">
                  <c:v>72408.5186492529</c:v>
                </c:pt>
                <c:pt idx="725">
                  <c:v>72508.530415343</c:v>
                </c:pt>
                <c:pt idx="726">
                  <c:v>72608.5421814331</c:v>
                </c:pt>
                <c:pt idx="727">
                  <c:v>72708.5539475232</c:v>
                </c:pt>
                <c:pt idx="728">
                  <c:v>72808.5657136134</c:v>
                </c:pt>
                <c:pt idx="729">
                  <c:v>72908.5774797035</c:v>
                </c:pt>
                <c:pt idx="730">
                  <c:v>73008.5892457936</c:v>
                </c:pt>
                <c:pt idx="731">
                  <c:v>73108.6010118838</c:v>
                </c:pt>
                <c:pt idx="732">
                  <c:v>73208.6127779739</c:v>
                </c:pt>
                <c:pt idx="733">
                  <c:v>73308.624544064</c:v>
                </c:pt>
                <c:pt idx="734">
                  <c:v>73408.6363101541</c:v>
                </c:pt>
                <c:pt idx="735">
                  <c:v>73508.6480762443</c:v>
                </c:pt>
                <c:pt idx="736">
                  <c:v>73608.6598423344</c:v>
                </c:pt>
                <c:pt idx="737">
                  <c:v>73708.6716084245</c:v>
                </c:pt>
                <c:pt idx="738">
                  <c:v>73808.6833745146</c:v>
                </c:pt>
                <c:pt idx="739">
                  <c:v>73908.6951406048</c:v>
                </c:pt>
                <c:pt idx="740">
                  <c:v>74008.7069066949</c:v>
                </c:pt>
                <c:pt idx="741">
                  <c:v>74108.718672785</c:v>
                </c:pt>
                <c:pt idx="742">
                  <c:v>74208.7304388752</c:v>
                </c:pt>
                <c:pt idx="743">
                  <c:v>74308.7422049653</c:v>
                </c:pt>
                <c:pt idx="744">
                  <c:v>74408.7539710554</c:v>
                </c:pt>
                <c:pt idx="745">
                  <c:v>74508.7657371455</c:v>
                </c:pt>
                <c:pt idx="746">
                  <c:v>74608.7775032357</c:v>
                </c:pt>
                <c:pt idx="747">
                  <c:v>74708.7892693258</c:v>
                </c:pt>
                <c:pt idx="748">
                  <c:v>74808.8010354159</c:v>
                </c:pt>
                <c:pt idx="749">
                  <c:v>74908.8128015061</c:v>
                </c:pt>
                <c:pt idx="750">
                  <c:v>75008.8245675962</c:v>
                </c:pt>
                <c:pt idx="751">
                  <c:v>75108.8363336863</c:v>
                </c:pt>
                <c:pt idx="752">
                  <c:v>75208.8480997764</c:v>
                </c:pt>
                <c:pt idx="753">
                  <c:v>75308.8598658666</c:v>
                </c:pt>
                <c:pt idx="754">
                  <c:v>75408.8716319567</c:v>
                </c:pt>
                <c:pt idx="755">
                  <c:v>75508.8833980468</c:v>
                </c:pt>
                <c:pt idx="756">
                  <c:v>75608.895164137</c:v>
                </c:pt>
                <c:pt idx="757">
                  <c:v>75708.9069302271</c:v>
                </c:pt>
                <c:pt idx="758">
                  <c:v>75808.9186963172</c:v>
                </c:pt>
                <c:pt idx="759">
                  <c:v>75908.9304624073</c:v>
                </c:pt>
                <c:pt idx="760">
                  <c:v>76008.9422284975</c:v>
                </c:pt>
                <c:pt idx="761">
                  <c:v>76108.9539945876</c:v>
                </c:pt>
                <c:pt idx="762">
                  <c:v>76208.9657606777</c:v>
                </c:pt>
                <c:pt idx="763">
                  <c:v>76308.9775267679</c:v>
                </c:pt>
                <c:pt idx="764">
                  <c:v>76408.989292858</c:v>
                </c:pt>
                <c:pt idx="765">
                  <c:v>76509.0010589481</c:v>
                </c:pt>
                <c:pt idx="766">
                  <c:v>76609.0128250382</c:v>
                </c:pt>
                <c:pt idx="767">
                  <c:v>76709.0245911284</c:v>
                </c:pt>
                <c:pt idx="768">
                  <c:v>76809.0363572185</c:v>
                </c:pt>
                <c:pt idx="769">
                  <c:v>76909.0481233086</c:v>
                </c:pt>
                <c:pt idx="770">
                  <c:v>77009.0598893988</c:v>
                </c:pt>
                <c:pt idx="771">
                  <c:v>77109.0716554889</c:v>
                </c:pt>
                <c:pt idx="772">
                  <c:v>77209.083421579</c:v>
                </c:pt>
                <c:pt idx="773">
                  <c:v>77309.0951876691</c:v>
                </c:pt>
                <c:pt idx="774">
                  <c:v>77409.1069537593</c:v>
                </c:pt>
                <c:pt idx="775">
                  <c:v>77509.1187198494</c:v>
                </c:pt>
                <c:pt idx="776">
                  <c:v>77609.1304859395</c:v>
                </c:pt>
                <c:pt idx="777">
                  <c:v>77709.1422520297</c:v>
                </c:pt>
                <c:pt idx="778">
                  <c:v>77809.1540181198</c:v>
                </c:pt>
                <c:pt idx="779">
                  <c:v>77909.1657842099</c:v>
                </c:pt>
                <c:pt idx="780">
                  <c:v>78009.1775503</c:v>
                </c:pt>
                <c:pt idx="781">
                  <c:v>78109.1893163902</c:v>
                </c:pt>
                <c:pt idx="782">
                  <c:v>78209.2010824803</c:v>
                </c:pt>
                <c:pt idx="783">
                  <c:v>78309.2128485704</c:v>
                </c:pt>
                <c:pt idx="784">
                  <c:v>78409.2246146606</c:v>
                </c:pt>
                <c:pt idx="785">
                  <c:v>78509.2363807507</c:v>
                </c:pt>
                <c:pt idx="786">
                  <c:v>78609.2481468408</c:v>
                </c:pt>
                <c:pt idx="787">
                  <c:v>78709.2599129309</c:v>
                </c:pt>
                <c:pt idx="788">
                  <c:v>78809.2716790211</c:v>
                </c:pt>
                <c:pt idx="789">
                  <c:v>78909.2834451112</c:v>
                </c:pt>
                <c:pt idx="790">
                  <c:v>79009.2952112013</c:v>
                </c:pt>
                <c:pt idx="791">
                  <c:v>79109.3069772915</c:v>
                </c:pt>
                <c:pt idx="792">
                  <c:v>79209.3187433816</c:v>
                </c:pt>
                <c:pt idx="793">
                  <c:v>79309.3305094717</c:v>
                </c:pt>
                <c:pt idx="794">
                  <c:v>79409.3422755618</c:v>
                </c:pt>
                <c:pt idx="795">
                  <c:v>79509.354041652</c:v>
                </c:pt>
                <c:pt idx="796">
                  <c:v>79609.3658077421</c:v>
                </c:pt>
                <c:pt idx="797">
                  <c:v>79709.3775738322</c:v>
                </c:pt>
                <c:pt idx="798">
                  <c:v>79809.3893399224</c:v>
                </c:pt>
                <c:pt idx="799">
                  <c:v>79909.4011060125</c:v>
                </c:pt>
                <c:pt idx="800">
                  <c:v>80009.4128721026</c:v>
                </c:pt>
                <c:pt idx="801">
                  <c:v>80109.4246381927</c:v>
                </c:pt>
                <c:pt idx="802">
                  <c:v>80209.4364042829</c:v>
                </c:pt>
                <c:pt idx="803">
                  <c:v>80309.448170373</c:v>
                </c:pt>
                <c:pt idx="804">
                  <c:v>80409.4599364631</c:v>
                </c:pt>
                <c:pt idx="805">
                  <c:v>80509.4717025532</c:v>
                </c:pt>
                <c:pt idx="806">
                  <c:v>80609.4834686434</c:v>
                </c:pt>
                <c:pt idx="807">
                  <c:v>80709.4952347335</c:v>
                </c:pt>
                <c:pt idx="808">
                  <c:v>80809.5070008236</c:v>
                </c:pt>
                <c:pt idx="809">
                  <c:v>80909.5187669138</c:v>
                </c:pt>
                <c:pt idx="810">
                  <c:v>81009.5305330039</c:v>
                </c:pt>
                <c:pt idx="811">
                  <c:v>81109.542299094</c:v>
                </c:pt>
                <c:pt idx="812">
                  <c:v>81209.5540651841</c:v>
                </c:pt>
                <c:pt idx="813">
                  <c:v>81309.5658312743</c:v>
                </c:pt>
                <c:pt idx="814">
                  <c:v>81409.5775973644</c:v>
                </c:pt>
                <c:pt idx="815">
                  <c:v>81509.5893634545</c:v>
                </c:pt>
                <c:pt idx="816">
                  <c:v>81609.6011295447</c:v>
                </c:pt>
                <c:pt idx="817">
                  <c:v>81709.6128956348</c:v>
                </c:pt>
                <c:pt idx="818">
                  <c:v>81809.6246617249</c:v>
                </c:pt>
                <c:pt idx="819">
                  <c:v>81909.636427815</c:v>
                </c:pt>
                <c:pt idx="820">
                  <c:v>82009.6481939052</c:v>
                </c:pt>
                <c:pt idx="821">
                  <c:v>82109.6599599953</c:v>
                </c:pt>
                <c:pt idx="822">
                  <c:v>82209.6717260854</c:v>
                </c:pt>
                <c:pt idx="823">
                  <c:v>82309.6834921756</c:v>
                </c:pt>
                <c:pt idx="824">
                  <c:v>82409.6952582657</c:v>
                </c:pt>
                <c:pt idx="825">
                  <c:v>82509.7070243558</c:v>
                </c:pt>
                <c:pt idx="826">
                  <c:v>82609.7187904459</c:v>
                </c:pt>
                <c:pt idx="827">
                  <c:v>82709.7305565361</c:v>
                </c:pt>
                <c:pt idx="828">
                  <c:v>82809.7423226262</c:v>
                </c:pt>
                <c:pt idx="829">
                  <c:v>82909.7540887163</c:v>
                </c:pt>
                <c:pt idx="830">
                  <c:v>83009.7658548065</c:v>
                </c:pt>
                <c:pt idx="831">
                  <c:v>83109.7776208966</c:v>
                </c:pt>
                <c:pt idx="832">
                  <c:v>83209.7893869867</c:v>
                </c:pt>
                <c:pt idx="833">
                  <c:v>83309.8011530768</c:v>
                </c:pt>
                <c:pt idx="834">
                  <c:v>83409.812919167</c:v>
                </c:pt>
                <c:pt idx="835">
                  <c:v>83509.8246852571</c:v>
                </c:pt>
                <c:pt idx="836">
                  <c:v>83609.8364513472</c:v>
                </c:pt>
                <c:pt idx="837">
                  <c:v>83709.8482174374</c:v>
                </c:pt>
                <c:pt idx="838">
                  <c:v>83809.8599835275</c:v>
                </c:pt>
                <c:pt idx="839">
                  <c:v>83909.8717496176</c:v>
                </c:pt>
                <c:pt idx="840">
                  <c:v>84009.8835157077</c:v>
                </c:pt>
                <c:pt idx="841">
                  <c:v>84109.8952817979</c:v>
                </c:pt>
                <c:pt idx="842">
                  <c:v>84209.907047888</c:v>
                </c:pt>
                <c:pt idx="843">
                  <c:v>84309.9188139781</c:v>
                </c:pt>
                <c:pt idx="844">
                  <c:v>84409.9305800683</c:v>
                </c:pt>
                <c:pt idx="845">
                  <c:v>84509.9423461584</c:v>
                </c:pt>
                <c:pt idx="846">
                  <c:v>84609.9541122485</c:v>
                </c:pt>
                <c:pt idx="847">
                  <c:v>84709.9658783386</c:v>
                </c:pt>
                <c:pt idx="848">
                  <c:v>84809.9776444288</c:v>
                </c:pt>
                <c:pt idx="849">
                  <c:v>84909.9894105189</c:v>
                </c:pt>
                <c:pt idx="850">
                  <c:v>85010.001176609</c:v>
                </c:pt>
                <c:pt idx="851">
                  <c:v>85110.0129426992</c:v>
                </c:pt>
                <c:pt idx="852">
                  <c:v>85210.0247087893</c:v>
                </c:pt>
                <c:pt idx="853">
                  <c:v>85310.0364748794</c:v>
                </c:pt>
                <c:pt idx="854">
                  <c:v>85410.0482409695</c:v>
                </c:pt>
                <c:pt idx="855">
                  <c:v>85510.0600070597</c:v>
                </c:pt>
                <c:pt idx="856">
                  <c:v>85610.0717731498</c:v>
                </c:pt>
                <c:pt idx="857">
                  <c:v>85710.0835392399</c:v>
                </c:pt>
                <c:pt idx="858">
                  <c:v>85810.09530533</c:v>
                </c:pt>
                <c:pt idx="859">
                  <c:v>85910.1070714202</c:v>
                </c:pt>
                <c:pt idx="860">
                  <c:v>86010.1188375103</c:v>
                </c:pt>
                <c:pt idx="861">
                  <c:v>86110.1306036004</c:v>
                </c:pt>
                <c:pt idx="862">
                  <c:v>86210.1423696906</c:v>
                </c:pt>
                <c:pt idx="863">
                  <c:v>86310.1541357807</c:v>
                </c:pt>
                <c:pt idx="864">
                  <c:v>86410.1659018708</c:v>
                </c:pt>
                <c:pt idx="865">
                  <c:v>86510.1776679609</c:v>
                </c:pt>
                <c:pt idx="866">
                  <c:v>86610.1894340511</c:v>
                </c:pt>
                <c:pt idx="867">
                  <c:v>86710.2012001412</c:v>
                </c:pt>
                <c:pt idx="868">
                  <c:v>86810.2129662313</c:v>
                </c:pt>
                <c:pt idx="869">
                  <c:v>86910.2247323215</c:v>
                </c:pt>
                <c:pt idx="870">
                  <c:v>87010.2364984116</c:v>
                </c:pt>
                <c:pt idx="871">
                  <c:v>87110.2482645017</c:v>
                </c:pt>
                <c:pt idx="872">
                  <c:v>87210.2600305918</c:v>
                </c:pt>
                <c:pt idx="873">
                  <c:v>87310.271796682</c:v>
                </c:pt>
                <c:pt idx="874">
                  <c:v>87410.2835627721</c:v>
                </c:pt>
                <c:pt idx="875">
                  <c:v>87510.2953288622</c:v>
                </c:pt>
                <c:pt idx="876">
                  <c:v>87610.3070949524</c:v>
                </c:pt>
                <c:pt idx="877">
                  <c:v>87710.3188610425</c:v>
                </c:pt>
                <c:pt idx="878">
                  <c:v>87810.3306271326</c:v>
                </c:pt>
                <c:pt idx="879">
                  <c:v>87910.3423932227</c:v>
                </c:pt>
                <c:pt idx="880">
                  <c:v>88010.3541593129</c:v>
                </c:pt>
                <c:pt idx="881">
                  <c:v>88110.365925403</c:v>
                </c:pt>
                <c:pt idx="882">
                  <c:v>88210.3776914931</c:v>
                </c:pt>
                <c:pt idx="883">
                  <c:v>88310.3894575833</c:v>
                </c:pt>
                <c:pt idx="884">
                  <c:v>88410.4012236734</c:v>
                </c:pt>
                <c:pt idx="885">
                  <c:v>88510.4129897635</c:v>
                </c:pt>
                <c:pt idx="886">
                  <c:v>88610.4247558536</c:v>
                </c:pt>
                <c:pt idx="887">
                  <c:v>88710.4365219438</c:v>
                </c:pt>
                <c:pt idx="888">
                  <c:v>88810.4482880339</c:v>
                </c:pt>
                <c:pt idx="889">
                  <c:v>88910.460054124</c:v>
                </c:pt>
                <c:pt idx="890">
                  <c:v>89010.4718202141</c:v>
                </c:pt>
                <c:pt idx="891">
                  <c:v>89110.4835863043</c:v>
                </c:pt>
                <c:pt idx="892">
                  <c:v>89210.4953523944</c:v>
                </c:pt>
                <c:pt idx="893">
                  <c:v>89310.5071184845</c:v>
                </c:pt>
                <c:pt idx="894">
                  <c:v>89410.5188845747</c:v>
                </c:pt>
                <c:pt idx="895">
                  <c:v>89510.5306506648</c:v>
                </c:pt>
                <c:pt idx="896">
                  <c:v>89610.5424167549</c:v>
                </c:pt>
                <c:pt idx="897">
                  <c:v>89710.554182845</c:v>
                </c:pt>
                <c:pt idx="898">
                  <c:v>89810.5659489352</c:v>
                </c:pt>
                <c:pt idx="899">
                  <c:v>89910.5777150253</c:v>
                </c:pt>
                <c:pt idx="900">
                  <c:v>90010.5894811154</c:v>
                </c:pt>
                <c:pt idx="901">
                  <c:v>90110.6012472056</c:v>
                </c:pt>
                <c:pt idx="902">
                  <c:v>90210.6130132957</c:v>
                </c:pt>
                <c:pt idx="903">
                  <c:v>90310.6247793858</c:v>
                </c:pt>
                <c:pt idx="904">
                  <c:v>90410.6365454759</c:v>
                </c:pt>
                <c:pt idx="905">
                  <c:v>90510.6483115661</c:v>
                </c:pt>
                <c:pt idx="906">
                  <c:v>90610.6600776562</c:v>
                </c:pt>
                <c:pt idx="907">
                  <c:v>90710.6718437463</c:v>
                </c:pt>
                <c:pt idx="908">
                  <c:v>90810.6836098365</c:v>
                </c:pt>
                <c:pt idx="909">
                  <c:v>90910.6953759266</c:v>
                </c:pt>
                <c:pt idx="910">
                  <c:v>91010.7071420167</c:v>
                </c:pt>
                <c:pt idx="911">
                  <c:v>91110.7189081068</c:v>
                </c:pt>
                <c:pt idx="912">
                  <c:v>91210.730674197</c:v>
                </c:pt>
                <c:pt idx="913">
                  <c:v>91310.7424402871</c:v>
                </c:pt>
                <c:pt idx="914">
                  <c:v>91410.7542063772</c:v>
                </c:pt>
                <c:pt idx="915">
                  <c:v>91510.7659724673</c:v>
                </c:pt>
                <c:pt idx="916">
                  <c:v>91610.7777385575</c:v>
                </c:pt>
                <c:pt idx="917">
                  <c:v>91710.7895046476</c:v>
                </c:pt>
                <c:pt idx="918">
                  <c:v>91810.8012707377</c:v>
                </c:pt>
                <c:pt idx="919">
                  <c:v>91910.8130368279</c:v>
                </c:pt>
                <c:pt idx="920">
                  <c:v>92010.824802918</c:v>
                </c:pt>
                <c:pt idx="921">
                  <c:v>92110.8365690081</c:v>
                </c:pt>
                <c:pt idx="922">
                  <c:v>92210.8483350982</c:v>
                </c:pt>
                <c:pt idx="923">
                  <c:v>92310.8601011884</c:v>
                </c:pt>
                <c:pt idx="924">
                  <c:v>92410.8718672785</c:v>
                </c:pt>
                <c:pt idx="925">
                  <c:v>92510.8836333686</c:v>
                </c:pt>
                <c:pt idx="926">
                  <c:v>92610.8953994588</c:v>
                </c:pt>
                <c:pt idx="927">
                  <c:v>92710.9071655489</c:v>
                </c:pt>
                <c:pt idx="928">
                  <c:v>92810.918931639</c:v>
                </c:pt>
                <c:pt idx="929">
                  <c:v>92910.9306977291</c:v>
                </c:pt>
                <c:pt idx="930">
                  <c:v>93010.9424638193</c:v>
                </c:pt>
                <c:pt idx="931">
                  <c:v>93110.9542299094</c:v>
                </c:pt>
                <c:pt idx="932">
                  <c:v>93210.9659959995</c:v>
                </c:pt>
                <c:pt idx="933">
                  <c:v>93310.9777620897</c:v>
                </c:pt>
                <c:pt idx="934">
                  <c:v>93410.9895281798</c:v>
                </c:pt>
                <c:pt idx="935">
                  <c:v>93511.0012942699</c:v>
                </c:pt>
                <c:pt idx="936">
                  <c:v>93611.01306036</c:v>
                </c:pt>
                <c:pt idx="937">
                  <c:v>93711.0248264502</c:v>
                </c:pt>
                <c:pt idx="938">
                  <c:v>93811.0365925403</c:v>
                </c:pt>
                <c:pt idx="939">
                  <c:v>93911.0483586304</c:v>
                </c:pt>
                <c:pt idx="940">
                  <c:v>94011.0601247206</c:v>
                </c:pt>
                <c:pt idx="941">
                  <c:v>94111.0718908107</c:v>
                </c:pt>
                <c:pt idx="942">
                  <c:v>94211.0836569008</c:v>
                </c:pt>
                <c:pt idx="943">
                  <c:v>94311.0954229909</c:v>
                </c:pt>
                <c:pt idx="944">
                  <c:v>94411.1071890811</c:v>
                </c:pt>
                <c:pt idx="945">
                  <c:v>94511.1189551712</c:v>
                </c:pt>
                <c:pt idx="946">
                  <c:v>94611.1307212613</c:v>
                </c:pt>
                <c:pt idx="947">
                  <c:v>94711.1424873515</c:v>
                </c:pt>
                <c:pt idx="948">
                  <c:v>94811.1542534416</c:v>
                </c:pt>
                <c:pt idx="949">
                  <c:v>94911.1660195317</c:v>
                </c:pt>
                <c:pt idx="950">
                  <c:v>95011.1777856218</c:v>
                </c:pt>
                <c:pt idx="951">
                  <c:v>95111.189551712</c:v>
                </c:pt>
                <c:pt idx="952">
                  <c:v>95211.2013178021</c:v>
                </c:pt>
                <c:pt idx="953">
                  <c:v>95311.2130838922</c:v>
                </c:pt>
                <c:pt idx="954">
                  <c:v>95411.2248499824</c:v>
                </c:pt>
                <c:pt idx="955">
                  <c:v>95511.2366160725</c:v>
                </c:pt>
                <c:pt idx="956">
                  <c:v>95611.2483821626</c:v>
                </c:pt>
                <c:pt idx="957">
                  <c:v>95711.2601482527</c:v>
                </c:pt>
                <c:pt idx="958">
                  <c:v>95811.2719143429</c:v>
                </c:pt>
                <c:pt idx="959">
                  <c:v>95911.283680433</c:v>
                </c:pt>
                <c:pt idx="960">
                  <c:v>96011.2954465231</c:v>
                </c:pt>
                <c:pt idx="961">
                  <c:v>96111.3072126133</c:v>
                </c:pt>
                <c:pt idx="962">
                  <c:v>96211.3189787034</c:v>
                </c:pt>
                <c:pt idx="963">
                  <c:v>96311.3307447935</c:v>
                </c:pt>
                <c:pt idx="964">
                  <c:v>96411.3425108836</c:v>
                </c:pt>
                <c:pt idx="965">
                  <c:v>96511.3542769738</c:v>
                </c:pt>
                <c:pt idx="966">
                  <c:v>96611.3660430639</c:v>
                </c:pt>
                <c:pt idx="967">
                  <c:v>96711.377809154</c:v>
                </c:pt>
                <c:pt idx="968">
                  <c:v>96811.3895752442</c:v>
                </c:pt>
                <c:pt idx="969">
                  <c:v>96911.4013413343</c:v>
                </c:pt>
                <c:pt idx="970">
                  <c:v>97011.4131074244</c:v>
                </c:pt>
                <c:pt idx="971">
                  <c:v>97111.4248735145</c:v>
                </c:pt>
                <c:pt idx="972">
                  <c:v>97211.4366396047</c:v>
                </c:pt>
                <c:pt idx="973">
                  <c:v>97311.4484056948</c:v>
                </c:pt>
                <c:pt idx="974">
                  <c:v>97411.4601717849</c:v>
                </c:pt>
                <c:pt idx="975">
                  <c:v>97511.4719378751</c:v>
                </c:pt>
                <c:pt idx="976">
                  <c:v>97611.4837039652</c:v>
                </c:pt>
                <c:pt idx="977">
                  <c:v>97711.4954700553</c:v>
                </c:pt>
                <c:pt idx="978">
                  <c:v>97811.5072361454</c:v>
                </c:pt>
                <c:pt idx="979">
                  <c:v>97911.5190022356</c:v>
                </c:pt>
                <c:pt idx="980">
                  <c:v>98011.5307683257</c:v>
                </c:pt>
                <c:pt idx="981">
                  <c:v>98111.5425344158</c:v>
                </c:pt>
                <c:pt idx="982">
                  <c:v>98211.5543005059</c:v>
                </c:pt>
                <c:pt idx="983">
                  <c:v>98311.5660665961</c:v>
                </c:pt>
                <c:pt idx="984">
                  <c:v>98411.5778326862</c:v>
                </c:pt>
                <c:pt idx="985">
                  <c:v>98511.5895987763</c:v>
                </c:pt>
                <c:pt idx="986">
                  <c:v>98611.6013648665</c:v>
                </c:pt>
                <c:pt idx="987">
                  <c:v>98711.6131309566</c:v>
                </c:pt>
                <c:pt idx="988">
                  <c:v>98811.6248970467</c:v>
                </c:pt>
                <c:pt idx="989">
                  <c:v>98911.6366631368</c:v>
                </c:pt>
                <c:pt idx="990">
                  <c:v>99011.648429227</c:v>
                </c:pt>
                <c:pt idx="991">
                  <c:v>99111.6601953171</c:v>
                </c:pt>
                <c:pt idx="992">
                  <c:v>99211.6719614072</c:v>
                </c:pt>
                <c:pt idx="993">
                  <c:v>99311.6837274974</c:v>
                </c:pt>
                <c:pt idx="994">
                  <c:v>99411.6954935875</c:v>
                </c:pt>
                <c:pt idx="995">
                  <c:v>99511.7072596776</c:v>
                </c:pt>
                <c:pt idx="996">
                  <c:v>99611.7190257677</c:v>
                </c:pt>
                <c:pt idx="997">
                  <c:v>99711.7307918579</c:v>
                </c:pt>
                <c:pt idx="998">
                  <c:v>99811.742557948</c:v>
                </c:pt>
                <c:pt idx="999">
                  <c:v>99911.7543240381</c:v>
                </c:pt>
                <c:pt idx="1000">
                  <c:v>100011.766090128</c:v>
                </c:pt>
                <c:pt idx="1001">
                  <c:v>100111.777856218</c:v>
                </c:pt>
                <c:pt idx="1002">
                  <c:v>100211.789622309</c:v>
                </c:pt>
                <c:pt idx="1003">
                  <c:v>100311.801388399</c:v>
                </c:pt>
                <c:pt idx="1004">
                  <c:v>100411.813154489</c:v>
                </c:pt>
                <c:pt idx="1005">
                  <c:v>100511.824920579</c:v>
                </c:pt>
                <c:pt idx="1006">
                  <c:v>100611.836686669</c:v>
                </c:pt>
                <c:pt idx="1007">
                  <c:v>100711.848452759</c:v>
                </c:pt>
                <c:pt idx="1008">
                  <c:v>100811.860218849</c:v>
                </c:pt>
                <c:pt idx="1009">
                  <c:v>100911.871984939</c:v>
                </c:pt>
                <c:pt idx="1010">
                  <c:v>101011.88375103</c:v>
                </c:pt>
                <c:pt idx="1011">
                  <c:v>101111.89551712</c:v>
                </c:pt>
                <c:pt idx="1012">
                  <c:v>101211.90728321</c:v>
                </c:pt>
                <c:pt idx="1013">
                  <c:v>101311.9190493</c:v>
                </c:pt>
                <c:pt idx="1014">
                  <c:v>101411.93081539</c:v>
                </c:pt>
                <c:pt idx="1015">
                  <c:v>101511.94258148</c:v>
                </c:pt>
                <c:pt idx="1016">
                  <c:v>101611.95434757</c:v>
                </c:pt>
                <c:pt idx="1017">
                  <c:v>101711.96611366</c:v>
                </c:pt>
                <c:pt idx="1018">
                  <c:v>101811.977879751</c:v>
                </c:pt>
                <c:pt idx="1019">
                  <c:v>101911.989645841</c:v>
                </c:pt>
                <c:pt idx="1020">
                  <c:v>102012.001411931</c:v>
                </c:pt>
                <c:pt idx="1021">
                  <c:v>102112.013178021</c:v>
                </c:pt>
                <c:pt idx="1022">
                  <c:v>102212.024944111</c:v>
                </c:pt>
                <c:pt idx="1023">
                  <c:v>102312.036710201</c:v>
                </c:pt>
                <c:pt idx="1024">
                  <c:v>102412.048476291</c:v>
                </c:pt>
                <c:pt idx="1025">
                  <c:v>102512.060242382</c:v>
                </c:pt>
                <c:pt idx="1026">
                  <c:v>102612.072008472</c:v>
                </c:pt>
                <c:pt idx="1027">
                  <c:v>102712.083774562</c:v>
                </c:pt>
                <c:pt idx="1028">
                  <c:v>102812.095540652</c:v>
                </c:pt>
                <c:pt idx="1029">
                  <c:v>102912.107306742</c:v>
                </c:pt>
                <c:pt idx="1030">
                  <c:v>103012.119072832</c:v>
                </c:pt>
                <c:pt idx="1031">
                  <c:v>103112.130838922</c:v>
                </c:pt>
                <c:pt idx="1032">
                  <c:v>103212.142605012</c:v>
                </c:pt>
                <c:pt idx="1033">
                  <c:v>103312.154371103</c:v>
                </c:pt>
                <c:pt idx="1034">
                  <c:v>103412.166137193</c:v>
                </c:pt>
                <c:pt idx="1035">
                  <c:v>103512.177903283</c:v>
                </c:pt>
                <c:pt idx="1036">
                  <c:v>103612.189669373</c:v>
                </c:pt>
                <c:pt idx="1037">
                  <c:v>103712.201435463</c:v>
                </c:pt>
                <c:pt idx="1038">
                  <c:v>103812.213201553</c:v>
                </c:pt>
                <c:pt idx="1039">
                  <c:v>103912.224967643</c:v>
                </c:pt>
                <c:pt idx="1040">
                  <c:v>104012.236733733</c:v>
                </c:pt>
                <c:pt idx="1041">
                  <c:v>104112.248499824</c:v>
                </c:pt>
                <c:pt idx="1042">
                  <c:v>104212.260265914</c:v>
                </c:pt>
                <c:pt idx="1043">
                  <c:v>104312.272032004</c:v>
                </c:pt>
                <c:pt idx="1044">
                  <c:v>104412.283798094</c:v>
                </c:pt>
                <c:pt idx="1045">
                  <c:v>104512.295564184</c:v>
                </c:pt>
                <c:pt idx="1046">
                  <c:v>104612.307330274</c:v>
                </c:pt>
                <c:pt idx="1047">
                  <c:v>104712.319096364</c:v>
                </c:pt>
                <c:pt idx="1048">
                  <c:v>104812.330862454</c:v>
                </c:pt>
                <c:pt idx="1049">
                  <c:v>104912.342628545</c:v>
                </c:pt>
                <c:pt idx="1050">
                  <c:v>105012.354394635</c:v>
                </c:pt>
                <c:pt idx="1051">
                  <c:v>105112.366160725</c:v>
                </c:pt>
                <c:pt idx="1052">
                  <c:v>105212.377926815</c:v>
                </c:pt>
                <c:pt idx="1053">
                  <c:v>105312.389692905</c:v>
                </c:pt>
                <c:pt idx="1054">
                  <c:v>105412.401458995</c:v>
                </c:pt>
                <c:pt idx="1055">
                  <c:v>105512.413225085</c:v>
                </c:pt>
                <c:pt idx="1056">
                  <c:v>105612.424991175</c:v>
                </c:pt>
                <c:pt idx="1057">
                  <c:v>105712.436757266</c:v>
                </c:pt>
                <c:pt idx="1058">
                  <c:v>105812.448523356</c:v>
                </c:pt>
                <c:pt idx="1059">
                  <c:v>105912.460289446</c:v>
                </c:pt>
                <c:pt idx="1060">
                  <c:v>106012.472055536</c:v>
                </c:pt>
                <c:pt idx="1061">
                  <c:v>106112.483821626</c:v>
                </c:pt>
                <c:pt idx="1062">
                  <c:v>106212.495587716</c:v>
                </c:pt>
                <c:pt idx="1063">
                  <c:v>106312.507353806</c:v>
                </c:pt>
                <c:pt idx="1064">
                  <c:v>106412.519119897</c:v>
                </c:pt>
                <c:pt idx="1065">
                  <c:v>106512.530885987</c:v>
                </c:pt>
                <c:pt idx="1066">
                  <c:v>106612.542652077</c:v>
                </c:pt>
                <c:pt idx="1067">
                  <c:v>106712.554418167</c:v>
                </c:pt>
                <c:pt idx="1068">
                  <c:v>106812.566184257</c:v>
                </c:pt>
                <c:pt idx="1069">
                  <c:v>106912.577950347</c:v>
                </c:pt>
                <c:pt idx="1070">
                  <c:v>107012.589716437</c:v>
                </c:pt>
                <c:pt idx="1071">
                  <c:v>107112.601482527</c:v>
                </c:pt>
                <c:pt idx="1072">
                  <c:v>107212.613248618</c:v>
                </c:pt>
                <c:pt idx="1073">
                  <c:v>107312.625014708</c:v>
                </c:pt>
                <c:pt idx="1074">
                  <c:v>107412.636780798</c:v>
                </c:pt>
                <c:pt idx="1075">
                  <c:v>107512.648546888</c:v>
                </c:pt>
                <c:pt idx="1076">
                  <c:v>107612.660312978</c:v>
                </c:pt>
                <c:pt idx="1077">
                  <c:v>107712.672079068</c:v>
                </c:pt>
                <c:pt idx="1078">
                  <c:v>107812.683845158</c:v>
                </c:pt>
                <c:pt idx="1079">
                  <c:v>107912.695611248</c:v>
                </c:pt>
                <c:pt idx="1080">
                  <c:v>108012.707377339</c:v>
                </c:pt>
                <c:pt idx="1081">
                  <c:v>108112.719143429</c:v>
                </c:pt>
                <c:pt idx="1082">
                  <c:v>108212.730909519</c:v>
                </c:pt>
                <c:pt idx="1083">
                  <c:v>108312.742675609</c:v>
                </c:pt>
                <c:pt idx="1084">
                  <c:v>108412.754441699</c:v>
                </c:pt>
                <c:pt idx="1085">
                  <c:v>108512.766207789</c:v>
                </c:pt>
                <c:pt idx="1086">
                  <c:v>108612.777973879</c:v>
                </c:pt>
                <c:pt idx="1087">
                  <c:v>108712.789739969</c:v>
                </c:pt>
                <c:pt idx="1088">
                  <c:v>108812.80150606</c:v>
                </c:pt>
                <c:pt idx="1089">
                  <c:v>108912.81327215</c:v>
                </c:pt>
                <c:pt idx="1090">
                  <c:v>109012.82503824</c:v>
                </c:pt>
                <c:pt idx="1091">
                  <c:v>109112.83680433</c:v>
                </c:pt>
                <c:pt idx="1092">
                  <c:v>109212.84857042</c:v>
                </c:pt>
                <c:pt idx="1093">
                  <c:v>109312.86033651</c:v>
                </c:pt>
                <c:pt idx="1094">
                  <c:v>109412.8721026</c:v>
                </c:pt>
                <c:pt idx="1095">
                  <c:v>109512.88386869</c:v>
                </c:pt>
                <c:pt idx="1096">
                  <c:v>109612.895634781</c:v>
                </c:pt>
                <c:pt idx="1097">
                  <c:v>109712.907400871</c:v>
                </c:pt>
                <c:pt idx="1098">
                  <c:v>109812.919166961</c:v>
                </c:pt>
                <c:pt idx="1099">
                  <c:v>109912.930933051</c:v>
                </c:pt>
                <c:pt idx="1100">
                  <c:v>110012.942699141</c:v>
                </c:pt>
                <c:pt idx="1101">
                  <c:v>110112.954465231</c:v>
                </c:pt>
                <c:pt idx="1102">
                  <c:v>110212.966231321</c:v>
                </c:pt>
                <c:pt idx="1103">
                  <c:v>110312.977997412</c:v>
                </c:pt>
                <c:pt idx="1104">
                  <c:v>110412.989763502</c:v>
                </c:pt>
                <c:pt idx="1105">
                  <c:v>110513.001529592</c:v>
                </c:pt>
                <c:pt idx="1106">
                  <c:v>110613.013295682</c:v>
                </c:pt>
                <c:pt idx="1107">
                  <c:v>110713.025061772</c:v>
                </c:pt>
                <c:pt idx="1108">
                  <c:v>110813.036827862</c:v>
                </c:pt>
                <c:pt idx="1109">
                  <c:v>110913.048593952</c:v>
                </c:pt>
                <c:pt idx="1110">
                  <c:v>111013.060360042</c:v>
                </c:pt>
                <c:pt idx="1111">
                  <c:v>111113.072126133</c:v>
                </c:pt>
                <c:pt idx="1112">
                  <c:v>111213.083892223</c:v>
                </c:pt>
                <c:pt idx="1113">
                  <c:v>111313.095658313</c:v>
                </c:pt>
                <c:pt idx="1114">
                  <c:v>111413.107424403</c:v>
                </c:pt>
                <c:pt idx="1115">
                  <c:v>111513.119190493</c:v>
                </c:pt>
                <c:pt idx="1116">
                  <c:v>111613.130956583</c:v>
                </c:pt>
                <c:pt idx="1117">
                  <c:v>111713.142722673</c:v>
                </c:pt>
                <c:pt idx="1118">
                  <c:v>111813.154488763</c:v>
                </c:pt>
                <c:pt idx="1119">
                  <c:v>111913.166254854</c:v>
                </c:pt>
                <c:pt idx="1120">
                  <c:v>112013.178020944</c:v>
                </c:pt>
                <c:pt idx="1121">
                  <c:v>112113.189787034</c:v>
                </c:pt>
                <c:pt idx="1122">
                  <c:v>112213.201553124</c:v>
                </c:pt>
                <c:pt idx="1123">
                  <c:v>112313.213319214</c:v>
                </c:pt>
                <c:pt idx="1124">
                  <c:v>112413.225085304</c:v>
                </c:pt>
                <c:pt idx="1125">
                  <c:v>112513.236851394</c:v>
                </c:pt>
                <c:pt idx="1126">
                  <c:v>112613.248617484</c:v>
                </c:pt>
                <c:pt idx="1127">
                  <c:v>112713.260383575</c:v>
                </c:pt>
                <c:pt idx="1128">
                  <c:v>112813.272149665</c:v>
                </c:pt>
                <c:pt idx="1129">
                  <c:v>112913.283915755</c:v>
                </c:pt>
                <c:pt idx="1130">
                  <c:v>113013.295681845</c:v>
                </c:pt>
                <c:pt idx="1131">
                  <c:v>113113.307447935</c:v>
                </c:pt>
                <c:pt idx="1132">
                  <c:v>113213.319214025</c:v>
                </c:pt>
                <c:pt idx="1133">
                  <c:v>113313.330980115</c:v>
                </c:pt>
                <c:pt idx="1134">
                  <c:v>113413.342746205</c:v>
                </c:pt>
                <c:pt idx="1135">
                  <c:v>113513.354512296</c:v>
                </c:pt>
                <c:pt idx="1136">
                  <c:v>113613.366278386</c:v>
                </c:pt>
                <c:pt idx="1137">
                  <c:v>113713.378044476</c:v>
                </c:pt>
                <c:pt idx="1138">
                  <c:v>113813.389810566</c:v>
                </c:pt>
                <c:pt idx="1139">
                  <c:v>113913.401576656</c:v>
                </c:pt>
                <c:pt idx="1140">
                  <c:v>114013.413342746</c:v>
                </c:pt>
                <c:pt idx="1141">
                  <c:v>114113.425108836</c:v>
                </c:pt>
                <c:pt idx="1142">
                  <c:v>114213.436874927</c:v>
                </c:pt>
                <c:pt idx="1143">
                  <c:v>114313.448641017</c:v>
                </c:pt>
                <c:pt idx="1144">
                  <c:v>114413.460407107</c:v>
                </c:pt>
                <c:pt idx="1145">
                  <c:v>114513.472173197</c:v>
                </c:pt>
                <c:pt idx="1146">
                  <c:v>114613.483939287</c:v>
                </c:pt>
                <c:pt idx="1147">
                  <c:v>114713.495705377</c:v>
                </c:pt>
                <c:pt idx="1148">
                  <c:v>114813.507471467</c:v>
                </c:pt>
                <c:pt idx="1149">
                  <c:v>114913.519237557</c:v>
                </c:pt>
                <c:pt idx="1150">
                  <c:v>115013.531003648</c:v>
                </c:pt>
                <c:pt idx="1151">
                  <c:v>115113.542769738</c:v>
                </c:pt>
                <c:pt idx="1152">
                  <c:v>115213.554535828</c:v>
                </c:pt>
                <c:pt idx="1153">
                  <c:v>115313.566301918</c:v>
                </c:pt>
                <c:pt idx="1154">
                  <c:v>115413.578068008</c:v>
                </c:pt>
                <c:pt idx="1155">
                  <c:v>115513.589834098</c:v>
                </c:pt>
                <c:pt idx="1156">
                  <c:v>115613.601600188</c:v>
                </c:pt>
                <c:pt idx="1157">
                  <c:v>115713.613366278</c:v>
                </c:pt>
                <c:pt idx="1158">
                  <c:v>115813.625132369</c:v>
                </c:pt>
                <c:pt idx="1159">
                  <c:v>115913.636898459</c:v>
                </c:pt>
                <c:pt idx="1160">
                  <c:v>116013.648664549</c:v>
                </c:pt>
                <c:pt idx="1161">
                  <c:v>116113.660430639</c:v>
                </c:pt>
                <c:pt idx="1162">
                  <c:v>116213.672196729</c:v>
                </c:pt>
                <c:pt idx="1163">
                  <c:v>116313.683962819</c:v>
                </c:pt>
                <c:pt idx="1164">
                  <c:v>116413.695728909</c:v>
                </c:pt>
                <c:pt idx="1165">
                  <c:v>116513.707494999</c:v>
                </c:pt>
                <c:pt idx="1166">
                  <c:v>116613.71926109</c:v>
                </c:pt>
                <c:pt idx="1167">
                  <c:v>116713.73102718</c:v>
                </c:pt>
                <c:pt idx="1168">
                  <c:v>116813.74279327</c:v>
                </c:pt>
                <c:pt idx="1169">
                  <c:v>116913.75455936</c:v>
                </c:pt>
                <c:pt idx="1170">
                  <c:v>117013.76632545</c:v>
                </c:pt>
                <c:pt idx="1171">
                  <c:v>117113.77809154</c:v>
                </c:pt>
                <c:pt idx="1172">
                  <c:v>117213.78985763</c:v>
                </c:pt>
                <c:pt idx="1173">
                  <c:v>117313.80162372</c:v>
                </c:pt>
                <c:pt idx="1174">
                  <c:v>117413.813389811</c:v>
                </c:pt>
                <c:pt idx="1175">
                  <c:v>117513.825155901</c:v>
                </c:pt>
                <c:pt idx="1176">
                  <c:v>117613.836921991</c:v>
                </c:pt>
                <c:pt idx="1177">
                  <c:v>117713.848688081</c:v>
                </c:pt>
                <c:pt idx="1178">
                  <c:v>117813.860454171</c:v>
                </c:pt>
                <c:pt idx="1179">
                  <c:v>117913.872220261</c:v>
                </c:pt>
                <c:pt idx="1180">
                  <c:v>118013.883986351</c:v>
                </c:pt>
                <c:pt idx="1181">
                  <c:v>118113.895752442</c:v>
                </c:pt>
                <c:pt idx="1182">
                  <c:v>118213.907518532</c:v>
                </c:pt>
                <c:pt idx="1183">
                  <c:v>118313.919284622</c:v>
                </c:pt>
                <c:pt idx="1184">
                  <c:v>118413.931050712</c:v>
                </c:pt>
                <c:pt idx="1185">
                  <c:v>118513.942816802</c:v>
                </c:pt>
                <c:pt idx="1186">
                  <c:v>118613.954582892</c:v>
                </c:pt>
                <c:pt idx="1187">
                  <c:v>118713.966348982</c:v>
                </c:pt>
                <c:pt idx="1188">
                  <c:v>118813.978115072</c:v>
                </c:pt>
                <c:pt idx="1189">
                  <c:v>118913.989881163</c:v>
                </c:pt>
                <c:pt idx="1190">
                  <c:v>119014.001647253</c:v>
                </c:pt>
                <c:pt idx="1191">
                  <c:v>119114.013413343</c:v>
                </c:pt>
                <c:pt idx="1192">
                  <c:v>119214.025179433</c:v>
                </c:pt>
                <c:pt idx="1193">
                  <c:v>119314.036945523</c:v>
                </c:pt>
                <c:pt idx="1194">
                  <c:v>119414.048711613</c:v>
                </c:pt>
                <c:pt idx="1195">
                  <c:v>119514.060477703</c:v>
                </c:pt>
                <c:pt idx="1196">
                  <c:v>119614.072243793</c:v>
                </c:pt>
                <c:pt idx="1197">
                  <c:v>119714.084009884</c:v>
                </c:pt>
                <c:pt idx="1198">
                  <c:v>119814.095775974</c:v>
                </c:pt>
                <c:pt idx="1199">
                  <c:v>119914.107542064</c:v>
                </c:pt>
                <c:pt idx="1200">
                  <c:v>120014.119308154</c:v>
                </c:pt>
                <c:pt idx="1201">
                  <c:v>120114.131074244</c:v>
                </c:pt>
                <c:pt idx="1202">
                  <c:v>120214.142840334</c:v>
                </c:pt>
                <c:pt idx="1203">
                  <c:v>120314.154606424</c:v>
                </c:pt>
                <c:pt idx="1204">
                  <c:v>120414.166372514</c:v>
                </c:pt>
                <c:pt idx="1205">
                  <c:v>120514.178138605</c:v>
                </c:pt>
                <c:pt idx="1206">
                  <c:v>120614.189904695</c:v>
                </c:pt>
                <c:pt idx="1207">
                  <c:v>120714.201670785</c:v>
                </c:pt>
                <c:pt idx="1208">
                  <c:v>120814.213436875</c:v>
                </c:pt>
                <c:pt idx="1209">
                  <c:v>120914.225202965</c:v>
                </c:pt>
                <c:pt idx="1210">
                  <c:v>121014.236969055</c:v>
                </c:pt>
                <c:pt idx="1211">
                  <c:v>121114.248735145</c:v>
                </c:pt>
                <c:pt idx="1212">
                  <c:v>121214.260501235</c:v>
                </c:pt>
                <c:pt idx="1213">
                  <c:v>121314.272267326</c:v>
                </c:pt>
                <c:pt idx="1214">
                  <c:v>121414.284033416</c:v>
                </c:pt>
                <c:pt idx="1215">
                  <c:v>121514.295799506</c:v>
                </c:pt>
                <c:pt idx="1216">
                  <c:v>121614.307565596</c:v>
                </c:pt>
                <c:pt idx="1217">
                  <c:v>121714.319331686</c:v>
                </c:pt>
                <c:pt idx="1218">
                  <c:v>121814.331097776</c:v>
                </c:pt>
                <c:pt idx="1219">
                  <c:v>121914.342863866</c:v>
                </c:pt>
                <c:pt idx="1220">
                  <c:v>122014.354629957</c:v>
                </c:pt>
                <c:pt idx="1221">
                  <c:v>122114.366396047</c:v>
                </c:pt>
                <c:pt idx="1222">
                  <c:v>122214.378162137</c:v>
                </c:pt>
                <c:pt idx="1223">
                  <c:v>122314.389928227</c:v>
                </c:pt>
                <c:pt idx="1224">
                  <c:v>122414.401694317</c:v>
                </c:pt>
                <c:pt idx="1225">
                  <c:v>122514.413460407</c:v>
                </c:pt>
                <c:pt idx="1226">
                  <c:v>122614.425226497</c:v>
                </c:pt>
                <c:pt idx="1227">
                  <c:v>122714.436992587</c:v>
                </c:pt>
                <c:pt idx="1228">
                  <c:v>122814.448758678</c:v>
                </c:pt>
                <c:pt idx="1229">
                  <c:v>122914.460524768</c:v>
                </c:pt>
                <c:pt idx="1230">
                  <c:v>123014.472290858</c:v>
                </c:pt>
                <c:pt idx="1231">
                  <c:v>123114.484056948</c:v>
                </c:pt>
                <c:pt idx="1232">
                  <c:v>123214.495823038</c:v>
                </c:pt>
                <c:pt idx="1233">
                  <c:v>123314.507589128</c:v>
                </c:pt>
                <c:pt idx="1234">
                  <c:v>123414.519355218</c:v>
                </c:pt>
                <c:pt idx="1235">
                  <c:v>123514.531121308</c:v>
                </c:pt>
                <c:pt idx="1236">
                  <c:v>123614.542887399</c:v>
                </c:pt>
                <c:pt idx="1237">
                  <c:v>123714.554653489</c:v>
                </c:pt>
                <c:pt idx="1238">
                  <c:v>123814.566419579</c:v>
                </c:pt>
                <c:pt idx="1239">
                  <c:v>123914.578185669</c:v>
                </c:pt>
                <c:pt idx="1240">
                  <c:v>124014.589951759</c:v>
                </c:pt>
                <c:pt idx="1241">
                  <c:v>124114.601717849</c:v>
                </c:pt>
                <c:pt idx="1242">
                  <c:v>124214.613483939</c:v>
                </c:pt>
                <c:pt idx="1243">
                  <c:v>124314.625250029</c:v>
                </c:pt>
                <c:pt idx="1244">
                  <c:v>124414.63701612</c:v>
                </c:pt>
                <c:pt idx="1245">
                  <c:v>124514.64878221</c:v>
                </c:pt>
                <c:pt idx="1246">
                  <c:v>124614.6605483</c:v>
                </c:pt>
                <c:pt idx="1247">
                  <c:v>124714.67231439</c:v>
                </c:pt>
                <c:pt idx="1248">
                  <c:v>124814.68408048</c:v>
                </c:pt>
                <c:pt idx="1249">
                  <c:v>124914.69584657</c:v>
                </c:pt>
                <c:pt idx="1250">
                  <c:v>125014.70761266</c:v>
                </c:pt>
                <c:pt idx="1251">
                  <c:v>125114.71937875</c:v>
                </c:pt>
                <c:pt idx="1252">
                  <c:v>125214.731144841</c:v>
                </c:pt>
                <c:pt idx="1253">
                  <c:v>125314.742910931</c:v>
                </c:pt>
                <c:pt idx="1254">
                  <c:v>125414.754677021</c:v>
                </c:pt>
                <c:pt idx="1255">
                  <c:v>125514.766443111</c:v>
                </c:pt>
                <c:pt idx="1256">
                  <c:v>125614.778209201</c:v>
                </c:pt>
                <c:pt idx="1257">
                  <c:v>125714.789975291</c:v>
                </c:pt>
                <c:pt idx="1258">
                  <c:v>125814.801741381</c:v>
                </c:pt>
                <c:pt idx="1259">
                  <c:v>125914.813507472</c:v>
                </c:pt>
                <c:pt idx="1260">
                  <c:v>126014.825273562</c:v>
                </c:pt>
                <c:pt idx="1261">
                  <c:v>126114.837039652</c:v>
                </c:pt>
                <c:pt idx="1262">
                  <c:v>126214.848805742</c:v>
                </c:pt>
                <c:pt idx="1263">
                  <c:v>126314.860571832</c:v>
                </c:pt>
                <c:pt idx="1264">
                  <c:v>126414.872337922</c:v>
                </c:pt>
                <c:pt idx="1265">
                  <c:v>126514.884104012</c:v>
                </c:pt>
                <c:pt idx="1266">
                  <c:v>126614.895870102</c:v>
                </c:pt>
                <c:pt idx="1267">
                  <c:v>126714.907636193</c:v>
                </c:pt>
                <c:pt idx="1268">
                  <c:v>126814.919402283</c:v>
                </c:pt>
                <c:pt idx="1269">
                  <c:v>126914.931168373</c:v>
                </c:pt>
                <c:pt idx="1270">
                  <c:v>127014.942934463</c:v>
                </c:pt>
                <c:pt idx="1271">
                  <c:v>127114.954700553</c:v>
                </c:pt>
                <c:pt idx="1272">
                  <c:v>127214.966466643</c:v>
                </c:pt>
                <c:pt idx="1273">
                  <c:v>127314.978232733</c:v>
                </c:pt>
                <c:pt idx="1274">
                  <c:v>127414.989998823</c:v>
                </c:pt>
                <c:pt idx="1275">
                  <c:v>127515.001764914</c:v>
                </c:pt>
                <c:pt idx="1276">
                  <c:v>127615.013531004</c:v>
                </c:pt>
                <c:pt idx="1277">
                  <c:v>127715.025297094</c:v>
                </c:pt>
                <c:pt idx="1278">
                  <c:v>127815.037063184</c:v>
                </c:pt>
                <c:pt idx="1279">
                  <c:v>127915.048829274</c:v>
                </c:pt>
                <c:pt idx="1280">
                  <c:v>128015.060595364</c:v>
                </c:pt>
                <c:pt idx="1281">
                  <c:v>128115.072361454</c:v>
                </c:pt>
                <c:pt idx="1282">
                  <c:v>128215.084127544</c:v>
                </c:pt>
                <c:pt idx="1283">
                  <c:v>128315.095893635</c:v>
                </c:pt>
                <c:pt idx="1284">
                  <c:v>128415.107659725</c:v>
                </c:pt>
                <c:pt idx="1285">
                  <c:v>128515.119425815</c:v>
                </c:pt>
                <c:pt idx="1286">
                  <c:v>128615.131191905</c:v>
                </c:pt>
                <c:pt idx="1287">
                  <c:v>128715.142957995</c:v>
                </c:pt>
                <c:pt idx="1288">
                  <c:v>128815.154724085</c:v>
                </c:pt>
                <c:pt idx="1289">
                  <c:v>128915.166490175</c:v>
                </c:pt>
                <c:pt idx="1290">
                  <c:v>129015.178256265</c:v>
                </c:pt>
                <c:pt idx="1291">
                  <c:v>129115.190022356</c:v>
                </c:pt>
                <c:pt idx="1292">
                  <c:v>129215.201788446</c:v>
                </c:pt>
                <c:pt idx="1293">
                  <c:v>129315.213554536</c:v>
                </c:pt>
                <c:pt idx="1294">
                  <c:v>129415.225320626</c:v>
                </c:pt>
                <c:pt idx="1295">
                  <c:v>129515.237086716</c:v>
                </c:pt>
                <c:pt idx="1296">
                  <c:v>129615.248852806</c:v>
                </c:pt>
                <c:pt idx="1297">
                  <c:v>129715.260618896</c:v>
                </c:pt>
                <c:pt idx="1298">
                  <c:v>129815.272384987</c:v>
                </c:pt>
                <c:pt idx="1299">
                  <c:v>129915.284151077</c:v>
                </c:pt>
                <c:pt idx="1300">
                  <c:v>130015.295917167</c:v>
                </c:pt>
                <c:pt idx="1301">
                  <c:v>130115.307683257</c:v>
                </c:pt>
                <c:pt idx="1302">
                  <c:v>130215.319449347</c:v>
                </c:pt>
                <c:pt idx="1303">
                  <c:v>130315.331215437</c:v>
                </c:pt>
                <c:pt idx="1304">
                  <c:v>130415.342981527</c:v>
                </c:pt>
                <c:pt idx="1305">
                  <c:v>130515.354747617</c:v>
                </c:pt>
                <c:pt idx="1306">
                  <c:v>130615.366513708</c:v>
                </c:pt>
                <c:pt idx="1307">
                  <c:v>130715.378279798</c:v>
                </c:pt>
                <c:pt idx="1308">
                  <c:v>130815.390045888</c:v>
                </c:pt>
                <c:pt idx="1309">
                  <c:v>130915.401811978</c:v>
                </c:pt>
                <c:pt idx="1310">
                  <c:v>131015.413578068</c:v>
                </c:pt>
                <c:pt idx="1311">
                  <c:v>131115.425344158</c:v>
                </c:pt>
                <c:pt idx="1312">
                  <c:v>131215.437110248</c:v>
                </c:pt>
                <c:pt idx="1313">
                  <c:v>131315.448876338</c:v>
                </c:pt>
                <c:pt idx="1314">
                  <c:v>131415.460642429</c:v>
                </c:pt>
                <c:pt idx="1315">
                  <c:v>131515.472408519</c:v>
                </c:pt>
                <c:pt idx="1316">
                  <c:v>131615.484174609</c:v>
                </c:pt>
                <c:pt idx="1317">
                  <c:v>131715.495940699</c:v>
                </c:pt>
                <c:pt idx="1318">
                  <c:v>131815.507706789</c:v>
                </c:pt>
                <c:pt idx="1319">
                  <c:v>131915.519472879</c:v>
                </c:pt>
                <c:pt idx="1320">
                  <c:v>132015.531238969</c:v>
                </c:pt>
                <c:pt idx="1321">
                  <c:v>132115.543005059</c:v>
                </c:pt>
                <c:pt idx="1322">
                  <c:v>132215.55477115</c:v>
                </c:pt>
                <c:pt idx="1323">
                  <c:v>132315.56653724</c:v>
                </c:pt>
                <c:pt idx="1324">
                  <c:v>132415.57830333</c:v>
                </c:pt>
                <c:pt idx="1325">
                  <c:v>132515.59006942</c:v>
                </c:pt>
                <c:pt idx="1326">
                  <c:v>132615.60183551</c:v>
                </c:pt>
                <c:pt idx="1327">
                  <c:v>132715.6136016</c:v>
                </c:pt>
                <c:pt idx="1328">
                  <c:v>132815.62536769</c:v>
                </c:pt>
                <c:pt idx="1329">
                  <c:v>132915.637133781</c:v>
                </c:pt>
                <c:pt idx="1330">
                  <c:v>133015.648899871</c:v>
                </c:pt>
                <c:pt idx="1331">
                  <c:v>133115.660665961</c:v>
                </c:pt>
                <c:pt idx="1332">
                  <c:v>133215.672432051</c:v>
                </c:pt>
                <c:pt idx="1333">
                  <c:v>133315.684198141</c:v>
                </c:pt>
                <c:pt idx="1334">
                  <c:v>133415.695964231</c:v>
                </c:pt>
                <c:pt idx="1335">
                  <c:v>133515.707730321</c:v>
                </c:pt>
                <c:pt idx="1336">
                  <c:v>133615.719496411</c:v>
                </c:pt>
                <c:pt idx="1337">
                  <c:v>133715.731262502</c:v>
                </c:pt>
                <c:pt idx="1338">
                  <c:v>133815.743028592</c:v>
                </c:pt>
                <c:pt idx="1339">
                  <c:v>133915.754794682</c:v>
                </c:pt>
                <c:pt idx="1340">
                  <c:v>134015.766560772</c:v>
                </c:pt>
                <c:pt idx="1341">
                  <c:v>134115.778326862</c:v>
                </c:pt>
                <c:pt idx="1342">
                  <c:v>134215.790092952</c:v>
                </c:pt>
                <c:pt idx="1343">
                  <c:v>134315.801859042</c:v>
                </c:pt>
                <c:pt idx="1344">
                  <c:v>134415.813625132</c:v>
                </c:pt>
                <c:pt idx="1345">
                  <c:v>134515.825391223</c:v>
                </c:pt>
                <c:pt idx="1346">
                  <c:v>134615.837157313</c:v>
                </c:pt>
                <c:pt idx="1347">
                  <c:v>134715.848923403</c:v>
                </c:pt>
                <c:pt idx="1348">
                  <c:v>134815.860689493</c:v>
                </c:pt>
                <c:pt idx="1349">
                  <c:v>134915.872455583</c:v>
                </c:pt>
                <c:pt idx="1350">
                  <c:v>135015.884221673</c:v>
                </c:pt>
                <c:pt idx="1351">
                  <c:v>135115.895987763</c:v>
                </c:pt>
                <c:pt idx="1352">
                  <c:v>135215.907753853</c:v>
                </c:pt>
                <c:pt idx="1353">
                  <c:v>135315.919519944</c:v>
                </c:pt>
                <c:pt idx="1354">
                  <c:v>135415.931286034</c:v>
                </c:pt>
                <c:pt idx="1355">
                  <c:v>135515.943052124</c:v>
                </c:pt>
                <c:pt idx="1356">
                  <c:v>135615.954818214</c:v>
                </c:pt>
                <c:pt idx="1357">
                  <c:v>135715.966584304</c:v>
                </c:pt>
                <c:pt idx="1358">
                  <c:v>135815.978350394</c:v>
                </c:pt>
                <c:pt idx="1359">
                  <c:v>135915.990116484</c:v>
                </c:pt>
                <c:pt idx="1360">
                  <c:v>136016.001882574</c:v>
                </c:pt>
                <c:pt idx="1361">
                  <c:v>136116.013648665</c:v>
                </c:pt>
                <c:pt idx="1362">
                  <c:v>136216.025414755</c:v>
                </c:pt>
                <c:pt idx="1363">
                  <c:v>136316.037180845</c:v>
                </c:pt>
                <c:pt idx="1364">
                  <c:v>136416.048946935</c:v>
                </c:pt>
                <c:pt idx="1365">
                  <c:v>136516.060713025</c:v>
                </c:pt>
                <c:pt idx="1366">
                  <c:v>136616.072479115</c:v>
                </c:pt>
                <c:pt idx="1367">
                  <c:v>136716.084245205</c:v>
                </c:pt>
                <c:pt idx="1368">
                  <c:v>136816.096011295</c:v>
                </c:pt>
                <c:pt idx="1369">
                  <c:v>136916.107777386</c:v>
                </c:pt>
                <c:pt idx="1370">
                  <c:v>137016.119543476</c:v>
                </c:pt>
                <c:pt idx="1371">
                  <c:v>137116.131309566</c:v>
                </c:pt>
                <c:pt idx="1372">
                  <c:v>137216.143075656</c:v>
                </c:pt>
                <c:pt idx="1373">
                  <c:v>137316.154841746</c:v>
                </c:pt>
                <c:pt idx="1374">
                  <c:v>137416.166607836</c:v>
                </c:pt>
                <c:pt idx="1375">
                  <c:v>137516.178373926</c:v>
                </c:pt>
                <c:pt idx="1376">
                  <c:v>137616.190140017</c:v>
                </c:pt>
                <c:pt idx="1377">
                  <c:v>137716.201906107</c:v>
                </c:pt>
                <c:pt idx="1378">
                  <c:v>137816.213672197</c:v>
                </c:pt>
                <c:pt idx="1379">
                  <c:v>137916.225438287</c:v>
                </c:pt>
                <c:pt idx="1380">
                  <c:v>138016.237204377</c:v>
                </c:pt>
                <c:pt idx="1381">
                  <c:v>138116.248970467</c:v>
                </c:pt>
                <c:pt idx="1382">
                  <c:v>138216.260736557</c:v>
                </c:pt>
                <c:pt idx="1383">
                  <c:v>138316.272502647</c:v>
                </c:pt>
                <c:pt idx="1384">
                  <c:v>138416.284268738</c:v>
                </c:pt>
                <c:pt idx="1385">
                  <c:v>138516.296034828</c:v>
                </c:pt>
                <c:pt idx="1386">
                  <c:v>138616.307800918</c:v>
                </c:pt>
                <c:pt idx="1387">
                  <c:v>138716.319567008</c:v>
                </c:pt>
                <c:pt idx="1388">
                  <c:v>138816.331333098</c:v>
                </c:pt>
                <c:pt idx="1389">
                  <c:v>138916.343099188</c:v>
                </c:pt>
                <c:pt idx="1390">
                  <c:v>139016.354865278</c:v>
                </c:pt>
                <c:pt idx="1391">
                  <c:v>139116.366631368</c:v>
                </c:pt>
                <c:pt idx="1392">
                  <c:v>139216.378397459</c:v>
                </c:pt>
                <c:pt idx="1393">
                  <c:v>139316.390163549</c:v>
                </c:pt>
                <c:pt idx="1394">
                  <c:v>139416.401929639</c:v>
                </c:pt>
                <c:pt idx="1395">
                  <c:v>139516.413695729</c:v>
                </c:pt>
                <c:pt idx="1396">
                  <c:v>139616.425461819</c:v>
                </c:pt>
                <c:pt idx="1397">
                  <c:v>139716.437227909</c:v>
                </c:pt>
                <c:pt idx="1398">
                  <c:v>139816.448993999</c:v>
                </c:pt>
                <c:pt idx="1399">
                  <c:v>139916.460760089</c:v>
                </c:pt>
                <c:pt idx="1400">
                  <c:v>140016.47252618</c:v>
                </c:pt>
                <c:pt idx="1401">
                  <c:v>140116.48429227</c:v>
                </c:pt>
                <c:pt idx="1402">
                  <c:v>140216.49605836</c:v>
                </c:pt>
                <c:pt idx="1403">
                  <c:v>140316.50782445</c:v>
                </c:pt>
                <c:pt idx="1404">
                  <c:v>140416.51959054</c:v>
                </c:pt>
                <c:pt idx="1405">
                  <c:v>140516.53135663</c:v>
                </c:pt>
                <c:pt idx="1406">
                  <c:v>140616.54312272</c:v>
                </c:pt>
                <c:pt idx="1407">
                  <c:v>140716.55488881</c:v>
                </c:pt>
                <c:pt idx="1408">
                  <c:v>140816.566654901</c:v>
                </c:pt>
                <c:pt idx="1409">
                  <c:v>140916.578420991</c:v>
                </c:pt>
                <c:pt idx="1410">
                  <c:v>141016.590187081</c:v>
                </c:pt>
                <c:pt idx="1411">
                  <c:v>141116.601953171</c:v>
                </c:pt>
                <c:pt idx="1412">
                  <c:v>141216.613719261</c:v>
                </c:pt>
                <c:pt idx="1413">
                  <c:v>141316.625485351</c:v>
                </c:pt>
                <c:pt idx="1414">
                  <c:v>141416.637251441</c:v>
                </c:pt>
                <c:pt idx="1415">
                  <c:v>141516.649017532</c:v>
                </c:pt>
                <c:pt idx="1416">
                  <c:v>141616.660783622</c:v>
                </c:pt>
                <c:pt idx="1417">
                  <c:v>141716.672549712</c:v>
                </c:pt>
                <c:pt idx="1418">
                  <c:v>141816.684315802</c:v>
                </c:pt>
                <c:pt idx="1419">
                  <c:v>141916.696081892</c:v>
                </c:pt>
                <c:pt idx="1420">
                  <c:v>142016.707847982</c:v>
                </c:pt>
                <c:pt idx="1421">
                  <c:v>142116.719614072</c:v>
                </c:pt>
                <c:pt idx="1422">
                  <c:v>142216.731380162</c:v>
                </c:pt>
                <c:pt idx="1423">
                  <c:v>142316.743146253</c:v>
                </c:pt>
                <c:pt idx="1424">
                  <c:v>142416.754912343</c:v>
                </c:pt>
                <c:pt idx="1425">
                  <c:v>142516.766678433</c:v>
                </c:pt>
                <c:pt idx="1426">
                  <c:v>142616.778444523</c:v>
                </c:pt>
                <c:pt idx="1427">
                  <c:v>142716.790210613</c:v>
                </c:pt>
                <c:pt idx="1428">
                  <c:v>142816.801976703</c:v>
                </c:pt>
                <c:pt idx="1429">
                  <c:v>142916.813742793</c:v>
                </c:pt>
                <c:pt idx="1430">
                  <c:v>143016.825508883</c:v>
                </c:pt>
                <c:pt idx="1431">
                  <c:v>143116.837274974</c:v>
                </c:pt>
                <c:pt idx="1432">
                  <c:v>143216.849041064</c:v>
                </c:pt>
                <c:pt idx="1433">
                  <c:v>143316.860807154</c:v>
                </c:pt>
                <c:pt idx="1434">
                  <c:v>143416.872573244</c:v>
                </c:pt>
                <c:pt idx="1435">
                  <c:v>143516.884339334</c:v>
                </c:pt>
                <c:pt idx="1436">
                  <c:v>143616.896105424</c:v>
                </c:pt>
                <c:pt idx="1437">
                  <c:v>143716.907871514</c:v>
                </c:pt>
                <c:pt idx="1438">
                  <c:v>143816.919637604</c:v>
                </c:pt>
                <c:pt idx="1439">
                  <c:v>143916.931403695</c:v>
                </c:pt>
                <c:pt idx="1440">
                  <c:v>144016.943169785</c:v>
                </c:pt>
                <c:pt idx="1441">
                  <c:v>144116.954935875</c:v>
                </c:pt>
                <c:pt idx="1442">
                  <c:v>144216.966701965</c:v>
                </c:pt>
                <c:pt idx="1443">
                  <c:v>144316.978468055</c:v>
                </c:pt>
                <c:pt idx="1444">
                  <c:v>144416.990234145</c:v>
                </c:pt>
                <c:pt idx="1445">
                  <c:v>144517.002000235</c:v>
                </c:pt>
                <c:pt idx="1446">
                  <c:v>144617.013766326</c:v>
                </c:pt>
                <c:pt idx="1447">
                  <c:v>144717.025532416</c:v>
                </c:pt>
                <c:pt idx="1448">
                  <c:v>144817.037298506</c:v>
                </c:pt>
                <c:pt idx="1449">
                  <c:v>144917.049064596</c:v>
                </c:pt>
                <c:pt idx="1450">
                  <c:v>145017.060830686</c:v>
                </c:pt>
                <c:pt idx="1451">
                  <c:v>145117.072596776</c:v>
                </c:pt>
                <c:pt idx="1452">
                  <c:v>145217.084362866</c:v>
                </c:pt>
                <c:pt idx="1453">
                  <c:v>145317.096128956</c:v>
                </c:pt>
                <c:pt idx="1454">
                  <c:v>145417.107895047</c:v>
                </c:pt>
                <c:pt idx="1455">
                  <c:v>145517.119661137</c:v>
                </c:pt>
                <c:pt idx="1456">
                  <c:v>145617.131427227</c:v>
                </c:pt>
                <c:pt idx="1457">
                  <c:v>145717.143193317</c:v>
                </c:pt>
                <c:pt idx="1458">
                  <c:v>145817.154959407</c:v>
                </c:pt>
                <c:pt idx="1459">
                  <c:v>145917.166725497</c:v>
                </c:pt>
                <c:pt idx="1460">
                  <c:v>146017.178491587</c:v>
                </c:pt>
                <c:pt idx="1461">
                  <c:v>146117.190257677</c:v>
                </c:pt>
                <c:pt idx="1462">
                  <c:v>146217.202023768</c:v>
                </c:pt>
                <c:pt idx="1463">
                  <c:v>146317.213789858</c:v>
                </c:pt>
                <c:pt idx="1464">
                  <c:v>146417.225555948</c:v>
                </c:pt>
                <c:pt idx="1465">
                  <c:v>146517.237322038</c:v>
                </c:pt>
                <c:pt idx="1466">
                  <c:v>146617.249088128</c:v>
                </c:pt>
                <c:pt idx="1467">
                  <c:v>146717.260854218</c:v>
                </c:pt>
                <c:pt idx="1468">
                  <c:v>146817.272620308</c:v>
                </c:pt>
                <c:pt idx="1469">
                  <c:v>146917.284386398</c:v>
                </c:pt>
                <c:pt idx="1470">
                  <c:v>147017.296152489</c:v>
                </c:pt>
                <c:pt idx="1471">
                  <c:v>147117.307918579</c:v>
                </c:pt>
                <c:pt idx="1472">
                  <c:v>147217.319684669</c:v>
                </c:pt>
                <c:pt idx="1473">
                  <c:v>147317.331450759</c:v>
                </c:pt>
                <c:pt idx="1474">
                  <c:v>147417.343216849</c:v>
                </c:pt>
                <c:pt idx="1475">
                  <c:v>147517.354982939</c:v>
                </c:pt>
                <c:pt idx="1476">
                  <c:v>147617.366749029</c:v>
                </c:pt>
                <c:pt idx="1477">
                  <c:v>147717.378515119</c:v>
                </c:pt>
                <c:pt idx="1478">
                  <c:v>147817.39028121</c:v>
                </c:pt>
                <c:pt idx="1479">
                  <c:v>147917.4020473</c:v>
                </c:pt>
                <c:pt idx="1480">
                  <c:v>148017.41381339</c:v>
                </c:pt>
                <c:pt idx="1481">
                  <c:v>148117.42557948</c:v>
                </c:pt>
                <c:pt idx="1482">
                  <c:v>148217.43734557</c:v>
                </c:pt>
                <c:pt idx="1483">
                  <c:v>148317.44911166</c:v>
                </c:pt>
                <c:pt idx="1484">
                  <c:v>148417.46087775</c:v>
                </c:pt>
                <c:pt idx="1485">
                  <c:v>148517.47264384</c:v>
                </c:pt>
                <c:pt idx="1486">
                  <c:v>148617.484409931</c:v>
                </c:pt>
                <c:pt idx="1487">
                  <c:v>148717.496176021</c:v>
                </c:pt>
                <c:pt idx="1488">
                  <c:v>148817.507942111</c:v>
                </c:pt>
                <c:pt idx="1489">
                  <c:v>148917.519708201</c:v>
                </c:pt>
                <c:pt idx="1490">
                  <c:v>149017.531474291</c:v>
                </c:pt>
                <c:pt idx="1491">
                  <c:v>149117.543240381</c:v>
                </c:pt>
                <c:pt idx="1492">
                  <c:v>149217.555006471</c:v>
                </c:pt>
                <c:pt idx="1493">
                  <c:v>149317.566772562</c:v>
                </c:pt>
                <c:pt idx="1494">
                  <c:v>149417.578538652</c:v>
                </c:pt>
                <c:pt idx="1495">
                  <c:v>149517.590304742</c:v>
                </c:pt>
                <c:pt idx="1496">
                  <c:v>149617.602070832</c:v>
                </c:pt>
                <c:pt idx="1497">
                  <c:v>149717.613836922</c:v>
                </c:pt>
                <c:pt idx="1498">
                  <c:v>149817.625603012</c:v>
                </c:pt>
                <c:pt idx="1499">
                  <c:v>149917.637369102</c:v>
                </c:pt>
                <c:pt idx="1500">
                  <c:v>150017.649135192</c:v>
                </c:pt>
                <c:pt idx="1501">
                  <c:v>150117.660901283</c:v>
                </c:pt>
                <c:pt idx="1502">
                  <c:v>150217.672667373</c:v>
                </c:pt>
                <c:pt idx="1503">
                  <c:v>150317.684433463</c:v>
                </c:pt>
                <c:pt idx="1504">
                  <c:v>150417.696199553</c:v>
                </c:pt>
                <c:pt idx="1505">
                  <c:v>150517.707965643</c:v>
                </c:pt>
                <c:pt idx="1506">
                  <c:v>150617.719731733</c:v>
                </c:pt>
                <c:pt idx="1507">
                  <c:v>150717.731497823</c:v>
                </c:pt>
                <c:pt idx="1508">
                  <c:v>150817.743263913</c:v>
                </c:pt>
                <c:pt idx="1509">
                  <c:v>150917.755030004</c:v>
                </c:pt>
                <c:pt idx="1510">
                  <c:v>151017.766796094</c:v>
                </c:pt>
                <c:pt idx="1511">
                  <c:v>151117.778562184</c:v>
                </c:pt>
                <c:pt idx="1512">
                  <c:v>151217.790328274</c:v>
                </c:pt>
                <c:pt idx="1513">
                  <c:v>151317.802094364</c:v>
                </c:pt>
                <c:pt idx="1514">
                  <c:v>151417.813860454</c:v>
                </c:pt>
                <c:pt idx="1515">
                  <c:v>151517.825626544</c:v>
                </c:pt>
                <c:pt idx="1516">
                  <c:v>151617.837392634</c:v>
                </c:pt>
                <c:pt idx="1517">
                  <c:v>151717.849158725</c:v>
                </c:pt>
                <c:pt idx="1518">
                  <c:v>151817.860924815</c:v>
                </c:pt>
                <c:pt idx="1519">
                  <c:v>151917.872690905</c:v>
                </c:pt>
                <c:pt idx="1520">
                  <c:v>152017.884456995</c:v>
                </c:pt>
                <c:pt idx="1521">
                  <c:v>152117.896223085</c:v>
                </c:pt>
                <c:pt idx="1522">
                  <c:v>152217.907989175</c:v>
                </c:pt>
                <c:pt idx="1523">
                  <c:v>152317.919755265</c:v>
                </c:pt>
                <c:pt idx="1524">
                  <c:v>152417.931521356</c:v>
                </c:pt>
                <c:pt idx="1525">
                  <c:v>152517.943287446</c:v>
                </c:pt>
                <c:pt idx="1526">
                  <c:v>152617.955053536</c:v>
                </c:pt>
                <c:pt idx="1527">
                  <c:v>152717.966819626</c:v>
                </c:pt>
                <c:pt idx="1528">
                  <c:v>152817.978585716</c:v>
                </c:pt>
                <c:pt idx="1529">
                  <c:v>152917.990351806</c:v>
                </c:pt>
                <c:pt idx="1530">
                  <c:v>153018.002117896</c:v>
                </c:pt>
                <c:pt idx="1531">
                  <c:v>153118.013883986</c:v>
                </c:pt>
                <c:pt idx="1532">
                  <c:v>153218.025650077</c:v>
                </c:pt>
                <c:pt idx="1533">
                  <c:v>153318.037416167</c:v>
                </c:pt>
                <c:pt idx="1534">
                  <c:v>153418.049182257</c:v>
                </c:pt>
                <c:pt idx="1535">
                  <c:v>153518.060948347</c:v>
                </c:pt>
                <c:pt idx="1536">
                  <c:v>153618.072714437</c:v>
                </c:pt>
                <c:pt idx="1537">
                  <c:v>153718.084480527</c:v>
                </c:pt>
                <c:pt idx="1538">
                  <c:v>153818.096246617</c:v>
                </c:pt>
                <c:pt idx="1539">
                  <c:v>153918.108012707</c:v>
                </c:pt>
                <c:pt idx="1540">
                  <c:v>154018.119778798</c:v>
                </c:pt>
                <c:pt idx="1541">
                  <c:v>154118.131544888</c:v>
                </c:pt>
                <c:pt idx="1542">
                  <c:v>154218.143310978</c:v>
                </c:pt>
                <c:pt idx="1543">
                  <c:v>154318.155077068</c:v>
                </c:pt>
                <c:pt idx="1544">
                  <c:v>154418.166843158</c:v>
                </c:pt>
                <c:pt idx="1545">
                  <c:v>154518.178609248</c:v>
                </c:pt>
                <c:pt idx="1546">
                  <c:v>154618.190375338</c:v>
                </c:pt>
                <c:pt idx="1547">
                  <c:v>154718.202141428</c:v>
                </c:pt>
                <c:pt idx="1548">
                  <c:v>154818.213907519</c:v>
                </c:pt>
                <c:pt idx="1549">
                  <c:v>154918.225673609</c:v>
                </c:pt>
                <c:pt idx="1550">
                  <c:v>155018.237439699</c:v>
                </c:pt>
                <c:pt idx="1551">
                  <c:v>155118.249205789</c:v>
                </c:pt>
                <c:pt idx="1552">
                  <c:v>155218.260971879</c:v>
                </c:pt>
                <c:pt idx="1553">
                  <c:v>155318.272737969</c:v>
                </c:pt>
                <c:pt idx="1554">
                  <c:v>155418.284504059</c:v>
                </c:pt>
                <c:pt idx="1555">
                  <c:v>155518.296270149</c:v>
                </c:pt>
                <c:pt idx="1556">
                  <c:v>155618.30803624</c:v>
                </c:pt>
                <c:pt idx="1557">
                  <c:v>155718.31980233</c:v>
                </c:pt>
                <c:pt idx="1558">
                  <c:v>155818.33156842</c:v>
                </c:pt>
                <c:pt idx="1559">
                  <c:v>155918.34333451</c:v>
                </c:pt>
                <c:pt idx="1560">
                  <c:v>156018.3551006</c:v>
                </c:pt>
                <c:pt idx="1561">
                  <c:v>156118.36686669</c:v>
                </c:pt>
                <c:pt idx="1562">
                  <c:v>156218.37863278</c:v>
                </c:pt>
                <c:pt idx="1563">
                  <c:v>156318.390398871</c:v>
                </c:pt>
                <c:pt idx="1564">
                  <c:v>156418.402164961</c:v>
                </c:pt>
                <c:pt idx="1565">
                  <c:v>156518.413931051</c:v>
                </c:pt>
                <c:pt idx="1566">
                  <c:v>156618.425697141</c:v>
                </c:pt>
                <c:pt idx="1567">
                  <c:v>156718.437463231</c:v>
                </c:pt>
                <c:pt idx="1568">
                  <c:v>156818.449229321</c:v>
                </c:pt>
                <c:pt idx="1569">
                  <c:v>156918.460995411</c:v>
                </c:pt>
                <c:pt idx="1570">
                  <c:v>157018.472761501</c:v>
                </c:pt>
                <c:pt idx="1571">
                  <c:v>157118.484527592</c:v>
                </c:pt>
                <c:pt idx="1572">
                  <c:v>157218.496293682</c:v>
                </c:pt>
                <c:pt idx="1573">
                  <c:v>157318.508059772</c:v>
                </c:pt>
                <c:pt idx="1574">
                  <c:v>157418.519825862</c:v>
                </c:pt>
                <c:pt idx="1575">
                  <c:v>157518.531591952</c:v>
                </c:pt>
                <c:pt idx="1576">
                  <c:v>157618.543358042</c:v>
                </c:pt>
                <c:pt idx="1577">
                  <c:v>157718.555124132</c:v>
                </c:pt>
                <c:pt idx="1578">
                  <c:v>157818.566890222</c:v>
                </c:pt>
                <c:pt idx="1579">
                  <c:v>157918.578656313</c:v>
                </c:pt>
                <c:pt idx="1580">
                  <c:v>158018.590422403</c:v>
                </c:pt>
                <c:pt idx="1581">
                  <c:v>158118.602188493</c:v>
                </c:pt>
                <c:pt idx="1582">
                  <c:v>158218.613954583</c:v>
                </c:pt>
                <c:pt idx="1583">
                  <c:v>158318.625720673</c:v>
                </c:pt>
                <c:pt idx="1584">
                  <c:v>158418.637486763</c:v>
                </c:pt>
                <c:pt idx="1585">
                  <c:v>158518.649252853</c:v>
                </c:pt>
                <c:pt idx="1586">
                  <c:v>158618.661018943</c:v>
                </c:pt>
                <c:pt idx="1587">
                  <c:v>158718.672785034</c:v>
                </c:pt>
                <c:pt idx="1588">
                  <c:v>158818.684551124</c:v>
                </c:pt>
                <c:pt idx="1589">
                  <c:v>158918.696317214</c:v>
                </c:pt>
                <c:pt idx="1590">
                  <c:v>159018.708083304</c:v>
                </c:pt>
                <c:pt idx="1591">
                  <c:v>159118.719849394</c:v>
                </c:pt>
                <c:pt idx="1592">
                  <c:v>159218.731615484</c:v>
                </c:pt>
                <c:pt idx="1593">
                  <c:v>159318.743381574</c:v>
                </c:pt>
                <c:pt idx="1594">
                  <c:v>159418.755147664</c:v>
                </c:pt>
                <c:pt idx="1595">
                  <c:v>159518.766913755</c:v>
                </c:pt>
                <c:pt idx="1596">
                  <c:v>159618.778679845</c:v>
                </c:pt>
                <c:pt idx="1597">
                  <c:v>159718.790445935</c:v>
                </c:pt>
                <c:pt idx="1598">
                  <c:v>159818.802212025</c:v>
                </c:pt>
                <c:pt idx="1599">
                  <c:v>159918.813978115</c:v>
                </c:pt>
                <c:pt idx="1600">
                  <c:v>160018.825744205</c:v>
                </c:pt>
                <c:pt idx="1601">
                  <c:v>160118.837510295</c:v>
                </c:pt>
                <c:pt idx="1602">
                  <c:v>160218.849276385</c:v>
                </c:pt>
                <c:pt idx="1603">
                  <c:v>160318.861042476</c:v>
                </c:pt>
                <c:pt idx="1604">
                  <c:v>160418.872808566</c:v>
                </c:pt>
                <c:pt idx="1605">
                  <c:v>160518.884574656</c:v>
                </c:pt>
                <c:pt idx="1606">
                  <c:v>160618.896340746</c:v>
                </c:pt>
                <c:pt idx="1607">
                  <c:v>160718.908106836</c:v>
                </c:pt>
                <c:pt idx="1608">
                  <c:v>160818.919872926</c:v>
                </c:pt>
                <c:pt idx="1609">
                  <c:v>160918.931639016</c:v>
                </c:pt>
                <c:pt idx="1610">
                  <c:v>161018.943405107</c:v>
                </c:pt>
                <c:pt idx="1611">
                  <c:v>161118.955171197</c:v>
                </c:pt>
                <c:pt idx="1612">
                  <c:v>161218.966937287</c:v>
                </c:pt>
                <c:pt idx="1613">
                  <c:v>161318.978703377</c:v>
                </c:pt>
                <c:pt idx="1614">
                  <c:v>161418.990469467</c:v>
                </c:pt>
                <c:pt idx="1615">
                  <c:v>161519.002235557</c:v>
                </c:pt>
                <c:pt idx="1616">
                  <c:v>161619.014001647</c:v>
                </c:pt>
                <c:pt idx="1617">
                  <c:v>161719.025767737</c:v>
                </c:pt>
                <c:pt idx="1618">
                  <c:v>161819.037533828</c:v>
                </c:pt>
                <c:pt idx="1619">
                  <c:v>161919.049299918</c:v>
                </c:pt>
                <c:pt idx="1620">
                  <c:v>162019.061066008</c:v>
                </c:pt>
                <c:pt idx="1621">
                  <c:v>162119.072832098</c:v>
                </c:pt>
                <c:pt idx="1622">
                  <c:v>162219.084598188</c:v>
                </c:pt>
                <c:pt idx="1623">
                  <c:v>162319.096364278</c:v>
                </c:pt>
                <c:pt idx="1624">
                  <c:v>162419.108130368</c:v>
                </c:pt>
                <c:pt idx="1625">
                  <c:v>162519.119896458</c:v>
                </c:pt>
                <c:pt idx="1626">
                  <c:v>162619.131662549</c:v>
                </c:pt>
                <c:pt idx="1627">
                  <c:v>162719.143428639</c:v>
                </c:pt>
                <c:pt idx="1628">
                  <c:v>162819.155194729</c:v>
                </c:pt>
                <c:pt idx="1629">
                  <c:v>162919.166960819</c:v>
                </c:pt>
                <c:pt idx="1630">
                  <c:v>163019.178726909</c:v>
                </c:pt>
                <c:pt idx="1631">
                  <c:v>163119.190492999</c:v>
                </c:pt>
                <c:pt idx="1632">
                  <c:v>163219.202259089</c:v>
                </c:pt>
                <c:pt idx="1633">
                  <c:v>163319.214025179</c:v>
                </c:pt>
                <c:pt idx="1634">
                  <c:v>163419.22579127</c:v>
                </c:pt>
                <c:pt idx="1635">
                  <c:v>163519.23755736</c:v>
                </c:pt>
                <c:pt idx="1636">
                  <c:v>163619.24932345</c:v>
                </c:pt>
                <c:pt idx="1637">
                  <c:v>163719.26108954</c:v>
                </c:pt>
                <c:pt idx="1638">
                  <c:v>163819.27285563</c:v>
                </c:pt>
                <c:pt idx="1639">
                  <c:v>163919.28462172</c:v>
                </c:pt>
                <c:pt idx="1640">
                  <c:v>164019.29638781</c:v>
                </c:pt>
                <c:pt idx="1641">
                  <c:v>164119.308153901</c:v>
                </c:pt>
                <c:pt idx="1642">
                  <c:v>164219.319919991</c:v>
                </c:pt>
                <c:pt idx="1643">
                  <c:v>164319.331686081</c:v>
                </c:pt>
                <c:pt idx="1644">
                  <c:v>164419.343452171</c:v>
                </c:pt>
                <c:pt idx="1645">
                  <c:v>164519.355218261</c:v>
                </c:pt>
                <c:pt idx="1646">
                  <c:v>164619.366984351</c:v>
                </c:pt>
                <c:pt idx="1647">
                  <c:v>164719.378750441</c:v>
                </c:pt>
                <c:pt idx="1648">
                  <c:v>164819.390516531</c:v>
                </c:pt>
                <c:pt idx="1649">
                  <c:v>164919.402282622</c:v>
                </c:pt>
                <c:pt idx="1650">
                  <c:v>165019.414048712</c:v>
                </c:pt>
                <c:pt idx="1651">
                  <c:v>165119.425814802</c:v>
                </c:pt>
                <c:pt idx="1652">
                  <c:v>165219.437580892</c:v>
                </c:pt>
                <c:pt idx="1653">
                  <c:v>165319.449346982</c:v>
                </c:pt>
                <c:pt idx="1654">
                  <c:v>165419.461113072</c:v>
                </c:pt>
                <c:pt idx="1655">
                  <c:v>165519.472879162</c:v>
                </c:pt>
                <c:pt idx="1656">
                  <c:v>165619.484645252</c:v>
                </c:pt>
                <c:pt idx="1657">
                  <c:v>165719.496411343</c:v>
                </c:pt>
                <c:pt idx="1658">
                  <c:v>165819.508177433</c:v>
                </c:pt>
                <c:pt idx="1659">
                  <c:v>165919.519943523</c:v>
                </c:pt>
                <c:pt idx="1660">
                  <c:v>166019.531709613</c:v>
                </c:pt>
                <c:pt idx="1661">
                  <c:v>166119.543475703</c:v>
                </c:pt>
                <c:pt idx="1662">
                  <c:v>166219.555241793</c:v>
                </c:pt>
                <c:pt idx="1663">
                  <c:v>166319.567007883</c:v>
                </c:pt>
                <c:pt idx="1664">
                  <c:v>166419.578773973</c:v>
                </c:pt>
                <c:pt idx="1665">
                  <c:v>166519.590540064</c:v>
                </c:pt>
                <c:pt idx="1666">
                  <c:v>166619.602306154</c:v>
                </c:pt>
                <c:pt idx="1667">
                  <c:v>166719.614072244</c:v>
                </c:pt>
                <c:pt idx="1668">
                  <c:v>166819.625838334</c:v>
                </c:pt>
                <c:pt idx="1669">
                  <c:v>166919.637604424</c:v>
                </c:pt>
                <c:pt idx="1670">
                  <c:v>167019.649370514</c:v>
                </c:pt>
                <c:pt idx="1671">
                  <c:v>167119.661136604</c:v>
                </c:pt>
                <c:pt idx="1672">
                  <c:v>167219.672902694</c:v>
                </c:pt>
                <c:pt idx="1673">
                  <c:v>167319.684668785</c:v>
                </c:pt>
                <c:pt idx="1674">
                  <c:v>167419.696434875</c:v>
                </c:pt>
                <c:pt idx="1675">
                  <c:v>167519.708200965</c:v>
                </c:pt>
                <c:pt idx="1676">
                  <c:v>167619.719967055</c:v>
                </c:pt>
                <c:pt idx="1677">
                  <c:v>167719.731733145</c:v>
                </c:pt>
                <c:pt idx="1678">
                  <c:v>167819.743499235</c:v>
                </c:pt>
                <c:pt idx="1679">
                  <c:v>167919.755265325</c:v>
                </c:pt>
                <c:pt idx="1680">
                  <c:v>168019.767031416</c:v>
                </c:pt>
                <c:pt idx="1681">
                  <c:v>168119.778797506</c:v>
                </c:pt>
                <c:pt idx="1682">
                  <c:v>168219.790563596</c:v>
                </c:pt>
                <c:pt idx="1683">
                  <c:v>168319.802329686</c:v>
                </c:pt>
                <c:pt idx="1684">
                  <c:v>168419.814095776</c:v>
                </c:pt>
                <c:pt idx="1685">
                  <c:v>168519.825861866</c:v>
                </c:pt>
                <c:pt idx="1686">
                  <c:v>168619.837627956</c:v>
                </c:pt>
                <c:pt idx="1687">
                  <c:v>168719.849394046</c:v>
                </c:pt>
                <c:pt idx="1688">
                  <c:v>168819.861160137</c:v>
                </c:pt>
                <c:pt idx="1689">
                  <c:v>168919.872926227</c:v>
                </c:pt>
                <c:pt idx="1690">
                  <c:v>169019.884692317</c:v>
                </c:pt>
                <c:pt idx="1691">
                  <c:v>169119.896458407</c:v>
                </c:pt>
                <c:pt idx="1692">
                  <c:v>169219.908224497</c:v>
                </c:pt>
                <c:pt idx="1693">
                  <c:v>169319.919990587</c:v>
                </c:pt>
                <c:pt idx="1694">
                  <c:v>169419.931756677</c:v>
                </c:pt>
                <c:pt idx="1695">
                  <c:v>169519.943522767</c:v>
                </c:pt>
                <c:pt idx="1696">
                  <c:v>169619.955288858</c:v>
                </c:pt>
                <c:pt idx="1697">
                  <c:v>169719.967054948</c:v>
                </c:pt>
                <c:pt idx="1698">
                  <c:v>169819.978821038</c:v>
                </c:pt>
                <c:pt idx="1699">
                  <c:v>169919.990587128</c:v>
                </c:pt>
              </c:numCache>
            </c:numRef>
          </c:xVal>
          <c:yVal>
            <c:numRef>
              <c:f>12_Traces!$B$5:$B$1704</c:f>
              <c:numCache>
                <c:formatCode>0.00</c:formatCode>
                <c:ptCount val="1700"/>
                <c:pt idx="0">
                  <c:v>7</c:v>
                </c:pt>
                <c:pt idx="1">
                  <c:v>7</c:v>
                </c:pt>
                <c:pt idx="2">
                  <c:v>7</c:v>
                </c:pt>
                <c:pt idx="3">
                  <c:v>7</c:v>
                </c:pt>
                <c:pt idx="4">
                  <c:v>7</c:v>
                </c:pt>
                <c:pt idx="5">
                  <c:v>7</c:v>
                </c:pt>
                <c:pt idx="6">
                  <c:v>7</c:v>
                </c:pt>
                <c:pt idx="7">
                  <c:v>7</c:v>
                </c:pt>
                <c:pt idx="8">
                  <c:v>7</c:v>
                </c:pt>
                <c:pt idx="9">
                  <c:v>7</c:v>
                </c:pt>
                <c:pt idx="10">
                  <c:v>7</c:v>
                </c:pt>
                <c:pt idx="11">
                  <c:v>7</c:v>
                </c:pt>
                <c:pt idx="12">
                  <c:v>7</c:v>
                </c:pt>
                <c:pt idx="13">
                  <c:v>7</c:v>
                </c:pt>
                <c:pt idx="14">
                  <c:v>7</c:v>
                </c:pt>
                <c:pt idx="15">
                  <c:v>7</c:v>
                </c:pt>
                <c:pt idx="16">
                  <c:v>7</c:v>
                </c:pt>
                <c:pt idx="17">
                  <c:v>7</c:v>
                </c:pt>
                <c:pt idx="18">
                  <c:v>7</c:v>
                </c:pt>
                <c:pt idx="19">
                  <c:v>7</c:v>
                </c:pt>
                <c:pt idx="20">
                  <c:v>7</c:v>
                </c:pt>
                <c:pt idx="21">
                  <c:v>7</c:v>
                </c:pt>
                <c:pt idx="22">
                  <c:v>7</c:v>
                </c:pt>
                <c:pt idx="23">
                  <c:v>7</c:v>
                </c:pt>
                <c:pt idx="24">
                  <c:v>7</c:v>
                </c:pt>
                <c:pt idx="25">
                  <c:v>7</c:v>
                </c:pt>
                <c:pt idx="26">
                  <c:v>7</c:v>
                </c:pt>
                <c:pt idx="27">
                  <c:v>7</c:v>
                </c:pt>
                <c:pt idx="28">
                  <c:v>7</c:v>
                </c:pt>
                <c:pt idx="29">
                  <c:v>7</c:v>
                </c:pt>
                <c:pt idx="30">
                  <c:v>7</c:v>
                </c:pt>
                <c:pt idx="31">
                  <c:v>7</c:v>
                </c:pt>
                <c:pt idx="32">
                  <c:v>7</c:v>
                </c:pt>
                <c:pt idx="33">
                  <c:v>7</c:v>
                </c:pt>
                <c:pt idx="34">
                  <c:v>7</c:v>
                </c:pt>
                <c:pt idx="35">
                  <c:v>7</c:v>
                </c:pt>
                <c:pt idx="36">
                  <c:v>7</c:v>
                </c:pt>
                <c:pt idx="37">
                  <c:v>7</c:v>
                </c:pt>
                <c:pt idx="38">
                  <c:v>7</c:v>
                </c:pt>
                <c:pt idx="39">
                  <c:v>7</c:v>
                </c:pt>
                <c:pt idx="40">
                  <c:v>7</c:v>
                </c:pt>
                <c:pt idx="41">
                  <c:v>7</c:v>
                </c:pt>
                <c:pt idx="42">
                  <c:v>7</c:v>
                </c:pt>
                <c:pt idx="43">
                  <c:v>7</c:v>
                </c:pt>
                <c:pt idx="44">
                  <c:v>7</c:v>
                </c:pt>
                <c:pt idx="45">
                  <c:v>7</c:v>
                </c:pt>
                <c:pt idx="46">
                  <c:v>7</c:v>
                </c:pt>
                <c:pt idx="47">
                  <c:v>7</c:v>
                </c:pt>
                <c:pt idx="48">
                  <c:v>7</c:v>
                </c:pt>
                <c:pt idx="49">
                  <c:v>7</c:v>
                </c:pt>
                <c:pt idx="50">
                  <c:v>7</c:v>
                </c:pt>
                <c:pt idx="51">
                  <c:v>7</c:v>
                </c:pt>
                <c:pt idx="52">
                  <c:v>7</c:v>
                </c:pt>
                <c:pt idx="53">
                  <c:v>7</c:v>
                </c:pt>
                <c:pt idx="54">
                  <c:v>7</c:v>
                </c:pt>
                <c:pt idx="55">
                  <c:v>7</c:v>
                </c:pt>
                <c:pt idx="56">
                  <c:v>7</c:v>
                </c:pt>
                <c:pt idx="57">
                  <c:v>7</c:v>
                </c:pt>
                <c:pt idx="58">
                  <c:v>7</c:v>
                </c:pt>
                <c:pt idx="59">
                  <c:v>7</c:v>
                </c:pt>
                <c:pt idx="60">
                  <c:v>7</c:v>
                </c:pt>
                <c:pt idx="61">
                  <c:v>7</c:v>
                </c:pt>
                <c:pt idx="62">
                  <c:v>7</c:v>
                </c:pt>
                <c:pt idx="63">
                  <c:v>7</c:v>
                </c:pt>
                <c:pt idx="64">
                  <c:v>7</c:v>
                </c:pt>
                <c:pt idx="65">
                  <c:v>7</c:v>
                </c:pt>
                <c:pt idx="66">
                  <c:v>7</c:v>
                </c:pt>
                <c:pt idx="67">
                  <c:v>7</c:v>
                </c:pt>
                <c:pt idx="68">
                  <c:v>7</c:v>
                </c:pt>
                <c:pt idx="69">
                  <c:v>7</c:v>
                </c:pt>
                <c:pt idx="70">
                  <c:v>7</c:v>
                </c:pt>
                <c:pt idx="71">
                  <c:v>7</c:v>
                </c:pt>
                <c:pt idx="72">
                  <c:v>7</c:v>
                </c:pt>
                <c:pt idx="73">
                  <c:v>7</c:v>
                </c:pt>
                <c:pt idx="74">
                  <c:v>7</c:v>
                </c:pt>
                <c:pt idx="75">
                  <c:v>7</c:v>
                </c:pt>
                <c:pt idx="76">
                  <c:v>7</c:v>
                </c:pt>
                <c:pt idx="77">
                  <c:v>7</c:v>
                </c:pt>
                <c:pt idx="78">
                  <c:v>7</c:v>
                </c:pt>
                <c:pt idx="79">
                  <c:v>7</c:v>
                </c:pt>
                <c:pt idx="80">
                  <c:v>7</c:v>
                </c:pt>
                <c:pt idx="81">
                  <c:v>7</c:v>
                </c:pt>
                <c:pt idx="82">
                  <c:v>7</c:v>
                </c:pt>
                <c:pt idx="83">
                  <c:v>7</c:v>
                </c:pt>
                <c:pt idx="84">
                  <c:v>7</c:v>
                </c:pt>
                <c:pt idx="85">
                  <c:v>7</c:v>
                </c:pt>
                <c:pt idx="86">
                  <c:v>7</c:v>
                </c:pt>
                <c:pt idx="87">
                  <c:v>7</c:v>
                </c:pt>
                <c:pt idx="88">
                  <c:v>7</c:v>
                </c:pt>
                <c:pt idx="89">
                  <c:v>7</c:v>
                </c:pt>
                <c:pt idx="90">
                  <c:v>7</c:v>
                </c:pt>
                <c:pt idx="91">
                  <c:v>7</c:v>
                </c:pt>
                <c:pt idx="92">
                  <c:v>7</c:v>
                </c:pt>
                <c:pt idx="93">
                  <c:v>7</c:v>
                </c:pt>
                <c:pt idx="94">
                  <c:v>7</c:v>
                </c:pt>
                <c:pt idx="95">
                  <c:v>7</c:v>
                </c:pt>
                <c:pt idx="96">
                  <c:v>7</c:v>
                </c:pt>
                <c:pt idx="97">
                  <c:v>7</c:v>
                </c:pt>
                <c:pt idx="98">
                  <c:v>7</c:v>
                </c:pt>
                <c:pt idx="99">
                  <c:v>7</c:v>
                </c:pt>
                <c:pt idx="100">
                  <c:v>7</c:v>
                </c:pt>
                <c:pt idx="101">
                  <c:v>7</c:v>
                </c:pt>
                <c:pt idx="102">
                  <c:v>7</c:v>
                </c:pt>
                <c:pt idx="103">
                  <c:v>7</c:v>
                </c:pt>
                <c:pt idx="104">
                  <c:v>7</c:v>
                </c:pt>
                <c:pt idx="105">
                  <c:v>7</c:v>
                </c:pt>
                <c:pt idx="106">
                  <c:v>7</c:v>
                </c:pt>
                <c:pt idx="107">
                  <c:v>7</c:v>
                </c:pt>
                <c:pt idx="108">
                  <c:v>7</c:v>
                </c:pt>
                <c:pt idx="109">
                  <c:v>7</c:v>
                </c:pt>
                <c:pt idx="110">
                  <c:v>7</c:v>
                </c:pt>
                <c:pt idx="111">
                  <c:v>7</c:v>
                </c:pt>
                <c:pt idx="112">
                  <c:v>7</c:v>
                </c:pt>
                <c:pt idx="113">
                  <c:v>7</c:v>
                </c:pt>
                <c:pt idx="114">
                  <c:v>7</c:v>
                </c:pt>
                <c:pt idx="115">
                  <c:v>7</c:v>
                </c:pt>
                <c:pt idx="116">
                  <c:v>7</c:v>
                </c:pt>
                <c:pt idx="117">
                  <c:v>7</c:v>
                </c:pt>
                <c:pt idx="118">
                  <c:v>7</c:v>
                </c:pt>
                <c:pt idx="119">
                  <c:v>7</c:v>
                </c:pt>
                <c:pt idx="120">
                  <c:v>7</c:v>
                </c:pt>
                <c:pt idx="121">
                  <c:v>7</c:v>
                </c:pt>
                <c:pt idx="122">
                  <c:v>7</c:v>
                </c:pt>
                <c:pt idx="123">
                  <c:v>7</c:v>
                </c:pt>
                <c:pt idx="124">
                  <c:v>7</c:v>
                </c:pt>
                <c:pt idx="125">
                  <c:v>7</c:v>
                </c:pt>
                <c:pt idx="126">
                  <c:v>7</c:v>
                </c:pt>
                <c:pt idx="127">
                  <c:v>7</c:v>
                </c:pt>
                <c:pt idx="128">
                  <c:v>7</c:v>
                </c:pt>
                <c:pt idx="129">
                  <c:v>7</c:v>
                </c:pt>
                <c:pt idx="130">
                  <c:v>7</c:v>
                </c:pt>
                <c:pt idx="131">
                  <c:v>7</c:v>
                </c:pt>
                <c:pt idx="132">
                  <c:v>7</c:v>
                </c:pt>
                <c:pt idx="133">
                  <c:v>7</c:v>
                </c:pt>
                <c:pt idx="134">
                  <c:v>7</c:v>
                </c:pt>
                <c:pt idx="135">
                  <c:v>7</c:v>
                </c:pt>
                <c:pt idx="136">
                  <c:v>7</c:v>
                </c:pt>
                <c:pt idx="137">
                  <c:v>7</c:v>
                </c:pt>
                <c:pt idx="138">
                  <c:v>7</c:v>
                </c:pt>
                <c:pt idx="139">
                  <c:v>7</c:v>
                </c:pt>
                <c:pt idx="140">
                  <c:v>7</c:v>
                </c:pt>
                <c:pt idx="141">
                  <c:v>7</c:v>
                </c:pt>
                <c:pt idx="142">
                  <c:v>7</c:v>
                </c:pt>
                <c:pt idx="143">
                  <c:v>7</c:v>
                </c:pt>
                <c:pt idx="144">
                  <c:v>7</c:v>
                </c:pt>
                <c:pt idx="145">
                  <c:v>7</c:v>
                </c:pt>
                <c:pt idx="146">
                  <c:v>7</c:v>
                </c:pt>
                <c:pt idx="147">
                  <c:v>7</c:v>
                </c:pt>
                <c:pt idx="148">
                  <c:v>7</c:v>
                </c:pt>
                <c:pt idx="149">
                  <c:v>7</c:v>
                </c:pt>
                <c:pt idx="150">
                  <c:v>7</c:v>
                </c:pt>
                <c:pt idx="151">
                  <c:v>7</c:v>
                </c:pt>
                <c:pt idx="152">
                  <c:v>7</c:v>
                </c:pt>
                <c:pt idx="153">
                  <c:v>7</c:v>
                </c:pt>
                <c:pt idx="154">
                  <c:v>7</c:v>
                </c:pt>
                <c:pt idx="155">
                  <c:v>7</c:v>
                </c:pt>
                <c:pt idx="156">
                  <c:v>7</c:v>
                </c:pt>
                <c:pt idx="157">
                  <c:v>7</c:v>
                </c:pt>
                <c:pt idx="158">
                  <c:v>7</c:v>
                </c:pt>
                <c:pt idx="159">
                  <c:v>7</c:v>
                </c:pt>
                <c:pt idx="160">
                  <c:v>7</c:v>
                </c:pt>
                <c:pt idx="161">
                  <c:v>7</c:v>
                </c:pt>
                <c:pt idx="162">
                  <c:v>7</c:v>
                </c:pt>
                <c:pt idx="163">
                  <c:v>7</c:v>
                </c:pt>
                <c:pt idx="164">
                  <c:v>7</c:v>
                </c:pt>
                <c:pt idx="165">
                  <c:v>7</c:v>
                </c:pt>
                <c:pt idx="166">
                  <c:v>7</c:v>
                </c:pt>
                <c:pt idx="167">
                  <c:v>7</c:v>
                </c:pt>
                <c:pt idx="168">
                  <c:v>7</c:v>
                </c:pt>
                <c:pt idx="169">
                  <c:v>7</c:v>
                </c:pt>
                <c:pt idx="170">
                  <c:v>7</c:v>
                </c:pt>
                <c:pt idx="171">
                  <c:v>7</c:v>
                </c:pt>
                <c:pt idx="172">
                  <c:v>7</c:v>
                </c:pt>
                <c:pt idx="173">
                  <c:v>7</c:v>
                </c:pt>
                <c:pt idx="174">
                  <c:v>7</c:v>
                </c:pt>
                <c:pt idx="175">
                  <c:v>7</c:v>
                </c:pt>
                <c:pt idx="176">
                  <c:v>7</c:v>
                </c:pt>
                <c:pt idx="177">
                  <c:v>7</c:v>
                </c:pt>
                <c:pt idx="178">
                  <c:v>7</c:v>
                </c:pt>
                <c:pt idx="179">
                  <c:v>7</c:v>
                </c:pt>
                <c:pt idx="180">
                  <c:v>7</c:v>
                </c:pt>
                <c:pt idx="181">
                  <c:v>7</c:v>
                </c:pt>
                <c:pt idx="182">
                  <c:v>7</c:v>
                </c:pt>
                <c:pt idx="183">
                  <c:v>7</c:v>
                </c:pt>
                <c:pt idx="184">
                  <c:v>7</c:v>
                </c:pt>
                <c:pt idx="185">
                  <c:v>7</c:v>
                </c:pt>
                <c:pt idx="186">
                  <c:v>7</c:v>
                </c:pt>
                <c:pt idx="187">
                  <c:v>7</c:v>
                </c:pt>
                <c:pt idx="188">
                  <c:v>7</c:v>
                </c:pt>
                <c:pt idx="189">
                  <c:v>7</c:v>
                </c:pt>
                <c:pt idx="190">
                  <c:v>7</c:v>
                </c:pt>
                <c:pt idx="191">
                  <c:v>7</c:v>
                </c:pt>
                <c:pt idx="192">
                  <c:v>7</c:v>
                </c:pt>
                <c:pt idx="193">
                  <c:v>7</c:v>
                </c:pt>
                <c:pt idx="194">
                  <c:v>7</c:v>
                </c:pt>
                <c:pt idx="195">
                  <c:v>7</c:v>
                </c:pt>
                <c:pt idx="196">
                  <c:v>7</c:v>
                </c:pt>
                <c:pt idx="197">
                  <c:v>7</c:v>
                </c:pt>
                <c:pt idx="198">
                  <c:v>7</c:v>
                </c:pt>
                <c:pt idx="199">
                  <c:v>7</c:v>
                </c:pt>
                <c:pt idx="200">
                  <c:v>7</c:v>
                </c:pt>
                <c:pt idx="201">
                  <c:v>7</c:v>
                </c:pt>
                <c:pt idx="202">
                  <c:v>7</c:v>
                </c:pt>
                <c:pt idx="203">
                  <c:v>7</c:v>
                </c:pt>
                <c:pt idx="204">
                  <c:v>7</c:v>
                </c:pt>
                <c:pt idx="205">
                  <c:v>7</c:v>
                </c:pt>
                <c:pt idx="206">
                  <c:v>7</c:v>
                </c:pt>
                <c:pt idx="207">
                  <c:v>7</c:v>
                </c:pt>
                <c:pt idx="208">
                  <c:v>7</c:v>
                </c:pt>
                <c:pt idx="209">
                  <c:v>7</c:v>
                </c:pt>
                <c:pt idx="210">
                  <c:v>7</c:v>
                </c:pt>
                <c:pt idx="211">
                  <c:v>7</c:v>
                </c:pt>
                <c:pt idx="212">
                  <c:v>7</c:v>
                </c:pt>
                <c:pt idx="213">
                  <c:v>7</c:v>
                </c:pt>
                <c:pt idx="214">
                  <c:v>7</c:v>
                </c:pt>
                <c:pt idx="215">
                  <c:v>7</c:v>
                </c:pt>
                <c:pt idx="216">
                  <c:v>7</c:v>
                </c:pt>
                <c:pt idx="217">
                  <c:v>7</c:v>
                </c:pt>
                <c:pt idx="218">
                  <c:v>7</c:v>
                </c:pt>
                <c:pt idx="219">
                  <c:v>7</c:v>
                </c:pt>
                <c:pt idx="220">
                  <c:v>7</c:v>
                </c:pt>
                <c:pt idx="221">
                  <c:v>7</c:v>
                </c:pt>
                <c:pt idx="222">
                  <c:v>7</c:v>
                </c:pt>
                <c:pt idx="223">
                  <c:v>7</c:v>
                </c:pt>
                <c:pt idx="224">
                  <c:v>7</c:v>
                </c:pt>
                <c:pt idx="225">
                  <c:v>7</c:v>
                </c:pt>
                <c:pt idx="226">
                  <c:v>7</c:v>
                </c:pt>
                <c:pt idx="227">
                  <c:v>7</c:v>
                </c:pt>
                <c:pt idx="228">
                  <c:v>7</c:v>
                </c:pt>
                <c:pt idx="229">
                  <c:v>7</c:v>
                </c:pt>
                <c:pt idx="230">
                  <c:v>7</c:v>
                </c:pt>
                <c:pt idx="231">
                  <c:v>7</c:v>
                </c:pt>
                <c:pt idx="232">
                  <c:v>7</c:v>
                </c:pt>
                <c:pt idx="233">
                  <c:v>7</c:v>
                </c:pt>
                <c:pt idx="234">
                  <c:v>7</c:v>
                </c:pt>
                <c:pt idx="235">
                  <c:v>7</c:v>
                </c:pt>
                <c:pt idx="236">
                  <c:v>7</c:v>
                </c:pt>
                <c:pt idx="237">
                  <c:v>7</c:v>
                </c:pt>
                <c:pt idx="238">
                  <c:v>7</c:v>
                </c:pt>
                <c:pt idx="239">
                  <c:v>7</c:v>
                </c:pt>
                <c:pt idx="240">
                  <c:v>7</c:v>
                </c:pt>
                <c:pt idx="241">
                  <c:v>7</c:v>
                </c:pt>
                <c:pt idx="242">
                  <c:v>7</c:v>
                </c:pt>
                <c:pt idx="243">
                  <c:v>7</c:v>
                </c:pt>
                <c:pt idx="244">
                  <c:v>7</c:v>
                </c:pt>
                <c:pt idx="245">
                  <c:v>7</c:v>
                </c:pt>
                <c:pt idx="246">
                  <c:v>7</c:v>
                </c:pt>
                <c:pt idx="247">
                  <c:v>7</c:v>
                </c:pt>
                <c:pt idx="248">
                  <c:v>7</c:v>
                </c:pt>
                <c:pt idx="249">
                  <c:v>7</c:v>
                </c:pt>
                <c:pt idx="250">
                  <c:v>7</c:v>
                </c:pt>
                <c:pt idx="251">
                  <c:v>7</c:v>
                </c:pt>
                <c:pt idx="252">
                  <c:v>7</c:v>
                </c:pt>
                <c:pt idx="253">
                  <c:v>7</c:v>
                </c:pt>
                <c:pt idx="254">
                  <c:v>7</c:v>
                </c:pt>
                <c:pt idx="255">
                  <c:v>7</c:v>
                </c:pt>
                <c:pt idx="256">
                  <c:v>7</c:v>
                </c:pt>
                <c:pt idx="257">
                  <c:v>7</c:v>
                </c:pt>
                <c:pt idx="258">
                  <c:v>7</c:v>
                </c:pt>
                <c:pt idx="259">
                  <c:v>7</c:v>
                </c:pt>
                <c:pt idx="260">
                  <c:v>7</c:v>
                </c:pt>
                <c:pt idx="261">
                  <c:v>7</c:v>
                </c:pt>
                <c:pt idx="262">
                  <c:v>7</c:v>
                </c:pt>
                <c:pt idx="263">
                  <c:v>7</c:v>
                </c:pt>
                <c:pt idx="264">
                  <c:v>7</c:v>
                </c:pt>
                <c:pt idx="265">
                  <c:v>7</c:v>
                </c:pt>
                <c:pt idx="266">
                  <c:v>7</c:v>
                </c:pt>
                <c:pt idx="267">
                  <c:v>7</c:v>
                </c:pt>
                <c:pt idx="268">
                  <c:v>7</c:v>
                </c:pt>
                <c:pt idx="269">
                  <c:v>7</c:v>
                </c:pt>
                <c:pt idx="270">
                  <c:v>7</c:v>
                </c:pt>
                <c:pt idx="271">
                  <c:v>7</c:v>
                </c:pt>
                <c:pt idx="272">
                  <c:v>7</c:v>
                </c:pt>
                <c:pt idx="273">
                  <c:v>7</c:v>
                </c:pt>
                <c:pt idx="274">
                  <c:v>7</c:v>
                </c:pt>
                <c:pt idx="275">
                  <c:v>7</c:v>
                </c:pt>
                <c:pt idx="276">
                  <c:v>7</c:v>
                </c:pt>
                <c:pt idx="277">
                  <c:v>7</c:v>
                </c:pt>
                <c:pt idx="278">
                  <c:v>7</c:v>
                </c:pt>
                <c:pt idx="279">
                  <c:v>7</c:v>
                </c:pt>
                <c:pt idx="280">
                  <c:v>7</c:v>
                </c:pt>
                <c:pt idx="281">
                  <c:v>7</c:v>
                </c:pt>
                <c:pt idx="282">
                  <c:v>7</c:v>
                </c:pt>
                <c:pt idx="283">
                  <c:v>7</c:v>
                </c:pt>
                <c:pt idx="284">
                  <c:v>7</c:v>
                </c:pt>
                <c:pt idx="285">
                  <c:v>7</c:v>
                </c:pt>
                <c:pt idx="286">
                  <c:v>7</c:v>
                </c:pt>
                <c:pt idx="287">
                  <c:v>7</c:v>
                </c:pt>
                <c:pt idx="288">
                  <c:v>7</c:v>
                </c:pt>
                <c:pt idx="289">
                  <c:v>7</c:v>
                </c:pt>
                <c:pt idx="290">
                  <c:v>7</c:v>
                </c:pt>
                <c:pt idx="291">
                  <c:v>7</c:v>
                </c:pt>
                <c:pt idx="292">
                  <c:v>7</c:v>
                </c:pt>
                <c:pt idx="293">
                  <c:v>7</c:v>
                </c:pt>
                <c:pt idx="294">
                  <c:v>7</c:v>
                </c:pt>
                <c:pt idx="295">
                  <c:v>7</c:v>
                </c:pt>
                <c:pt idx="296">
                  <c:v>7</c:v>
                </c:pt>
                <c:pt idx="297">
                  <c:v>7</c:v>
                </c:pt>
                <c:pt idx="298">
                  <c:v>7</c:v>
                </c:pt>
                <c:pt idx="299">
                  <c:v>7</c:v>
                </c:pt>
                <c:pt idx="300">
                  <c:v>7</c:v>
                </c:pt>
                <c:pt idx="301">
                  <c:v>7</c:v>
                </c:pt>
                <c:pt idx="302">
                  <c:v>7</c:v>
                </c:pt>
                <c:pt idx="303">
                  <c:v>7</c:v>
                </c:pt>
                <c:pt idx="304">
                  <c:v>7</c:v>
                </c:pt>
                <c:pt idx="305">
                  <c:v>7</c:v>
                </c:pt>
                <c:pt idx="306">
                  <c:v>7</c:v>
                </c:pt>
                <c:pt idx="307">
                  <c:v>7</c:v>
                </c:pt>
                <c:pt idx="308">
                  <c:v>7</c:v>
                </c:pt>
                <c:pt idx="309">
                  <c:v>7</c:v>
                </c:pt>
                <c:pt idx="310">
                  <c:v>7</c:v>
                </c:pt>
                <c:pt idx="311">
                  <c:v>7</c:v>
                </c:pt>
                <c:pt idx="312">
                  <c:v>7</c:v>
                </c:pt>
                <c:pt idx="313">
                  <c:v>7</c:v>
                </c:pt>
                <c:pt idx="314">
                  <c:v>7</c:v>
                </c:pt>
                <c:pt idx="315">
                  <c:v>7</c:v>
                </c:pt>
                <c:pt idx="316">
                  <c:v>7</c:v>
                </c:pt>
                <c:pt idx="317">
                  <c:v>7</c:v>
                </c:pt>
                <c:pt idx="318">
                  <c:v>7</c:v>
                </c:pt>
                <c:pt idx="319">
                  <c:v>7</c:v>
                </c:pt>
                <c:pt idx="320">
                  <c:v>7</c:v>
                </c:pt>
                <c:pt idx="321">
                  <c:v>7</c:v>
                </c:pt>
                <c:pt idx="322">
                  <c:v>7</c:v>
                </c:pt>
                <c:pt idx="323">
                  <c:v>7</c:v>
                </c:pt>
                <c:pt idx="324">
                  <c:v>7</c:v>
                </c:pt>
                <c:pt idx="325">
                  <c:v>7</c:v>
                </c:pt>
                <c:pt idx="326">
                  <c:v>7</c:v>
                </c:pt>
                <c:pt idx="327">
                  <c:v>7</c:v>
                </c:pt>
                <c:pt idx="328">
                  <c:v>7</c:v>
                </c:pt>
                <c:pt idx="329">
                  <c:v>7</c:v>
                </c:pt>
                <c:pt idx="330">
                  <c:v>7</c:v>
                </c:pt>
                <c:pt idx="331">
                  <c:v>7</c:v>
                </c:pt>
                <c:pt idx="332">
                  <c:v>7</c:v>
                </c:pt>
                <c:pt idx="333">
                  <c:v>7</c:v>
                </c:pt>
                <c:pt idx="334">
                  <c:v>7</c:v>
                </c:pt>
                <c:pt idx="335">
                  <c:v>7</c:v>
                </c:pt>
                <c:pt idx="336">
                  <c:v>7</c:v>
                </c:pt>
                <c:pt idx="337">
                  <c:v>7</c:v>
                </c:pt>
                <c:pt idx="338">
                  <c:v>7</c:v>
                </c:pt>
                <c:pt idx="339">
                  <c:v>7</c:v>
                </c:pt>
                <c:pt idx="340">
                  <c:v>7</c:v>
                </c:pt>
                <c:pt idx="341">
                  <c:v>7</c:v>
                </c:pt>
                <c:pt idx="342">
                  <c:v>7</c:v>
                </c:pt>
                <c:pt idx="343">
                  <c:v>7</c:v>
                </c:pt>
                <c:pt idx="344">
                  <c:v>7</c:v>
                </c:pt>
                <c:pt idx="345">
                  <c:v>7</c:v>
                </c:pt>
                <c:pt idx="346">
                  <c:v>7</c:v>
                </c:pt>
                <c:pt idx="347">
                  <c:v>7</c:v>
                </c:pt>
                <c:pt idx="348">
                  <c:v>7</c:v>
                </c:pt>
                <c:pt idx="349">
                  <c:v>7</c:v>
                </c:pt>
                <c:pt idx="350">
                  <c:v>7</c:v>
                </c:pt>
                <c:pt idx="351">
                  <c:v>7</c:v>
                </c:pt>
                <c:pt idx="352">
                  <c:v>7</c:v>
                </c:pt>
                <c:pt idx="353">
                  <c:v>7</c:v>
                </c:pt>
                <c:pt idx="354">
                  <c:v>7</c:v>
                </c:pt>
                <c:pt idx="355">
                  <c:v>7</c:v>
                </c:pt>
                <c:pt idx="356">
                  <c:v>7</c:v>
                </c:pt>
                <c:pt idx="357">
                  <c:v>7</c:v>
                </c:pt>
                <c:pt idx="358">
                  <c:v>7</c:v>
                </c:pt>
                <c:pt idx="359">
                  <c:v>7</c:v>
                </c:pt>
                <c:pt idx="360">
                  <c:v>7</c:v>
                </c:pt>
                <c:pt idx="361">
                  <c:v>7</c:v>
                </c:pt>
                <c:pt idx="362">
                  <c:v>7</c:v>
                </c:pt>
                <c:pt idx="363">
                  <c:v>7</c:v>
                </c:pt>
                <c:pt idx="364">
                  <c:v>7</c:v>
                </c:pt>
                <c:pt idx="365">
                  <c:v>7</c:v>
                </c:pt>
                <c:pt idx="366">
                  <c:v>7</c:v>
                </c:pt>
                <c:pt idx="367">
                  <c:v>7</c:v>
                </c:pt>
                <c:pt idx="368">
                  <c:v>7</c:v>
                </c:pt>
                <c:pt idx="369">
                  <c:v>7</c:v>
                </c:pt>
                <c:pt idx="370">
                  <c:v>7</c:v>
                </c:pt>
                <c:pt idx="371">
                  <c:v>7</c:v>
                </c:pt>
                <c:pt idx="372">
                  <c:v>7</c:v>
                </c:pt>
                <c:pt idx="373">
                  <c:v>7</c:v>
                </c:pt>
                <c:pt idx="374">
                  <c:v>7</c:v>
                </c:pt>
                <c:pt idx="375">
                  <c:v>7</c:v>
                </c:pt>
                <c:pt idx="376">
                  <c:v>7</c:v>
                </c:pt>
                <c:pt idx="377">
                  <c:v>7</c:v>
                </c:pt>
                <c:pt idx="378">
                  <c:v>7</c:v>
                </c:pt>
                <c:pt idx="379">
                  <c:v>7</c:v>
                </c:pt>
                <c:pt idx="380">
                  <c:v>7</c:v>
                </c:pt>
                <c:pt idx="381">
                  <c:v>7</c:v>
                </c:pt>
                <c:pt idx="382">
                  <c:v>7</c:v>
                </c:pt>
                <c:pt idx="383">
                  <c:v>7</c:v>
                </c:pt>
                <c:pt idx="384">
                  <c:v>7</c:v>
                </c:pt>
                <c:pt idx="385">
                  <c:v>7</c:v>
                </c:pt>
                <c:pt idx="386">
                  <c:v>7</c:v>
                </c:pt>
                <c:pt idx="387">
                  <c:v>7</c:v>
                </c:pt>
                <c:pt idx="388">
                  <c:v>7</c:v>
                </c:pt>
                <c:pt idx="389">
                  <c:v>7</c:v>
                </c:pt>
                <c:pt idx="390">
                  <c:v>7</c:v>
                </c:pt>
                <c:pt idx="391">
                  <c:v>7</c:v>
                </c:pt>
                <c:pt idx="392">
                  <c:v>7</c:v>
                </c:pt>
                <c:pt idx="393">
                  <c:v>7</c:v>
                </c:pt>
                <c:pt idx="394">
                  <c:v>7</c:v>
                </c:pt>
                <c:pt idx="395">
                  <c:v>7</c:v>
                </c:pt>
                <c:pt idx="396">
                  <c:v>7</c:v>
                </c:pt>
                <c:pt idx="397">
                  <c:v>7</c:v>
                </c:pt>
                <c:pt idx="398">
                  <c:v>7</c:v>
                </c:pt>
                <c:pt idx="399">
                  <c:v>7</c:v>
                </c:pt>
                <c:pt idx="400">
                  <c:v>7</c:v>
                </c:pt>
                <c:pt idx="401">
                  <c:v>7</c:v>
                </c:pt>
                <c:pt idx="402">
                  <c:v>7</c:v>
                </c:pt>
                <c:pt idx="403">
                  <c:v>7</c:v>
                </c:pt>
                <c:pt idx="404">
                  <c:v>7</c:v>
                </c:pt>
                <c:pt idx="405">
                  <c:v>7</c:v>
                </c:pt>
                <c:pt idx="406">
                  <c:v>7</c:v>
                </c:pt>
                <c:pt idx="407">
                  <c:v>7</c:v>
                </c:pt>
                <c:pt idx="408">
                  <c:v>7</c:v>
                </c:pt>
                <c:pt idx="409">
                  <c:v>7</c:v>
                </c:pt>
                <c:pt idx="410">
                  <c:v>7</c:v>
                </c:pt>
                <c:pt idx="411">
                  <c:v>7</c:v>
                </c:pt>
                <c:pt idx="412">
                  <c:v>7</c:v>
                </c:pt>
                <c:pt idx="413">
                  <c:v>7</c:v>
                </c:pt>
                <c:pt idx="414">
                  <c:v>7</c:v>
                </c:pt>
                <c:pt idx="415">
                  <c:v>7</c:v>
                </c:pt>
                <c:pt idx="416">
                  <c:v>7</c:v>
                </c:pt>
                <c:pt idx="417">
                  <c:v>7</c:v>
                </c:pt>
                <c:pt idx="418">
                  <c:v>7</c:v>
                </c:pt>
                <c:pt idx="419">
                  <c:v>7</c:v>
                </c:pt>
                <c:pt idx="420">
                  <c:v>7</c:v>
                </c:pt>
                <c:pt idx="421">
                  <c:v>7</c:v>
                </c:pt>
                <c:pt idx="422">
                  <c:v>7</c:v>
                </c:pt>
                <c:pt idx="423">
                  <c:v>7</c:v>
                </c:pt>
                <c:pt idx="424">
                  <c:v>7</c:v>
                </c:pt>
                <c:pt idx="425">
                  <c:v>7</c:v>
                </c:pt>
                <c:pt idx="426">
                  <c:v>7</c:v>
                </c:pt>
                <c:pt idx="427">
                  <c:v>7</c:v>
                </c:pt>
                <c:pt idx="428">
                  <c:v>7</c:v>
                </c:pt>
                <c:pt idx="429">
                  <c:v>7</c:v>
                </c:pt>
                <c:pt idx="430">
                  <c:v>7</c:v>
                </c:pt>
                <c:pt idx="431">
                  <c:v>7</c:v>
                </c:pt>
                <c:pt idx="432">
                  <c:v>7</c:v>
                </c:pt>
                <c:pt idx="433">
                  <c:v>7</c:v>
                </c:pt>
                <c:pt idx="434">
                  <c:v>7</c:v>
                </c:pt>
                <c:pt idx="435">
                  <c:v>7</c:v>
                </c:pt>
                <c:pt idx="436">
                  <c:v>7</c:v>
                </c:pt>
                <c:pt idx="437">
                  <c:v>7</c:v>
                </c:pt>
                <c:pt idx="438">
                  <c:v>7</c:v>
                </c:pt>
                <c:pt idx="439">
                  <c:v>7</c:v>
                </c:pt>
                <c:pt idx="440">
                  <c:v>7</c:v>
                </c:pt>
                <c:pt idx="441">
                  <c:v>7</c:v>
                </c:pt>
                <c:pt idx="442">
                  <c:v>7</c:v>
                </c:pt>
                <c:pt idx="443">
                  <c:v>7</c:v>
                </c:pt>
                <c:pt idx="444">
                  <c:v>7</c:v>
                </c:pt>
                <c:pt idx="445">
                  <c:v>7</c:v>
                </c:pt>
                <c:pt idx="446">
                  <c:v>7</c:v>
                </c:pt>
                <c:pt idx="447">
                  <c:v>7</c:v>
                </c:pt>
                <c:pt idx="448">
                  <c:v>7</c:v>
                </c:pt>
                <c:pt idx="449">
                  <c:v>7</c:v>
                </c:pt>
                <c:pt idx="450">
                  <c:v>7</c:v>
                </c:pt>
                <c:pt idx="451">
                  <c:v>7</c:v>
                </c:pt>
                <c:pt idx="452">
                  <c:v>7</c:v>
                </c:pt>
                <c:pt idx="453">
                  <c:v>7</c:v>
                </c:pt>
                <c:pt idx="454">
                  <c:v>7</c:v>
                </c:pt>
                <c:pt idx="455">
                  <c:v>7</c:v>
                </c:pt>
                <c:pt idx="456">
                  <c:v>7</c:v>
                </c:pt>
                <c:pt idx="457">
                  <c:v>7</c:v>
                </c:pt>
                <c:pt idx="458">
                  <c:v>7</c:v>
                </c:pt>
                <c:pt idx="459">
                  <c:v>7</c:v>
                </c:pt>
                <c:pt idx="460">
                  <c:v>7</c:v>
                </c:pt>
                <c:pt idx="461">
                  <c:v>7</c:v>
                </c:pt>
                <c:pt idx="462">
                  <c:v>7</c:v>
                </c:pt>
                <c:pt idx="463">
                  <c:v>7</c:v>
                </c:pt>
                <c:pt idx="464">
                  <c:v>7</c:v>
                </c:pt>
                <c:pt idx="465">
                  <c:v>7</c:v>
                </c:pt>
                <c:pt idx="466">
                  <c:v>7</c:v>
                </c:pt>
                <c:pt idx="467">
                  <c:v>7</c:v>
                </c:pt>
                <c:pt idx="468">
                  <c:v>7</c:v>
                </c:pt>
                <c:pt idx="469">
                  <c:v>7</c:v>
                </c:pt>
                <c:pt idx="470">
                  <c:v>7</c:v>
                </c:pt>
                <c:pt idx="471">
                  <c:v>7</c:v>
                </c:pt>
                <c:pt idx="472">
                  <c:v>7</c:v>
                </c:pt>
                <c:pt idx="473">
                  <c:v>7</c:v>
                </c:pt>
                <c:pt idx="474">
                  <c:v>7</c:v>
                </c:pt>
                <c:pt idx="475">
                  <c:v>7</c:v>
                </c:pt>
                <c:pt idx="476">
                  <c:v>7</c:v>
                </c:pt>
                <c:pt idx="477">
                  <c:v>7</c:v>
                </c:pt>
                <c:pt idx="478">
                  <c:v>7</c:v>
                </c:pt>
                <c:pt idx="479">
                  <c:v>7</c:v>
                </c:pt>
                <c:pt idx="480">
                  <c:v>7</c:v>
                </c:pt>
                <c:pt idx="481">
                  <c:v>7</c:v>
                </c:pt>
                <c:pt idx="482">
                  <c:v>7</c:v>
                </c:pt>
                <c:pt idx="483">
                  <c:v>7</c:v>
                </c:pt>
                <c:pt idx="484">
                  <c:v>7</c:v>
                </c:pt>
                <c:pt idx="485">
                  <c:v>7</c:v>
                </c:pt>
                <c:pt idx="486">
                  <c:v>7</c:v>
                </c:pt>
                <c:pt idx="487">
                  <c:v>7</c:v>
                </c:pt>
                <c:pt idx="488">
                  <c:v>7</c:v>
                </c:pt>
                <c:pt idx="489">
                  <c:v>7</c:v>
                </c:pt>
                <c:pt idx="490">
                  <c:v>7</c:v>
                </c:pt>
                <c:pt idx="491">
                  <c:v>7</c:v>
                </c:pt>
                <c:pt idx="492">
                  <c:v>7</c:v>
                </c:pt>
                <c:pt idx="493">
                  <c:v>7</c:v>
                </c:pt>
                <c:pt idx="494">
                  <c:v>7</c:v>
                </c:pt>
                <c:pt idx="495">
                  <c:v>7</c:v>
                </c:pt>
                <c:pt idx="496">
                  <c:v>7</c:v>
                </c:pt>
                <c:pt idx="497">
                  <c:v>7</c:v>
                </c:pt>
                <c:pt idx="498">
                  <c:v>7</c:v>
                </c:pt>
                <c:pt idx="499">
                  <c:v>7</c:v>
                </c:pt>
                <c:pt idx="500">
                  <c:v>7</c:v>
                </c:pt>
                <c:pt idx="501">
                  <c:v>7</c:v>
                </c:pt>
                <c:pt idx="502">
                  <c:v>7</c:v>
                </c:pt>
                <c:pt idx="503">
                  <c:v>7</c:v>
                </c:pt>
                <c:pt idx="504">
                  <c:v>7</c:v>
                </c:pt>
                <c:pt idx="505">
                  <c:v>7</c:v>
                </c:pt>
                <c:pt idx="506">
                  <c:v>7</c:v>
                </c:pt>
                <c:pt idx="507">
                  <c:v>7</c:v>
                </c:pt>
                <c:pt idx="508">
                  <c:v>7</c:v>
                </c:pt>
                <c:pt idx="509">
                  <c:v>7</c:v>
                </c:pt>
                <c:pt idx="510">
                  <c:v>7</c:v>
                </c:pt>
                <c:pt idx="511">
                  <c:v>7</c:v>
                </c:pt>
                <c:pt idx="512">
                  <c:v>7</c:v>
                </c:pt>
                <c:pt idx="513">
                  <c:v>7</c:v>
                </c:pt>
                <c:pt idx="514">
                  <c:v>7</c:v>
                </c:pt>
                <c:pt idx="515">
                  <c:v>7</c:v>
                </c:pt>
                <c:pt idx="516">
                  <c:v>7</c:v>
                </c:pt>
                <c:pt idx="517">
                  <c:v>7</c:v>
                </c:pt>
                <c:pt idx="518">
                  <c:v>7</c:v>
                </c:pt>
                <c:pt idx="519">
                  <c:v>7</c:v>
                </c:pt>
                <c:pt idx="520">
                  <c:v>7</c:v>
                </c:pt>
                <c:pt idx="521">
                  <c:v>7</c:v>
                </c:pt>
                <c:pt idx="522">
                  <c:v>7</c:v>
                </c:pt>
                <c:pt idx="523">
                  <c:v>7</c:v>
                </c:pt>
                <c:pt idx="524">
                  <c:v>7</c:v>
                </c:pt>
                <c:pt idx="525">
                  <c:v>7</c:v>
                </c:pt>
                <c:pt idx="526">
                  <c:v>7</c:v>
                </c:pt>
                <c:pt idx="527">
                  <c:v>7</c:v>
                </c:pt>
                <c:pt idx="528">
                  <c:v>7</c:v>
                </c:pt>
                <c:pt idx="529">
                  <c:v>7</c:v>
                </c:pt>
                <c:pt idx="530">
                  <c:v>7</c:v>
                </c:pt>
                <c:pt idx="531">
                  <c:v>7</c:v>
                </c:pt>
                <c:pt idx="532">
                  <c:v>7</c:v>
                </c:pt>
                <c:pt idx="533">
                  <c:v>7</c:v>
                </c:pt>
                <c:pt idx="534">
                  <c:v>7</c:v>
                </c:pt>
                <c:pt idx="535">
                  <c:v>7</c:v>
                </c:pt>
                <c:pt idx="536">
                  <c:v>7</c:v>
                </c:pt>
                <c:pt idx="537">
                  <c:v>7</c:v>
                </c:pt>
                <c:pt idx="538">
                  <c:v>7</c:v>
                </c:pt>
                <c:pt idx="539">
                  <c:v>7</c:v>
                </c:pt>
                <c:pt idx="540">
                  <c:v>7</c:v>
                </c:pt>
                <c:pt idx="541">
                  <c:v>7</c:v>
                </c:pt>
                <c:pt idx="542">
                  <c:v>7</c:v>
                </c:pt>
                <c:pt idx="543">
                  <c:v>7</c:v>
                </c:pt>
                <c:pt idx="544">
                  <c:v>7</c:v>
                </c:pt>
                <c:pt idx="545">
                  <c:v>7</c:v>
                </c:pt>
                <c:pt idx="546">
                  <c:v>7</c:v>
                </c:pt>
                <c:pt idx="547">
                  <c:v>7</c:v>
                </c:pt>
                <c:pt idx="548">
                  <c:v>7</c:v>
                </c:pt>
                <c:pt idx="549">
                  <c:v>7</c:v>
                </c:pt>
                <c:pt idx="550">
                  <c:v>7</c:v>
                </c:pt>
                <c:pt idx="551">
                  <c:v>7</c:v>
                </c:pt>
                <c:pt idx="552">
                  <c:v>7</c:v>
                </c:pt>
                <c:pt idx="553">
                  <c:v>7</c:v>
                </c:pt>
                <c:pt idx="554">
                  <c:v>7</c:v>
                </c:pt>
                <c:pt idx="555">
                  <c:v>7</c:v>
                </c:pt>
                <c:pt idx="556">
                  <c:v>7</c:v>
                </c:pt>
                <c:pt idx="557">
                  <c:v>7</c:v>
                </c:pt>
                <c:pt idx="558">
                  <c:v>7</c:v>
                </c:pt>
                <c:pt idx="559">
                  <c:v>7</c:v>
                </c:pt>
                <c:pt idx="560">
                  <c:v>7</c:v>
                </c:pt>
                <c:pt idx="561">
                  <c:v>7</c:v>
                </c:pt>
                <c:pt idx="562">
                  <c:v>7</c:v>
                </c:pt>
                <c:pt idx="563">
                  <c:v>7</c:v>
                </c:pt>
                <c:pt idx="564">
                  <c:v>7</c:v>
                </c:pt>
                <c:pt idx="565">
                  <c:v>7</c:v>
                </c:pt>
                <c:pt idx="566">
                  <c:v>7</c:v>
                </c:pt>
                <c:pt idx="567">
                  <c:v>7</c:v>
                </c:pt>
                <c:pt idx="568">
                  <c:v>7</c:v>
                </c:pt>
                <c:pt idx="569">
                  <c:v>7</c:v>
                </c:pt>
                <c:pt idx="570">
                  <c:v>7</c:v>
                </c:pt>
                <c:pt idx="571">
                  <c:v>7</c:v>
                </c:pt>
                <c:pt idx="572">
                  <c:v>7</c:v>
                </c:pt>
                <c:pt idx="573">
                  <c:v>7</c:v>
                </c:pt>
                <c:pt idx="574">
                  <c:v>7</c:v>
                </c:pt>
                <c:pt idx="575">
                  <c:v>7</c:v>
                </c:pt>
                <c:pt idx="576">
                  <c:v>7</c:v>
                </c:pt>
                <c:pt idx="577">
                  <c:v>7</c:v>
                </c:pt>
                <c:pt idx="578">
                  <c:v>7</c:v>
                </c:pt>
                <c:pt idx="579">
                  <c:v>7</c:v>
                </c:pt>
                <c:pt idx="580">
                  <c:v>7</c:v>
                </c:pt>
                <c:pt idx="581">
                  <c:v>7</c:v>
                </c:pt>
                <c:pt idx="582">
                  <c:v>7</c:v>
                </c:pt>
                <c:pt idx="583">
                  <c:v>7</c:v>
                </c:pt>
                <c:pt idx="584">
                  <c:v>7</c:v>
                </c:pt>
                <c:pt idx="585">
                  <c:v>7</c:v>
                </c:pt>
                <c:pt idx="586">
                  <c:v>7</c:v>
                </c:pt>
                <c:pt idx="587">
                  <c:v>7</c:v>
                </c:pt>
                <c:pt idx="588">
                  <c:v>7</c:v>
                </c:pt>
                <c:pt idx="589">
                  <c:v>7</c:v>
                </c:pt>
                <c:pt idx="590">
                  <c:v>7</c:v>
                </c:pt>
                <c:pt idx="591">
                  <c:v>7</c:v>
                </c:pt>
                <c:pt idx="592">
                  <c:v>7</c:v>
                </c:pt>
                <c:pt idx="593">
                  <c:v>7</c:v>
                </c:pt>
                <c:pt idx="594">
                  <c:v>7</c:v>
                </c:pt>
                <c:pt idx="595">
                  <c:v>7</c:v>
                </c:pt>
                <c:pt idx="596">
                  <c:v>7</c:v>
                </c:pt>
                <c:pt idx="597">
                  <c:v>7</c:v>
                </c:pt>
                <c:pt idx="598">
                  <c:v>7</c:v>
                </c:pt>
                <c:pt idx="599">
                  <c:v>7</c:v>
                </c:pt>
                <c:pt idx="600">
                  <c:v>8</c:v>
                </c:pt>
                <c:pt idx="601">
                  <c:v>8</c:v>
                </c:pt>
                <c:pt idx="602">
                  <c:v>8</c:v>
                </c:pt>
                <c:pt idx="603">
                  <c:v>8</c:v>
                </c:pt>
                <c:pt idx="604">
                  <c:v>8</c:v>
                </c:pt>
                <c:pt idx="605">
                  <c:v>8</c:v>
                </c:pt>
                <c:pt idx="606">
                  <c:v>8</c:v>
                </c:pt>
                <c:pt idx="607">
                  <c:v>8</c:v>
                </c:pt>
                <c:pt idx="608">
                  <c:v>8</c:v>
                </c:pt>
                <c:pt idx="609">
                  <c:v>8</c:v>
                </c:pt>
                <c:pt idx="610">
                  <c:v>8</c:v>
                </c:pt>
                <c:pt idx="611">
                  <c:v>8</c:v>
                </c:pt>
                <c:pt idx="612">
                  <c:v>8</c:v>
                </c:pt>
                <c:pt idx="613">
                  <c:v>8</c:v>
                </c:pt>
                <c:pt idx="614">
                  <c:v>8</c:v>
                </c:pt>
                <c:pt idx="615">
                  <c:v>8</c:v>
                </c:pt>
                <c:pt idx="616">
                  <c:v>8</c:v>
                </c:pt>
                <c:pt idx="617">
                  <c:v>8</c:v>
                </c:pt>
                <c:pt idx="618">
                  <c:v>8</c:v>
                </c:pt>
                <c:pt idx="619">
                  <c:v>8</c:v>
                </c:pt>
                <c:pt idx="620">
                  <c:v>8</c:v>
                </c:pt>
                <c:pt idx="621">
                  <c:v>8</c:v>
                </c:pt>
                <c:pt idx="622">
                  <c:v>8</c:v>
                </c:pt>
                <c:pt idx="623">
                  <c:v>8</c:v>
                </c:pt>
                <c:pt idx="624">
                  <c:v>8</c:v>
                </c:pt>
                <c:pt idx="625">
                  <c:v>8</c:v>
                </c:pt>
                <c:pt idx="626">
                  <c:v>8</c:v>
                </c:pt>
                <c:pt idx="627">
                  <c:v>8</c:v>
                </c:pt>
                <c:pt idx="628">
                  <c:v>8</c:v>
                </c:pt>
                <c:pt idx="629">
                  <c:v>8</c:v>
                </c:pt>
                <c:pt idx="630">
                  <c:v>8</c:v>
                </c:pt>
                <c:pt idx="631">
                  <c:v>8</c:v>
                </c:pt>
                <c:pt idx="632">
                  <c:v>8</c:v>
                </c:pt>
                <c:pt idx="633">
                  <c:v>8</c:v>
                </c:pt>
                <c:pt idx="634">
                  <c:v>8</c:v>
                </c:pt>
                <c:pt idx="635">
                  <c:v>8</c:v>
                </c:pt>
                <c:pt idx="636">
                  <c:v>8</c:v>
                </c:pt>
                <c:pt idx="637">
                  <c:v>8</c:v>
                </c:pt>
                <c:pt idx="638">
                  <c:v>8</c:v>
                </c:pt>
                <c:pt idx="639">
                  <c:v>8</c:v>
                </c:pt>
                <c:pt idx="640">
                  <c:v>8</c:v>
                </c:pt>
                <c:pt idx="641">
                  <c:v>8</c:v>
                </c:pt>
                <c:pt idx="642">
                  <c:v>8</c:v>
                </c:pt>
                <c:pt idx="643">
                  <c:v>8</c:v>
                </c:pt>
                <c:pt idx="644">
                  <c:v>8</c:v>
                </c:pt>
                <c:pt idx="645">
                  <c:v>8</c:v>
                </c:pt>
                <c:pt idx="646">
                  <c:v>8</c:v>
                </c:pt>
                <c:pt idx="647">
                  <c:v>8</c:v>
                </c:pt>
                <c:pt idx="648">
                  <c:v>8</c:v>
                </c:pt>
                <c:pt idx="649">
                  <c:v>8</c:v>
                </c:pt>
                <c:pt idx="650">
                  <c:v>8</c:v>
                </c:pt>
                <c:pt idx="651">
                  <c:v>8</c:v>
                </c:pt>
                <c:pt idx="652">
                  <c:v>8</c:v>
                </c:pt>
                <c:pt idx="653">
                  <c:v>8</c:v>
                </c:pt>
                <c:pt idx="654">
                  <c:v>8</c:v>
                </c:pt>
                <c:pt idx="655">
                  <c:v>8</c:v>
                </c:pt>
                <c:pt idx="656">
                  <c:v>8</c:v>
                </c:pt>
                <c:pt idx="657">
                  <c:v>8</c:v>
                </c:pt>
                <c:pt idx="658">
                  <c:v>8</c:v>
                </c:pt>
                <c:pt idx="659">
                  <c:v>8</c:v>
                </c:pt>
                <c:pt idx="660">
                  <c:v>8</c:v>
                </c:pt>
                <c:pt idx="661">
                  <c:v>8</c:v>
                </c:pt>
                <c:pt idx="662">
                  <c:v>8</c:v>
                </c:pt>
                <c:pt idx="663">
                  <c:v>8</c:v>
                </c:pt>
                <c:pt idx="664">
                  <c:v>8</c:v>
                </c:pt>
                <c:pt idx="665">
                  <c:v>8</c:v>
                </c:pt>
                <c:pt idx="666">
                  <c:v>8</c:v>
                </c:pt>
                <c:pt idx="667">
                  <c:v>8</c:v>
                </c:pt>
                <c:pt idx="668">
                  <c:v>8</c:v>
                </c:pt>
                <c:pt idx="669">
                  <c:v>8</c:v>
                </c:pt>
                <c:pt idx="670">
                  <c:v>8</c:v>
                </c:pt>
                <c:pt idx="671">
                  <c:v>8</c:v>
                </c:pt>
                <c:pt idx="672">
                  <c:v>8</c:v>
                </c:pt>
                <c:pt idx="673">
                  <c:v>8</c:v>
                </c:pt>
                <c:pt idx="674">
                  <c:v>8</c:v>
                </c:pt>
                <c:pt idx="675">
                  <c:v>8</c:v>
                </c:pt>
                <c:pt idx="676">
                  <c:v>8</c:v>
                </c:pt>
                <c:pt idx="677">
                  <c:v>8</c:v>
                </c:pt>
                <c:pt idx="678">
                  <c:v>8</c:v>
                </c:pt>
                <c:pt idx="679">
                  <c:v>8</c:v>
                </c:pt>
                <c:pt idx="680">
                  <c:v>8</c:v>
                </c:pt>
                <c:pt idx="681">
                  <c:v>8</c:v>
                </c:pt>
                <c:pt idx="682">
                  <c:v>8</c:v>
                </c:pt>
                <c:pt idx="683">
                  <c:v>8</c:v>
                </c:pt>
                <c:pt idx="684">
                  <c:v>8</c:v>
                </c:pt>
                <c:pt idx="685">
                  <c:v>8</c:v>
                </c:pt>
                <c:pt idx="686">
                  <c:v>8</c:v>
                </c:pt>
                <c:pt idx="687">
                  <c:v>8</c:v>
                </c:pt>
                <c:pt idx="688">
                  <c:v>8</c:v>
                </c:pt>
                <c:pt idx="689">
                  <c:v>8</c:v>
                </c:pt>
                <c:pt idx="690">
                  <c:v>8</c:v>
                </c:pt>
                <c:pt idx="691">
                  <c:v>8</c:v>
                </c:pt>
                <c:pt idx="692">
                  <c:v>8</c:v>
                </c:pt>
                <c:pt idx="693">
                  <c:v>8</c:v>
                </c:pt>
                <c:pt idx="694">
                  <c:v>8</c:v>
                </c:pt>
                <c:pt idx="695">
                  <c:v>8</c:v>
                </c:pt>
                <c:pt idx="696">
                  <c:v>8</c:v>
                </c:pt>
                <c:pt idx="697">
                  <c:v>8</c:v>
                </c:pt>
                <c:pt idx="698">
                  <c:v>8</c:v>
                </c:pt>
                <c:pt idx="699">
                  <c:v>8</c:v>
                </c:pt>
                <c:pt idx="700">
                  <c:v>8</c:v>
                </c:pt>
                <c:pt idx="701">
                  <c:v>8</c:v>
                </c:pt>
                <c:pt idx="702">
                  <c:v>8</c:v>
                </c:pt>
                <c:pt idx="703">
                  <c:v>8</c:v>
                </c:pt>
                <c:pt idx="704">
                  <c:v>8</c:v>
                </c:pt>
                <c:pt idx="705">
                  <c:v>8</c:v>
                </c:pt>
                <c:pt idx="706">
                  <c:v>8</c:v>
                </c:pt>
                <c:pt idx="707">
                  <c:v>8</c:v>
                </c:pt>
                <c:pt idx="708">
                  <c:v>8</c:v>
                </c:pt>
                <c:pt idx="709">
                  <c:v>8</c:v>
                </c:pt>
                <c:pt idx="710">
                  <c:v>8</c:v>
                </c:pt>
                <c:pt idx="711">
                  <c:v>8</c:v>
                </c:pt>
                <c:pt idx="712">
                  <c:v>8</c:v>
                </c:pt>
                <c:pt idx="713">
                  <c:v>8</c:v>
                </c:pt>
                <c:pt idx="714">
                  <c:v>8</c:v>
                </c:pt>
                <c:pt idx="715">
                  <c:v>8</c:v>
                </c:pt>
                <c:pt idx="716">
                  <c:v>8</c:v>
                </c:pt>
                <c:pt idx="717">
                  <c:v>8</c:v>
                </c:pt>
                <c:pt idx="718">
                  <c:v>8</c:v>
                </c:pt>
                <c:pt idx="719">
                  <c:v>8</c:v>
                </c:pt>
                <c:pt idx="720">
                  <c:v>8</c:v>
                </c:pt>
                <c:pt idx="721">
                  <c:v>8</c:v>
                </c:pt>
                <c:pt idx="722">
                  <c:v>8</c:v>
                </c:pt>
                <c:pt idx="723">
                  <c:v>8</c:v>
                </c:pt>
                <c:pt idx="724">
                  <c:v>8</c:v>
                </c:pt>
                <c:pt idx="725">
                  <c:v>8</c:v>
                </c:pt>
                <c:pt idx="726">
                  <c:v>8</c:v>
                </c:pt>
                <c:pt idx="727">
                  <c:v>8</c:v>
                </c:pt>
                <c:pt idx="728">
                  <c:v>8</c:v>
                </c:pt>
                <c:pt idx="729">
                  <c:v>8</c:v>
                </c:pt>
                <c:pt idx="730">
                  <c:v>8</c:v>
                </c:pt>
                <c:pt idx="731">
                  <c:v>8</c:v>
                </c:pt>
                <c:pt idx="732">
                  <c:v>8</c:v>
                </c:pt>
                <c:pt idx="733">
                  <c:v>8</c:v>
                </c:pt>
                <c:pt idx="734">
                  <c:v>8</c:v>
                </c:pt>
                <c:pt idx="735">
                  <c:v>8</c:v>
                </c:pt>
                <c:pt idx="736">
                  <c:v>8</c:v>
                </c:pt>
                <c:pt idx="737">
                  <c:v>8</c:v>
                </c:pt>
                <c:pt idx="738">
                  <c:v>8</c:v>
                </c:pt>
                <c:pt idx="739">
                  <c:v>8</c:v>
                </c:pt>
                <c:pt idx="740">
                  <c:v>8</c:v>
                </c:pt>
                <c:pt idx="741">
                  <c:v>8</c:v>
                </c:pt>
                <c:pt idx="742">
                  <c:v>8</c:v>
                </c:pt>
                <c:pt idx="743">
                  <c:v>8</c:v>
                </c:pt>
                <c:pt idx="744">
                  <c:v>8</c:v>
                </c:pt>
                <c:pt idx="745">
                  <c:v>8</c:v>
                </c:pt>
                <c:pt idx="746">
                  <c:v>8</c:v>
                </c:pt>
                <c:pt idx="747">
                  <c:v>8</c:v>
                </c:pt>
                <c:pt idx="748">
                  <c:v>8</c:v>
                </c:pt>
                <c:pt idx="749">
                  <c:v>8</c:v>
                </c:pt>
                <c:pt idx="750">
                  <c:v>8</c:v>
                </c:pt>
                <c:pt idx="751">
                  <c:v>8</c:v>
                </c:pt>
                <c:pt idx="752">
                  <c:v>8</c:v>
                </c:pt>
                <c:pt idx="753">
                  <c:v>8</c:v>
                </c:pt>
                <c:pt idx="754">
                  <c:v>8</c:v>
                </c:pt>
                <c:pt idx="755">
                  <c:v>8</c:v>
                </c:pt>
                <c:pt idx="756">
                  <c:v>8</c:v>
                </c:pt>
                <c:pt idx="757">
                  <c:v>8</c:v>
                </c:pt>
                <c:pt idx="758">
                  <c:v>8</c:v>
                </c:pt>
                <c:pt idx="759">
                  <c:v>8</c:v>
                </c:pt>
                <c:pt idx="760">
                  <c:v>8</c:v>
                </c:pt>
                <c:pt idx="761">
                  <c:v>8</c:v>
                </c:pt>
                <c:pt idx="762">
                  <c:v>8</c:v>
                </c:pt>
                <c:pt idx="763">
                  <c:v>8</c:v>
                </c:pt>
                <c:pt idx="764">
                  <c:v>8</c:v>
                </c:pt>
                <c:pt idx="765">
                  <c:v>8</c:v>
                </c:pt>
                <c:pt idx="766">
                  <c:v>8</c:v>
                </c:pt>
                <c:pt idx="767">
                  <c:v>8</c:v>
                </c:pt>
                <c:pt idx="768">
                  <c:v>8</c:v>
                </c:pt>
                <c:pt idx="769">
                  <c:v>8</c:v>
                </c:pt>
                <c:pt idx="770">
                  <c:v>8</c:v>
                </c:pt>
                <c:pt idx="771">
                  <c:v>8</c:v>
                </c:pt>
                <c:pt idx="772">
                  <c:v>8</c:v>
                </c:pt>
                <c:pt idx="773">
                  <c:v>8</c:v>
                </c:pt>
                <c:pt idx="774">
                  <c:v>8</c:v>
                </c:pt>
                <c:pt idx="775">
                  <c:v>8</c:v>
                </c:pt>
                <c:pt idx="776">
                  <c:v>8</c:v>
                </c:pt>
                <c:pt idx="777">
                  <c:v>8</c:v>
                </c:pt>
                <c:pt idx="778">
                  <c:v>8</c:v>
                </c:pt>
                <c:pt idx="779">
                  <c:v>8</c:v>
                </c:pt>
                <c:pt idx="780">
                  <c:v>8</c:v>
                </c:pt>
                <c:pt idx="781">
                  <c:v>8</c:v>
                </c:pt>
                <c:pt idx="782">
                  <c:v>8</c:v>
                </c:pt>
                <c:pt idx="783">
                  <c:v>8</c:v>
                </c:pt>
                <c:pt idx="784">
                  <c:v>8</c:v>
                </c:pt>
                <c:pt idx="785">
                  <c:v>8</c:v>
                </c:pt>
                <c:pt idx="786">
                  <c:v>8</c:v>
                </c:pt>
                <c:pt idx="787">
                  <c:v>8</c:v>
                </c:pt>
                <c:pt idx="788">
                  <c:v>8</c:v>
                </c:pt>
                <c:pt idx="789">
                  <c:v>8</c:v>
                </c:pt>
                <c:pt idx="790">
                  <c:v>8</c:v>
                </c:pt>
                <c:pt idx="791">
                  <c:v>8</c:v>
                </c:pt>
                <c:pt idx="792">
                  <c:v>8</c:v>
                </c:pt>
                <c:pt idx="793">
                  <c:v>8</c:v>
                </c:pt>
                <c:pt idx="794">
                  <c:v>8</c:v>
                </c:pt>
                <c:pt idx="795">
                  <c:v>8</c:v>
                </c:pt>
                <c:pt idx="796">
                  <c:v>8</c:v>
                </c:pt>
                <c:pt idx="797">
                  <c:v>8</c:v>
                </c:pt>
                <c:pt idx="798">
                  <c:v>8</c:v>
                </c:pt>
                <c:pt idx="799">
                  <c:v>8</c:v>
                </c:pt>
                <c:pt idx="800">
                  <c:v>7</c:v>
                </c:pt>
                <c:pt idx="801">
                  <c:v>7</c:v>
                </c:pt>
                <c:pt idx="802">
                  <c:v>7</c:v>
                </c:pt>
                <c:pt idx="803">
                  <c:v>7</c:v>
                </c:pt>
                <c:pt idx="804">
                  <c:v>7</c:v>
                </c:pt>
                <c:pt idx="805">
                  <c:v>7</c:v>
                </c:pt>
                <c:pt idx="806">
                  <c:v>7</c:v>
                </c:pt>
                <c:pt idx="807">
                  <c:v>7</c:v>
                </c:pt>
                <c:pt idx="808">
                  <c:v>7</c:v>
                </c:pt>
                <c:pt idx="809">
                  <c:v>7</c:v>
                </c:pt>
                <c:pt idx="810">
                  <c:v>7</c:v>
                </c:pt>
                <c:pt idx="811">
                  <c:v>7</c:v>
                </c:pt>
                <c:pt idx="812">
                  <c:v>7</c:v>
                </c:pt>
                <c:pt idx="813">
                  <c:v>7</c:v>
                </c:pt>
                <c:pt idx="814">
                  <c:v>7</c:v>
                </c:pt>
                <c:pt idx="815">
                  <c:v>7</c:v>
                </c:pt>
                <c:pt idx="816">
                  <c:v>7</c:v>
                </c:pt>
                <c:pt idx="817">
                  <c:v>7</c:v>
                </c:pt>
                <c:pt idx="818">
                  <c:v>7</c:v>
                </c:pt>
                <c:pt idx="819">
                  <c:v>7</c:v>
                </c:pt>
                <c:pt idx="820">
                  <c:v>7</c:v>
                </c:pt>
                <c:pt idx="821">
                  <c:v>7</c:v>
                </c:pt>
                <c:pt idx="822">
                  <c:v>7</c:v>
                </c:pt>
                <c:pt idx="823">
                  <c:v>7</c:v>
                </c:pt>
                <c:pt idx="824">
                  <c:v>7</c:v>
                </c:pt>
                <c:pt idx="825">
                  <c:v>7</c:v>
                </c:pt>
                <c:pt idx="826">
                  <c:v>7</c:v>
                </c:pt>
                <c:pt idx="827">
                  <c:v>7</c:v>
                </c:pt>
                <c:pt idx="828">
                  <c:v>7</c:v>
                </c:pt>
                <c:pt idx="829">
                  <c:v>7</c:v>
                </c:pt>
                <c:pt idx="830">
                  <c:v>7</c:v>
                </c:pt>
                <c:pt idx="831">
                  <c:v>7</c:v>
                </c:pt>
                <c:pt idx="832">
                  <c:v>7</c:v>
                </c:pt>
                <c:pt idx="833">
                  <c:v>7</c:v>
                </c:pt>
                <c:pt idx="834">
                  <c:v>7</c:v>
                </c:pt>
                <c:pt idx="835">
                  <c:v>7</c:v>
                </c:pt>
                <c:pt idx="836">
                  <c:v>7</c:v>
                </c:pt>
                <c:pt idx="837">
                  <c:v>7</c:v>
                </c:pt>
                <c:pt idx="838">
                  <c:v>7</c:v>
                </c:pt>
                <c:pt idx="839">
                  <c:v>7</c:v>
                </c:pt>
                <c:pt idx="840">
                  <c:v>7</c:v>
                </c:pt>
                <c:pt idx="841">
                  <c:v>7</c:v>
                </c:pt>
                <c:pt idx="842">
                  <c:v>7</c:v>
                </c:pt>
                <c:pt idx="843">
                  <c:v>7</c:v>
                </c:pt>
                <c:pt idx="844">
                  <c:v>7</c:v>
                </c:pt>
                <c:pt idx="845">
                  <c:v>7</c:v>
                </c:pt>
                <c:pt idx="846">
                  <c:v>7</c:v>
                </c:pt>
                <c:pt idx="847">
                  <c:v>7</c:v>
                </c:pt>
                <c:pt idx="848">
                  <c:v>7</c:v>
                </c:pt>
                <c:pt idx="849">
                  <c:v>7</c:v>
                </c:pt>
                <c:pt idx="850">
                  <c:v>7</c:v>
                </c:pt>
                <c:pt idx="851">
                  <c:v>7</c:v>
                </c:pt>
                <c:pt idx="852">
                  <c:v>7</c:v>
                </c:pt>
                <c:pt idx="853">
                  <c:v>7</c:v>
                </c:pt>
                <c:pt idx="854">
                  <c:v>7</c:v>
                </c:pt>
                <c:pt idx="855">
                  <c:v>7</c:v>
                </c:pt>
                <c:pt idx="856">
                  <c:v>7</c:v>
                </c:pt>
                <c:pt idx="857">
                  <c:v>7</c:v>
                </c:pt>
                <c:pt idx="858">
                  <c:v>7</c:v>
                </c:pt>
                <c:pt idx="859">
                  <c:v>7</c:v>
                </c:pt>
                <c:pt idx="860">
                  <c:v>7</c:v>
                </c:pt>
                <c:pt idx="861">
                  <c:v>7</c:v>
                </c:pt>
                <c:pt idx="862">
                  <c:v>7</c:v>
                </c:pt>
                <c:pt idx="863">
                  <c:v>7</c:v>
                </c:pt>
                <c:pt idx="864">
                  <c:v>7</c:v>
                </c:pt>
                <c:pt idx="865">
                  <c:v>7</c:v>
                </c:pt>
                <c:pt idx="866">
                  <c:v>7</c:v>
                </c:pt>
                <c:pt idx="867">
                  <c:v>7</c:v>
                </c:pt>
                <c:pt idx="868">
                  <c:v>7</c:v>
                </c:pt>
                <c:pt idx="869">
                  <c:v>7</c:v>
                </c:pt>
                <c:pt idx="870">
                  <c:v>7</c:v>
                </c:pt>
                <c:pt idx="871">
                  <c:v>7</c:v>
                </c:pt>
                <c:pt idx="872">
                  <c:v>7</c:v>
                </c:pt>
                <c:pt idx="873">
                  <c:v>7</c:v>
                </c:pt>
                <c:pt idx="874">
                  <c:v>7</c:v>
                </c:pt>
                <c:pt idx="875">
                  <c:v>7</c:v>
                </c:pt>
                <c:pt idx="876">
                  <c:v>7</c:v>
                </c:pt>
                <c:pt idx="877">
                  <c:v>7</c:v>
                </c:pt>
                <c:pt idx="878">
                  <c:v>7</c:v>
                </c:pt>
                <c:pt idx="879">
                  <c:v>7</c:v>
                </c:pt>
                <c:pt idx="880">
                  <c:v>7</c:v>
                </c:pt>
                <c:pt idx="881">
                  <c:v>7</c:v>
                </c:pt>
                <c:pt idx="882">
                  <c:v>7</c:v>
                </c:pt>
                <c:pt idx="883">
                  <c:v>7</c:v>
                </c:pt>
                <c:pt idx="884">
                  <c:v>7</c:v>
                </c:pt>
                <c:pt idx="885">
                  <c:v>7</c:v>
                </c:pt>
                <c:pt idx="886">
                  <c:v>7</c:v>
                </c:pt>
                <c:pt idx="887">
                  <c:v>7</c:v>
                </c:pt>
                <c:pt idx="888">
                  <c:v>7</c:v>
                </c:pt>
                <c:pt idx="889">
                  <c:v>7</c:v>
                </c:pt>
                <c:pt idx="890">
                  <c:v>7</c:v>
                </c:pt>
                <c:pt idx="891">
                  <c:v>7</c:v>
                </c:pt>
                <c:pt idx="892">
                  <c:v>7</c:v>
                </c:pt>
                <c:pt idx="893">
                  <c:v>7</c:v>
                </c:pt>
                <c:pt idx="894">
                  <c:v>7</c:v>
                </c:pt>
                <c:pt idx="895">
                  <c:v>7</c:v>
                </c:pt>
                <c:pt idx="896">
                  <c:v>7</c:v>
                </c:pt>
                <c:pt idx="897">
                  <c:v>7</c:v>
                </c:pt>
                <c:pt idx="898">
                  <c:v>7</c:v>
                </c:pt>
                <c:pt idx="899">
                  <c:v>7</c:v>
                </c:pt>
                <c:pt idx="900">
                  <c:v>7</c:v>
                </c:pt>
                <c:pt idx="901">
                  <c:v>7</c:v>
                </c:pt>
                <c:pt idx="902">
                  <c:v>7</c:v>
                </c:pt>
                <c:pt idx="903">
                  <c:v>7</c:v>
                </c:pt>
                <c:pt idx="904">
                  <c:v>7</c:v>
                </c:pt>
                <c:pt idx="905">
                  <c:v>7</c:v>
                </c:pt>
                <c:pt idx="906">
                  <c:v>7</c:v>
                </c:pt>
                <c:pt idx="907">
                  <c:v>7</c:v>
                </c:pt>
                <c:pt idx="908">
                  <c:v>7</c:v>
                </c:pt>
                <c:pt idx="909">
                  <c:v>7</c:v>
                </c:pt>
                <c:pt idx="910">
                  <c:v>7</c:v>
                </c:pt>
                <c:pt idx="911">
                  <c:v>7</c:v>
                </c:pt>
                <c:pt idx="912">
                  <c:v>7</c:v>
                </c:pt>
                <c:pt idx="913">
                  <c:v>7</c:v>
                </c:pt>
                <c:pt idx="914">
                  <c:v>7</c:v>
                </c:pt>
                <c:pt idx="915">
                  <c:v>7</c:v>
                </c:pt>
                <c:pt idx="916">
                  <c:v>7</c:v>
                </c:pt>
                <c:pt idx="917">
                  <c:v>7</c:v>
                </c:pt>
                <c:pt idx="918">
                  <c:v>7</c:v>
                </c:pt>
                <c:pt idx="919">
                  <c:v>7</c:v>
                </c:pt>
                <c:pt idx="920">
                  <c:v>7</c:v>
                </c:pt>
                <c:pt idx="921">
                  <c:v>7</c:v>
                </c:pt>
                <c:pt idx="922">
                  <c:v>7</c:v>
                </c:pt>
                <c:pt idx="923">
                  <c:v>7</c:v>
                </c:pt>
                <c:pt idx="924">
                  <c:v>7</c:v>
                </c:pt>
                <c:pt idx="925">
                  <c:v>7</c:v>
                </c:pt>
                <c:pt idx="926">
                  <c:v>7</c:v>
                </c:pt>
                <c:pt idx="927">
                  <c:v>7</c:v>
                </c:pt>
                <c:pt idx="928">
                  <c:v>7</c:v>
                </c:pt>
                <c:pt idx="929">
                  <c:v>7</c:v>
                </c:pt>
                <c:pt idx="930">
                  <c:v>7</c:v>
                </c:pt>
                <c:pt idx="931">
                  <c:v>7</c:v>
                </c:pt>
                <c:pt idx="932">
                  <c:v>7</c:v>
                </c:pt>
                <c:pt idx="933">
                  <c:v>7</c:v>
                </c:pt>
                <c:pt idx="934">
                  <c:v>7</c:v>
                </c:pt>
                <c:pt idx="935">
                  <c:v>7</c:v>
                </c:pt>
                <c:pt idx="936">
                  <c:v>7</c:v>
                </c:pt>
                <c:pt idx="937">
                  <c:v>7</c:v>
                </c:pt>
                <c:pt idx="938">
                  <c:v>7</c:v>
                </c:pt>
                <c:pt idx="939">
                  <c:v>7</c:v>
                </c:pt>
                <c:pt idx="940">
                  <c:v>7</c:v>
                </c:pt>
                <c:pt idx="941">
                  <c:v>7</c:v>
                </c:pt>
                <c:pt idx="942">
                  <c:v>7</c:v>
                </c:pt>
                <c:pt idx="943">
                  <c:v>7</c:v>
                </c:pt>
                <c:pt idx="944">
                  <c:v>7</c:v>
                </c:pt>
                <c:pt idx="945">
                  <c:v>7</c:v>
                </c:pt>
                <c:pt idx="946">
                  <c:v>7</c:v>
                </c:pt>
                <c:pt idx="947">
                  <c:v>7</c:v>
                </c:pt>
                <c:pt idx="948">
                  <c:v>7</c:v>
                </c:pt>
                <c:pt idx="949">
                  <c:v>7</c:v>
                </c:pt>
                <c:pt idx="950">
                  <c:v>7</c:v>
                </c:pt>
                <c:pt idx="951">
                  <c:v>7</c:v>
                </c:pt>
                <c:pt idx="952">
                  <c:v>7</c:v>
                </c:pt>
                <c:pt idx="953">
                  <c:v>7</c:v>
                </c:pt>
                <c:pt idx="954">
                  <c:v>7</c:v>
                </c:pt>
                <c:pt idx="955">
                  <c:v>7</c:v>
                </c:pt>
                <c:pt idx="956">
                  <c:v>7</c:v>
                </c:pt>
                <c:pt idx="957">
                  <c:v>7</c:v>
                </c:pt>
                <c:pt idx="958">
                  <c:v>7</c:v>
                </c:pt>
                <c:pt idx="959">
                  <c:v>7</c:v>
                </c:pt>
                <c:pt idx="960">
                  <c:v>7</c:v>
                </c:pt>
                <c:pt idx="961">
                  <c:v>7</c:v>
                </c:pt>
                <c:pt idx="962">
                  <c:v>7</c:v>
                </c:pt>
                <c:pt idx="963">
                  <c:v>7</c:v>
                </c:pt>
                <c:pt idx="964">
                  <c:v>7</c:v>
                </c:pt>
                <c:pt idx="965">
                  <c:v>7</c:v>
                </c:pt>
                <c:pt idx="966">
                  <c:v>7</c:v>
                </c:pt>
                <c:pt idx="967">
                  <c:v>7</c:v>
                </c:pt>
                <c:pt idx="968">
                  <c:v>7</c:v>
                </c:pt>
                <c:pt idx="969">
                  <c:v>7</c:v>
                </c:pt>
                <c:pt idx="970">
                  <c:v>7</c:v>
                </c:pt>
                <c:pt idx="971">
                  <c:v>7</c:v>
                </c:pt>
                <c:pt idx="972">
                  <c:v>7</c:v>
                </c:pt>
                <c:pt idx="973">
                  <c:v>7</c:v>
                </c:pt>
                <c:pt idx="974">
                  <c:v>7</c:v>
                </c:pt>
                <c:pt idx="975">
                  <c:v>7</c:v>
                </c:pt>
                <c:pt idx="976">
                  <c:v>7</c:v>
                </c:pt>
                <c:pt idx="977">
                  <c:v>7</c:v>
                </c:pt>
                <c:pt idx="978">
                  <c:v>7</c:v>
                </c:pt>
                <c:pt idx="979">
                  <c:v>7</c:v>
                </c:pt>
                <c:pt idx="980">
                  <c:v>7</c:v>
                </c:pt>
                <c:pt idx="981">
                  <c:v>7</c:v>
                </c:pt>
                <c:pt idx="982">
                  <c:v>7</c:v>
                </c:pt>
                <c:pt idx="983">
                  <c:v>7</c:v>
                </c:pt>
                <c:pt idx="984">
                  <c:v>7</c:v>
                </c:pt>
                <c:pt idx="985">
                  <c:v>7</c:v>
                </c:pt>
                <c:pt idx="986">
                  <c:v>7</c:v>
                </c:pt>
                <c:pt idx="987">
                  <c:v>7</c:v>
                </c:pt>
                <c:pt idx="988">
                  <c:v>7</c:v>
                </c:pt>
                <c:pt idx="989">
                  <c:v>7</c:v>
                </c:pt>
                <c:pt idx="990">
                  <c:v>7</c:v>
                </c:pt>
                <c:pt idx="991">
                  <c:v>7</c:v>
                </c:pt>
                <c:pt idx="992">
                  <c:v>7</c:v>
                </c:pt>
                <c:pt idx="993">
                  <c:v>7</c:v>
                </c:pt>
                <c:pt idx="994">
                  <c:v>7</c:v>
                </c:pt>
                <c:pt idx="995">
                  <c:v>7</c:v>
                </c:pt>
                <c:pt idx="996">
                  <c:v>7</c:v>
                </c:pt>
                <c:pt idx="997">
                  <c:v>7</c:v>
                </c:pt>
                <c:pt idx="998">
                  <c:v>7</c:v>
                </c:pt>
                <c:pt idx="999">
                  <c:v>7</c:v>
                </c:pt>
                <c:pt idx="1000">
                  <c:v>6</c:v>
                </c:pt>
                <c:pt idx="1001">
                  <c:v>6</c:v>
                </c:pt>
                <c:pt idx="1002">
                  <c:v>6</c:v>
                </c:pt>
                <c:pt idx="1003">
                  <c:v>6</c:v>
                </c:pt>
                <c:pt idx="1004">
                  <c:v>6</c:v>
                </c:pt>
                <c:pt idx="1005">
                  <c:v>6</c:v>
                </c:pt>
                <c:pt idx="1006">
                  <c:v>6</c:v>
                </c:pt>
                <c:pt idx="1007">
                  <c:v>6</c:v>
                </c:pt>
                <c:pt idx="1008">
                  <c:v>6</c:v>
                </c:pt>
                <c:pt idx="1009">
                  <c:v>6</c:v>
                </c:pt>
                <c:pt idx="1010">
                  <c:v>6</c:v>
                </c:pt>
                <c:pt idx="1011">
                  <c:v>6</c:v>
                </c:pt>
                <c:pt idx="1012">
                  <c:v>6</c:v>
                </c:pt>
                <c:pt idx="1013">
                  <c:v>6</c:v>
                </c:pt>
                <c:pt idx="1014">
                  <c:v>6</c:v>
                </c:pt>
                <c:pt idx="1015">
                  <c:v>6</c:v>
                </c:pt>
                <c:pt idx="1016">
                  <c:v>6</c:v>
                </c:pt>
                <c:pt idx="1017">
                  <c:v>6</c:v>
                </c:pt>
                <c:pt idx="1018">
                  <c:v>6</c:v>
                </c:pt>
                <c:pt idx="1019">
                  <c:v>6</c:v>
                </c:pt>
                <c:pt idx="1020">
                  <c:v>6</c:v>
                </c:pt>
                <c:pt idx="1021">
                  <c:v>6</c:v>
                </c:pt>
                <c:pt idx="1022">
                  <c:v>6</c:v>
                </c:pt>
                <c:pt idx="1023">
                  <c:v>6</c:v>
                </c:pt>
                <c:pt idx="1024">
                  <c:v>6</c:v>
                </c:pt>
                <c:pt idx="1025">
                  <c:v>6</c:v>
                </c:pt>
                <c:pt idx="1026">
                  <c:v>6</c:v>
                </c:pt>
                <c:pt idx="1027">
                  <c:v>6</c:v>
                </c:pt>
                <c:pt idx="1028">
                  <c:v>6</c:v>
                </c:pt>
                <c:pt idx="1029">
                  <c:v>6</c:v>
                </c:pt>
                <c:pt idx="1030">
                  <c:v>6</c:v>
                </c:pt>
                <c:pt idx="1031">
                  <c:v>6</c:v>
                </c:pt>
                <c:pt idx="1032">
                  <c:v>6</c:v>
                </c:pt>
                <c:pt idx="1033">
                  <c:v>6</c:v>
                </c:pt>
                <c:pt idx="1034">
                  <c:v>6</c:v>
                </c:pt>
                <c:pt idx="1035">
                  <c:v>6</c:v>
                </c:pt>
                <c:pt idx="1036">
                  <c:v>6</c:v>
                </c:pt>
                <c:pt idx="1037">
                  <c:v>6</c:v>
                </c:pt>
                <c:pt idx="1038">
                  <c:v>6</c:v>
                </c:pt>
                <c:pt idx="1039">
                  <c:v>6</c:v>
                </c:pt>
                <c:pt idx="1040">
                  <c:v>6</c:v>
                </c:pt>
                <c:pt idx="1041">
                  <c:v>6</c:v>
                </c:pt>
                <c:pt idx="1042">
                  <c:v>6</c:v>
                </c:pt>
                <c:pt idx="1043">
                  <c:v>6</c:v>
                </c:pt>
                <c:pt idx="1044">
                  <c:v>6</c:v>
                </c:pt>
                <c:pt idx="1045">
                  <c:v>6</c:v>
                </c:pt>
                <c:pt idx="1046">
                  <c:v>6</c:v>
                </c:pt>
                <c:pt idx="1047">
                  <c:v>6</c:v>
                </c:pt>
                <c:pt idx="1048">
                  <c:v>6</c:v>
                </c:pt>
                <c:pt idx="1049">
                  <c:v>6</c:v>
                </c:pt>
                <c:pt idx="1050">
                  <c:v>6</c:v>
                </c:pt>
                <c:pt idx="1051">
                  <c:v>6</c:v>
                </c:pt>
                <c:pt idx="1052">
                  <c:v>6</c:v>
                </c:pt>
                <c:pt idx="1053">
                  <c:v>6</c:v>
                </c:pt>
                <c:pt idx="1054">
                  <c:v>6</c:v>
                </c:pt>
                <c:pt idx="1055">
                  <c:v>6</c:v>
                </c:pt>
                <c:pt idx="1056">
                  <c:v>6</c:v>
                </c:pt>
                <c:pt idx="1057">
                  <c:v>6</c:v>
                </c:pt>
                <c:pt idx="1058">
                  <c:v>6</c:v>
                </c:pt>
                <c:pt idx="1059">
                  <c:v>6</c:v>
                </c:pt>
                <c:pt idx="1060">
                  <c:v>6</c:v>
                </c:pt>
                <c:pt idx="1061">
                  <c:v>6</c:v>
                </c:pt>
                <c:pt idx="1062">
                  <c:v>6</c:v>
                </c:pt>
                <c:pt idx="1063">
                  <c:v>6</c:v>
                </c:pt>
                <c:pt idx="1064">
                  <c:v>6</c:v>
                </c:pt>
                <c:pt idx="1065">
                  <c:v>6</c:v>
                </c:pt>
                <c:pt idx="1066">
                  <c:v>6</c:v>
                </c:pt>
                <c:pt idx="1067">
                  <c:v>6</c:v>
                </c:pt>
                <c:pt idx="1068">
                  <c:v>6</c:v>
                </c:pt>
                <c:pt idx="1069">
                  <c:v>6</c:v>
                </c:pt>
                <c:pt idx="1070">
                  <c:v>6</c:v>
                </c:pt>
                <c:pt idx="1071">
                  <c:v>6</c:v>
                </c:pt>
                <c:pt idx="1072">
                  <c:v>6</c:v>
                </c:pt>
                <c:pt idx="1073">
                  <c:v>6</c:v>
                </c:pt>
                <c:pt idx="1074">
                  <c:v>6</c:v>
                </c:pt>
                <c:pt idx="1075">
                  <c:v>6</c:v>
                </c:pt>
                <c:pt idx="1076">
                  <c:v>6</c:v>
                </c:pt>
                <c:pt idx="1077">
                  <c:v>6</c:v>
                </c:pt>
                <c:pt idx="1078">
                  <c:v>6</c:v>
                </c:pt>
                <c:pt idx="1079">
                  <c:v>6</c:v>
                </c:pt>
                <c:pt idx="1080">
                  <c:v>6</c:v>
                </c:pt>
                <c:pt idx="1081">
                  <c:v>6</c:v>
                </c:pt>
                <c:pt idx="1082">
                  <c:v>6</c:v>
                </c:pt>
                <c:pt idx="1083">
                  <c:v>6</c:v>
                </c:pt>
                <c:pt idx="1084">
                  <c:v>6</c:v>
                </c:pt>
                <c:pt idx="1085">
                  <c:v>6</c:v>
                </c:pt>
                <c:pt idx="1086">
                  <c:v>6</c:v>
                </c:pt>
                <c:pt idx="1087">
                  <c:v>6</c:v>
                </c:pt>
                <c:pt idx="1088">
                  <c:v>6</c:v>
                </c:pt>
                <c:pt idx="1089">
                  <c:v>6</c:v>
                </c:pt>
                <c:pt idx="1090">
                  <c:v>6</c:v>
                </c:pt>
                <c:pt idx="1091">
                  <c:v>6</c:v>
                </c:pt>
                <c:pt idx="1092">
                  <c:v>6</c:v>
                </c:pt>
                <c:pt idx="1093">
                  <c:v>6</c:v>
                </c:pt>
                <c:pt idx="1094">
                  <c:v>6</c:v>
                </c:pt>
                <c:pt idx="1095">
                  <c:v>6</c:v>
                </c:pt>
                <c:pt idx="1096">
                  <c:v>6</c:v>
                </c:pt>
                <c:pt idx="1097">
                  <c:v>6</c:v>
                </c:pt>
                <c:pt idx="1098">
                  <c:v>6</c:v>
                </c:pt>
                <c:pt idx="1099">
                  <c:v>6</c:v>
                </c:pt>
                <c:pt idx="1100">
                  <c:v>6</c:v>
                </c:pt>
                <c:pt idx="1101">
                  <c:v>6</c:v>
                </c:pt>
                <c:pt idx="1102">
                  <c:v>6</c:v>
                </c:pt>
                <c:pt idx="1103">
                  <c:v>6</c:v>
                </c:pt>
                <c:pt idx="1104">
                  <c:v>6</c:v>
                </c:pt>
                <c:pt idx="1105">
                  <c:v>6</c:v>
                </c:pt>
                <c:pt idx="1106">
                  <c:v>6</c:v>
                </c:pt>
                <c:pt idx="1107">
                  <c:v>6</c:v>
                </c:pt>
                <c:pt idx="1108">
                  <c:v>6</c:v>
                </c:pt>
                <c:pt idx="1109">
                  <c:v>6</c:v>
                </c:pt>
                <c:pt idx="1110">
                  <c:v>6</c:v>
                </c:pt>
                <c:pt idx="1111">
                  <c:v>6</c:v>
                </c:pt>
                <c:pt idx="1112">
                  <c:v>6</c:v>
                </c:pt>
                <c:pt idx="1113">
                  <c:v>6</c:v>
                </c:pt>
                <c:pt idx="1114">
                  <c:v>6</c:v>
                </c:pt>
                <c:pt idx="1115">
                  <c:v>6</c:v>
                </c:pt>
                <c:pt idx="1116">
                  <c:v>6</c:v>
                </c:pt>
                <c:pt idx="1117">
                  <c:v>6</c:v>
                </c:pt>
                <c:pt idx="1118">
                  <c:v>6</c:v>
                </c:pt>
                <c:pt idx="1119">
                  <c:v>6</c:v>
                </c:pt>
                <c:pt idx="1120">
                  <c:v>6</c:v>
                </c:pt>
                <c:pt idx="1121">
                  <c:v>6</c:v>
                </c:pt>
                <c:pt idx="1122">
                  <c:v>6</c:v>
                </c:pt>
                <c:pt idx="1123">
                  <c:v>6</c:v>
                </c:pt>
                <c:pt idx="1124">
                  <c:v>6</c:v>
                </c:pt>
                <c:pt idx="1125">
                  <c:v>6</c:v>
                </c:pt>
                <c:pt idx="1126">
                  <c:v>6</c:v>
                </c:pt>
                <c:pt idx="1127">
                  <c:v>6</c:v>
                </c:pt>
                <c:pt idx="1128">
                  <c:v>6</c:v>
                </c:pt>
                <c:pt idx="1129">
                  <c:v>6</c:v>
                </c:pt>
                <c:pt idx="1130">
                  <c:v>6</c:v>
                </c:pt>
                <c:pt idx="1131">
                  <c:v>6</c:v>
                </c:pt>
                <c:pt idx="1132">
                  <c:v>6</c:v>
                </c:pt>
                <c:pt idx="1133">
                  <c:v>6</c:v>
                </c:pt>
                <c:pt idx="1134">
                  <c:v>6</c:v>
                </c:pt>
                <c:pt idx="1135">
                  <c:v>6</c:v>
                </c:pt>
                <c:pt idx="1136">
                  <c:v>6</c:v>
                </c:pt>
                <c:pt idx="1137">
                  <c:v>6</c:v>
                </c:pt>
                <c:pt idx="1138">
                  <c:v>6</c:v>
                </c:pt>
                <c:pt idx="1139">
                  <c:v>6</c:v>
                </c:pt>
                <c:pt idx="1140">
                  <c:v>6</c:v>
                </c:pt>
                <c:pt idx="1141">
                  <c:v>6</c:v>
                </c:pt>
                <c:pt idx="1142">
                  <c:v>6</c:v>
                </c:pt>
                <c:pt idx="1143">
                  <c:v>6</c:v>
                </c:pt>
                <c:pt idx="1144">
                  <c:v>6</c:v>
                </c:pt>
                <c:pt idx="1145">
                  <c:v>6</c:v>
                </c:pt>
                <c:pt idx="1146">
                  <c:v>6</c:v>
                </c:pt>
                <c:pt idx="1147">
                  <c:v>6</c:v>
                </c:pt>
                <c:pt idx="1148">
                  <c:v>6</c:v>
                </c:pt>
                <c:pt idx="1149">
                  <c:v>6</c:v>
                </c:pt>
                <c:pt idx="1150">
                  <c:v>6</c:v>
                </c:pt>
                <c:pt idx="1151">
                  <c:v>6</c:v>
                </c:pt>
                <c:pt idx="1152">
                  <c:v>6</c:v>
                </c:pt>
                <c:pt idx="1153">
                  <c:v>6</c:v>
                </c:pt>
                <c:pt idx="1154">
                  <c:v>6</c:v>
                </c:pt>
                <c:pt idx="1155">
                  <c:v>6</c:v>
                </c:pt>
                <c:pt idx="1156">
                  <c:v>6</c:v>
                </c:pt>
                <c:pt idx="1157">
                  <c:v>6</c:v>
                </c:pt>
                <c:pt idx="1158">
                  <c:v>6</c:v>
                </c:pt>
                <c:pt idx="1159">
                  <c:v>6</c:v>
                </c:pt>
                <c:pt idx="1160">
                  <c:v>6</c:v>
                </c:pt>
                <c:pt idx="1161">
                  <c:v>6</c:v>
                </c:pt>
                <c:pt idx="1162">
                  <c:v>6</c:v>
                </c:pt>
                <c:pt idx="1163">
                  <c:v>6</c:v>
                </c:pt>
                <c:pt idx="1164">
                  <c:v>6</c:v>
                </c:pt>
                <c:pt idx="1165">
                  <c:v>6</c:v>
                </c:pt>
                <c:pt idx="1166">
                  <c:v>6</c:v>
                </c:pt>
                <c:pt idx="1167">
                  <c:v>6</c:v>
                </c:pt>
                <c:pt idx="1168">
                  <c:v>6</c:v>
                </c:pt>
                <c:pt idx="1169">
                  <c:v>6</c:v>
                </c:pt>
                <c:pt idx="1170">
                  <c:v>6</c:v>
                </c:pt>
                <c:pt idx="1171">
                  <c:v>6</c:v>
                </c:pt>
                <c:pt idx="1172">
                  <c:v>6</c:v>
                </c:pt>
                <c:pt idx="1173">
                  <c:v>6</c:v>
                </c:pt>
                <c:pt idx="1174">
                  <c:v>6</c:v>
                </c:pt>
                <c:pt idx="1175">
                  <c:v>6</c:v>
                </c:pt>
                <c:pt idx="1176">
                  <c:v>6</c:v>
                </c:pt>
                <c:pt idx="1177">
                  <c:v>6</c:v>
                </c:pt>
                <c:pt idx="1178">
                  <c:v>6</c:v>
                </c:pt>
                <c:pt idx="1179">
                  <c:v>6</c:v>
                </c:pt>
                <c:pt idx="1180">
                  <c:v>6</c:v>
                </c:pt>
                <c:pt idx="1181">
                  <c:v>6</c:v>
                </c:pt>
                <c:pt idx="1182">
                  <c:v>6</c:v>
                </c:pt>
                <c:pt idx="1183">
                  <c:v>6</c:v>
                </c:pt>
                <c:pt idx="1184">
                  <c:v>6</c:v>
                </c:pt>
                <c:pt idx="1185">
                  <c:v>6</c:v>
                </c:pt>
                <c:pt idx="1186">
                  <c:v>6</c:v>
                </c:pt>
                <c:pt idx="1187">
                  <c:v>6</c:v>
                </c:pt>
                <c:pt idx="1188">
                  <c:v>6</c:v>
                </c:pt>
                <c:pt idx="1189">
                  <c:v>6</c:v>
                </c:pt>
                <c:pt idx="1190">
                  <c:v>6</c:v>
                </c:pt>
                <c:pt idx="1191">
                  <c:v>6</c:v>
                </c:pt>
                <c:pt idx="1192">
                  <c:v>6</c:v>
                </c:pt>
                <c:pt idx="1193">
                  <c:v>6</c:v>
                </c:pt>
                <c:pt idx="1194">
                  <c:v>6</c:v>
                </c:pt>
                <c:pt idx="1195">
                  <c:v>6</c:v>
                </c:pt>
                <c:pt idx="1196">
                  <c:v>6</c:v>
                </c:pt>
                <c:pt idx="1197">
                  <c:v>6</c:v>
                </c:pt>
                <c:pt idx="1198">
                  <c:v>6</c:v>
                </c:pt>
                <c:pt idx="1199">
                  <c:v>6</c:v>
                </c:pt>
                <c:pt idx="1200">
                  <c:v>6</c:v>
                </c:pt>
                <c:pt idx="1201">
                  <c:v>6</c:v>
                </c:pt>
                <c:pt idx="1202">
                  <c:v>6</c:v>
                </c:pt>
                <c:pt idx="1203">
                  <c:v>6</c:v>
                </c:pt>
                <c:pt idx="1204">
                  <c:v>6</c:v>
                </c:pt>
                <c:pt idx="1205">
                  <c:v>6</c:v>
                </c:pt>
                <c:pt idx="1206">
                  <c:v>6</c:v>
                </c:pt>
                <c:pt idx="1207">
                  <c:v>6</c:v>
                </c:pt>
                <c:pt idx="1208">
                  <c:v>6</c:v>
                </c:pt>
                <c:pt idx="1209">
                  <c:v>6</c:v>
                </c:pt>
                <c:pt idx="1210">
                  <c:v>6</c:v>
                </c:pt>
                <c:pt idx="1211">
                  <c:v>6</c:v>
                </c:pt>
                <c:pt idx="1212">
                  <c:v>6</c:v>
                </c:pt>
                <c:pt idx="1213">
                  <c:v>6</c:v>
                </c:pt>
                <c:pt idx="1214">
                  <c:v>6</c:v>
                </c:pt>
                <c:pt idx="1215">
                  <c:v>6</c:v>
                </c:pt>
                <c:pt idx="1216">
                  <c:v>6</c:v>
                </c:pt>
                <c:pt idx="1217">
                  <c:v>6</c:v>
                </c:pt>
                <c:pt idx="1218">
                  <c:v>6</c:v>
                </c:pt>
                <c:pt idx="1219">
                  <c:v>6</c:v>
                </c:pt>
                <c:pt idx="1220">
                  <c:v>6</c:v>
                </c:pt>
                <c:pt idx="1221">
                  <c:v>6</c:v>
                </c:pt>
                <c:pt idx="1222">
                  <c:v>6</c:v>
                </c:pt>
                <c:pt idx="1223">
                  <c:v>6</c:v>
                </c:pt>
                <c:pt idx="1224">
                  <c:v>6</c:v>
                </c:pt>
                <c:pt idx="1225">
                  <c:v>6</c:v>
                </c:pt>
                <c:pt idx="1226">
                  <c:v>6</c:v>
                </c:pt>
                <c:pt idx="1227">
                  <c:v>6</c:v>
                </c:pt>
                <c:pt idx="1228">
                  <c:v>6</c:v>
                </c:pt>
                <c:pt idx="1229">
                  <c:v>6</c:v>
                </c:pt>
                <c:pt idx="1230">
                  <c:v>6</c:v>
                </c:pt>
                <c:pt idx="1231">
                  <c:v>6</c:v>
                </c:pt>
                <c:pt idx="1232">
                  <c:v>6</c:v>
                </c:pt>
                <c:pt idx="1233">
                  <c:v>6</c:v>
                </c:pt>
                <c:pt idx="1234">
                  <c:v>6</c:v>
                </c:pt>
                <c:pt idx="1235">
                  <c:v>6</c:v>
                </c:pt>
                <c:pt idx="1236">
                  <c:v>6</c:v>
                </c:pt>
                <c:pt idx="1237">
                  <c:v>6</c:v>
                </c:pt>
                <c:pt idx="1238">
                  <c:v>6</c:v>
                </c:pt>
                <c:pt idx="1239">
                  <c:v>6</c:v>
                </c:pt>
                <c:pt idx="1240">
                  <c:v>6</c:v>
                </c:pt>
                <c:pt idx="1241">
                  <c:v>6</c:v>
                </c:pt>
                <c:pt idx="1242">
                  <c:v>6</c:v>
                </c:pt>
                <c:pt idx="1243">
                  <c:v>6</c:v>
                </c:pt>
                <c:pt idx="1244">
                  <c:v>6</c:v>
                </c:pt>
                <c:pt idx="1245">
                  <c:v>6</c:v>
                </c:pt>
                <c:pt idx="1246">
                  <c:v>6</c:v>
                </c:pt>
                <c:pt idx="1247">
                  <c:v>6</c:v>
                </c:pt>
                <c:pt idx="1248">
                  <c:v>6</c:v>
                </c:pt>
                <c:pt idx="1249">
                  <c:v>6</c:v>
                </c:pt>
                <c:pt idx="1250">
                  <c:v>6</c:v>
                </c:pt>
                <c:pt idx="1251">
                  <c:v>6</c:v>
                </c:pt>
                <c:pt idx="1252">
                  <c:v>6</c:v>
                </c:pt>
                <c:pt idx="1253">
                  <c:v>6</c:v>
                </c:pt>
                <c:pt idx="1254">
                  <c:v>6</c:v>
                </c:pt>
                <c:pt idx="1255">
                  <c:v>6</c:v>
                </c:pt>
                <c:pt idx="1256">
                  <c:v>6</c:v>
                </c:pt>
                <c:pt idx="1257">
                  <c:v>6</c:v>
                </c:pt>
                <c:pt idx="1258">
                  <c:v>6</c:v>
                </c:pt>
                <c:pt idx="1259">
                  <c:v>6</c:v>
                </c:pt>
                <c:pt idx="1260">
                  <c:v>6</c:v>
                </c:pt>
                <c:pt idx="1261">
                  <c:v>6</c:v>
                </c:pt>
                <c:pt idx="1262">
                  <c:v>6</c:v>
                </c:pt>
                <c:pt idx="1263">
                  <c:v>6</c:v>
                </c:pt>
                <c:pt idx="1264">
                  <c:v>6</c:v>
                </c:pt>
                <c:pt idx="1265">
                  <c:v>6</c:v>
                </c:pt>
                <c:pt idx="1266">
                  <c:v>6</c:v>
                </c:pt>
                <c:pt idx="1267">
                  <c:v>6</c:v>
                </c:pt>
                <c:pt idx="1268">
                  <c:v>6</c:v>
                </c:pt>
                <c:pt idx="1269">
                  <c:v>6</c:v>
                </c:pt>
                <c:pt idx="1270">
                  <c:v>6</c:v>
                </c:pt>
                <c:pt idx="1271">
                  <c:v>6</c:v>
                </c:pt>
                <c:pt idx="1272">
                  <c:v>6</c:v>
                </c:pt>
                <c:pt idx="1273">
                  <c:v>6</c:v>
                </c:pt>
                <c:pt idx="1274">
                  <c:v>6</c:v>
                </c:pt>
                <c:pt idx="1275">
                  <c:v>6</c:v>
                </c:pt>
                <c:pt idx="1276">
                  <c:v>6</c:v>
                </c:pt>
                <c:pt idx="1277">
                  <c:v>6</c:v>
                </c:pt>
                <c:pt idx="1278">
                  <c:v>6</c:v>
                </c:pt>
                <c:pt idx="1279">
                  <c:v>6</c:v>
                </c:pt>
                <c:pt idx="1280">
                  <c:v>6</c:v>
                </c:pt>
                <c:pt idx="1281">
                  <c:v>6</c:v>
                </c:pt>
                <c:pt idx="1282">
                  <c:v>6</c:v>
                </c:pt>
                <c:pt idx="1283">
                  <c:v>6</c:v>
                </c:pt>
                <c:pt idx="1284">
                  <c:v>6</c:v>
                </c:pt>
                <c:pt idx="1285">
                  <c:v>6</c:v>
                </c:pt>
                <c:pt idx="1286">
                  <c:v>6</c:v>
                </c:pt>
                <c:pt idx="1287">
                  <c:v>6</c:v>
                </c:pt>
                <c:pt idx="1288">
                  <c:v>6</c:v>
                </c:pt>
                <c:pt idx="1289">
                  <c:v>6</c:v>
                </c:pt>
                <c:pt idx="1290">
                  <c:v>6</c:v>
                </c:pt>
                <c:pt idx="1291">
                  <c:v>6</c:v>
                </c:pt>
                <c:pt idx="1292">
                  <c:v>6</c:v>
                </c:pt>
                <c:pt idx="1293">
                  <c:v>6</c:v>
                </c:pt>
                <c:pt idx="1294">
                  <c:v>6</c:v>
                </c:pt>
                <c:pt idx="1295">
                  <c:v>6</c:v>
                </c:pt>
                <c:pt idx="1296">
                  <c:v>6</c:v>
                </c:pt>
                <c:pt idx="1297">
                  <c:v>6</c:v>
                </c:pt>
                <c:pt idx="1298">
                  <c:v>6</c:v>
                </c:pt>
                <c:pt idx="1299">
                  <c:v>6</c:v>
                </c:pt>
                <c:pt idx="1300">
                  <c:v>6</c:v>
                </c:pt>
                <c:pt idx="1301">
                  <c:v>6</c:v>
                </c:pt>
                <c:pt idx="1302">
                  <c:v>6</c:v>
                </c:pt>
                <c:pt idx="1303">
                  <c:v>6</c:v>
                </c:pt>
                <c:pt idx="1304">
                  <c:v>6</c:v>
                </c:pt>
                <c:pt idx="1305">
                  <c:v>6</c:v>
                </c:pt>
                <c:pt idx="1306">
                  <c:v>6</c:v>
                </c:pt>
                <c:pt idx="1307">
                  <c:v>6</c:v>
                </c:pt>
                <c:pt idx="1308">
                  <c:v>6</c:v>
                </c:pt>
                <c:pt idx="1309">
                  <c:v>6</c:v>
                </c:pt>
                <c:pt idx="1310">
                  <c:v>6</c:v>
                </c:pt>
                <c:pt idx="1311">
                  <c:v>6</c:v>
                </c:pt>
                <c:pt idx="1312">
                  <c:v>6</c:v>
                </c:pt>
                <c:pt idx="1313">
                  <c:v>6</c:v>
                </c:pt>
                <c:pt idx="1314">
                  <c:v>6</c:v>
                </c:pt>
                <c:pt idx="1315">
                  <c:v>6</c:v>
                </c:pt>
                <c:pt idx="1316">
                  <c:v>6</c:v>
                </c:pt>
                <c:pt idx="1317">
                  <c:v>6</c:v>
                </c:pt>
                <c:pt idx="1318">
                  <c:v>6</c:v>
                </c:pt>
                <c:pt idx="1319">
                  <c:v>6</c:v>
                </c:pt>
                <c:pt idx="1320">
                  <c:v>6</c:v>
                </c:pt>
                <c:pt idx="1321">
                  <c:v>6</c:v>
                </c:pt>
                <c:pt idx="1322">
                  <c:v>6</c:v>
                </c:pt>
                <c:pt idx="1323">
                  <c:v>6</c:v>
                </c:pt>
                <c:pt idx="1324">
                  <c:v>6</c:v>
                </c:pt>
                <c:pt idx="1325">
                  <c:v>6</c:v>
                </c:pt>
                <c:pt idx="1326">
                  <c:v>6</c:v>
                </c:pt>
                <c:pt idx="1327">
                  <c:v>6</c:v>
                </c:pt>
                <c:pt idx="1328">
                  <c:v>6</c:v>
                </c:pt>
                <c:pt idx="1329">
                  <c:v>6</c:v>
                </c:pt>
                <c:pt idx="1330">
                  <c:v>6</c:v>
                </c:pt>
                <c:pt idx="1331">
                  <c:v>6</c:v>
                </c:pt>
                <c:pt idx="1332">
                  <c:v>6</c:v>
                </c:pt>
                <c:pt idx="1333">
                  <c:v>6</c:v>
                </c:pt>
                <c:pt idx="1334">
                  <c:v>6</c:v>
                </c:pt>
                <c:pt idx="1335">
                  <c:v>6</c:v>
                </c:pt>
                <c:pt idx="1336">
                  <c:v>6</c:v>
                </c:pt>
                <c:pt idx="1337">
                  <c:v>6</c:v>
                </c:pt>
                <c:pt idx="1338">
                  <c:v>6</c:v>
                </c:pt>
                <c:pt idx="1339">
                  <c:v>6</c:v>
                </c:pt>
                <c:pt idx="1340">
                  <c:v>6</c:v>
                </c:pt>
                <c:pt idx="1341">
                  <c:v>6</c:v>
                </c:pt>
                <c:pt idx="1342">
                  <c:v>6</c:v>
                </c:pt>
                <c:pt idx="1343">
                  <c:v>6</c:v>
                </c:pt>
                <c:pt idx="1344">
                  <c:v>6</c:v>
                </c:pt>
                <c:pt idx="1345">
                  <c:v>6</c:v>
                </c:pt>
                <c:pt idx="1346">
                  <c:v>6</c:v>
                </c:pt>
                <c:pt idx="1347">
                  <c:v>6</c:v>
                </c:pt>
                <c:pt idx="1348">
                  <c:v>6</c:v>
                </c:pt>
                <c:pt idx="1349">
                  <c:v>6</c:v>
                </c:pt>
                <c:pt idx="1350">
                  <c:v>6</c:v>
                </c:pt>
                <c:pt idx="1351">
                  <c:v>6</c:v>
                </c:pt>
                <c:pt idx="1352">
                  <c:v>6</c:v>
                </c:pt>
                <c:pt idx="1353">
                  <c:v>6</c:v>
                </c:pt>
                <c:pt idx="1354">
                  <c:v>6</c:v>
                </c:pt>
                <c:pt idx="1355">
                  <c:v>6</c:v>
                </c:pt>
                <c:pt idx="1356">
                  <c:v>6</c:v>
                </c:pt>
                <c:pt idx="1357">
                  <c:v>6</c:v>
                </c:pt>
                <c:pt idx="1358">
                  <c:v>6</c:v>
                </c:pt>
                <c:pt idx="1359">
                  <c:v>6</c:v>
                </c:pt>
                <c:pt idx="1360">
                  <c:v>6</c:v>
                </c:pt>
                <c:pt idx="1361">
                  <c:v>6</c:v>
                </c:pt>
                <c:pt idx="1362">
                  <c:v>6</c:v>
                </c:pt>
                <c:pt idx="1363">
                  <c:v>6</c:v>
                </c:pt>
                <c:pt idx="1364">
                  <c:v>6</c:v>
                </c:pt>
                <c:pt idx="1365">
                  <c:v>6</c:v>
                </c:pt>
                <c:pt idx="1366">
                  <c:v>6</c:v>
                </c:pt>
                <c:pt idx="1367">
                  <c:v>6</c:v>
                </c:pt>
                <c:pt idx="1368">
                  <c:v>6</c:v>
                </c:pt>
                <c:pt idx="1369">
                  <c:v>6</c:v>
                </c:pt>
                <c:pt idx="1370">
                  <c:v>6</c:v>
                </c:pt>
                <c:pt idx="1371">
                  <c:v>6</c:v>
                </c:pt>
                <c:pt idx="1372">
                  <c:v>6</c:v>
                </c:pt>
                <c:pt idx="1373">
                  <c:v>6</c:v>
                </c:pt>
                <c:pt idx="1374">
                  <c:v>6</c:v>
                </c:pt>
                <c:pt idx="1375">
                  <c:v>6</c:v>
                </c:pt>
                <c:pt idx="1376">
                  <c:v>6</c:v>
                </c:pt>
                <c:pt idx="1377">
                  <c:v>6</c:v>
                </c:pt>
                <c:pt idx="1378">
                  <c:v>6</c:v>
                </c:pt>
                <c:pt idx="1379">
                  <c:v>6</c:v>
                </c:pt>
                <c:pt idx="1380">
                  <c:v>6</c:v>
                </c:pt>
                <c:pt idx="1381">
                  <c:v>6</c:v>
                </c:pt>
                <c:pt idx="1382">
                  <c:v>6</c:v>
                </c:pt>
                <c:pt idx="1383">
                  <c:v>6</c:v>
                </c:pt>
                <c:pt idx="1384">
                  <c:v>6</c:v>
                </c:pt>
                <c:pt idx="1385">
                  <c:v>6</c:v>
                </c:pt>
                <c:pt idx="1386">
                  <c:v>6</c:v>
                </c:pt>
                <c:pt idx="1387">
                  <c:v>6</c:v>
                </c:pt>
                <c:pt idx="1388">
                  <c:v>6</c:v>
                </c:pt>
                <c:pt idx="1389">
                  <c:v>6</c:v>
                </c:pt>
                <c:pt idx="1390">
                  <c:v>6</c:v>
                </c:pt>
                <c:pt idx="1391">
                  <c:v>6</c:v>
                </c:pt>
                <c:pt idx="1392">
                  <c:v>6</c:v>
                </c:pt>
                <c:pt idx="1393">
                  <c:v>6</c:v>
                </c:pt>
                <c:pt idx="1394">
                  <c:v>6</c:v>
                </c:pt>
                <c:pt idx="1395">
                  <c:v>6</c:v>
                </c:pt>
                <c:pt idx="1396">
                  <c:v>6</c:v>
                </c:pt>
                <c:pt idx="1397">
                  <c:v>6</c:v>
                </c:pt>
                <c:pt idx="1398">
                  <c:v>6</c:v>
                </c:pt>
                <c:pt idx="1399">
                  <c:v>6</c:v>
                </c:pt>
                <c:pt idx="1400">
                  <c:v>6</c:v>
                </c:pt>
                <c:pt idx="1401">
                  <c:v>6</c:v>
                </c:pt>
                <c:pt idx="1402">
                  <c:v>6</c:v>
                </c:pt>
                <c:pt idx="1403">
                  <c:v>6</c:v>
                </c:pt>
                <c:pt idx="1404">
                  <c:v>6</c:v>
                </c:pt>
                <c:pt idx="1405">
                  <c:v>6</c:v>
                </c:pt>
                <c:pt idx="1406">
                  <c:v>6</c:v>
                </c:pt>
                <c:pt idx="1407">
                  <c:v>6</c:v>
                </c:pt>
                <c:pt idx="1408">
                  <c:v>6</c:v>
                </c:pt>
                <c:pt idx="1409">
                  <c:v>6</c:v>
                </c:pt>
                <c:pt idx="1410">
                  <c:v>6</c:v>
                </c:pt>
                <c:pt idx="1411">
                  <c:v>6</c:v>
                </c:pt>
                <c:pt idx="1412">
                  <c:v>6</c:v>
                </c:pt>
                <c:pt idx="1413">
                  <c:v>6</c:v>
                </c:pt>
                <c:pt idx="1414">
                  <c:v>6</c:v>
                </c:pt>
                <c:pt idx="1415">
                  <c:v>6</c:v>
                </c:pt>
                <c:pt idx="1416">
                  <c:v>6</c:v>
                </c:pt>
                <c:pt idx="1417">
                  <c:v>6</c:v>
                </c:pt>
                <c:pt idx="1418">
                  <c:v>6</c:v>
                </c:pt>
                <c:pt idx="1419">
                  <c:v>6</c:v>
                </c:pt>
                <c:pt idx="1420">
                  <c:v>6</c:v>
                </c:pt>
                <c:pt idx="1421">
                  <c:v>6</c:v>
                </c:pt>
                <c:pt idx="1422">
                  <c:v>6</c:v>
                </c:pt>
                <c:pt idx="1423">
                  <c:v>6</c:v>
                </c:pt>
                <c:pt idx="1424">
                  <c:v>6</c:v>
                </c:pt>
                <c:pt idx="1425">
                  <c:v>6</c:v>
                </c:pt>
                <c:pt idx="1426">
                  <c:v>6</c:v>
                </c:pt>
                <c:pt idx="1427">
                  <c:v>6</c:v>
                </c:pt>
                <c:pt idx="1428">
                  <c:v>6</c:v>
                </c:pt>
                <c:pt idx="1429">
                  <c:v>6</c:v>
                </c:pt>
                <c:pt idx="1430">
                  <c:v>6</c:v>
                </c:pt>
                <c:pt idx="1431">
                  <c:v>6</c:v>
                </c:pt>
                <c:pt idx="1432">
                  <c:v>6</c:v>
                </c:pt>
                <c:pt idx="1433">
                  <c:v>6</c:v>
                </c:pt>
                <c:pt idx="1434">
                  <c:v>6</c:v>
                </c:pt>
                <c:pt idx="1435">
                  <c:v>6</c:v>
                </c:pt>
                <c:pt idx="1436">
                  <c:v>6</c:v>
                </c:pt>
                <c:pt idx="1437">
                  <c:v>6</c:v>
                </c:pt>
                <c:pt idx="1438">
                  <c:v>6</c:v>
                </c:pt>
                <c:pt idx="1439">
                  <c:v>6</c:v>
                </c:pt>
                <c:pt idx="1440">
                  <c:v>6</c:v>
                </c:pt>
                <c:pt idx="1441">
                  <c:v>6</c:v>
                </c:pt>
                <c:pt idx="1442">
                  <c:v>6</c:v>
                </c:pt>
                <c:pt idx="1443">
                  <c:v>6</c:v>
                </c:pt>
                <c:pt idx="1444">
                  <c:v>6</c:v>
                </c:pt>
                <c:pt idx="1445">
                  <c:v>6</c:v>
                </c:pt>
                <c:pt idx="1446">
                  <c:v>6</c:v>
                </c:pt>
                <c:pt idx="1447">
                  <c:v>6</c:v>
                </c:pt>
                <c:pt idx="1448">
                  <c:v>6</c:v>
                </c:pt>
                <c:pt idx="1449">
                  <c:v>6</c:v>
                </c:pt>
                <c:pt idx="1450">
                  <c:v>6</c:v>
                </c:pt>
                <c:pt idx="1451">
                  <c:v>6</c:v>
                </c:pt>
                <c:pt idx="1452">
                  <c:v>6</c:v>
                </c:pt>
                <c:pt idx="1453">
                  <c:v>6</c:v>
                </c:pt>
                <c:pt idx="1454">
                  <c:v>6</c:v>
                </c:pt>
                <c:pt idx="1455">
                  <c:v>6</c:v>
                </c:pt>
                <c:pt idx="1456">
                  <c:v>6</c:v>
                </c:pt>
                <c:pt idx="1457">
                  <c:v>6</c:v>
                </c:pt>
                <c:pt idx="1458">
                  <c:v>6</c:v>
                </c:pt>
                <c:pt idx="1459">
                  <c:v>6</c:v>
                </c:pt>
                <c:pt idx="1460">
                  <c:v>6</c:v>
                </c:pt>
                <c:pt idx="1461">
                  <c:v>6</c:v>
                </c:pt>
                <c:pt idx="1462">
                  <c:v>6</c:v>
                </c:pt>
                <c:pt idx="1463">
                  <c:v>6</c:v>
                </c:pt>
                <c:pt idx="1464">
                  <c:v>6</c:v>
                </c:pt>
                <c:pt idx="1465">
                  <c:v>6</c:v>
                </c:pt>
                <c:pt idx="1466">
                  <c:v>6</c:v>
                </c:pt>
                <c:pt idx="1467">
                  <c:v>6</c:v>
                </c:pt>
                <c:pt idx="1468">
                  <c:v>6</c:v>
                </c:pt>
                <c:pt idx="1469">
                  <c:v>6</c:v>
                </c:pt>
                <c:pt idx="1470">
                  <c:v>6</c:v>
                </c:pt>
                <c:pt idx="1471">
                  <c:v>6</c:v>
                </c:pt>
                <c:pt idx="1472">
                  <c:v>6</c:v>
                </c:pt>
                <c:pt idx="1473">
                  <c:v>6</c:v>
                </c:pt>
                <c:pt idx="1474">
                  <c:v>6</c:v>
                </c:pt>
                <c:pt idx="1475">
                  <c:v>6</c:v>
                </c:pt>
                <c:pt idx="1476">
                  <c:v>6</c:v>
                </c:pt>
                <c:pt idx="1477">
                  <c:v>6</c:v>
                </c:pt>
                <c:pt idx="1478">
                  <c:v>6</c:v>
                </c:pt>
                <c:pt idx="1479">
                  <c:v>6</c:v>
                </c:pt>
                <c:pt idx="1480">
                  <c:v>6</c:v>
                </c:pt>
                <c:pt idx="1481">
                  <c:v>6</c:v>
                </c:pt>
                <c:pt idx="1482">
                  <c:v>6</c:v>
                </c:pt>
                <c:pt idx="1483">
                  <c:v>6</c:v>
                </c:pt>
                <c:pt idx="1484">
                  <c:v>6</c:v>
                </c:pt>
                <c:pt idx="1485">
                  <c:v>6</c:v>
                </c:pt>
                <c:pt idx="1486">
                  <c:v>6</c:v>
                </c:pt>
                <c:pt idx="1487">
                  <c:v>6</c:v>
                </c:pt>
                <c:pt idx="1488">
                  <c:v>6</c:v>
                </c:pt>
                <c:pt idx="1489">
                  <c:v>6</c:v>
                </c:pt>
                <c:pt idx="1490">
                  <c:v>6</c:v>
                </c:pt>
                <c:pt idx="1491">
                  <c:v>6</c:v>
                </c:pt>
                <c:pt idx="1492">
                  <c:v>6</c:v>
                </c:pt>
                <c:pt idx="1493">
                  <c:v>6</c:v>
                </c:pt>
                <c:pt idx="1494">
                  <c:v>6</c:v>
                </c:pt>
                <c:pt idx="1495">
                  <c:v>6</c:v>
                </c:pt>
                <c:pt idx="1496">
                  <c:v>6</c:v>
                </c:pt>
                <c:pt idx="1497">
                  <c:v>6</c:v>
                </c:pt>
                <c:pt idx="1498">
                  <c:v>6</c:v>
                </c:pt>
                <c:pt idx="1499">
                  <c:v>6</c:v>
                </c:pt>
                <c:pt idx="1500">
                  <c:v>6</c:v>
                </c:pt>
                <c:pt idx="1501">
                  <c:v>6</c:v>
                </c:pt>
                <c:pt idx="1502">
                  <c:v>6</c:v>
                </c:pt>
                <c:pt idx="1503">
                  <c:v>6</c:v>
                </c:pt>
                <c:pt idx="1504">
                  <c:v>6</c:v>
                </c:pt>
                <c:pt idx="1505">
                  <c:v>6</c:v>
                </c:pt>
                <c:pt idx="1506">
                  <c:v>6</c:v>
                </c:pt>
                <c:pt idx="1507">
                  <c:v>6</c:v>
                </c:pt>
                <c:pt idx="1508">
                  <c:v>6</c:v>
                </c:pt>
                <c:pt idx="1509">
                  <c:v>6</c:v>
                </c:pt>
                <c:pt idx="1510">
                  <c:v>6</c:v>
                </c:pt>
                <c:pt idx="1511">
                  <c:v>6</c:v>
                </c:pt>
                <c:pt idx="1512">
                  <c:v>6</c:v>
                </c:pt>
                <c:pt idx="1513">
                  <c:v>6</c:v>
                </c:pt>
                <c:pt idx="1514">
                  <c:v>6</c:v>
                </c:pt>
                <c:pt idx="1515">
                  <c:v>6</c:v>
                </c:pt>
                <c:pt idx="1516">
                  <c:v>6</c:v>
                </c:pt>
                <c:pt idx="1517">
                  <c:v>6</c:v>
                </c:pt>
                <c:pt idx="1518">
                  <c:v>6</c:v>
                </c:pt>
                <c:pt idx="1519">
                  <c:v>6</c:v>
                </c:pt>
                <c:pt idx="1520">
                  <c:v>6</c:v>
                </c:pt>
                <c:pt idx="1521">
                  <c:v>6</c:v>
                </c:pt>
                <c:pt idx="1522">
                  <c:v>6</c:v>
                </c:pt>
                <c:pt idx="1523">
                  <c:v>6</c:v>
                </c:pt>
                <c:pt idx="1524">
                  <c:v>6</c:v>
                </c:pt>
                <c:pt idx="1525">
                  <c:v>6</c:v>
                </c:pt>
                <c:pt idx="1526">
                  <c:v>6</c:v>
                </c:pt>
                <c:pt idx="1527">
                  <c:v>6</c:v>
                </c:pt>
                <c:pt idx="1528">
                  <c:v>6</c:v>
                </c:pt>
                <c:pt idx="1529">
                  <c:v>6</c:v>
                </c:pt>
                <c:pt idx="1530">
                  <c:v>6</c:v>
                </c:pt>
                <c:pt idx="1531">
                  <c:v>6</c:v>
                </c:pt>
                <c:pt idx="1532">
                  <c:v>6</c:v>
                </c:pt>
                <c:pt idx="1533">
                  <c:v>6</c:v>
                </c:pt>
                <c:pt idx="1534">
                  <c:v>6</c:v>
                </c:pt>
                <c:pt idx="1535">
                  <c:v>6</c:v>
                </c:pt>
                <c:pt idx="1536">
                  <c:v>6</c:v>
                </c:pt>
                <c:pt idx="1537">
                  <c:v>6</c:v>
                </c:pt>
                <c:pt idx="1538">
                  <c:v>6</c:v>
                </c:pt>
                <c:pt idx="1539">
                  <c:v>6</c:v>
                </c:pt>
                <c:pt idx="1540">
                  <c:v>6</c:v>
                </c:pt>
                <c:pt idx="1541">
                  <c:v>6</c:v>
                </c:pt>
                <c:pt idx="1542">
                  <c:v>6</c:v>
                </c:pt>
                <c:pt idx="1543">
                  <c:v>6</c:v>
                </c:pt>
                <c:pt idx="1544">
                  <c:v>6</c:v>
                </c:pt>
                <c:pt idx="1545">
                  <c:v>6</c:v>
                </c:pt>
                <c:pt idx="1546">
                  <c:v>6</c:v>
                </c:pt>
                <c:pt idx="1547">
                  <c:v>6</c:v>
                </c:pt>
                <c:pt idx="1548">
                  <c:v>6</c:v>
                </c:pt>
                <c:pt idx="1549">
                  <c:v>6</c:v>
                </c:pt>
                <c:pt idx="1550">
                  <c:v>6</c:v>
                </c:pt>
                <c:pt idx="1551">
                  <c:v>6</c:v>
                </c:pt>
                <c:pt idx="1552">
                  <c:v>6</c:v>
                </c:pt>
                <c:pt idx="1553">
                  <c:v>6</c:v>
                </c:pt>
                <c:pt idx="1554">
                  <c:v>6</c:v>
                </c:pt>
                <c:pt idx="1555">
                  <c:v>6</c:v>
                </c:pt>
                <c:pt idx="1556">
                  <c:v>6</c:v>
                </c:pt>
                <c:pt idx="1557">
                  <c:v>6</c:v>
                </c:pt>
                <c:pt idx="1558">
                  <c:v>6</c:v>
                </c:pt>
                <c:pt idx="1559">
                  <c:v>6</c:v>
                </c:pt>
                <c:pt idx="1560">
                  <c:v>6</c:v>
                </c:pt>
                <c:pt idx="1561">
                  <c:v>6</c:v>
                </c:pt>
                <c:pt idx="1562">
                  <c:v>6</c:v>
                </c:pt>
                <c:pt idx="1563">
                  <c:v>6</c:v>
                </c:pt>
                <c:pt idx="1564">
                  <c:v>6</c:v>
                </c:pt>
                <c:pt idx="1565">
                  <c:v>6</c:v>
                </c:pt>
                <c:pt idx="1566">
                  <c:v>6</c:v>
                </c:pt>
                <c:pt idx="1567">
                  <c:v>6</c:v>
                </c:pt>
                <c:pt idx="1568">
                  <c:v>6</c:v>
                </c:pt>
                <c:pt idx="1569">
                  <c:v>6</c:v>
                </c:pt>
                <c:pt idx="1570">
                  <c:v>6</c:v>
                </c:pt>
                <c:pt idx="1571">
                  <c:v>6</c:v>
                </c:pt>
                <c:pt idx="1572">
                  <c:v>6</c:v>
                </c:pt>
                <c:pt idx="1573">
                  <c:v>6</c:v>
                </c:pt>
                <c:pt idx="1574">
                  <c:v>6</c:v>
                </c:pt>
                <c:pt idx="1575">
                  <c:v>6</c:v>
                </c:pt>
                <c:pt idx="1576">
                  <c:v>6</c:v>
                </c:pt>
                <c:pt idx="1577">
                  <c:v>6</c:v>
                </c:pt>
                <c:pt idx="1578">
                  <c:v>6</c:v>
                </c:pt>
                <c:pt idx="1579">
                  <c:v>6</c:v>
                </c:pt>
                <c:pt idx="1580">
                  <c:v>6</c:v>
                </c:pt>
                <c:pt idx="1581">
                  <c:v>6</c:v>
                </c:pt>
                <c:pt idx="1582">
                  <c:v>6</c:v>
                </c:pt>
                <c:pt idx="1583">
                  <c:v>6</c:v>
                </c:pt>
                <c:pt idx="1584">
                  <c:v>6</c:v>
                </c:pt>
                <c:pt idx="1585">
                  <c:v>6</c:v>
                </c:pt>
                <c:pt idx="1586">
                  <c:v>6</c:v>
                </c:pt>
                <c:pt idx="1587">
                  <c:v>6</c:v>
                </c:pt>
                <c:pt idx="1588">
                  <c:v>6</c:v>
                </c:pt>
                <c:pt idx="1589">
                  <c:v>6</c:v>
                </c:pt>
                <c:pt idx="1590">
                  <c:v>6</c:v>
                </c:pt>
                <c:pt idx="1591">
                  <c:v>6</c:v>
                </c:pt>
                <c:pt idx="1592">
                  <c:v>6</c:v>
                </c:pt>
                <c:pt idx="1593">
                  <c:v>6</c:v>
                </c:pt>
                <c:pt idx="1594">
                  <c:v>6</c:v>
                </c:pt>
                <c:pt idx="1595">
                  <c:v>6</c:v>
                </c:pt>
                <c:pt idx="1596">
                  <c:v>6</c:v>
                </c:pt>
                <c:pt idx="1597">
                  <c:v>6</c:v>
                </c:pt>
                <c:pt idx="1598">
                  <c:v>6</c:v>
                </c:pt>
                <c:pt idx="1599">
                  <c:v>6</c:v>
                </c:pt>
                <c:pt idx="1600">
                  <c:v>6</c:v>
                </c:pt>
                <c:pt idx="1601">
                  <c:v>6</c:v>
                </c:pt>
                <c:pt idx="1602">
                  <c:v>6</c:v>
                </c:pt>
                <c:pt idx="1603">
                  <c:v>6</c:v>
                </c:pt>
                <c:pt idx="1604">
                  <c:v>6</c:v>
                </c:pt>
                <c:pt idx="1605">
                  <c:v>6</c:v>
                </c:pt>
                <c:pt idx="1606">
                  <c:v>6</c:v>
                </c:pt>
                <c:pt idx="1607">
                  <c:v>6</c:v>
                </c:pt>
                <c:pt idx="1608">
                  <c:v>6</c:v>
                </c:pt>
                <c:pt idx="1609">
                  <c:v>6</c:v>
                </c:pt>
                <c:pt idx="1610">
                  <c:v>6</c:v>
                </c:pt>
                <c:pt idx="1611">
                  <c:v>6</c:v>
                </c:pt>
                <c:pt idx="1612">
                  <c:v>6</c:v>
                </c:pt>
                <c:pt idx="1613">
                  <c:v>6</c:v>
                </c:pt>
                <c:pt idx="1614">
                  <c:v>6</c:v>
                </c:pt>
                <c:pt idx="1615">
                  <c:v>6</c:v>
                </c:pt>
                <c:pt idx="1616">
                  <c:v>6</c:v>
                </c:pt>
                <c:pt idx="1617">
                  <c:v>6</c:v>
                </c:pt>
                <c:pt idx="1618">
                  <c:v>6</c:v>
                </c:pt>
                <c:pt idx="1619">
                  <c:v>6</c:v>
                </c:pt>
                <c:pt idx="1620">
                  <c:v>6</c:v>
                </c:pt>
                <c:pt idx="1621">
                  <c:v>6</c:v>
                </c:pt>
                <c:pt idx="1622">
                  <c:v>6</c:v>
                </c:pt>
                <c:pt idx="1623">
                  <c:v>6</c:v>
                </c:pt>
                <c:pt idx="1624">
                  <c:v>6</c:v>
                </c:pt>
                <c:pt idx="1625">
                  <c:v>6</c:v>
                </c:pt>
                <c:pt idx="1626">
                  <c:v>6</c:v>
                </c:pt>
                <c:pt idx="1627">
                  <c:v>6</c:v>
                </c:pt>
                <c:pt idx="1628">
                  <c:v>6</c:v>
                </c:pt>
                <c:pt idx="1629">
                  <c:v>6</c:v>
                </c:pt>
                <c:pt idx="1630">
                  <c:v>6</c:v>
                </c:pt>
                <c:pt idx="1631">
                  <c:v>6</c:v>
                </c:pt>
                <c:pt idx="1632">
                  <c:v>6</c:v>
                </c:pt>
                <c:pt idx="1633">
                  <c:v>6</c:v>
                </c:pt>
                <c:pt idx="1634">
                  <c:v>6</c:v>
                </c:pt>
                <c:pt idx="1635">
                  <c:v>6</c:v>
                </c:pt>
                <c:pt idx="1636">
                  <c:v>6</c:v>
                </c:pt>
                <c:pt idx="1637">
                  <c:v>6</c:v>
                </c:pt>
                <c:pt idx="1638">
                  <c:v>6</c:v>
                </c:pt>
                <c:pt idx="1639">
                  <c:v>6</c:v>
                </c:pt>
                <c:pt idx="1640">
                  <c:v>6</c:v>
                </c:pt>
                <c:pt idx="1641">
                  <c:v>6</c:v>
                </c:pt>
                <c:pt idx="1642">
                  <c:v>6</c:v>
                </c:pt>
                <c:pt idx="1643">
                  <c:v>6</c:v>
                </c:pt>
                <c:pt idx="1644">
                  <c:v>6</c:v>
                </c:pt>
                <c:pt idx="1645">
                  <c:v>6</c:v>
                </c:pt>
                <c:pt idx="1646">
                  <c:v>6</c:v>
                </c:pt>
                <c:pt idx="1647">
                  <c:v>6</c:v>
                </c:pt>
                <c:pt idx="1648">
                  <c:v>6</c:v>
                </c:pt>
                <c:pt idx="1649">
                  <c:v>6</c:v>
                </c:pt>
                <c:pt idx="1650">
                  <c:v>6</c:v>
                </c:pt>
                <c:pt idx="1651">
                  <c:v>6</c:v>
                </c:pt>
                <c:pt idx="1652">
                  <c:v>6</c:v>
                </c:pt>
                <c:pt idx="1653">
                  <c:v>6</c:v>
                </c:pt>
                <c:pt idx="1654">
                  <c:v>6</c:v>
                </c:pt>
                <c:pt idx="1655">
                  <c:v>6</c:v>
                </c:pt>
                <c:pt idx="1656">
                  <c:v>6</c:v>
                </c:pt>
                <c:pt idx="1657">
                  <c:v>6</c:v>
                </c:pt>
                <c:pt idx="1658">
                  <c:v>6</c:v>
                </c:pt>
                <c:pt idx="1659">
                  <c:v>6</c:v>
                </c:pt>
                <c:pt idx="1660">
                  <c:v>6</c:v>
                </c:pt>
                <c:pt idx="1661">
                  <c:v>6</c:v>
                </c:pt>
                <c:pt idx="1662">
                  <c:v>6</c:v>
                </c:pt>
                <c:pt idx="1663">
                  <c:v>6</c:v>
                </c:pt>
                <c:pt idx="1664">
                  <c:v>6</c:v>
                </c:pt>
                <c:pt idx="1665">
                  <c:v>6</c:v>
                </c:pt>
                <c:pt idx="1666">
                  <c:v>6</c:v>
                </c:pt>
                <c:pt idx="1667">
                  <c:v>6</c:v>
                </c:pt>
                <c:pt idx="1668">
                  <c:v>6</c:v>
                </c:pt>
                <c:pt idx="1669">
                  <c:v>6</c:v>
                </c:pt>
                <c:pt idx="1670">
                  <c:v>6</c:v>
                </c:pt>
                <c:pt idx="1671">
                  <c:v>6</c:v>
                </c:pt>
                <c:pt idx="1672">
                  <c:v>6</c:v>
                </c:pt>
                <c:pt idx="1673">
                  <c:v>6</c:v>
                </c:pt>
                <c:pt idx="1674">
                  <c:v>6</c:v>
                </c:pt>
                <c:pt idx="1675">
                  <c:v>6</c:v>
                </c:pt>
                <c:pt idx="1676">
                  <c:v>6</c:v>
                </c:pt>
                <c:pt idx="1677">
                  <c:v>6</c:v>
                </c:pt>
                <c:pt idx="1678">
                  <c:v>6</c:v>
                </c:pt>
                <c:pt idx="1679">
                  <c:v>6</c:v>
                </c:pt>
                <c:pt idx="1680">
                  <c:v>6</c:v>
                </c:pt>
                <c:pt idx="1681">
                  <c:v>6</c:v>
                </c:pt>
                <c:pt idx="1682">
                  <c:v>6</c:v>
                </c:pt>
                <c:pt idx="1683">
                  <c:v>6</c:v>
                </c:pt>
                <c:pt idx="1684">
                  <c:v>6</c:v>
                </c:pt>
                <c:pt idx="1685">
                  <c:v>6</c:v>
                </c:pt>
                <c:pt idx="1686">
                  <c:v>6</c:v>
                </c:pt>
                <c:pt idx="1687">
                  <c:v>6</c:v>
                </c:pt>
                <c:pt idx="1688">
                  <c:v>6</c:v>
                </c:pt>
                <c:pt idx="1689">
                  <c:v>6</c:v>
                </c:pt>
                <c:pt idx="1690">
                  <c:v>6</c:v>
                </c:pt>
                <c:pt idx="1691">
                  <c:v>6</c:v>
                </c:pt>
                <c:pt idx="1692">
                  <c:v>6</c:v>
                </c:pt>
                <c:pt idx="1693">
                  <c:v>6</c:v>
                </c:pt>
                <c:pt idx="1694">
                  <c:v>6</c:v>
                </c:pt>
                <c:pt idx="1695">
                  <c:v>6</c:v>
                </c:pt>
                <c:pt idx="1696">
                  <c:v>6</c:v>
                </c:pt>
                <c:pt idx="1697">
                  <c:v>6</c:v>
                </c:pt>
                <c:pt idx="1698">
                  <c:v>6</c:v>
                </c:pt>
                <c:pt idx="1699">
                  <c:v>6</c:v>
                </c:pt>
              </c:numCache>
            </c:numRef>
          </c:yVal>
          <c:smooth val="0"/>
        </c:ser>
        <c:ser>
          <c:idx val="1"/>
          <c:order val="1"/>
          <c:tx>
            <c:strRef>
              <c:f>"IMC-scheduled PID"</c:f>
              <c:strCache>
                <c:ptCount val="1"/>
                <c:pt idx="0">
                  <c:v>IMC-scheduled PID</c:v>
                </c:pt>
              </c:strCache>
            </c:strRef>
          </c:tx>
          <c:spPr>
            <a:solidFill>
              <a:srgbClr val="2ca02c"/>
            </a:solidFill>
            <a:ln w="18000">
              <a:solidFill>
                <a:srgbClr val="2ca02c"/>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xVal>
            <c:numRef>
              <c:f>12_Traces!$A$5:$A$1704</c:f>
              <c:numCache>
                <c:formatCode>#,##0</c:formatCode>
                <c:ptCount val="1700"/>
                <c:pt idx="0">
                  <c:v>0</c:v>
                </c:pt>
                <c:pt idx="1">
                  <c:v>100.011766090128</c:v>
                </c:pt>
                <c:pt idx="2">
                  <c:v>200.023532180257</c:v>
                </c:pt>
                <c:pt idx="3">
                  <c:v>300.035298270385</c:v>
                </c:pt>
                <c:pt idx="4">
                  <c:v>400.047064360513</c:v>
                </c:pt>
                <c:pt idx="5">
                  <c:v>500.058830450641</c:v>
                </c:pt>
                <c:pt idx="6">
                  <c:v>600.07059654077</c:v>
                </c:pt>
                <c:pt idx="7">
                  <c:v>700.082362630898</c:v>
                </c:pt>
                <c:pt idx="8">
                  <c:v>800.094128721026</c:v>
                </c:pt>
                <c:pt idx="9">
                  <c:v>900.105894811154</c:v>
                </c:pt>
                <c:pt idx="10">
                  <c:v>1000.11766090128</c:v>
                </c:pt>
                <c:pt idx="11">
                  <c:v>1100.12942699141</c:v>
                </c:pt>
                <c:pt idx="12">
                  <c:v>1200.14119308154</c:v>
                </c:pt>
                <c:pt idx="13">
                  <c:v>1300.15295917167</c:v>
                </c:pt>
                <c:pt idx="14">
                  <c:v>1400.1647252618</c:v>
                </c:pt>
                <c:pt idx="15">
                  <c:v>1500.17649135192</c:v>
                </c:pt>
                <c:pt idx="16">
                  <c:v>1600.18825744205</c:v>
                </c:pt>
                <c:pt idx="17">
                  <c:v>1700.20002353218</c:v>
                </c:pt>
                <c:pt idx="18">
                  <c:v>1800.21178962231</c:v>
                </c:pt>
                <c:pt idx="19">
                  <c:v>1900.22355571244</c:v>
                </c:pt>
                <c:pt idx="20">
                  <c:v>2000.23532180257</c:v>
                </c:pt>
                <c:pt idx="21">
                  <c:v>2100.24708789269</c:v>
                </c:pt>
                <c:pt idx="22">
                  <c:v>2200.25885398282</c:v>
                </c:pt>
                <c:pt idx="23">
                  <c:v>2300.27062007295</c:v>
                </c:pt>
                <c:pt idx="24">
                  <c:v>2400.28238616308</c:v>
                </c:pt>
                <c:pt idx="25">
                  <c:v>2500.29415225321</c:v>
                </c:pt>
                <c:pt idx="26">
                  <c:v>2600.30591834334</c:v>
                </c:pt>
                <c:pt idx="27">
                  <c:v>2700.31768443346</c:v>
                </c:pt>
                <c:pt idx="28">
                  <c:v>2800.32945052359</c:v>
                </c:pt>
                <c:pt idx="29">
                  <c:v>2900.34121661372</c:v>
                </c:pt>
                <c:pt idx="30">
                  <c:v>3000.35298270385</c:v>
                </c:pt>
                <c:pt idx="31">
                  <c:v>3100.36474879398</c:v>
                </c:pt>
                <c:pt idx="32">
                  <c:v>3200.3765148841</c:v>
                </c:pt>
                <c:pt idx="33">
                  <c:v>3300.38828097423</c:v>
                </c:pt>
                <c:pt idx="34">
                  <c:v>3400.40004706436</c:v>
                </c:pt>
                <c:pt idx="35">
                  <c:v>3500.41181315449</c:v>
                </c:pt>
                <c:pt idx="36">
                  <c:v>3600.42357924462</c:v>
                </c:pt>
                <c:pt idx="37">
                  <c:v>3700.43534533475</c:v>
                </c:pt>
                <c:pt idx="38">
                  <c:v>3800.44711142487</c:v>
                </c:pt>
                <c:pt idx="39">
                  <c:v>3900.458877515</c:v>
                </c:pt>
                <c:pt idx="40">
                  <c:v>4000.47064360513</c:v>
                </c:pt>
                <c:pt idx="41">
                  <c:v>4100.48240969526</c:v>
                </c:pt>
                <c:pt idx="42">
                  <c:v>4200.49417578539</c:v>
                </c:pt>
                <c:pt idx="43">
                  <c:v>4300.50594187552</c:v>
                </c:pt>
                <c:pt idx="44">
                  <c:v>4400.51770796564</c:v>
                </c:pt>
                <c:pt idx="45">
                  <c:v>4500.52947405577</c:v>
                </c:pt>
                <c:pt idx="46">
                  <c:v>4600.5412401459</c:v>
                </c:pt>
                <c:pt idx="47">
                  <c:v>4700.55300623603</c:v>
                </c:pt>
                <c:pt idx="48">
                  <c:v>4800.56477232616</c:v>
                </c:pt>
                <c:pt idx="49">
                  <c:v>4900.57653841628</c:v>
                </c:pt>
                <c:pt idx="50">
                  <c:v>5000.58830450641</c:v>
                </c:pt>
                <c:pt idx="51">
                  <c:v>5100.60007059654</c:v>
                </c:pt>
                <c:pt idx="52">
                  <c:v>5200.61183668667</c:v>
                </c:pt>
                <c:pt idx="53">
                  <c:v>5300.6236027768</c:v>
                </c:pt>
                <c:pt idx="54">
                  <c:v>5400.63536886693</c:v>
                </c:pt>
                <c:pt idx="55">
                  <c:v>5500.64713495705</c:v>
                </c:pt>
                <c:pt idx="56">
                  <c:v>5600.65890104718</c:v>
                </c:pt>
                <c:pt idx="57">
                  <c:v>5700.67066713731</c:v>
                </c:pt>
                <c:pt idx="58">
                  <c:v>5800.68243322744</c:v>
                </c:pt>
                <c:pt idx="59">
                  <c:v>5900.69419931757</c:v>
                </c:pt>
                <c:pt idx="60">
                  <c:v>6000.7059654077</c:v>
                </c:pt>
                <c:pt idx="61">
                  <c:v>6100.71773149782</c:v>
                </c:pt>
                <c:pt idx="62">
                  <c:v>6200.72949758795</c:v>
                </c:pt>
                <c:pt idx="63">
                  <c:v>6300.74126367808</c:v>
                </c:pt>
                <c:pt idx="64">
                  <c:v>6400.75302976821</c:v>
                </c:pt>
                <c:pt idx="65">
                  <c:v>6500.76479585834</c:v>
                </c:pt>
                <c:pt idx="66">
                  <c:v>6600.77656194846</c:v>
                </c:pt>
                <c:pt idx="67">
                  <c:v>6700.78832803859</c:v>
                </c:pt>
                <c:pt idx="68">
                  <c:v>6800.80009412872</c:v>
                </c:pt>
                <c:pt idx="69">
                  <c:v>6900.81186021885</c:v>
                </c:pt>
                <c:pt idx="70">
                  <c:v>7000.82362630898</c:v>
                </c:pt>
                <c:pt idx="71">
                  <c:v>7100.83539239911</c:v>
                </c:pt>
                <c:pt idx="72">
                  <c:v>7200.84715848923</c:v>
                </c:pt>
                <c:pt idx="73">
                  <c:v>7300.85892457936</c:v>
                </c:pt>
                <c:pt idx="74">
                  <c:v>7400.87069066949</c:v>
                </c:pt>
                <c:pt idx="75">
                  <c:v>7500.88245675962</c:v>
                </c:pt>
                <c:pt idx="76">
                  <c:v>7600.89422284975</c:v>
                </c:pt>
                <c:pt idx="77">
                  <c:v>7700.90598893988</c:v>
                </c:pt>
                <c:pt idx="78">
                  <c:v>7800.91775503</c:v>
                </c:pt>
                <c:pt idx="79">
                  <c:v>7900.92952112013</c:v>
                </c:pt>
                <c:pt idx="80">
                  <c:v>8000.94128721026</c:v>
                </c:pt>
                <c:pt idx="81">
                  <c:v>8100.95305330039</c:v>
                </c:pt>
                <c:pt idx="82">
                  <c:v>8200.96481939052</c:v>
                </c:pt>
                <c:pt idx="83">
                  <c:v>8300.97658548065</c:v>
                </c:pt>
                <c:pt idx="84">
                  <c:v>8400.98835157077</c:v>
                </c:pt>
                <c:pt idx="85">
                  <c:v>8501.0001176609</c:v>
                </c:pt>
                <c:pt idx="86">
                  <c:v>8601.01188375103</c:v>
                </c:pt>
                <c:pt idx="87">
                  <c:v>8701.02364984116</c:v>
                </c:pt>
                <c:pt idx="88">
                  <c:v>8801.03541593129</c:v>
                </c:pt>
                <c:pt idx="89">
                  <c:v>8901.04718202142</c:v>
                </c:pt>
                <c:pt idx="90">
                  <c:v>9001.05894811154</c:v>
                </c:pt>
                <c:pt idx="91">
                  <c:v>9101.07071420167</c:v>
                </c:pt>
                <c:pt idx="92">
                  <c:v>9201.0824802918</c:v>
                </c:pt>
                <c:pt idx="93">
                  <c:v>9301.09424638193</c:v>
                </c:pt>
                <c:pt idx="94">
                  <c:v>9401.10601247206</c:v>
                </c:pt>
                <c:pt idx="95">
                  <c:v>9501.11777856218</c:v>
                </c:pt>
                <c:pt idx="96">
                  <c:v>9601.12954465231</c:v>
                </c:pt>
                <c:pt idx="97">
                  <c:v>9701.14131074244</c:v>
                </c:pt>
                <c:pt idx="98">
                  <c:v>9801.15307683257</c:v>
                </c:pt>
                <c:pt idx="99">
                  <c:v>9901.1648429227</c:v>
                </c:pt>
                <c:pt idx="100">
                  <c:v>10001.1766090128</c:v>
                </c:pt>
                <c:pt idx="101">
                  <c:v>10101.188375103</c:v>
                </c:pt>
                <c:pt idx="102">
                  <c:v>10201.2001411931</c:v>
                </c:pt>
                <c:pt idx="103">
                  <c:v>10301.2119072832</c:v>
                </c:pt>
                <c:pt idx="104">
                  <c:v>10401.2236733733</c:v>
                </c:pt>
                <c:pt idx="105">
                  <c:v>10501.2354394635</c:v>
                </c:pt>
                <c:pt idx="106">
                  <c:v>10601.2472055536</c:v>
                </c:pt>
                <c:pt idx="107">
                  <c:v>10701.2589716437</c:v>
                </c:pt>
                <c:pt idx="108">
                  <c:v>10801.2707377339</c:v>
                </c:pt>
                <c:pt idx="109">
                  <c:v>10901.282503824</c:v>
                </c:pt>
                <c:pt idx="110">
                  <c:v>11001.2942699141</c:v>
                </c:pt>
                <c:pt idx="111">
                  <c:v>11101.3060360042</c:v>
                </c:pt>
                <c:pt idx="112">
                  <c:v>11201.3178020944</c:v>
                </c:pt>
                <c:pt idx="113">
                  <c:v>11301.3295681845</c:v>
                </c:pt>
                <c:pt idx="114">
                  <c:v>11401.3413342746</c:v>
                </c:pt>
                <c:pt idx="115">
                  <c:v>11501.3531003648</c:v>
                </c:pt>
                <c:pt idx="116">
                  <c:v>11601.3648664549</c:v>
                </c:pt>
                <c:pt idx="117">
                  <c:v>11701.376632545</c:v>
                </c:pt>
                <c:pt idx="118">
                  <c:v>11801.3883986351</c:v>
                </c:pt>
                <c:pt idx="119">
                  <c:v>11901.4001647253</c:v>
                </c:pt>
                <c:pt idx="120">
                  <c:v>12001.4119308154</c:v>
                </c:pt>
                <c:pt idx="121">
                  <c:v>12101.4236969055</c:v>
                </c:pt>
                <c:pt idx="122">
                  <c:v>12201.4354629957</c:v>
                </c:pt>
                <c:pt idx="123">
                  <c:v>12301.4472290858</c:v>
                </c:pt>
                <c:pt idx="124">
                  <c:v>12401.4589951759</c:v>
                </c:pt>
                <c:pt idx="125">
                  <c:v>12501.470761266</c:v>
                </c:pt>
                <c:pt idx="126">
                  <c:v>12601.4825273562</c:v>
                </c:pt>
                <c:pt idx="127">
                  <c:v>12701.4942934463</c:v>
                </c:pt>
                <c:pt idx="128">
                  <c:v>12801.5060595364</c:v>
                </c:pt>
                <c:pt idx="129">
                  <c:v>12901.5178256265</c:v>
                </c:pt>
                <c:pt idx="130">
                  <c:v>13001.5295917167</c:v>
                </c:pt>
                <c:pt idx="131">
                  <c:v>13101.5413578068</c:v>
                </c:pt>
                <c:pt idx="132">
                  <c:v>13201.5531238969</c:v>
                </c:pt>
                <c:pt idx="133">
                  <c:v>13301.5648899871</c:v>
                </c:pt>
                <c:pt idx="134">
                  <c:v>13401.5766560772</c:v>
                </c:pt>
                <c:pt idx="135">
                  <c:v>13501.5884221673</c:v>
                </c:pt>
                <c:pt idx="136">
                  <c:v>13601.6001882574</c:v>
                </c:pt>
                <c:pt idx="137">
                  <c:v>13701.6119543476</c:v>
                </c:pt>
                <c:pt idx="138">
                  <c:v>13801.6237204377</c:v>
                </c:pt>
                <c:pt idx="139">
                  <c:v>13901.6354865278</c:v>
                </c:pt>
                <c:pt idx="140">
                  <c:v>14001.647252618</c:v>
                </c:pt>
                <c:pt idx="141">
                  <c:v>14101.6590187081</c:v>
                </c:pt>
                <c:pt idx="142">
                  <c:v>14201.6707847982</c:v>
                </c:pt>
                <c:pt idx="143">
                  <c:v>14301.6825508883</c:v>
                </c:pt>
                <c:pt idx="144">
                  <c:v>14401.6943169785</c:v>
                </c:pt>
                <c:pt idx="145">
                  <c:v>14501.7060830686</c:v>
                </c:pt>
                <c:pt idx="146">
                  <c:v>14601.7178491587</c:v>
                </c:pt>
                <c:pt idx="147">
                  <c:v>14701.7296152489</c:v>
                </c:pt>
                <c:pt idx="148">
                  <c:v>14801.741381339</c:v>
                </c:pt>
                <c:pt idx="149">
                  <c:v>14901.7531474291</c:v>
                </c:pt>
                <c:pt idx="150">
                  <c:v>15001.7649135192</c:v>
                </c:pt>
                <c:pt idx="151">
                  <c:v>15101.7766796094</c:v>
                </c:pt>
                <c:pt idx="152">
                  <c:v>15201.7884456995</c:v>
                </c:pt>
                <c:pt idx="153">
                  <c:v>15301.8002117896</c:v>
                </c:pt>
                <c:pt idx="154">
                  <c:v>15401.8119778798</c:v>
                </c:pt>
                <c:pt idx="155">
                  <c:v>15501.8237439699</c:v>
                </c:pt>
                <c:pt idx="156">
                  <c:v>15601.83551006</c:v>
                </c:pt>
                <c:pt idx="157">
                  <c:v>15701.8472761501</c:v>
                </c:pt>
                <c:pt idx="158">
                  <c:v>15801.8590422403</c:v>
                </c:pt>
                <c:pt idx="159">
                  <c:v>15901.8708083304</c:v>
                </c:pt>
                <c:pt idx="160">
                  <c:v>16001.8825744205</c:v>
                </c:pt>
                <c:pt idx="161">
                  <c:v>16101.8943405107</c:v>
                </c:pt>
                <c:pt idx="162">
                  <c:v>16201.9061066008</c:v>
                </c:pt>
                <c:pt idx="163">
                  <c:v>16301.9178726909</c:v>
                </c:pt>
                <c:pt idx="164">
                  <c:v>16401.929638781</c:v>
                </c:pt>
                <c:pt idx="165">
                  <c:v>16501.9414048712</c:v>
                </c:pt>
                <c:pt idx="166">
                  <c:v>16601.9531709613</c:v>
                </c:pt>
                <c:pt idx="167">
                  <c:v>16701.9649370514</c:v>
                </c:pt>
                <c:pt idx="168">
                  <c:v>16801.9767031416</c:v>
                </c:pt>
                <c:pt idx="169">
                  <c:v>16901.9884692317</c:v>
                </c:pt>
                <c:pt idx="170">
                  <c:v>17002.0002353218</c:v>
                </c:pt>
                <c:pt idx="171">
                  <c:v>17102.0120014119</c:v>
                </c:pt>
                <c:pt idx="172">
                  <c:v>17202.0237675021</c:v>
                </c:pt>
                <c:pt idx="173">
                  <c:v>17302.0355335922</c:v>
                </c:pt>
                <c:pt idx="174">
                  <c:v>17402.0472996823</c:v>
                </c:pt>
                <c:pt idx="175">
                  <c:v>17502.0590657724</c:v>
                </c:pt>
                <c:pt idx="176">
                  <c:v>17602.0708318626</c:v>
                </c:pt>
                <c:pt idx="177">
                  <c:v>17702.0825979527</c:v>
                </c:pt>
                <c:pt idx="178">
                  <c:v>17802.0943640428</c:v>
                </c:pt>
                <c:pt idx="179">
                  <c:v>17902.106130133</c:v>
                </c:pt>
                <c:pt idx="180">
                  <c:v>18002.1178962231</c:v>
                </c:pt>
                <c:pt idx="181">
                  <c:v>18102.1296623132</c:v>
                </c:pt>
                <c:pt idx="182">
                  <c:v>18202.1414284033</c:v>
                </c:pt>
                <c:pt idx="183">
                  <c:v>18302.1531944935</c:v>
                </c:pt>
                <c:pt idx="184">
                  <c:v>18402.1649605836</c:v>
                </c:pt>
                <c:pt idx="185">
                  <c:v>18502.1767266737</c:v>
                </c:pt>
                <c:pt idx="186">
                  <c:v>18602.1884927639</c:v>
                </c:pt>
                <c:pt idx="187">
                  <c:v>18702.200258854</c:v>
                </c:pt>
                <c:pt idx="188">
                  <c:v>18802.2120249441</c:v>
                </c:pt>
                <c:pt idx="189">
                  <c:v>18902.2237910342</c:v>
                </c:pt>
                <c:pt idx="190">
                  <c:v>19002.2355571244</c:v>
                </c:pt>
                <c:pt idx="191">
                  <c:v>19102.2473232145</c:v>
                </c:pt>
                <c:pt idx="192">
                  <c:v>19202.2590893046</c:v>
                </c:pt>
                <c:pt idx="193">
                  <c:v>19302.2708553948</c:v>
                </c:pt>
                <c:pt idx="194">
                  <c:v>19402.2826214849</c:v>
                </c:pt>
                <c:pt idx="195">
                  <c:v>19502.294387575</c:v>
                </c:pt>
                <c:pt idx="196">
                  <c:v>19602.3061536651</c:v>
                </c:pt>
                <c:pt idx="197">
                  <c:v>19702.3179197553</c:v>
                </c:pt>
                <c:pt idx="198">
                  <c:v>19802.3296858454</c:v>
                </c:pt>
                <c:pt idx="199">
                  <c:v>19902.3414519355</c:v>
                </c:pt>
                <c:pt idx="200">
                  <c:v>20002.3532180257</c:v>
                </c:pt>
                <c:pt idx="201">
                  <c:v>20102.3649841158</c:v>
                </c:pt>
                <c:pt idx="202">
                  <c:v>20202.3767502059</c:v>
                </c:pt>
                <c:pt idx="203">
                  <c:v>20302.388516296</c:v>
                </c:pt>
                <c:pt idx="204">
                  <c:v>20402.4002823862</c:v>
                </c:pt>
                <c:pt idx="205">
                  <c:v>20502.4120484763</c:v>
                </c:pt>
                <c:pt idx="206">
                  <c:v>20602.4238145664</c:v>
                </c:pt>
                <c:pt idx="207">
                  <c:v>20702.4355806566</c:v>
                </c:pt>
                <c:pt idx="208">
                  <c:v>20802.4473467467</c:v>
                </c:pt>
                <c:pt idx="209">
                  <c:v>20902.4591128368</c:v>
                </c:pt>
                <c:pt idx="210">
                  <c:v>21002.4708789269</c:v>
                </c:pt>
                <c:pt idx="211">
                  <c:v>21102.4826450171</c:v>
                </c:pt>
                <c:pt idx="212">
                  <c:v>21202.4944111072</c:v>
                </c:pt>
                <c:pt idx="213">
                  <c:v>21302.5061771973</c:v>
                </c:pt>
                <c:pt idx="214">
                  <c:v>21402.5179432875</c:v>
                </c:pt>
                <c:pt idx="215">
                  <c:v>21502.5297093776</c:v>
                </c:pt>
                <c:pt idx="216">
                  <c:v>21602.5414754677</c:v>
                </c:pt>
                <c:pt idx="217">
                  <c:v>21702.5532415578</c:v>
                </c:pt>
                <c:pt idx="218">
                  <c:v>21802.565007648</c:v>
                </c:pt>
                <c:pt idx="219">
                  <c:v>21902.5767737381</c:v>
                </c:pt>
                <c:pt idx="220">
                  <c:v>22002.5885398282</c:v>
                </c:pt>
                <c:pt idx="221">
                  <c:v>22102.6003059183</c:v>
                </c:pt>
                <c:pt idx="222">
                  <c:v>22202.6120720085</c:v>
                </c:pt>
                <c:pt idx="223">
                  <c:v>22302.6238380986</c:v>
                </c:pt>
                <c:pt idx="224">
                  <c:v>22402.6356041887</c:v>
                </c:pt>
                <c:pt idx="225">
                  <c:v>22502.6473702789</c:v>
                </c:pt>
                <c:pt idx="226">
                  <c:v>22602.659136369</c:v>
                </c:pt>
                <c:pt idx="227">
                  <c:v>22702.6709024591</c:v>
                </c:pt>
                <c:pt idx="228">
                  <c:v>22802.6826685492</c:v>
                </c:pt>
                <c:pt idx="229">
                  <c:v>22902.6944346394</c:v>
                </c:pt>
                <c:pt idx="230">
                  <c:v>23002.7062007295</c:v>
                </c:pt>
                <c:pt idx="231">
                  <c:v>23102.7179668196</c:v>
                </c:pt>
                <c:pt idx="232">
                  <c:v>23202.7297329098</c:v>
                </c:pt>
                <c:pt idx="233">
                  <c:v>23302.7414989999</c:v>
                </c:pt>
                <c:pt idx="234">
                  <c:v>23402.75326509</c:v>
                </c:pt>
                <c:pt idx="235">
                  <c:v>23502.7650311801</c:v>
                </c:pt>
                <c:pt idx="236">
                  <c:v>23602.7767972703</c:v>
                </c:pt>
                <c:pt idx="237">
                  <c:v>23702.7885633604</c:v>
                </c:pt>
                <c:pt idx="238">
                  <c:v>23802.8003294505</c:v>
                </c:pt>
                <c:pt idx="239">
                  <c:v>23902.8120955407</c:v>
                </c:pt>
                <c:pt idx="240">
                  <c:v>24002.8238616308</c:v>
                </c:pt>
                <c:pt idx="241">
                  <c:v>24102.8356277209</c:v>
                </c:pt>
                <c:pt idx="242">
                  <c:v>24202.847393811</c:v>
                </c:pt>
                <c:pt idx="243">
                  <c:v>24302.8591599012</c:v>
                </c:pt>
                <c:pt idx="244">
                  <c:v>24402.8709259913</c:v>
                </c:pt>
                <c:pt idx="245">
                  <c:v>24502.8826920814</c:v>
                </c:pt>
                <c:pt idx="246">
                  <c:v>24602.8944581716</c:v>
                </c:pt>
                <c:pt idx="247">
                  <c:v>24702.9062242617</c:v>
                </c:pt>
                <c:pt idx="248">
                  <c:v>24802.9179903518</c:v>
                </c:pt>
                <c:pt idx="249">
                  <c:v>24902.9297564419</c:v>
                </c:pt>
                <c:pt idx="250">
                  <c:v>25002.9415225321</c:v>
                </c:pt>
                <c:pt idx="251">
                  <c:v>25102.9532886222</c:v>
                </c:pt>
                <c:pt idx="252">
                  <c:v>25202.9650547123</c:v>
                </c:pt>
                <c:pt idx="253">
                  <c:v>25302.9768208025</c:v>
                </c:pt>
                <c:pt idx="254">
                  <c:v>25402.9885868926</c:v>
                </c:pt>
                <c:pt idx="255">
                  <c:v>25503.0003529827</c:v>
                </c:pt>
                <c:pt idx="256">
                  <c:v>25603.0121190728</c:v>
                </c:pt>
                <c:pt idx="257">
                  <c:v>25703.023885163</c:v>
                </c:pt>
                <c:pt idx="258">
                  <c:v>25803.0356512531</c:v>
                </c:pt>
                <c:pt idx="259">
                  <c:v>25903.0474173432</c:v>
                </c:pt>
                <c:pt idx="260">
                  <c:v>26003.0591834334</c:v>
                </c:pt>
                <c:pt idx="261">
                  <c:v>26103.0709495235</c:v>
                </c:pt>
                <c:pt idx="262">
                  <c:v>26203.0827156136</c:v>
                </c:pt>
                <c:pt idx="263">
                  <c:v>26303.0944817037</c:v>
                </c:pt>
                <c:pt idx="264">
                  <c:v>26403.1062477939</c:v>
                </c:pt>
                <c:pt idx="265">
                  <c:v>26503.118013884</c:v>
                </c:pt>
                <c:pt idx="266">
                  <c:v>26603.1297799741</c:v>
                </c:pt>
                <c:pt idx="267">
                  <c:v>26703.1415460642</c:v>
                </c:pt>
                <c:pt idx="268">
                  <c:v>26803.1533121544</c:v>
                </c:pt>
                <c:pt idx="269">
                  <c:v>26903.1650782445</c:v>
                </c:pt>
                <c:pt idx="270">
                  <c:v>27003.1768443346</c:v>
                </c:pt>
                <c:pt idx="271">
                  <c:v>27103.1886104248</c:v>
                </c:pt>
                <c:pt idx="272">
                  <c:v>27203.2003765149</c:v>
                </c:pt>
                <c:pt idx="273">
                  <c:v>27303.212142605</c:v>
                </c:pt>
                <c:pt idx="274">
                  <c:v>27403.2239086951</c:v>
                </c:pt>
                <c:pt idx="275">
                  <c:v>27503.2356747853</c:v>
                </c:pt>
                <c:pt idx="276">
                  <c:v>27603.2474408754</c:v>
                </c:pt>
                <c:pt idx="277">
                  <c:v>27703.2592069655</c:v>
                </c:pt>
                <c:pt idx="278">
                  <c:v>27803.2709730557</c:v>
                </c:pt>
                <c:pt idx="279">
                  <c:v>27903.2827391458</c:v>
                </c:pt>
                <c:pt idx="280">
                  <c:v>28003.2945052359</c:v>
                </c:pt>
                <c:pt idx="281">
                  <c:v>28103.306271326</c:v>
                </c:pt>
                <c:pt idx="282">
                  <c:v>28203.3180374162</c:v>
                </c:pt>
                <c:pt idx="283">
                  <c:v>28303.3298035063</c:v>
                </c:pt>
                <c:pt idx="284">
                  <c:v>28403.3415695964</c:v>
                </c:pt>
                <c:pt idx="285">
                  <c:v>28503.3533356866</c:v>
                </c:pt>
                <c:pt idx="286">
                  <c:v>28603.3651017767</c:v>
                </c:pt>
                <c:pt idx="287">
                  <c:v>28703.3768678668</c:v>
                </c:pt>
                <c:pt idx="288">
                  <c:v>28803.3886339569</c:v>
                </c:pt>
                <c:pt idx="289">
                  <c:v>28903.4004000471</c:v>
                </c:pt>
                <c:pt idx="290">
                  <c:v>29003.4121661372</c:v>
                </c:pt>
                <c:pt idx="291">
                  <c:v>29103.4239322273</c:v>
                </c:pt>
                <c:pt idx="292">
                  <c:v>29203.4356983175</c:v>
                </c:pt>
                <c:pt idx="293">
                  <c:v>29303.4474644076</c:v>
                </c:pt>
                <c:pt idx="294">
                  <c:v>29403.4592304977</c:v>
                </c:pt>
                <c:pt idx="295">
                  <c:v>29503.4709965878</c:v>
                </c:pt>
                <c:pt idx="296">
                  <c:v>29603.482762678</c:v>
                </c:pt>
                <c:pt idx="297">
                  <c:v>29703.4945287681</c:v>
                </c:pt>
                <c:pt idx="298">
                  <c:v>29803.5062948582</c:v>
                </c:pt>
                <c:pt idx="299">
                  <c:v>29903.5180609484</c:v>
                </c:pt>
                <c:pt idx="300">
                  <c:v>30003.5298270385</c:v>
                </c:pt>
                <c:pt idx="301">
                  <c:v>30103.5415931286</c:v>
                </c:pt>
                <c:pt idx="302">
                  <c:v>30203.5533592187</c:v>
                </c:pt>
                <c:pt idx="303">
                  <c:v>30303.5651253089</c:v>
                </c:pt>
                <c:pt idx="304">
                  <c:v>30403.576891399</c:v>
                </c:pt>
                <c:pt idx="305">
                  <c:v>30503.5886574891</c:v>
                </c:pt>
                <c:pt idx="306">
                  <c:v>30603.6004235793</c:v>
                </c:pt>
                <c:pt idx="307">
                  <c:v>30703.6121896694</c:v>
                </c:pt>
                <c:pt idx="308">
                  <c:v>30803.6239557595</c:v>
                </c:pt>
                <c:pt idx="309">
                  <c:v>30903.6357218496</c:v>
                </c:pt>
                <c:pt idx="310">
                  <c:v>31003.6474879398</c:v>
                </c:pt>
                <c:pt idx="311">
                  <c:v>31103.6592540299</c:v>
                </c:pt>
                <c:pt idx="312">
                  <c:v>31203.67102012</c:v>
                </c:pt>
                <c:pt idx="313">
                  <c:v>31303.6827862101</c:v>
                </c:pt>
                <c:pt idx="314">
                  <c:v>31403.6945523003</c:v>
                </c:pt>
                <c:pt idx="315">
                  <c:v>31503.7063183904</c:v>
                </c:pt>
                <c:pt idx="316">
                  <c:v>31603.7180844805</c:v>
                </c:pt>
                <c:pt idx="317">
                  <c:v>31703.7298505707</c:v>
                </c:pt>
                <c:pt idx="318">
                  <c:v>31803.7416166608</c:v>
                </c:pt>
                <c:pt idx="319">
                  <c:v>31903.7533827509</c:v>
                </c:pt>
                <c:pt idx="320">
                  <c:v>32003.765148841</c:v>
                </c:pt>
                <c:pt idx="321">
                  <c:v>32103.7769149312</c:v>
                </c:pt>
                <c:pt idx="322">
                  <c:v>32203.7886810213</c:v>
                </c:pt>
                <c:pt idx="323">
                  <c:v>32303.8004471114</c:v>
                </c:pt>
                <c:pt idx="324">
                  <c:v>32403.8122132016</c:v>
                </c:pt>
                <c:pt idx="325">
                  <c:v>32503.8239792917</c:v>
                </c:pt>
                <c:pt idx="326">
                  <c:v>32603.8357453818</c:v>
                </c:pt>
                <c:pt idx="327">
                  <c:v>32703.8475114719</c:v>
                </c:pt>
                <c:pt idx="328">
                  <c:v>32803.8592775621</c:v>
                </c:pt>
                <c:pt idx="329">
                  <c:v>32903.8710436522</c:v>
                </c:pt>
                <c:pt idx="330">
                  <c:v>33003.8828097423</c:v>
                </c:pt>
                <c:pt idx="331">
                  <c:v>33103.8945758325</c:v>
                </c:pt>
                <c:pt idx="332">
                  <c:v>33203.9063419226</c:v>
                </c:pt>
                <c:pt idx="333">
                  <c:v>33303.9181080127</c:v>
                </c:pt>
                <c:pt idx="334">
                  <c:v>33403.9298741028</c:v>
                </c:pt>
                <c:pt idx="335">
                  <c:v>33503.941640193</c:v>
                </c:pt>
                <c:pt idx="336">
                  <c:v>33603.9534062831</c:v>
                </c:pt>
                <c:pt idx="337">
                  <c:v>33703.9651723732</c:v>
                </c:pt>
                <c:pt idx="338">
                  <c:v>33803.9769384634</c:v>
                </c:pt>
                <c:pt idx="339">
                  <c:v>33903.9887045535</c:v>
                </c:pt>
                <c:pt idx="340">
                  <c:v>34004.0004706436</c:v>
                </c:pt>
                <c:pt idx="341">
                  <c:v>34104.0122367337</c:v>
                </c:pt>
                <c:pt idx="342">
                  <c:v>34204.0240028239</c:v>
                </c:pt>
                <c:pt idx="343">
                  <c:v>34304.035768914</c:v>
                </c:pt>
                <c:pt idx="344">
                  <c:v>34404.0475350041</c:v>
                </c:pt>
                <c:pt idx="345">
                  <c:v>34504.0593010943</c:v>
                </c:pt>
                <c:pt idx="346">
                  <c:v>34604.0710671844</c:v>
                </c:pt>
                <c:pt idx="347">
                  <c:v>34704.0828332745</c:v>
                </c:pt>
                <c:pt idx="348">
                  <c:v>34804.0945993646</c:v>
                </c:pt>
                <c:pt idx="349">
                  <c:v>34904.1063654548</c:v>
                </c:pt>
                <c:pt idx="350">
                  <c:v>35004.1181315449</c:v>
                </c:pt>
                <c:pt idx="351">
                  <c:v>35104.129897635</c:v>
                </c:pt>
                <c:pt idx="352">
                  <c:v>35204.1416637252</c:v>
                </c:pt>
                <c:pt idx="353">
                  <c:v>35304.1534298153</c:v>
                </c:pt>
                <c:pt idx="354">
                  <c:v>35404.1651959054</c:v>
                </c:pt>
                <c:pt idx="355">
                  <c:v>35504.1769619955</c:v>
                </c:pt>
                <c:pt idx="356">
                  <c:v>35604.1887280857</c:v>
                </c:pt>
                <c:pt idx="357">
                  <c:v>35704.2004941758</c:v>
                </c:pt>
                <c:pt idx="358">
                  <c:v>35804.2122602659</c:v>
                </c:pt>
                <c:pt idx="359">
                  <c:v>35904.2240263561</c:v>
                </c:pt>
                <c:pt idx="360">
                  <c:v>36004.2357924462</c:v>
                </c:pt>
                <c:pt idx="361">
                  <c:v>36104.2475585363</c:v>
                </c:pt>
                <c:pt idx="362">
                  <c:v>36204.2593246264</c:v>
                </c:pt>
                <c:pt idx="363">
                  <c:v>36304.2710907166</c:v>
                </c:pt>
                <c:pt idx="364">
                  <c:v>36404.2828568067</c:v>
                </c:pt>
                <c:pt idx="365">
                  <c:v>36504.2946228968</c:v>
                </c:pt>
                <c:pt idx="366">
                  <c:v>36604.3063889869</c:v>
                </c:pt>
                <c:pt idx="367">
                  <c:v>36704.3181550771</c:v>
                </c:pt>
                <c:pt idx="368">
                  <c:v>36804.3299211672</c:v>
                </c:pt>
                <c:pt idx="369">
                  <c:v>36904.3416872573</c:v>
                </c:pt>
                <c:pt idx="370">
                  <c:v>37004.3534533475</c:v>
                </c:pt>
                <c:pt idx="371">
                  <c:v>37104.3652194376</c:v>
                </c:pt>
                <c:pt idx="372">
                  <c:v>37204.3769855277</c:v>
                </c:pt>
                <c:pt idx="373">
                  <c:v>37304.3887516178</c:v>
                </c:pt>
                <c:pt idx="374">
                  <c:v>37404.400517708</c:v>
                </c:pt>
                <c:pt idx="375">
                  <c:v>37504.4122837981</c:v>
                </c:pt>
                <c:pt idx="376">
                  <c:v>37604.4240498882</c:v>
                </c:pt>
                <c:pt idx="377">
                  <c:v>37704.4358159784</c:v>
                </c:pt>
                <c:pt idx="378">
                  <c:v>37804.4475820685</c:v>
                </c:pt>
                <c:pt idx="379">
                  <c:v>37904.4593481586</c:v>
                </c:pt>
                <c:pt idx="380">
                  <c:v>38004.4711142487</c:v>
                </c:pt>
                <c:pt idx="381">
                  <c:v>38104.4828803389</c:v>
                </c:pt>
                <c:pt idx="382">
                  <c:v>38204.494646429</c:v>
                </c:pt>
                <c:pt idx="383">
                  <c:v>38304.5064125191</c:v>
                </c:pt>
                <c:pt idx="384">
                  <c:v>38404.5181786093</c:v>
                </c:pt>
                <c:pt idx="385">
                  <c:v>38504.5299446994</c:v>
                </c:pt>
                <c:pt idx="386">
                  <c:v>38604.5417107895</c:v>
                </c:pt>
                <c:pt idx="387">
                  <c:v>38704.5534768796</c:v>
                </c:pt>
                <c:pt idx="388">
                  <c:v>38804.5652429698</c:v>
                </c:pt>
                <c:pt idx="389">
                  <c:v>38904.5770090599</c:v>
                </c:pt>
                <c:pt idx="390">
                  <c:v>39004.58877515</c:v>
                </c:pt>
                <c:pt idx="391">
                  <c:v>39104.6005412401</c:v>
                </c:pt>
                <c:pt idx="392">
                  <c:v>39204.6123073303</c:v>
                </c:pt>
                <c:pt idx="393">
                  <c:v>39304.6240734204</c:v>
                </c:pt>
                <c:pt idx="394">
                  <c:v>39404.6358395105</c:v>
                </c:pt>
                <c:pt idx="395">
                  <c:v>39504.6476056007</c:v>
                </c:pt>
                <c:pt idx="396">
                  <c:v>39604.6593716908</c:v>
                </c:pt>
                <c:pt idx="397">
                  <c:v>39704.6711377809</c:v>
                </c:pt>
                <c:pt idx="398">
                  <c:v>39804.682903871</c:v>
                </c:pt>
                <c:pt idx="399">
                  <c:v>39904.6946699612</c:v>
                </c:pt>
                <c:pt idx="400">
                  <c:v>40004.7064360513</c:v>
                </c:pt>
                <c:pt idx="401">
                  <c:v>40104.7182021414</c:v>
                </c:pt>
                <c:pt idx="402">
                  <c:v>40204.7299682316</c:v>
                </c:pt>
                <c:pt idx="403">
                  <c:v>40304.7417343217</c:v>
                </c:pt>
                <c:pt idx="404">
                  <c:v>40404.7535004118</c:v>
                </c:pt>
                <c:pt idx="405">
                  <c:v>40504.7652665019</c:v>
                </c:pt>
                <c:pt idx="406">
                  <c:v>40604.7770325921</c:v>
                </c:pt>
                <c:pt idx="407">
                  <c:v>40704.7887986822</c:v>
                </c:pt>
                <c:pt idx="408">
                  <c:v>40804.8005647723</c:v>
                </c:pt>
                <c:pt idx="409">
                  <c:v>40904.8123308625</c:v>
                </c:pt>
                <c:pt idx="410">
                  <c:v>41004.8240969526</c:v>
                </c:pt>
                <c:pt idx="411">
                  <c:v>41104.8358630427</c:v>
                </c:pt>
                <c:pt idx="412">
                  <c:v>41204.8476291328</c:v>
                </c:pt>
                <c:pt idx="413">
                  <c:v>41304.859395223</c:v>
                </c:pt>
                <c:pt idx="414">
                  <c:v>41404.8711613131</c:v>
                </c:pt>
                <c:pt idx="415">
                  <c:v>41504.8829274032</c:v>
                </c:pt>
                <c:pt idx="416">
                  <c:v>41604.8946934934</c:v>
                </c:pt>
                <c:pt idx="417">
                  <c:v>41704.9064595835</c:v>
                </c:pt>
                <c:pt idx="418">
                  <c:v>41804.9182256736</c:v>
                </c:pt>
                <c:pt idx="419">
                  <c:v>41904.9299917637</c:v>
                </c:pt>
                <c:pt idx="420">
                  <c:v>42004.9417578539</c:v>
                </c:pt>
                <c:pt idx="421">
                  <c:v>42104.953523944</c:v>
                </c:pt>
                <c:pt idx="422">
                  <c:v>42204.9652900341</c:v>
                </c:pt>
                <c:pt idx="423">
                  <c:v>42304.9770561243</c:v>
                </c:pt>
                <c:pt idx="424">
                  <c:v>42404.9888222144</c:v>
                </c:pt>
                <c:pt idx="425">
                  <c:v>42505.0005883045</c:v>
                </c:pt>
                <c:pt idx="426">
                  <c:v>42605.0123543946</c:v>
                </c:pt>
                <c:pt idx="427">
                  <c:v>42705.0241204848</c:v>
                </c:pt>
                <c:pt idx="428">
                  <c:v>42805.0358865749</c:v>
                </c:pt>
                <c:pt idx="429">
                  <c:v>42905.047652665</c:v>
                </c:pt>
                <c:pt idx="430">
                  <c:v>43005.0594187552</c:v>
                </c:pt>
                <c:pt idx="431">
                  <c:v>43105.0711848453</c:v>
                </c:pt>
                <c:pt idx="432">
                  <c:v>43205.0829509354</c:v>
                </c:pt>
                <c:pt idx="433">
                  <c:v>43305.0947170255</c:v>
                </c:pt>
                <c:pt idx="434">
                  <c:v>43405.1064831157</c:v>
                </c:pt>
                <c:pt idx="435">
                  <c:v>43505.1182492058</c:v>
                </c:pt>
                <c:pt idx="436">
                  <c:v>43605.1300152959</c:v>
                </c:pt>
                <c:pt idx="437">
                  <c:v>43705.1417813861</c:v>
                </c:pt>
                <c:pt idx="438">
                  <c:v>43805.1535474762</c:v>
                </c:pt>
                <c:pt idx="439">
                  <c:v>43905.1653135663</c:v>
                </c:pt>
                <c:pt idx="440">
                  <c:v>44005.1770796564</c:v>
                </c:pt>
                <c:pt idx="441">
                  <c:v>44105.1888457466</c:v>
                </c:pt>
                <c:pt idx="442">
                  <c:v>44205.2006118367</c:v>
                </c:pt>
                <c:pt idx="443">
                  <c:v>44305.2123779268</c:v>
                </c:pt>
                <c:pt idx="444">
                  <c:v>44405.224144017</c:v>
                </c:pt>
                <c:pt idx="445">
                  <c:v>44505.2359101071</c:v>
                </c:pt>
                <c:pt idx="446">
                  <c:v>44605.2476761972</c:v>
                </c:pt>
                <c:pt idx="447">
                  <c:v>44705.2594422873</c:v>
                </c:pt>
                <c:pt idx="448">
                  <c:v>44805.2712083775</c:v>
                </c:pt>
                <c:pt idx="449">
                  <c:v>44905.2829744676</c:v>
                </c:pt>
                <c:pt idx="450">
                  <c:v>45005.2947405577</c:v>
                </c:pt>
                <c:pt idx="451">
                  <c:v>45105.3065066478</c:v>
                </c:pt>
                <c:pt idx="452">
                  <c:v>45205.318272738</c:v>
                </c:pt>
                <c:pt idx="453">
                  <c:v>45305.3300388281</c:v>
                </c:pt>
                <c:pt idx="454">
                  <c:v>45405.3418049182</c:v>
                </c:pt>
                <c:pt idx="455">
                  <c:v>45505.3535710084</c:v>
                </c:pt>
                <c:pt idx="456">
                  <c:v>45605.3653370985</c:v>
                </c:pt>
                <c:pt idx="457">
                  <c:v>45705.3771031886</c:v>
                </c:pt>
                <c:pt idx="458">
                  <c:v>45805.3888692787</c:v>
                </c:pt>
                <c:pt idx="459">
                  <c:v>45905.4006353689</c:v>
                </c:pt>
                <c:pt idx="460">
                  <c:v>46005.412401459</c:v>
                </c:pt>
                <c:pt idx="461">
                  <c:v>46105.4241675491</c:v>
                </c:pt>
                <c:pt idx="462">
                  <c:v>46205.4359336393</c:v>
                </c:pt>
                <c:pt idx="463">
                  <c:v>46305.4476997294</c:v>
                </c:pt>
                <c:pt idx="464">
                  <c:v>46405.4594658195</c:v>
                </c:pt>
                <c:pt idx="465">
                  <c:v>46505.4712319096</c:v>
                </c:pt>
                <c:pt idx="466">
                  <c:v>46605.4829979998</c:v>
                </c:pt>
                <c:pt idx="467">
                  <c:v>46705.4947640899</c:v>
                </c:pt>
                <c:pt idx="468">
                  <c:v>46805.50653018</c:v>
                </c:pt>
                <c:pt idx="469">
                  <c:v>46905.5182962702</c:v>
                </c:pt>
                <c:pt idx="470">
                  <c:v>47005.5300623603</c:v>
                </c:pt>
                <c:pt idx="471">
                  <c:v>47105.5418284504</c:v>
                </c:pt>
                <c:pt idx="472">
                  <c:v>47205.5535945405</c:v>
                </c:pt>
                <c:pt idx="473">
                  <c:v>47305.5653606307</c:v>
                </c:pt>
                <c:pt idx="474">
                  <c:v>47405.5771267208</c:v>
                </c:pt>
                <c:pt idx="475">
                  <c:v>47505.5888928109</c:v>
                </c:pt>
                <c:pt idx="476">
                  <c:v>47605.6006589011</c:v>
                </c:pt>
                <c:pt idx="477">
                  <c:v>47705.6124249912</c:v>
                </c:pt>
                <c:pt idx="478">
                  <c:v>47805.6241910813</c:v>
                </c:pt>
                <c:pt idx="479">
                  <c:v>47905.6359571714</c:v>
                </c:pt>
                <c:pt idx="480">
                  <c:v>48005.6477232616</c:v>
                </c:pt>
                <c:pt idx="481">
                  <c:v>48105.6594893517</c:v>
                </c:pt>
                <c:pt idx="482">
                  <c:v>48205.6712554418</c:v>
                </c:pt>
                <c:pt idx="483">
                  <c:v>48305.6830215319</c:v>
                </c:pt>
                <c:pt idx="484">
                  <c:v>48405.6947876221</c:v>
                </c:pt>
                <c:pt idx="485">
                  <c:v>48505.7065537122</c:v>
                </c:pt>
                <c:pt idx="486">
                  <c:v>48605.7183198023</c:v>
                </c:pt>
                <c:pt idx="487">
                  <c:v>48705.7300858925</c:v>
                </c:pt>
                <c:pt idx="488">
                  <c:v>48805.7418519826</c:v>
                </c:pt>
                <c:pt idx="489">
                  <c:v>48905.7536180727</c:v>
                </c:pt>
                <c:pt idx="490">
                  <c:v>49005.7653841628</c:v>
                </c:pt>
                <c:pt idx="491">
                  <c:v>49105.777150253</c:v>
                </c:pt>
                <c:pt idx="492">
                  <c:v>49205.7889163431</c:v>
                </c:pt>
                <c:pt idx="493">
                  <c:v>49305.8006824332</c:v>
                </c:pt>
                <c:pt idx="494">
                  <c:v>49405.8124485234</c:v>
                </c:pt>
                <c:pt idx="495">
                  <c:v>49505.8242146135</c:v>
                </c:pt>
                <c:pt idx="496">
                  <c:v>49605.8359807036</c:v>
                </c:pt>
                <c:pt idx="497">
                  <c:v>49705.8477467937</c:v>
                </c:pt>
                <c:pt idx="498">
                  <c:v>49805.8595128839</c:v>
                </c:pt>
                <c:pt idx="499">
                  <c:v>49905.871278974</c:v>
                </c:pt>
                <c:pt idx="500">
                  <c:v>50005.8830450641</c:v>
                </c:pt>
                <c:pt idx="501">
                  <c:v>50105.8948111543</c:v>
                </c:pt>
                <c:pt idx="502">
                  <c:v>50205.9065772444</c:v>
                </c:pt>
                <c:pt idx="503">
                  <c:v>50305.9183433345</c:v>
                </c:pt>
                <c:pt idx="504">
                  <c:v>50405.9301094246</c:v>
                </c:pt>
                <c:pt idx="505">
                  <c:v>50505.9418755148</c:v>
                </c:pt>
                <c:pt idx="506">
                  <c:v>50605.9536416049</c:v>
                </c:pt>
                <c:pt idx="507">
                  <c:v>50705.965407695</c:v>
                </c:pt>
                <c:pt idx="508">
                  <c:v>50805.9771737852</c:v>
                </c:pt>
                <c:pt idx="509">
                  <c:v>50905.9889398753</c:v>
                </c:pt>
                <c:pt idx="510">
                  <c:v>51006.0007059654</c:v>
                </c:pt>
                <c:pt idx="511">
                  <c:v>51106.0124720555</c:v>
                </c:pt>
                <c:pt idx="512">
                  <c:v>51206.0242381457</c:v>
                </c:pt>
                <c:pt idx="513">
                  <c:v>51306.0360042358</c:v>
                </c:pt>
                <c:pt idx="514">
                  <c:v>51406.0477703259</c:v>
                </c:pt>
                <c:pt idx="515">
                  <c:v>51506.0595364161</c:v>
                </c:pt>
                <c:pt idx="516">
                  <c:v>51606.0713025062</c:v>
                </c:pt>
                <c:pt idx="517">
                  <c:v>51706.0830685963</c:v>
                </c:pt>
                <c:pt idx="518">
                  <c:v>51806.0948346864</c:v>
                </c:pt>
                <c:pt idx="519">
                  <c:v>51906.1066007766</c:v>
                </c:pt>
                <c:pt idx="520">
                  <c:v>52006.1183668667</c:v>
                </c:pt>
                <c:pt idx="521">
                  <c:v>52106.1301329568</c:v>
                </c:pt>
                <c:pt idx="522">
                  <c:v>52206.141899047</c:v>
                </c:pt>
                <c:pt idx="523">
                  <c:v>52306.1536651371</c:v>
                </c:pt>
                <c:pt idx="524">
                  <c:v>52406.1654312272</c:v>
                </c:pt>
                <c:pt idx="525">
                  <c:v>52506.1771973173</c:v>
                </c:pt>
                <c:pt idx="526">
                  <c:v>52606.1889634075</c:v>
                </c:pt>
                <c:pt idx="527">
                  <c:v>52706.2007294976</c:v>
                </c:pt>
                <c:pt idx="528">
                  <c:v>52806.2124955877</c:v>
                </c:pt>
                <c:pt idx="529">
                  <c:v>52906.2242616779</c:v>
                </c:pt>
                <c:pt idx="530">
                  <c:v>53006.236027768</c:v>
                </c:pt>
                <c:pt idx="531">
                  <c:v>53106.2477938581</c:v>
                </c:pt>
                <c:pt idx="532">
                  <c:v>53206.2595599482</c:v>
                </c:pt>
                <c:pt idx="533">
                  <c:v>53306.2713260384</c:v>
                </c:pt>
                <c:pt idx="534">
                  <c:v>53406.2830921285</c:v>
                </c:pt>
                <c:pt idx="535">
                  <c:v>53506.2948582186</c:v>
                </c:pt>
                <c:pt idx="536">
                  <c:v>53606.3066243088</c:v>
                </c:pt>
                <c:pt idx="537">
                  <c:v>53706.3183903989</c:v>
                </c:pt>
                <c:pt idx="538">
                  <c:v>53806.330156489</c:v>
                </c:pt>
                <c:pt idx="539">
                  <c:v>53906.3419225791</c:v>
                </c:pt>
                <c:pt idx="540">
                  <c:v>54006.3536886693</c:v>
                </c:pt>
                <c:pt idx="541">
                  <c:v>54106.3654547594</c:v>
                </c:pt>
                <c:pt idx="542">
                  <c:v>54206.3772208495</c:v>
                </c:pt>
                <c:pt idx="543">
                  <c:v>54306.3889869396</c:v>
                </c:pt>
                <c:pt idx="544">
                  <c:v>54406.4007530298</c:v>
                </c:pt>
                <c:pt idx="545">
                  <c:v>54506.4125191199</c:v>
                </c:pt>
                <c:pt idx="546">
                  <c:v>54606.42428521</c:v>
                </c:pt>
                <c:pt idx="547">
                  <c:v>54706.4360513002</c:v>
                </c:pt>
                <c:pt idx="548">
                  <c:v>54806.4478173903</c:v>
                </c:pt>
                <c:pt idx="549">
                  <c:v>54906.4595834804</c:v>
                </c:pt>
                <c:pt idx="550">
                  <c:v>55006.4713495705</c:v>
                </c:pt>
                <c:pt idx="551">
                  <c:v>55106.4831156607</c:v>
                </c:pt>
                <c:pt idx="552">
                  <c:v>55206.4948817508</c:v>
                </c:pt>
                <c:pt idx="553">
                  <c:v>55306.5066478409</c:v>
                </c:pt>
                <c:pt idx="554">
                  <c:v>55406.5184139311</c:v>
                </c:pt>
                <c:pt idx="555">
                  <c:v>55506.5301800212</c:v>
                </c:pt>
                <c:pt idx="556">
                  <c:v>55606.5419461113</c:v>
                </c:pt>
                <c:pt idx="557">
                  <c:v>55706.5537122014</c:v>
                </c:pt>
                <c:pt idx="558">
                  <c:v>55806.5654782916</c:v>
                </c:pt>
                <c:pt idx="559">
                  <c:v>55906.5772443817</c:v>
                </c:pt>
                <c:pt idx="560">
                  <c:v>56006.5890104718</c:v>
                </c:pt>
                <c:pt idx="561">
                  <c:v>56106.600776562</c:v>
                </c:pt>
                <c:pt idx="562">
                  <c:v>56206.6125426521</c:v>
                </c:pt>
                <c:pt idx="563">
                  <c:v>56306.6243087422</c:v>
                </c:pt>
                <c:pt idx="564">
                  <c:v>56406.6360748323</c:v>
                </c:pt>
                <c:pt idx="565">
                  <c:v>56506.6478409225</c:v>
                </c:pt>
                <c:pt idx="566">
                  <c:v>56606.6596070126</c:v>
                </c:pt>
                <c:pt idx="567">
                  <c:v>56706.6713731027</c:v>
                </c:pt>
                <c:pt idx="568">
                  <c:v>56806.6831391929</c:v>
                </c:pt>
                <c:pt idx="569">
                  <c:v>56906.694905283</c:v>
                </c:pt>
                <c:pt idx="570">
                  <c:v>57006.7066713731</c:v>
                </c:pt>
                <c:pt idx="571">
                  <c:v>57106.7184374632</c:v>
                </c:pt>
                <c:pt idx="572">
                  <c:v>57206.7302035534</c:v>
                </c:pt>
                <c:pt idx="573">
                  <c:v>57306.7419696435</c:v>
                </c:pt>
                <c:pt idx="574">
                  <c:v>57406.7537357336</c:v>
                </c:pt>
                <c:pt idx="575">
                  <c:v>57506.7655018237</c:v>
                </c:pt>
                <c:pt idx="576">
                  <c:v>57606.7772679139</c:v>
                </c:pt>
                <c:pt idx="577">
                  <c:v>57706.789034004</c:v>
                </c:pt>
                <c:pt idx="578">
                  <c:v>57806.8008000941</c:v>
                </c:pt>
                <c:pt idx="579">
                  <c:v>57906.8125661843</c:v>
                </c:pt>
                <c:pt idx="580">
                  <c:v>58006.8243322744</c:v>
                </c:pt>
                <c:pt idx="581">
                  <c:v>58106.8360983645</c:v>
                </c:pt>
                <c:pt idx="582">
                  <c:v>58206.8478644546</c:v>
                </c:pt>
                <c:pt idx="583">
                  <c:v>58306.8596305448</c:v>
                </c:pt>
                <c:pt idx="584">
                  <c:v>58406.8713966349</c:v>
                </c:pt>
                <c:pt idx="585">
                  <c:v>58506.883162725</c:v>
                </c:pt>
                <c:pt idx="586">
                  <c:v>58606.8949288152</c:v>
                </c:pt>
                <c:pt idx="587">
                  <c:v>58706.9066949053</c:v>
                </c:pt>
                <c:pt idx="588">
                  <c:v>58806.9184609954</c:v>
                </c:pt>
                <c:pt idx="589">
                  <c:v>58906.9302270855</c:v>
                </c:pt>
                <c:pt idx="590">
                  <c:v>59006.9419931757</c:v>
                </c:pt>
                <c:pt idx="591">
                  <c:v>59106.9537592658</c:v>
                </c:pt>
                <c:pt idx="592">
                  <c:v>59206.9655253559</c:v>
                </c:pt>
                <c:pt idx="593">
                  <c:v>59306.9772914461</c:v>
                </c:pt>
                <c:pt idx="594">
                  <c:v>59406.9890575362</c:v>
                </c:pt>
                <c:pt idx="595">
                  <c:v>59507.0008236263</c:v>
                </c:pt>
                <c:pt idx="596">
                  <c:v>59607.0125897164</c:v>
                </c:pt>
                <c:pt idx="597">
                  <c:v>59707.0243558066</c:v>
                </c:pt>
                <c:pt idx="598">
                  <c:v>59807.0361218967</c:v>
                </c:pt>
                <c:pt idx="599">
                  <c:v>59907.0478879868</c:v>
                </c:pt>
                <c:pt idx="600">
                  <c:v>60007.059654077</c:v>
                </c:pt>
                <c:pt idx="601">
                  <c:v>60107.0714201671</c:v>
                </c:pt>
                <c:pt idx="602">
                  <c:v>60207.0831862572</c:v>
                </c:pt>
                <c:pt idx="603">
                  <c:v>60307.0949523473</c:v>
                </c:pt>
                <c:pt idx="604">
                  <c:v>60407.1067184375</c:v>
                </c:pt>
                <c:pt idx="605">
                  <c:v>60507.1184845276</c:v>
                </c:pt>
                <c:pt idx="606">
                  <c:v>60607.1302506177</c:v>
                </c:pt>
                <c:pt idx="607">
                  <c:v>60707.1420167079</c:v>
                </c:pt>
                <c:pt idx="608">
                  <c:v>60807.153782798</c:v>
                </c:pt>
                <c:pt idx="609">
                  <c:v>60907.1655488881</c:v>
                </c:pt>
                <c:pt idx="610">
                  <c:v>61007.1773149782</c:v>
                </c:pt>
                <c:pt idx="611">
                  <c:v>61107.1890810684</c:v>
                </c:pt>
                <c:pt idx="612">
                  <c:v>61207.2008471585</c:v>
                </c:pt>
                <c:pt idx="613">
                  <c:v>61307.2126132486</c:v>
                </c:pt>
                <c:pt idx="614">
                  <c:v>61407.2243793388</c:v>
                </c:pt>
                <c:pt idx="615">
                  <c:v>61507.2361454289</c:v>
                </c:pt>
                <c:pt idx="616">
                  <c:v>61607.247911519</c:v>
                </c:pt>
                <c:pt idx="617">
                  <c:v>61707.2596776091</c:v>
                </c:pt>
                <c:pt idx="618">
                  <c:v>61807.2714436993</c:v>
                </c:pt>
                <c:pt idx="619">
                  <c:v>61907.2832097894</c:v>
                </c:pt>
                <c:pt idx="620">
                  <c:v>62007.2949758795</c:v>
                </c:pt>
                <c:pt idx="621">
                  <c:v>62107.3067419697</c:v>
                </c:pt>
                <c:pt idx="622">
                  <c:v>62207.3185080598</c:v>
                </c:pt>
                <c:pt idx="623">
                  <c:v>62307.3302741499</c:v>
                </c:pt>
                <c:pt idx="624">
                  <c:v>62407.34204024</c:v>
                </c:pt>
                <c:pt idx="625">
                  <c:v>62507.3538063302</c:v>
                </c:pt>
                <c:pt idx="626">
                  <c:v>62607.3655724203</c:v>
                </c:pt>
                <c:pt idx="627">
                  <c:v>62707.3773385104</c:v>
                </c:pt>
                <c:pt idx="628">
                  <c:v>62807.3891046005</c:v>
                </c:pt>
                <c:pt idx="629">
                  <c:v>62907.4008706907</c:v>
                </c:pt>
                <c:pt idx="630">
                  <c:v>63007.4126367808</c:v>
                </c:pt>
                <c:pt idx="631">
                  <c:v>63107.4244028709</c:v>
                </c:pt>
                <c:pt idx="632">
                  <c:v>63207.4361689611</c:v>
                </c:pt>
                <c:pt idx="633">
                  <c:v>63307.4479350512</c:v>
                </c:pt>
                <c:pt idx="634">
                  <c:v>63407.4597011413</c:v>
                </c:pt>
                <c:pt idx="635">
                  <c:v>63507.4714672314</c:v>
                </c:pt>
                <c:pt idx="636">
                  <c:v>63607.4832333216</c:v>
                </c:pt>
                <c:pt idx="637">
                  <c:v>63707.4949994117</c:v>
                </c:pt>
                <c:pt idx="638">
                  <c:v>63807.5067655018</c:v>
                </c:pt>
                <c:pt idx="639">
                  <c:v>63907.518531592</c:v>
                </c:pt>
                <c:pt idx="640">
                  <c:v>64007.5302976821</c:v>
                </c:pt>
                <c:pt idx="641">
                  <c:v>64107.5420637722</c:v>
                </c:pt>
                <c:pt idx="642">
                  <c:v>64207.5538298623</c:v>
                </c:pt>
                <c:pt idx="643">
                  <c:v>64307.5655959525</c:v>
                </c:pt>
                <c:pt idx="644">
                  <c:v>64407.5773620426</c:v>
                </c:pt>
                <c:pt idx="645">
                  <c:v>64507.5891281327</c:v>
                </c:pt>
                <c:pt idx="646">
                  <c:v>64607.6008942229</c:v>
                </c:pt>
                <c:pt idx="647">
                  <c:v>64707.612660313</c:v>
                </c:pt>
                <c:pt idx="648">
                  <c:v>64807.6244264031</c:v>
                </c:pt>
                <c:pt idx="649">
                  <c:v>64907.6361924932</c:v>
                </c:pt>
                <c:pt idx="650">
                  <c:v>65007.6479585834</c:v>
                </c:pt>
                <c:pt idx="651">
                  <c:v>65107.6597246735</c:v>
                </c:pt>
                <c:pt idx="652">
                  <c:v>65207.6714907636</c:v>
                </c:pt>
                <c:pt idx="653">
                  <c:v>65307.6832568538</c:v>
                </c:pt>
                <c:pt idx="654">
                  <c:v>65407.6950229439</c:v>
                </c:pt>
                <c:pt idx="655">
                  <c:v>65507.706789034</c:v>
                </c:pt>
                <c:pt idx="656">
                  <c:v>65607.7185551241</c:v>
                </c:pt>
                <c:pt idx="657">
                  <c:v>65707.7303212143</c:v>
                </c:pt>
                <c:pt idx="658">
                  <c:v>65807.7420873044</c:v>
                </c:pt>
                <c:pt idx="659">
                  <c:v>65907.7538533945</c:v>
                </c:pt>
                <c:pt idx="660">
                  <c:v>66007.7656194847</c:v>
                </c:pt>
                <c:pt idx="661">
                  <c:v>66107.7773855748</c:v>
                </c:pt>
                <c:pt idx="662">
                  <c:v>66207.7891516649</c:v>
                </c:pt>
                <c:pt idx="663">
                  <c:v>66307.800917755</c:v>
                </c:pt>
                <c:pt idx="664">
                  <c:v>66407.8126838452</c:v>
                </c:pt>
                <c:pt idx="665">
                  <c:v>66507.8244499353</c:v>
                </c:pt>
                <c:pt idx="666">
                  <c:v>66607.8362160254</c:v>
                </c:pt>
                <c:pt idx="667">
                  <c:v>66707.8479821156</c:v>
                </c:pt>
                <c:pt idx="668">
                  <c:v>66807.8597482057</c:v>
                </c:pt>
                <c:pt idx="669">
                  <c:v>66907.8715142958</c:v>
                </c:pt>
                <c:pt idx="670">
                  <c:v>67007.8832803859</c:v>
                </c:pt>
                <c:pt idx="671">
                  <c:v>67107.8950464761</c:v>
                </c:pt>
                <c:pt idx="672">
                  <c:v>67207.9068125662</c:v>
                </c:pt>
                <c:pt idx="673">
                  <c:v>67307.9185786563</c:v>
                </c:pt>
                <c:pt idx="674">
                  <c:v>67407.9303447465</c:v>
                </c:pt>
                <c:pt idx="675">
                  <c:v>67507.9421108366</c:v>
                </c:pt>
                <c:pt idx="676">
                  <c:v>67607.9538769267</c:v>
                </c:pt>
                <c:pt idx="677">
                  <c:v>67707.9656430168</c:v>
                </c:pt>
                <c:pt idx="678">
                  <c:v>67807.977409107</c:v>
                </c:pt>
                <c:pt idx="679">
                  <c:v>67907.9891751971</c:v>
                </c:pt>
                <c:pt idx="680">
                  <c:v>68008.0009412872</c:v>
                </c:pt>
                <c:pt idx="681">
                  <c:v>68108.0127073773</c:v>
                </c:pt>
                <c:pt idx="682">
                  <c:v>68208.0244734675</c:v>
                </c:pt>
                <c:pt idx="683">
                  <c:v>68308.0362395576</c:v>
                </c:pt>
                <c:pt idx="684">
                  <c:v>68408.0480056477</c:v>
                </c:pt>
                <c:pt idx="685">
                  <c:v>68508.0597717379</c:v>
                </c:pt>
                <c:pt idx="686">
                  <c:v>68608.071537828</c:v>
                </c:pt>
                <c:pt idx="687">
                  <c:v>68708.0833039181</c:v>
                </c:pt>
                <c:pt idx="688">
                  <c:v>68808.0950700082</c:v>
                </c:pt>
                <c:pt idx="689">
                  <c:v>68908.1068360984</c:v>
                </c:pt>
                <c:pt idx="690">
                  <c:v>69008.1186021885</c:v>
                </c:pt>
                <c:pt idx="691">
                  <c:v>69108.1303682786</c:v>
                </c:pt>
                <c:pt idx="692">
                  <c:v>69208.1421343688</c:v>
                </c:pt>
                <c:pt idx="693">
                  <c:v>69308.1539004589</c:v>
                </c:pt>
                <c:pt idx="694">
                  <c:v>69408.165666549</c:v>
                </c:pt>
                <c:pt idx="695">
                  <c:v>69508.1774326391</c:v>
                </c:pt>
                <c:pt idx="696">
                  <c:v>69608.1891987293</c:v>
                </c:pt>
                <c:pt idx="697">
                  <c:v>69708.2009648194</c:v>
                </c:pt>
                <c:pt idx="698">
                  <c:v>69808.2127309095</c:v>
                </c:pt>
                <c:pt idx="699">
                  <c:v>69908.2244969997</c:v>
                </c:pt>
                <c:pt idx="700">
                  <c:v>70008.2362630898</c:v>
                </c:pt>
                <c:pt idx="701">
                  <c:v>70108.2480291799</c:v>
                </c:pt>
                <c:pt idx="702">
                  <c:v>70208.25979527</c:v>
                </c:pt>
                <c:pt idx="703">
                  <c:v>70308.2715613602</c:v>
                </c:pt>
                <c:pt idx="704">
                  <c:v>70408.2833274503</c:v>
                </c:pt>
                <c:pt idx="705">
                  <c:v>70508.2950935404</c:v>
                </c:pt>
                <c:pt idx="706">
                  <c:v>70608.3068596305</c:v>
                </c:pt>
                <c:pt idx="707">
                  <c:v>70708.3186257207</c:v>
                </c:pt>
                <c:pt idx="708">
                  <c:v>70808.3303918108</c:v>
                </c:pt>
                <c:pt idx="709">
                  <c:v>70908.3421579009</c:v>
                </c:pt>
                <c:pt idx="710">
                  <c:v>71008.3539239911</c:v>
                </c:pt>
                <c:pt idx="711">
                  <c:v>71108.3656900812</c:v>
                </c:pt>
                <c:pt idx="712">
                  <c:v>71208.3774561713</c:v>
                </c:pt>
                <c:pt idx="713">
                  <c:v>71308.3892222614</c:v>
                </c:pt>
                <c:pt idx="714">
                  <c:v>71408.4009883516</c:v>
                </c:pt>
                <c:pt idx="715">
                  <c:v>71508.4127544417</c:v>
                </c:pt>
                <c:pt idx="716">
                  <c:v>71608.4245205318</c:v>
                </c:pt>
                <c:pt idx="717">
                  <c:v>71708.436286622</c:v>
                </c:pt>
                <c:pt idx="718">
                  <c:v>71808.4480527121</c:v>
                </c:pt>
                <c:pt idx="719">
                  <c:v>71908.4598188022</c:v>
                </c:pt>
                <c:pt idx="720">
                  <c:v>72008.4715848923</c:v>
                </c:pt>
                <c:pt idx="721">
                  <c:v>72108.4833509825</c:v>
                </c:pt>
                <c:pt idx="722">
                  <c:v>72208.4951170726</c:v>
                </c:pt>
                <c:pt idx="723">
                  <c:v>72308.5068831627</c:v>
                </c:pt>
                <c:pt idx="724">
                  <c:v>72408.5186492529</c:v>
                </c:pt>
                <c:pt idx="725">
                  <c:v>72508.530415343</c:v>
                </c:pt>
                <c:pt idx="726">
                  <c:v>72608.5421814331</c:v>
                </c:pt>
                <c:pt idx="727">
                  <c:v>72708.5539475232</c:v>
                </c:pt>
                <c:pt idx="728">
                  <c:v>72808.5657136134</c:v>
                </c:pt>
                <c:pt idx="729">
                  <c:v>72908.5774797035</c:v>
                </c:pt>
                <c:pt idx="730">
                  <c:v>73008.5892457936</c:v>
                </c:pt>
                <c:pt idx="731">
                  <c:v>73108.6010118838</c:v>
                </c:pt>
                <c:pt idx="732">
                  <c:v>73208.6127779739</c:v>
                </c:pt>
                <c:pt idx="733">
                  <c:v>73308.624544064</c:v>
                </c:pt>
                <c:pt idx="734">
                  <c:v>73408.6363101541</c:v>
                </c:pt>
                <c:pt idx="735">
                  <c:v>73508.6480762443</c:v>
                </c:pt>
                <c:pt idx="736">
                  <c:v>73608.6598423344</c:v>
                </c:pt>
                <c:pt idx="737">
                  <c:v>73708.6716084245</c:v>
                </c:pt>
                <c:pt idx="738">
                  <c:v>73808.6833745146</c:v>
                </c:pt>
                <c:pt idx="739">
                  <c:v>73908.6951406048</c:v>
                </c:pt>
                <c:pt idx="740">
                  <c:v>74008.7069066949</c:v>
                </c:pt>
                <c:pt idx="741">
                  <c:v>74108.718672785</c:v>
                </c:pt>
                <c:pt idx="742">
                  <c:v>74208.7304388752</c:v>
                </c:pt>
                <c:pt idx="743">
                  <c:v>74308.7422049653</c:v>
                </c:pt>
                <c:pt idx="744">
                  <c:v>74408.7539710554</c:v>
                </c:pt>
                <c:pt idx="745">
                  <c:v>74508.7657371455</c:v>
                </c:pt>
                <c:pt idx="746">
                  <c:v>74608.7775032357</c:v>
                </c:pt>
                <c:pt idx="747">
                  <c:v>74708.7892693258</c:v>
                </c:pt>
                <c:pt idx="748">
                  <c:v>74808.8010354159</c:v>
                </c:pt>
                <c:pt idx="749">
                  <c:v>74908.8128015061</c:v>
                </c:pt>
                <c:pt idx="750">
                  <c:v>75008.8245675962</c:v>
                </c:pt>
                <c:pt idx="751">
                  <c:v>75108.8363336863</c:v>
                </c:pt>
                <c:pt idx="752">
                  <c:v>75208.8480997764</c:v>
                </c:pt>
                <c:pt idx="753">
                  <c:v>75308.8598658666</c:v>
                </c:pt>
                <c:pt idx="754">
                  <c:v>75408.8716319567</c:v>
                </c:pt>
                <c:pt idx="755">
                  <c:v>75508.8833980468</c:v>
                </c:pt>
                <c:pt idx="756">
                  <c:v>75608.895164137</c:v>
                </c:pt>
                <c:pt idx="757">
                  <c:v>75708.9069302271</c:v>
                </c:pt>
                <c:pt idx="758">
                  <c:v>75808.9186963172</c:v>
                </c:pt>
                <c:pt idx="759">
                  <c:v>75908.9304624073</c:v>
                </c:pt>
                <c:pt idx="760">
                  <c:v>76008.9422284975</c:v>
                </c:pt>
                <c:pt idx="761">
                  <c:v>76108.9539945876</c:v>
                </c:pt>
                <c:pt idx="762">
                  <c:v>76208.9657606777</c:v>
                </c:pt>
                <c:pt idx="763">
                  <c:v>76308.9775267679</c:v>
                </c:pt>
                <c:pt idx="764">
                  <c:v>76408.989292858</c:v>
                </c:pt>
                <c:pt idx="765">
                  <c:v>76509.0010589481</c:v>
                </c:pt>
                <c:pt idx="766">
                  <c:v>76609.0128250382</c:v>
                </c:pt>
                <c:pt idx="767">
                  <c:v>76709.0245911284</c:v>
                </c:pt>
                <c:pt idx="768">
                  <c:v>76809.0363572185</c:v>
                </c:pt>
                <c:pt idx="769">
                  <c:v>76909.0481233086</c:v>
                </c:pt>
                <c:pt idx="770">
                  <c:v>77009.0598893988</c:v>
                </c:pt>
                <c:pt idx="771">
                  <c:v>77109.0716554889</c:v>
                </c:pt>
                <c:pt idx="772">
                  <c:v>77209.083421579</c:v>
                </c:pt>
                <c:pt idx="773">
                  <c:v>77309.0951876691</c:v>
                </c:pt>
                <c:pt idx="774">
                  <c:v>77409.1069537593</c:v>
                </c:pt>
                <c:pt idx="775">
                  <c:v>77509.1187198494</c:v>
                </c:pt>
                <c:pt idx="776">
                  <c:v>77609.1304859395</c:v>
                </c:pt>
                <c:pt idx="777">
                  <c:v>77709.1422520297</c:v>
                </c:pt>
                <c:pt idx="778">
                  <c:v>77809.1540181198</c:v>
                </c:pt>
                <c:pt idx="779">
                  <c:v>77909.1657842099</c:v>
                </c:pt>
                <c:pt idx="780">
                  <c:v>78009.1775503</c:v>
                </c:pt>
                <c:pt idx="781">
                  <c:v>78109.1893163902</c:v>
                </c:pt>
                <c:pt idx="782">
                  <c:v>78209.2010824803</c:v>
                </c:pt>
                <c:pt idx="783">
                  <c:v>78309.2128485704</c:v>
                </c:pt>
                <c:pt idx="784">
                  <c:v>78409.2246146606</c:v>
                </c:pt>
                <c:pt idx="785">
                  <c:v>78509.2363807507</c:v>
                </c:pt>
                <c:pt idx="786">
                  <c:v>78609.2481468408</c:v>
                </c:pt>
                <c:pt idx="787">
                  <c:v>78709.2599129309</c:v>
                </c:pt>
                <c:pt idx="788">
                  <c:v>78809.2716790211</c:v>
                </c:pt>
                <c:pt idx="789">
                  <c:v>78909.2834451112</c:v>
                </c:pt>
                <c:pt idx="790">
                  <c:v>79009.2952112013</c:v>
                </c:pt>
                <c:pt idx="791">
                  <c:v>79109.3069772915</c:v>
                </c:pt>
                <c:pt idx="792">
                  <c:v>79209.3187433816</c:v>
                </c:pt>
                <c:pt idx="793">
                  <c:v>79309.3305094717</c:v>
                </c:pt>
                <c:pt idx="794">
                  <c:v>79409.3422755618</c:v>
                </c:pt>
                <c:pt idx="795">
                  <c:v>79509.354041652</c:v>
                </c:pt>
                <c:pt idx="796">
                  <c:v>79609.3658077421</c:v>
                </c:pt>
                <c:pt idx="797">
                  <c:v>79709.3775738322</c:v>
                </c:pt>
                <c:pt idx="798">
                  <c:v>79809.3893399224</c:v>
                </c:pt>
                <c:pt idx="799">
                  <c:v>79909.4011060125</c:v>
                </c:pt>
                <c:pt idx="800">
                  <c:v>80009.4128721026</c:v>
                </c:pt>
                <c:pt idx="801">
                  <c:v>80109.4246381927</c:v>
                </c:pt>
                <c:pt idx="802">
                  <c:v>80209.4364042829</c:v>
                </c:pt>
                <c:pt idx="803">
                  <c:v>80309.448170373</c:v>
                </c:pt>
                <c:pt idx="804">
                  <c:v>80409.4599364631</c:v>
                </c:pt>
                <c:pt idx="805">
                  <c:v>80509.4717025532</c:v>
                </c:pt>
                <c:pt idx="806">
                  <c:v>80609.4834686434</c:v>
                </c:pt>
                <c:pt idx="807">
                  <c:v>80709.4952347335</c:v>
                </c:pt>
                <c:pt idx="808">
                  <c:v>80809.5070008236</c:v>
                </c:pt>
                <c:pt idx="809">
                  <c:v>80909.5187669138</c:v>
                </c:pt>
                <c:pt idx="810">
                  <c:v>81009.5305330039</c:v>
                </c:pt>
                <c:pt idx="811">
                  <c:v>81109.542299094</c:v>
                </c:pt>
                <c:pt idx="812">
                  <c:v>81209.5540651841</c:v>
                </c:pt>
                <c:pt idx="813">
                  <c:v>81309.5658312743</c:v>
                </c:pt>
                <c:pt idx="814">
                  <c:v>81409.5775973644</c:v>
                </c:pt>
                <c:pt idx="815">
                  <c:v>81509.5893634545</c:v>
                </c:pt>
                <c:pt idx="816">
                  <c:v>81609.6011295447</c:v>
                </c:pt>
                <c:pt idx="817">
                  <c:v>81709.6128956348</c:v>
                </c:pt>
                <c:pt idx="818">
                  <c:v>81809.6246617249</c:v>
                </c:pt>
                <c:pt idx="819">
                  <c:v>81909.636427815</c:v>
                </c:pt>
                <c:pt idx="820">
                  <c:v>82009.6481939052</c:v>
                </c:pt>
                <c:pt idx="821">
                  <c:v>82109.6599599953</c:v>
                </c:pt>
                <c:pt idx="822">
                  <c:v>82209.6717260854</c:v>
                </c:pt>
                <c:pt idx="823">
                  <c:v>82309.6834921756</c:v>
                </c:pt>
                <c:pt idx="824">
                  <c:v>82409.6952582657</c:v>
                </c:pt>
                <c:pt idx="825">
                  <c:v>82509.7070243558</c:v>
                </c:pt>
                <c:pt idx="826">
                  <c:v>82609.7187904459</c:v>
                </c:pt>
                <c:pt idx="827">
                  <c:v>82709.7305565361</c:v>
                </c:pt>
                <c:pt idx="828">
                  <c:v>82809.7423226262</c:v>
                </c:pt>
                <c:pt idx="829">
                  <c:v>82909.7540887163</c:v>
                </c:pt>
                <c:pt idx="830">
                  <c:v>83009.7658548065</c:v>
                </c:pt>
                <c:pt idx="831">
                  <c:v>83109.7776208966</c:v>
                </c:pt>
                <c:pt idx="832">
                  <c:v>83209.7893869867</c:v>
                </c:pt>
                <c:pt idx="833">
                  <c:v>83309.8011530768</c:v>
                </c:pt>
                <c:pt idx="834">
                  <c:v>83409.812919167</c:v>
                </c:pt>
                <c:pt idx="835">
                  <c:v>83509.8246852571</c:v>
                </c:pt>
                <c:pt idx="836">
                  <c:v>83609.8364513472</c:v>
                </c:pt>
                <c:pt idx="837">
                  <c:v>83709.8482174374</c:v>
                </c:pt>
                <c:pt idx="838">
                  <c:v>83809.8599835275</c:v>
                </c:pt>
                <c:pt idx="839">
                  <c:v>83909.8717496176</c:v>
                </c:pt>
                <c:pt idx="840">
                  <c:v>84009.8835157077</c:v>
                </c:pt>
                <c:pt idx="841">
                  <c:v>84109.8952817979</c:v>
                </c:pt>
                <c:pt idx="842">
                  <c:v>84209.907047888</c:v>
                </c:pt>
                <c:pt idx="843">
                  <c:v>84309.9188139781</c:v>
                </c:pt>
                <c:pt idx="844">
                  <c:v>84409.9305800683</c:v>
                </c:pt>
                <c:pt idx="845">
                  <c:v>84509.9423461584</c:v>
                </c:pt>
                <c:pt idx="846">
                  <c:v>84609.9541122485</c:v>
                </c:pt>
                <c:pt idx="847">
                  <c:v>84709.9658783386</c:v>
                </c:pt>
                <c:pt idx="848">
                  <c:v>84809.9776444288</c:v>
                </c:pt>
                <c:pt idx="849">
                  <c:v>84909.9894105189</c:v>
                </c:pt>
                <c:pt idx="850">
                  <c:v>85010.001176609</c:v>
                </c:pt>
                <c:pt idx="851">
                  <c:v>85110.0129426992</c:v>
                </c:pt>
                <c:pt idx="852">
                  <c:v>85210.0247087893</c:v>
                </c:pt>
                <c:pt idx="853">
                  <c:v>85310.0364748794</c:v>
                </c:pt>
                <c:pt idx="854">
                  <c:v>85410.0482409695</c:v>
                </c:pt>
                <c:pt idx="855">
                  <c:v>85510.0600070597</c:v>
                </c:pt>
                <c:pt idx="856">
                  <c:v>85610.0717731498</c:v>
                </c:pt>
                <c:pt idx="857">
                  <c:v>85710.0835392399</c:v>
                </c:pt>
                <c:pt idx="858">
                  <c:v>85810.09530533</c:v>
                </c:pt>
                <c:pt idx="859">
                  <c:v>85910.1070714202</c:v>
                </c:pt>
                <c:pt idx="860">
                  <c:v>86010.1188375103</c:v>
                </c:pt>
                <c:pt idx="861">
                  <c:v>86110.1306036004</c:v>
                </c:pt>
                <c:pt idx="862">
                  <c:v>86210.1423696906</c:v>
                </c:pt>
                <c:pt idx="863">
                  <c:v>86310.1541357807</c:v>
                </c:pt>
                <c:pt idx="864">
                  <c:v>86410.1659018708</c:v>
                </c:pt>
                <c:pt idx="865">
                  <c:v>86510.1776679609</c:v>
                </c:pt>
                <c:pt idx="866">
                  <c:v>86610.1894340511</c:v>
                </c:pt>
                <c:pt idx="867">
                  <c:v>86710.2012001412</c:v>
                </c:pt>
                <c:pt idx="868">
                  <c:v>86810.2129662313</c:v>
                </c:pt>
                <c:pt idx="869">
                  <c:v>86910.2247323215</c:v>
                </c:pt>
                <c:pt idx="870">
                  <c:v>87010.2364984116</c:v>
                </c:pt>
                <c:pt idx="871">
                  <c:v>87110.2482645017</c:v>
                </c:pt>
                <c:pt idx="872">
                  <c:v>87210.2600305918</c:v>
                </c:pt>
                <c:pt idx="873">
                  <c:v>87310.271796682</c:v>
                </c:pt>
                <c:pt idx="874">
                  <c:v>87410.2835627721</c:v>
                </c:pt>
                <c:pt idx="875">
                  <c:v>87510.2953288622</c:v>
                </c:pt>
                <c:pt idx="876">
                  <c:v>87610.3070949524</c:v>
                </c:pt>
                <c:pt idx="877">
                  <c:v>87710.3188610425</c:v>
                </c:pt>
                <c:pt idx="878">
                  <c:v>87810.3306271326</c:v>
                </c:pt>
                <c:pt idx="879">
                  <c:v>87910.3423932227</c:v>
                </c:pt>
                <c:pt idx="880">
                  <c:v>88010.3541593129</c:v>
                </c:pt>
                <c:pt idx="881">
                  <c:v>88110.365925403</c:v>
                </c:pt>
                <c:pt idx="882">
                  <c:v>88210.3776914931</c:v>
                </c:pt>
                <c:pt idx="883">
                  <c:v>88310.3894575833</c:v>
                </c:pt>
                <c:pt idx="884">
                  <c:v>88410.4012236734</c:v>
                </c:pt>
                <c:pt idx="885">
                  <c:v>88510.4129897635</c:v>
                </c:pt>
                <c:pt idx="886">
                  <c:v>88610.4247558536</c:v>
                </c:pt>
                <c:pt idx="887">
                  <c:v>88710.4365219438</c:v>
                </c:pt>
                <c:pt idx="888">
                  <c:v>88810.4482880339</c:v>
                </c:pt>
                <c:pt idx="889">
                  <c:v>88910.460054124</c:v>
                </c:pt>
                <c:pt idx="890">
                  <c:v>89010.4718202141</c:v>
                </c:pt>
                <c:pt idx="891">
                  <c:v>89110.4835863043</c:v>
                </c:pt>
                <c:pt idx="892">
                  <c:v>89210.4953523944</c:v>
                </c:pt>
                <c:pt idx="893">
                  <c:v>89310.5071184845</c:v>
                </c:pt>
                <c:pt idx="894">
                  <c:v>89410.5188845747</c:v>
                </c:pt>
                <c:pt idx="895">
                  <c:v>89510.5306506648</c:v>
                </c:pt>
                <c:pt idx="896">
                  <c:v>89610.5424167549</c:v>
                </c:pt>
                <c:pt idx="897">
                  <c:v>89710.554182845</c:v>
                </c:pt>
                <c:pt idx="898">
                  <c:v>89810.5659489352</c:v>
                </c:pt>
                <c:pt idx="899">
                  <c:v>89910.5777150253</c:v>
                </c:pt>
                <c:pt idx="900">
                  <c:v>90010.5894811154</c:v>
                </c:pt>
                <c:pt idx="901">
                  <c:v>90110.6012472056</c:v>
                </c:pt>
                <c:pt idx="902">
                  <c:v>90210.6130132957</c:v>
                </c:pt>
                <c:pt idx="903">
                  <c:v>90310.6247793858</c:v>
                </c:pt>
                <c:pt idx="904">
                  <c:v>90410.6365454759</c:v>
                </c:pt>
                <c:pt idx="905">
                  <c:v>90510.6483115661</c:v>
                </c:pt>
                <c:pt idx="906">
                  <c:v>90610.6600776562</c:v>
                </c:pt>
                <c:pt idx="907">
                  <c:v>90710.6718437463</c:v>
                </c:pt>
                <c:pt idx="908">
                  <c:v>90810.6836098365</c:v>
                </c:pt>
                <c:pt idx="909">
                  <c:v>90910.6953759266</c:v>
                </c:pt>
                <c:pt idx="910">
                  <c:v>91010.7071420167</c:v>
                </c:pt>
                <c:pt idx="911">
                  <c:v>91110.7189081068</c:v>
                </c:pt>
                <c:pt idx="912">
                  <c:v>91210.730674197</c:v>
                </c:pt>
                <c:pt idx="913">
                  <c:v>91310.7424402871</c:v>
                </c:pt>
                <c:pt idx="914">
                  <c:v>91410.7542063772</c:v>
                </c:pt>
                <c:pt idx="915">
                  <c:v>91510.7659724673</c:v>
                </c:pt>
                <c:pt idx="916">
                  <c:v>91610.7777385575</c:v>
                </c:pt>
                <c:pt idx="917">
                  <c:v>91710.7895046476</c:v>
                </c:pt>
                <c:pt idx="918">
                  <c:v>91810.8012707377</c:v>
                </c:pt>
                <c:pt idx="919">
                  <c:v>91910.8130368279</c:v>
                </c:pt>
                <c:pt idx="920">
                  <c:v>92010.824802918</c:v>
                </c:pt>
                <c:pt idx="921">
                  <c:v>92110.8365690081</c:v>
                </c:pt>
                <c:pt idx="922">
                  <c:v>92210.8483350982</c:v>
                </c:pt>
                <c:pt idx="923">
                  <c:v>92310.8601011884</c:v>
                </c:pt>
                <c:pt idx="924">
                  <c:v>92410.8718672785</c:v>
                </c:pt>
                <c:pt idx="925">
                  <c:v>92510.8836333686</c:v>
                </c:pt>
                <c:pt idx="926">
                  <c:v>92610.8953994588</c:v>
                </c:pt>
                <c:pt idx="927">
                  <c:v>92710.9071655489</c:v>
                </c:pt>
                <c:pt idx="928">
                  <c:v>92810.918931639</c:v>
                </c:pt>
                <c:pt idx="929">
                  <c:v>92910.9306977291</c:v>
                </c:pt>
                <c:pt idx="930">
                  <c:v>93010.9424638193</c:v>
                </c:pt>
                <c:pt idx="931">
                  <c:v>93110.9542299094</c:v>
                </c:pt>
                <c:pt idx="932">
                  <c:v>93210.9659959995</c:v>
                </c:pt>
                <c:pt idx="933">
                  <c:v>93310.9777620897</c:v>
                </c:pt>
                <c:pt idx="934">
                  <c:v>93410.9895281798</c:v>
                </c:pt>
                <c:pt idx="935">
                  <c:v>93511.0012942699</c:v>
                </c:pt>
                <c:pt idx="936">
                  <c:v>93611.01306036</c:v>
                </c:pt>
                <c:pt idx="937">
                  <c:v>93711.0248264502</c:v>
                </c:pt>
                <c:pt idx="938">
                  <c:v>93811.0365925403</c:v>
                </c:pt>
                <c:pt idx="939">
                  <c:v>93911.0483586304</c:v>
                </c:pt>
                <c:pt idx="940">
                  <c:v>94011.0601247206</c:v>
                </c:pt>
                <c:pt idx="941">
                  <c:v>94111.0718908107</c:v>
                </c:pt>
                <c:pt idx="942">
                  <c:v>94211.0836569008</c:v>
                </c:pt>
                <c:pt idx="943">
                  <c:v>94311.0954229909</c:v>
                </c:pt>
                <c:pt idx="944">
                  <c:v>94411.1071890811</c:v>
                </c:pt>
                <c:pt idx="945">
                  <c:v>94511.1189551712</c:v>
                </c:pt>
                <c:pt idx="946">
                  <c:v>94611.1307212613</c:v>
                </c:pt>
                <c:pt idx="947">
                  <c:v>94711.1424873515</c:v>
                </c:pt>
                <c:pt idx="948">
                  <c:v>94811.1542534416</c:v>
                </c:pt>
                <c:pt idx="949">
                  <c:v>94911.1660195317</c:v>
                </c:pt>
                <c:pt idx="950">
                  <c:v>95011.1777856218</c:v>
                </c:pt>
                <c:pt idx="951">
                  <c:v>95111.189551712</c:v>
                </c:pt>
                <c:pt idx="952">
                  <c:v>95211.2013178021</c:v>
                </c:pt>
                <c:pt idx="953">
                  <c:v>95311.2130838922</c:v>
                </c:pt>
                <c:pt idx="954">
                  <c:v>95411.2248499824</c:v>
                </c:pt>
                <c:pt idx="955">
                  <c:v>95511.2366160725</c:v>
                </c:pt>
                <c:pt idx="956">
                  <c:v>95611.2483821626</c:v>
                </c:pt>
                <c:pt idx="957">
                  <c:v>95711.2601482527</c:v>
                </c:pt>
                <c:pt idx="958">
                  <c:v>95811.2719143429</c:v>
                </c:pt>
                <c:pt idx="959">
                  <c:v>95911.283680433</c:v>
                </c:pt>
                <c:pt idx="960">
                  <c:v>96011.2954465231</c:v>
                </c:pt>
                <c:pt idx="961">
                  <c:v>96111.3072126133</c:v>
                </c:pt>
                <c:pt idx="962">
                  <c:v>96211.3189787034</c:v>
                </c:pt>
                <c:pt idx="963">
                  <c:v>96311.3307447935</c:v>
                </c:pt>
                <c:pt idx="964">
                  <c:v>96411.3425108836</c:v>
                </c:pt>
                <c:pt idx="965">
                  <c:v>96511.3542769738</c:v>
                </c:pt>
                <c:pt idx="966">
                  <c:v>96611.3660430639</c:v>
                </c:pt>
                <c:pt idx="967">
                  <c:v>96711.377809154</c:v>
                </c:pt>
                <c:pt idx="968">
                  <c:v>96811.3895752442</c:v>
                </c:pt>
                <c:pt idx="969">
                  <c:v>96911.4013413343</c:v>
                </c:pt>
                <c:pt idx="970">
                  <c:v>97011.4131074244</c:v>
                </c:pt>
                <c:pt idx="971">
                  <c:v>97111.4248735145</c:v>
                </c:pt>
                <c:pt idx="972">
                  <c:v>97211.4366396047</c:v>
                </c:pt>
                <c:pt idx="973">
                  <c:v>97311.4484056948</c:v>
                </c:pt>
                <c:pt idx="974">
                  <c:v>97411.4601717849</c:v>
                </c:pt>
                <c:pt idx="975">
                  <c:v>97511.4719378751</c:v>
                </c:pt>
                <c:pt idx="976">
                  <c:v>97611.4837039652</c:v>
                </c:pt>
                <c:pt idx="977">
                  <c:v>97711.4954700553</c:v>
                </c:pt>
                <c:pt idx="978">
                  <c:v>97811.5072361454</c:v>
                </c:pt>
                <c:pt idx="979">
                  <c:v>97911.5190022356</c:v>
                </c:pt>
                <c:pt idx="980">
                  <c:v>98011.5307683257</c:v>
                </c:pt>
                <c:pt idx="981">
                  <c:v>98111.5425344158</c:v>
                </c:pt>
                <c:pt idx="982">
                  <c:v>98211.5543005059</c:v>
                </c:pt>
                <c:pt idx="983">
                  <c:v>98311.5660665961</c:v>
                </c:pt>
                <c:pt idx="984">
                  <c:v>98411.5778326862</c:v>
                </c:pt>
                <c:pt idx="985">
                  <c:v>98511.5895987763</c:v>
                </c:pt>
                <c:pt idx="986">
                  <c:v>98611.6013648665</c:v>
                </c:pt>
                <c:pt idx="987">
                  <c:v>98711.6131309566</c:v>
                </c:pt>
                <c:pt idx="988">
                  <c:v>98811.6248970467</c:v>
                </c:pt>
                <c:pt idx="989">
                  <c:v>98911.6366631368</c:v>
                </c:pt>
                <c:pt idx="990">
                  <c:v>99011.648429227</c:v>
                </c:pt>
                <c:pt idx="991">
                  <c:v>99111.6601953171</c:v>
                </c:pt>
                <c:pt idx="992">
                  <c:v>99211.6719614072</c:v>
                </c:pt>
                <c:pt idx="993">
                  <c:v>99311.6837274974</c:v>
                </c:pt>
                <c:pt idx="994">
                  <c:v>99411.6954935875</c:v>
                </c:pt>
                <c:pt idx="995">
                  <c:v>99511.7072596776</c:v>
                </c:pt>
                <c:pt idx="996">
                  <c:v>99611.7190257677</c:v>
                </c:pt>
                <c:pt idx="997">
                  <c:v>99711.7307918579</c:v>
                </c:pt>
                <c:pt idx="998">
                  <c:v>99811.742557948</c:v>
                </c:pt>
                <c:pt idx="999">
                  <c:v>99911.7543240381</c:v>
                </c:pt>
                <c:pt idx="1000">
                  <c:v>100011.766090128</c:v>
                </c:pt>
                <c:pt idx="1001">
                  <c:v>100111.777856218</c:v>
                </c:pt>
                <c:pt idx="1002">
                  <c:v>100211.789622309</c:v>
                </c:pt>
                <c:pt idx="1003">
                  <c:v>100311.801388399</c:v>
                </c:pt>
                <c:pt idx="1004">
                  <c:v>100411.813154489</c:v>
                </c:pt>
                <c:pt idx="1005">
                  <c:v>100511.824920579</c:v>
                </c:pt>
                <c:pt idx="1006">
                  <c:v>100611.836686669</c:v>
                </c:pt>
                <c:pt idx="1007">
                  <c:v>100711.848452759</c:v>
                </c:pt>
                <c:pt idx="1008">
                  <c:v>100811.860218849</c:v>
                </c:pt>
                <c:pt idx="1009">
                  <c:v>100911.871984939</c:v>
                </c:pt>
                <c:pt idx="1010">
                  <c:v>101011.88375103</c:v>
                </c:pt>
                <c:pt idx="1011">
                  <c:v>101111.89551712</c:v>
                </c:pt>
                <c:pt idx="1012">
                  <c:v>101211.90728321</c:v>
                </c:pt>
                <c:pt idx="1013">
                  <c:v>101311.9190493</c:v>
                </c:pt>
                <c:pt idx="1014">
                  <c:v>101411.93081539</c:v>
                </c:pt>
                <c:pt idx="1015">
                  <c:v>101511.94258148</c:v>
                </c:pt>
                <c:pt idx="1016">
                  <c:v>101611.95434757</c:v>
                </c:pt>
                <c:pt idx="1017">
                  <c:v>101711.96611366</c:v>
                </c:pt>
                <c:pt idx="1018">
                  <c:v>101811.977879751</c:v>
                </c:pt>
                <c:pt idx="1019">
                  <c:v>101911.989645841</c:v>
                </c:pt>
                <c:pt idx="1020">
                  <c:v>102012.001411931</c:v>
                </c:pt>
                <c:pt idx="1021">
                  <c:v>102112.013178021</c:v>
                </c:pt>
                <c:pt idx="1022">
                  <c:v>102212.024944111</c:v>
                </c:pt>
                <c:pt idx="1023">
                  <c:v>102312.036710201</c:v>
                </c:pt>
                <c:pt idx="1024">
                  <c:v>102412.048476291</c:v>
                </c:pt>
                <c:pt idx="1025">
                  <c:v>102512.060242382</c:v>
                </c:pt>
                <c:pt idx="1026">
                  <c:v>102612.072008472</c:v>
                </c:pt>
                <c:pt idx="1027">
                  <c:v>102712.083774562</c:v>
                </c:pt>
                <c:pt idx="1028">
                  <c:v>102812.095540652</c:v>
                </c:pt>
                <c:pt idx="1029">
                  <c:v>102912.107306742</c:v>
                </c:pt>
                <c:pt idx="1030">
                  <c:v>103012.119072832</c:v>
                </c:pt>
                <c:pt idx="1031">
                  <c:v>103112.130838922</c:v>
                </c:pt>
                <c:pt idx="1032">
                  <c:v>103212.142605012</c:v>
                </c:pt>
                <c:pt idx="1033">
                  <c:v>103312.154371103</c:v>
                </c:pt>
                <c:pt idx="1034">
                  <c:v>103412.166137193</c:v>
                </c:pt>
                <c:pt idx="1035">
                  <c:v>103512.177903283</c:v>
                </c:pt>
                <c:pt idx="1036">
                  <c:v>103612.189669373</c:v>
                </c:pt>
                <c:pt idx="1037">
                  <c:v>103712.201435463</c:v>
                </c:pt>
                <c:pt idx="1038">
                  <c:v>103812.213201553</c:v>
                </c:pt>
                <c:pt idx="1039">
                  <c:v>103912.224967643</c:v>
                </c:pt>
                <c:pt idx="1040">
                  <c:v>104012.236733733</c:v>
                </c:pt>
                <c:pt idx="1041">
                  <c:v>104112.248499824</c:v>
                </c:pt>
                <c:pt idx="1042">
                  <c:v>104212.260265914</c:v>
                </c:pt>
                <c:pt idx="1043">
                  <c:v>104312.272032004</c:v>
                </c:pt>
                <c:pt idx="1044">
                  <c:v>104412.283798094</c:v>
                </c:pt>
                <c:pt idx="1045">
                  <c:v>104512.295564184</c:v>
                </c:pt>
                <c:pt idx="1046">
                  <c:v>104612.307330274</c:v>
                </c:pt>
                <c:pt idx="1047">
                  <c:v>104712.319096364</c:v>
                </c:pt>
                <c:pt idx="1048">
                  <c:v>104812.330862454</c:v>
                </c:pt>
                <c:pt idx="1049">
                  <c:v>104912.342628545</c:v>
                </c:pt>
                <c:pt idx="1050">
                  <c:v>105012.354394635</c:v>
                </c:pt>
                <c:pt idx="1051">
                  <c:v>105112.366160725</c:v>
                </c:pt>
                <c:pt idx="1052">
                  <c:v>105212.377926815</c:v>
                </c:pt>
                <c:pt idx="1053">
                  <c:v>105312.389692905</c:v>
                </c:pt>
                <c:pt idx="1054">
                  <c:v>105412.401458995</c:v>
                </c:pt>
                <c:pt idx="1055">
                  <c:v>105512.413225085</c:v>
                </c:pt>
                <c:pt idx="1056">
                  <c:v>105612.424991175</c:v>
                </c:pt>
                <c:pt idx="1057">
                  <c:v>105712.436757266</c:v>
                </c:pt>
                <c:pt idx="1058">
                  <c:v>105812.448523356</c:v>
                </c:pt>
                <c:pt idx="1059">
                  <c:v>105912.460289446</c:v>
                </c:pt>
                <c:pt idx="1060">
                  <c:v>106012.472055536</c:v>
                </c:pt>
                <c:pt idx="1061">
                  <c:v>106112.483821626</c:v>
                </c:pt>
                <c:pt idx="1062">
                  <c:v>106212.495587716</c:v>
                </c:pt>
                <c:pt idx="1063">
                  <c:v>106312.507353806</c:v>
                </c:pt>
                <c:pt idx="1064">
                  <c:v>106412.519119897</c:v>
                </c:pt>
                <c:pt idx="1065">
                  <c:v>106512.530885987</c:v>
                </c:pt>
                <c:pt idx="1066">
                  <c:v>106612.542652077</c:v>
                </c:pt>
                <c:pt idx="1067">
                  <c:v>106712.554418167</c:v>
                </c:pt>
                <c:pt idx="1068">
                  <c:v>106812.566184257</c:v>
                </c:pt>
                <c:pt idx="1069">
                  <c:v>106912.577950347</c:v>
                </c:pt>
                <c:pt idx="1070">
                  <c:v>107012.589716437</c:v>
                </c:pt>
                <c:pt idx="1071">
                  <c:v>107112.601482527</c:v>
                </c:pt>
                <c:pt idx="1072">
                  <c:v>107212.613248618</c:v>
                </c:pt>
                <c:pt idx="1073">
                  <c:v>107312.625014708</c:v>
                </c:pt>
                <c:pt idx="1074">
                  <c:v>107412.636780798</c:v>
                </c:pt>
                <c:pt idx="1075">
                  <c:v>107512.648546888</c:v>
                </c:pt>
                <c:pt idx="1076">
                  <c:v>107612.660312978</c:v>
                </c:pt>
                <c:pt idx="1077">
                  <c:v>107712.672079068</c:v>
                </c:pt>
                <c:pt idx="1078">
                  <c:v>107812.683845158</c:v>
                </c:pt>
                <c:pt idx="1079">
                  <c:v>107912.695611248</c:v>
                </c:pt>
                <c:pt idx="1080">
                  <c:v>108012.707377339</c:v>
                </c:pt>
                <c:pt idx="1081">
                  <c:v>108112.719143429</c:v>
                </c:pt>
                <c:pt idx="1082">
                  <c:v>108212.730909519</c:v>
                </c:pt>
                <c:pt idx="1083">
                  <c:v>108312.742675609</c:v>
                </c:pt>
                <c:pt idx="1084">
                  <c:v>108412.754441699</c:v>
                </c:pt>
                <c:pt idx="1085">
                  <c:v>108512.766207789</c:v>
                </c:pt>
                <c:pt idx="1086">
                  <c:v>108612.777973879</c:v>
                </c:pt>
                <c:pt idx="1087">
                  <c:v>108712.789739969</c:v>
                </c:pt>
                <c:pt idx="1088">
                  <c:v>108812.80150606</c:v>
                </c:pt>
                <c:pt idx="1089">
                  <c:v>108912.81327215</c:v>
                </c:pt>
                <c:pt idx="1090">
                  <c:v>109012.82503824</c:v>
                </c:pt>
                <c:pt idx="1091">
                  <c:v>109112.83680433</c:v>
                </c:pt>
                <c:pt idx="1092">
                  <c:v>109212.84857042</c:v>
                </c:pt>
                <c:pt idx="1093">
                  <c:v>109312.86033651</c:v>
                </c:pt>
                <c:pt idx="1094">
                  <c:v>109412.8721026</c:v>
                </c:pt>
                <c:pt idx="1095">
                  <c:v>109512.88386869</c:v>
                </c:pt>
                <c:pt idx="1096">
                  <c:v>109612.895634781</c:v>
                </c:pt>
                <c:pt idx="1097">
                  <c:v>109712.907400871</c:v>
                </c:pt>
                <c:pt idx="1098">
                  <c:v>109812.919166961</c:v>
                </c:pt>
                <c:pt idx="1099">
                  <c:v>109912.930933051</c:v>
                </c:pt>
                <c:pt idx="1100">
                  <c:v>110012.942699141</c:v>
                </c:pt>
                <c:pt idx="1101">
                  <c:v>110112.954465231</c:v>
                </c:pt>
                <c:pt idx="1102">
                  <c:v>110212.966231321</c:v>
                </c:pt>
                <c:pt idx="1103">
                  <c:v>110312.977997412</c:v>
                </c:pt>
                <c:pt idx="1104">
                  <c:v>110412.989763502</c:v>
                </c:pt>
                <c:pt idx="1105">
                  <c:v>110513.001529592</c:v>
                </c:pt>
                <c:pt idx="1106">
                  <c:v>110613.013295682</c:v>
                </c:pt>
                <c:pt idx="1107">
                  <c:v>110713.025061772</c:v>
                </c:pt>
                <c:pt idx="1108">
                  <c:v>110813.036827862</c:v>
                </c:pt>
                <c:pt idx="1109">
                  <c:v>110913.048593952</c:v>
                </c:pt>
                <c:pt idx="1110">
                  <c:v>111013.060360042</c:v>
                </c:pt>
                <c:pt idx="1111">
                  <c:v>111113.072126133</c:v>
                </c:pt>
                <c:pt idx="1112">
                  <c:v>111213.083892223</c:v>
                </c:pt>
                <c:pt idx="1113">
                  <c:v>111313.095658313</c:v>
                </c:pt>
                <c:pt idx="1114">
                  <c:v>111413.107424403</c:v>
                </c:pt>
                <c:pt idx="1115">
                  <c:v>111513.119190493</c:v>
                </c:pt>
                <c:pt idx="1116">
                  <c:v>111613.130956583</c:v>
                </c:pt>
                <c:pt idx="1117">
                  <c:v>111713.142722673</c:v>
                </c:pt>
                <c:pt idx="1118">
                  <c:v>111813.154488763</c:v>
                </c:pt>
                <c:pt idx="1119">
                  <c:v>111913.166254854</c:v>
                </c:pt>
                <c:pt idx="1120">
                  <c:v>112013.178020944</c:v>
                </c:pt>
                <c:pt idx="1121">
                  <c:v>112113.189787034</c:v>
                </c:pt>
                <c:pt idx="1122">
                  <c:v>112213.201553124</c:v>
                </c:pt>
                <c:pt idx="1123">
                  <c:v>112313.213319214</c:v>
                </c:pt>
                <c:pt idx="1124">
                  <c:v>112413.225085304</c:v>
                </c:pt>
                <c:pt idx="1125">
                  <c:v>112513.236851394</c:v>
                </c:pt>
                <c:pt idx="1126">
                  <c:v>112613.248617484</c:v>
                </c:pt>
                <c:pt idx="1127">
                  <c:v>112713.260383575</c:v>
                </c:pt>
                <c:pt idx="1128">
                  <c:v>112813.272149665</c:v>
                </c:pt>
                <c:pt idx="1129">
                  <c:v>112913.283915755</c:v>
                </c:pt>
                <c:pt idx="1130">
                  <c:v>113013.295681845</c:v>
                </c:pt>
                <c:pt idx="1131">
                  <c:v>113113.307447935</c:v>
                </c:pt>
                <c:pt idx="1132">
                  <c:v>113213.319214025</c:v>
                </c:pt>
                <c:pt idx="1133">
                  <c:v>113313.330980115</c:v>
                </c:pt>
                <c:pt idx="1134">
                  <c:v>113413.342746205</c:v>
                </c:pt>
                <c:pt idx="1135">
                  <c:v>113513.354512296</c:v>
                </c:pt>
                <c:pt idx="1136">
                  <c:v>113613.366278386</c:v>
                </c:pt>
                <c:pt idx="1137">
                  <c:v>113713.378044476</c:v>
                </c:pt>
                <c:pt idx="1138">
                  <c:v>113813.389810566</c:v>
                </c:pt>
                <c:pt idx="1139">
                  <c:v>113913.401576656</c:v>
                </c:pt>
                <c:pt idx="1140">
                  <c:v>114013.413342746</c:v>
                </c:pt>
                <c:pt idx="1141">
                  <c:v>114113.425108836</c:v>
                </c:pt>
                <c:pt idx="1142">
                  <c:v>114213.436874927</c:v>
                </c:pt>
                <c:pt idx="1143">
                  <c:v>114313.448641017</c:v>
                </c:pt>
                <c:pt idx="1144">
                  <c:v>114413.460407107</c:v>
                </c:pt>
                <c:pt idx="1145">
                  <c:v>114513.472173197</c:v>
                </c:pt>
                <c:pt idx="1146">
                  <c:v>114613.483939287</c:v>
                </c:pt>
                <c:pt idx="1147">
                  <c:v>114713.495705377</c:v>
                </c:pt>
                <c:pt idx="1148">
                  <c:v>114813.507471467</c:v>
                </c:pt>
                <c:pt idx="1149">
                  <c:v>114913.519237557</c:v>
                </c:pt>
                <c:pt idx="1150">
                  <c:v>115013.531003648</c:v>
                </c:pt>
                <c:pt idx="1151">
                  <c:v>115113.542769738</c:v>
                </c:pt>
                <c:pt idx="1152">
                  <c:v>115213.554535828</c:v>
                </c:pt>
                <c:pt idx="1153">
                  <c:v>115313.566301918</c:v>
                </c:pt>
                <c:pt idx="1154">
                  <c:v>115413.578068008</c:v>
                </c:pt>
                <c:pt idx="1155">
                  <c:v>115513.589834098</c:v>
                </c:pt>
                <c:pt idx="1156">
                  <c:v>115613.601600188</c:v>
                </c:pt>
                <c:pt idx="1157">
                  <c:v>115713.613366278</c:v>
                </c:pt>
                <c:pt idx="1158">
                  <c:v>115813.625132369</c:v>
                </c:pt>
                <c:pt idx="1159">
                  <c:v>115913.636898459</c:v>
                </c:pt>
                <c:pt idx="1160">
                  <c:v>116013.648664549</c:v>
                </c:pt>
                <c:pt idx="1161">
                  <c:v>116113.660430639</c:v>
                </c:pt>
                <c:pt idx="1162">
                  <c:v>116213.672196729</c:v>
                </c:pt>
                <c:pt idx="1163">
                  <c:v>116313.683962819</c:v>
                </c:pt>
                <c:pt idx="1164">
                  <c:v>116413.695728909</c:v>
                </c:pt>
                <c:pt idx="1165">
                  <c:v>116513.707494999</c:v>
                </c:pt>
                <c:pt idx="1166">
                  <c:v>116613.71926109</c:v>
                </c:pt>
                <c:pt idx="1167">
                  <c:v>116713.73102718</c:v>
                </c:pt>
                <c:pt idx="1168">
                  <c:v>116813.74279327</c:v>
                </c:pt>
                <c:pt idx="1169">
                  <c:v>116913.75455936</c:v>
                </c:pt>
                <c:pt idx="1170">
                  <c:v>117013.76632545</c:v>
                </c:pt>
                <c:pt idx="1171">
                  <c:v>117113.77809154</c:v>
                </c:pt>
                <c:pt idx="1172">
                  <c:v>117213.78985763</c:v>
                </c:pt>
                <c:pt idx="1173">
                  <c:v>117313.80162372</c:v>
                </c:pt>
                <c:pt idx="1174">
                  <c:v>117413.813389811</c:v>
                </c:pt>
                <c:pt idx="1175">
                  <c:v>117513.825155901</c:v>
                </c:pt>
                <c:pt idx="1176">
                  <c:v>117613.836921991</c:v>
                </c:pt>
                <c:pt idx="1177">
                  <c:v>117713.848688081</c:v>
                </c:pt>
                <c:pt idx="1178">
                  <c:v>117813.860454171</c:v>
                </c:pt>
                <c:pt idx="1179">
                  <c:v>117913.872220261</c:v>
                </c:pt>
                <c:pt idx="1180">
                  <c:v>118013.883986351</c:v>
                </c:pt>
                <c:pt idx="1181">
                  <c:v>118113.895752442</c:v>
                </c:pt>
                <c:pt idx="1182">
                  <c:v>118213.907518532</c:v>
                </c:pt>
                <c:pt idx="1183">
                  <c:v>118313.919284622</c:v>
                </c:pt>
                <c:pt idx="1184">
                  <c:v>118413.931050712</c:v>
                </c:pt>
                <c:pt idx="1185">
                  <c:v>118513.942816802</c:v>
                </c:pt>
                <c:pt idx="1186">
                  <c:v>118613.954582892</c:v>
                </c:pt>
                <c:pt idx="1187">
                  <c:v>118713.966348982</c:v>
                </c:pt>
                <c:pt idx="1188">
                  <c:v>118813.978115072</c:v>
                </c:pt>
                <c:pt idx="1189">
                  <c:v>118913.989881163</c:v>
                </c:pt>
                <c:pt idx="1190">
                  <c:v>119014.001647253</c:v>
                </c:pt>
                <c:pt idx="1191">
                  <c:v>119114.013413343</c:v>
                </c:pt>
                <c:pt idx="1192">
                  <c:v>119214.025179433</c:v>
                </c:pt>
                <c:pt idx="1193">
                  <c:v>119314.036945523</c:v>
                </c:pt>
                <c:pt idx="1194">
                  <c:v>119414.048711613</c:v>
                </c:pt>
                <c:pt idx="1195">
                  <c:v>119514.060477703</c:v>
                </c:pt>
                <c:pt idx="1196">
                  <c:v>119614.072243793</c:v>
                </c:pt>
                <c:pt idx="1197">
                  <c:v>119714.084009884</c:v>
                </c:pt>
                <c:pt idx="1198">
                  <c:v>119814.095775974</c:v>
                </c:pt>
                <c:pt idx="1199">
                  <c:v>119914.107542064</c:v>
                </c:pt>
                <c:pt idx="1200">
                  <c:v>120014.119308154</c:v>
                </c:pt>
                <c:pt idx="1201">
                  <c:v>120114.131074244</c:v>
                </c:pt>
                <c:pt idx="1202">
                  <c:v>120214.142840334</c:v>
                </c:pt>
                <c:pt idx="1203">
                  <c:v>120314.154606424</c:v>
                </c:pt>
                <c:pt idx="1204">
                  <c:v>120414.166372514</c:v>
                </c:pt>
                <c:pt idx="1205">
                  <c:v>120514.178138605</c:v>
                </c:pt>
                <c:pt idx="1206">
                  <c:v>120614.189904695</c:v>
                </c:pt>
                <c:pt idx="1207">
                  <c:v>120714.201670785</c:v>
                </c:pt>
                <c:pt idx="1208">
                  <c:v>120814.213436875</c:v>
                </c:pt>
                <c:pt idx="1209">
                  <c:v>120914.225202965</c:v>
                </c:pt>
                <c:pt idx="1210">
                  <c:v>121014.236969055</c:v>
                </c:pt>
                <c:pt idx="1211">
                  <c:v>121114.248735145</c:v>
                </c:pt>
                <c:pt idx="1212">
                  <c:v>121214.260501235</c:v>
                </c:pt>
                <c:pt idx="1213">
                  <c:v>121314.272267326</c:v>
                </c:pt>
                <c:pt idx="1214">
                  <c:v>121414.284033416</c:v>
                </c:pt>
                <c:pt idx="1215">
                  <c:v>121514.295799506</c:v>
                </c:pt>
                <c:pt idx="1216">
                  <c:v>121614.307565596</c:v>
                </c:pt>
                <c:pt idx="1217">
                  <c:v>121714.319331686</c:v>
                </c:pt>
                <c:pt idx="1218">
                  <c:v>121814.331097776</c:v>
                </c:pt>
                <c:pt idx="1219">
                  <c:v>121914.342863866</c:v>
                </c:pt>
                <c:pt idx="1220">
                  <c:v>122014.354629957</c:v>
                </c:pt>
                <c:pt idx="1221">
                  <c:v>122114.366396047</c:v>
                </c:pt>
                <c:pt idx="1222">
                  <c:v>122214.378162137</c:v>
                </c:pt>
                <c:pt idx="1223">
                  <c:v>122314.389928227</c:v>
                </c:pt>
                <c:pt idx="1224">
                  <c:v>122414.401694317</c:v>
                </c:pt>
                <c:pt idx="1225">
                  <c:v>122514.413460407</c:v>
                </c:pt>
                <c:pt idx="1226">
                  <c:v>122614.425226497</c:v>
                </c:pt>
                <c:pt idx="1227">
                  <c:v>122714.436992587</c:v>
                </c:pt>
                <c:pt idx="1228">
                  <c:v>122814.448758678</c:v>
                </c:pt>
                <c:pt idx="1229">
                  <c:v>122914.460524768</c:v>
                </c:pt>
                <c:pt idx="1230">
                  <c:v>123014.472290858</c:v>
                </c:pt>
                <c:pt idx="1231">
                  <c:v>123114.484056948</c:v>
                </c:pt>
                <c:pt idx="1232">
                  <c:v>123214.495823038</c:v>
                </c:pt>
                <c:pt idx="1233">
                  <c:v>123314.507589128</c:v>
                </c:pt>
                <c:pt idx="1234">
                  <c:v>123414.519355218</c:v>
                </c:pt>
                <c:pt idx="1235">
                  <c:v>123514.531121308</c:v>
                </c:pt>
                <c:pt idx="1236">
                  <c:v>123614.542887399</c:v>
                </c:pt>
                <c:pt idx="1237">
                  <c:v>123714.554653489</c:v>
                </c:pt>
                <c:pt idx="1238">
                  <c:v>123814.566419579</c:v>
                </c:pt>
                <c:pt idx="1239">
                  <c:v>123914.578185669</c:v>
                </c:pt>
                <c:pt idx="1240">
                  <c:v>124014.589951759</c:v>
                </c:pt>
                <c:pt idx="1241">
                  <c:v>124114.601717849</c:v>
                </c:pt>
                <c:pt idx="1242">
                  <c:v>124214.613483939</c:v>
                </c:pt>
                <c:pt idx="1243">
                  <c:v>124314.625250029</c:v>
                </c:pt>
                <c:pt idx="1244">
                  <c:v>124414.63701612</c:v>
                </c:pt>
                <c:pt idx="1245">
                  <c:v>124514.64878221</c:v>
                </c:pt>
                <c:pt idx="1246">
                  <c:v>124614.6605483</c:v>
                </c:pt>
                <c:pt idx="1247">
                  <c:v>124714.67231439</c:v>
                </c:pt>
                <c:pt idx="1248">
                  <c:v>124814.68408048</c:v>
                </c:pt>
                <c:pt idx="1249">
                  <c:v>124914.69584657</c:v>
                </c:pt>
                <c:pt idx="1250">
                  <c:v>125014.70761266</c:v>
                </c:pt>
                <c:pt idx="1251">
                  <c:v>125114.71937875</c:v>
                </c:pt>
                <c:pt idx="1252">
                  <c:v>125214.731144841</c:v>
                </c:pt>
                <c:pt idx="1253">
                  <c:v>125314.742910931</c:v>
                </c:pt>
                <c:pt idx="1254">
                  <c:v>125414.754677021</c:v>
                </c:pt>
                <c:pt idx="1255">
                  <c:v>125514.766443111</c:v>
                </c:pt>
                <c:pt idx="1256">
                  <c:v>125614.778209201</c:v>
                </c:pt>
                <c:pt idx="1257">
                  <c:v>125714.789975291</c:v>
                </c:pt>
                <c:pt idx="1258">
                  <c:v>125814.801741381</c:v>
                </c:pt>
                <c:pt idx="1259">
                  <c:v>125914.813507472</c:v>
                </c:pt>
                <c:pt idx="1260">
                  <c:v>126014.825273562</c:v>
                </c:pt>
                <c:pt idx="1261">
                  <c:v>126114.837039652</c:v>
                </c:pt>
                <c:pt idx="1262">
                  <c:v>126214.848805742</c:v>
                </c:pt>
                <c:pt idx="1263">
                  <c:v>126314.860571832</c:v>
                </c:pt>
                <c:pt idx="1264">
                  <c:v>126414.872337922</c:v>
                </c:pt>
                <c:pt idx="1265">
                  <c:v>126514.884104012</c:v>
                </c:pt>
                <c:pt idx="1266">
                  <c:v>126614.895870102</c:v>
                </c:pt>
                <c:pt idx="1267">
                  <c:v>126714.907636193</c:v>
                </c:pt>
                <c:pt idx="1268">
                  <c:v>126814.919402283</c:v>
                </c:pt>
                <c:pt idx="1269">
                  <c:v>126914.931168373</c:v>
                </c:pt>
                <c:pt idx="1270">
                  <c:v>127014.942934463</c:v>
                </c:pt>
                <c:pt idx="1271">
                  <c:v>127114.954700553</c:v>
                </c:pt>
                <c:pt idx="1272">
                  <c:v>127214.966466643</c:v>
                </c:pt>
                <c:pt idx="1273">
                  <c:v>127314.978232733</c:v>
                </c:pt>
                <c:pt idx="1274">
                  <c:v>127414.989998823</c:v>
                </c:pt>
                <c:pt idx="1275">
                  <c:v>127515.001764914</c:v>
                </c:pt>
                <c:pt idx="1276">
                  <c:v>127615.013531004</c:v>
                </c:pt>
                <c:pt idx="1277">
                  <c:v>127715.025297094</c:v>
                </c:pt>
                <c:pt idx="1278">
                  <c:v>127815.037063184</c:v>
                </c:pt>
                <c:pt idx="1279">
                  <c:v>127915.048829274</c:v>
                </c:pt>
                <c:pt idx="1280">
                  <c:v>128015.060595364</c:v>
                </c:pt>
                <c:pt idx="1281">
                  <c:v>128115.072361454</c:v>
                </c:pt>
                <c:pt idx="1282">
                  <c:v>128215.084127544</c:v>
                </c:pt>
                <c:pt idx="1283">
                  <c:v>128315.095893635</c:v>
                </c:pt>
                <c:pt idx="1284">
                  <c:v>128415.107659725</c:v>
                </c:pt>
                <c:pt idx="1285">
                  <c:v>128515.119425815</c:v>
                </c:pt>
                <c:pt idx="1286">
                  <c:v>128615.131191905</c:v>
                </c:pt>
                <c:pt idx="1287">
                  <c:v>128715.142957995</c:v>
                </c:pt>
                <c:pt idx="1288">
                  <c:v>128815.154724085</c:v>
                </c:pt>
                <c:pt idx="1289">
                  <c:v>128915.166490175</c:v>
                </c:pt>
                <c:pt idx="1290">
                  <c:v>129015.178256265</c:v>
                </c:pt>
                <c:pt idx="1291">
                  <c:v>129115.190022356</c:v>
                </c:pt>
                <c:pt idx="1292">
                  <c:v>129215.201788446</c:v>
                </c:pt>
                <c:pt idx="1293">
                  <c:v>129315.213554536</c:v>
                </c:pt>
                <c:pt idx="1294">
                  <c:v>129415.225320626</c:v>
                </c:pt>
                <c:pt idx="1295">
                  <c:v>129515.237086716</c:v>
                </c:pt>
                <c:pt idx="1296">
                  <c:v>129615.248852806</c:v>
                </c:pt>
                <c:pt idx="1297">
                  <c:v>129715.260618896</c:v>
                </c:pt>
                <c:pt idx="1298">
                  <c:v>129815.272384987</c:v>
                </c:pt>
                <c:pt idx="1299">
                  <c:v>129915.284151077</c:v>
                </c:pt>
                <c:pt idx="1300">
                  <c:v>130015.295917167</c:v>
                </c:pt>
                <c:pt idx="1301">
                  <c:v>130115.307683257</c:v>
                </c:pt>
                <c:pt idx="1302">
                  <c:v>130215.319449347</c:v>
                </c:pt>
                <c:pt idx="1303">
                  <c:v>130315.331215437</c:v>
                </c:pt>
                <c:pt idx="1304">
                  <c:v>130415.342981527</c:v>
                </c:pt>
                <c:pt idx="1305">
                  <c:v>130515.354747617</c:v>
                </c:pt>
                <c:pt idx="1306">
                  <c:v>130615.366513708</c:v>
                </c:pt>
                <c:pt idx="1307">
                  <c:v>130715.378279798</c:v>
                </c:pt>
                <c:pt idx="1308">
                  <c:v>130815.390045888</c:v>
                </c:pt>
                <c:pt idx="1309">
                  <c:v>130915.401811978</c:v>
                </c:pt>
                <c:pt idx="1310">
                  <c:v>131015.413578068</c:v>
                </c:pt>
                <c:pt idx="1311">
                  <c:v>131115.425344158</c:v>
                </c:pt>
                <c:pt idx="1312">
                  <c:v>131215.437110248</c:v>
                </c:pt>
                <c:pt idx="1313">
                  <c:v>131315.448876338</c:v>
                </c:pt>
                <c:pt idx="1314">
                  <c:v>131415.460642429</c:v>
                </c:pt>
                <c:pt idx="1315">
                  <c:v>131515.472408519</c:v>
                </c:pt>
                <c:pt idx="1316">
                  <c:v>131615.484174609</c:v>
                </c:pt>
                <c:pt idx="1317">
                  <c:v>131715.495940699</c:v>
                </c:pt>
                <c:pt idx="1318">
                  <c:v>131815.507706789</c:v>
                </c:pt>
                <c:pt idx="1319">
                  <c:v>131915.519472879</c:v>
                </c:pt>
                <c:pt idx="1320">
                  <c:v>132015.531238969</c:v>
                </c:pt>
                <c:pt idx="1321">
                  <c:v>132115.543005059</c:v>
                </c:pt>
                <c:pt idx="1322">
                  <c:v>132215.55477115</c:v>
                </c:pt>
                <c:pt idx="1323">
                  <c:v>132315.56653724</c:v>
                </c:pt>
                <c:pt idx="1324">
                  <c:v>132415.57830333</c:v>
                </c:pt>
                <c:pt idx="1325">
                  <c:v>132515.59006942</c:v>
                </c:pt>
                <c:pt idx="1326">
                  <c:v>132615.60183551</c:v>
                </c:pt>
                <c:pt idx="1327">
                  <c:v>132715.6136016</c:v>
                </c:pt>
                <c:pt idx="1328">
                  <c:v>132815.62536769</c:v>
                </c:pt>
                <c:pt idx="1329">
                  <c:v>132915.637133781</c:v>
                </c:pt>
                <c:pt idx="1330">
                  <c:v>133015.648899871</c:v>
                </c:pt>
                <c:pt idx="1331">
                  <c:v>133115.660665961</c:v>
                </c:pt>
                <c:pt idx="1332">
                  <c:v>133215.672432051</c:v>
                </c:pt>
                <c:pt idx="1333">
                  <c:v>133315.684198141</c:v>
                </c:pt>
                <c:pt idx="1334">
                  <c:v>133415.695964231</c:v>
                </c:pt>
                <c:pt idx="1335">
                  <c:v>133515.707730321</c:v>
                </c:pt>
                <c:pt idx="1336">
                  <c:v>133615.719496411</c:v>
                </c:pt>
                <c:pt idx="1337">
                  <c:v>133715.731262502</c:v>
                </c:pt>
                <c:pt idx="1338">
                  <c:v>133815.743028592</c:v>
                </c:pt>
                <c:pt idx="1339">
                  <c:v>133915.754794682</c:v>
                </c:pt>
                <c:pt idx="1340">
                  <c:v>134015.766560772</c:v>
                </c:pt>
                <c:pt idx="1341">
                  <c:v>134115.778326862</c:v>
                </c:pt>
                <c:pt idx="1342">
                  <c:v>134215.790092952</c:v>
                </c:pt>
                <c:pt idx="1343">
                  <c:v>134315.801859042</c:v>
                </c:pt>
                <c:pt idx="1344">
                  <c:v>134415.813625132</c:v>
                </c:pt>
                <c:pt idx="1345">
                  <c:v>134515.825391223</c:v>
                </c:pt>
                <c:pt idx="1346">
                  <c:v>134615.837157313</c:v>
                </c:pt>
                <c:pt idx="1347">
                  <c:v>134715.848923403</c:v>
                </c:pt>
                <c:pt idx="1348">
                  <c:v>134815.860689493</c:v>
                </c:pt>
                <c:pt idx="1349">
                  <c:v>134915.872455583</c:v>
                </c:pt>
                <c:pt idx="1350">
                  <c:v>135015.884221673</c:v>
                </c:pt>
                <c:pt idx="1351">
                  <c:v>135115.895987763</c:v>
                </c:pt>
                <c:pt idx="1352">
                  <c:v>135215.907753853</c:v>
                </c:pt>
                <c:pt idx="1353">
                  <c:v>135315.919519944</c:v>
                </c:pt>
                <c:pt idx="1354">
                  <c:v>135415.931286034</c:v>
                </c:pt>
                <c:pt idx="1355">
                  <c:v>135515.943052124</c:v>
                </c:pt>
                <c:pt idx="1356">
                  <c:v>135615.954818214</c:v>
                </c:pt>
                <c:pt idx="1357">
                  <c:v>135715.966584304</c:v>
                </c:pt>
                <c:pt idx="1358">
                  <c:v>135815.978350394</c:v>
                </c:pt>
                <c:pt idx="1359">
                  <c:v>135915.990116484</c:v>
                </c:pt>
                <c:pt idx="1360">
                  <c:v>136016.001882574</c:v>
                </c:pt>
                <c:pt idx="1361">
                  <c:v>136116.013648665</c:v>
                </c:pt>
                <c:pt idx="1362">
                  <c:v>136216.025414755</c:v>
                </c:pt>
                <c:pt idx="1363">
                  <c:v>136316.037180845</c:v>
                </c:pt>
                <c:pt idx="1364">
                  <c:v>136416.048946935</c:v>
                </c:pt>
                <c:pt idx="1365">
                  <c:v>136516.060713025</c:v>
                </c:pt>
                <c:pt idx="1366">
                  <c:v>136616.072479115</c:v>
                </c:pt>
                <c:pt idx="1367">
                  <c:v>136716.084245205</c:v>
                </c:pt>
                <c:pt idx="1368">
                  <c:v>136816.096011295</c:v>
                </c:pt>
                <c:pt idx="1369">
                  <c:v>136916.107777386</c:v>
                </c:pt>
                <c:pt idx="1370">
                  <c:v>137016.119543476</c:v>
                </c:pt>
                <c:pt idx="1371">
                  <c:v>137116.131309566</c:v>
                </c:pt>
                <c:pt idx="1372">
                  <c:v>137216.143075656</c:v>
                </c:pt>
                <c:pt idx="1373">
                  <c:v>137316.154841746</c:v>
                </c:pt>
                <c:pt idx="1374">
                  <c:v>137416.166607836</c:v>
                </c:pt>
                <c:pt idx="1375">
                  <c:v>137516.178373926</c:v>
                </c:pt>
                <c:pt idx="1376">
                  <c:v>137616.190140017</c:v>
                </c:pt>
                <c:pt idx="1377">
                  <c:v>137716.201906107</c:v>
                </c:pt>
                <c:pt idx="1378">
                  <c:v>137816.213672197</c:v>
                </c:pt>
                <c:pt idx="1379">
                  <c:v>137916.225438287</c:v>
                </c:pt>
                <c:pt idx="1380">
                  <c:v>138016.237204377</c:v>
                </c:pt>
                <c:pt idx="1381">
                  <c:v>138116.248970467</c:v>
                </c:pt>
                <c:pt idx="1382">
                  <c:v>138216.260736557</c:v>
                </c:pt>
                <c:pt idx="1383">
                  <c:v>138316.272502647</c:v>
                </c:pt>
                <c:pt idx="1384">
                  <c:v>138416.284268738</c:v>
                </c:pt>
                <c:pt idx="1385">
                  <c:v>138516.296034828</c:v>
                </c:pt>
                <c:pt idx="1386">
                  <c:v>138616.307800918</c:v>
                </c:pt>
                <c:pt idx="1387">
                  <c:v>138716.319567008</c:v>
                </c:pt>
                <c:pt idx="1388">
                  <c:v>138816.331333098</c:v>
                </c:pt>
                <c:pt idx="1389">
                  <c:v>138916.343099188</c:v>
                </c:pt>
                <c:pt idx="1390">
                  <c:v>139016.354865278</c:v>
                </c:pt>
                <c:pt idx="1391">
                  <c:v>139116.366631368</c:v>
                </c:pt>
                <c:pt idx="1392">
                  <c:v>139216.378397459</c:v>
                </c:pt>
                <c:pt idx="1393">
                  <c:v>139316.390163549</c:v>
                </c:pt>
                <c:pt idx="1394">
                  <c:v>139416.401929639</c:v>
                </c:pt>
                <c:pt idx="1395">
                  <c:v>139516.413695729</c:v>
                </c:pt>
                <c:pt idx="1396">
                  <c:v>139616.425461819</c:v>
                </c:pt>
                <c:pt idx="1397">
                  <c:v>139716.437227909</c:v>
                </c:pt>
                <c:pt idx="1398">
                  <c:v>139816.448993999</c:v>
                </c:pt>
                <c:pt idx="1399">
                  <c:v>139916.460760089</c:v>
                </c:pt>
                <c:pt idx="1400">
                  <c:v>140016.47252618</c:v>
                </c:pt>
                <c:pt idx="1401">
                  <c:v>140116.48429227</c:v>
                </c:pt>
                <c:pt idx="1402">
                  <c:v>140216.49605836</c:v>
                </c:pt>
                <c:pt idx="1403">
                  <c:v>140316.50782445</c:v>
                </c:pt>
                <c:pt idx="1404">
                  <c:v>140416.51959054</c:v>
                </c:pt>
                <c:pt idx="1405">
                  <c:v>140516.53135663</c:v>
                </c:pt>
                <c:pt idx="1406">
                  <c:v>140616.54312272</c:v>
                </c:pt>
                <c:pt idx="1407">
                  <c:v>140716.55488881</c:v>
                </c:pt>
                <c:pt idx="1408">
                  <c:v>140816.566654901</c:v>
                </c:pt>
                <c:pt idx="1409">
                  <c:v>140916.578420991</c:v>
                </c:pt>
                <c:pt idx="1410">
                  <c:v>141016.590187081</c:v>
                </c:pt>
                <c:pt idx="1411">
                  <c:v>141116.601953171</c:v>
                </c:pt>
                <c:pt idx="1412">
                  <c:v>141216.613719261</c:v>
                </c:pt>
                <c:pt idx="1413">
                  <c:v>141316.625485351</c:v>
                </c:pt>
                <c:pt idx="1414">
                  <c:v>141416.637251441</c:v>
                </c:pt>
                <c:pt idx="1415">
                  <c:v>141516.649017532</c:v>
                </c:pt>
                <c:pt idx="1416">
                  <c:v>141616.660783622</c:v>
                </c:pt>
                <c:pt idx="1417">
                  <c:v>141716.672549712</c:v>
                </c:pt>
                <c:pt idx="1418">
                  <c:v>141816.684315802</c:v>
                </c:pt>
                <c:pt idx="1419">
                  <c:v>141916.696081892</c:v>
                </c:pt>
                <c:pt idx="1420">
                  <c:v>142016.707847982</c:v>
                </c:pt>
                <c:pt idx="1421">
                  <c:v>142116.719614072</c:v>
                </c:pt>
                <c:pt idx="1422">
                  <c:v>142216.731380162</c:v>
                </c:pt>
                <c:pt idx="1423">
                  <c:v>142316.743146253</c:v>
                </c:pt>
                <c:pt idx="1424">
                  <c:v>142416.754912343</c:v>
                </c:pt>
                <c:pt idx="1425">
                  <c:v>142516.766678433</c:v>
                </c:pt>
                <c:pt idx="1426">
                  <c:v>142616.778444523</c:v>
                </c:pt>
                <c:pt idx="1427">
                  <c:v>142716.790210613</c:v>
                </c:pt>
                <c:pt idx="1428">
                  <c:v>142816.801976703</c:v>
                </c:pt>
                <c:pt idx="1429">
                  <c:v>142916.813742793</c:v>
                </c:pt>
                <c:pt idx="1430">
                  <c:v>143016.825508883</c:v>
                </c:pt>
                <c:pt idx="1431">
                  <c:v>143116.837274974</c:v>
                </c:pt>
                <c:pt idx="1432">
                  <c:v>143216.849041064</c:v>
                </c:pt>
                <c:pt idx="1433">
                  <c:v>143316.860807154</c:v>
                </c:pt>
                <c:pt idx="1434">
                  <c:v>143416.872573244</c:v>
                </c:pt>
                <c:pt idx="1435">
                  <c:v>143516.884339334</c:v>
                </c:pt>
                <c:pt idx="1436">
                  <c:v>143616.896105424</c:v>
                </c:pt>
                <c:pt idx="1437">
                  <c:v>143716.907871514</c:v>
                </c:pt>
                <c:pt idx="1438">
                  <c:v>143816.919637604</c:v>
                </c:pt>
                <c:pt idx="1439">
                  <c:v>143916.931403695</c:v>
                </c:pt>
                <c:pt idx="1440">
                  <c:v>144016.943169785</c:v>
                </c:pt>
                <c:pt idx="1441">
                  <c:v>144116.954935875</c:v>
                </c:pt>
                <c:pt idx="1442">
                  <c:v>144216.966701965</c:v>
                </c:pt>
                <c:pt idx="1443">
                  <c:v>144316.978468055</c:v>
                </c:pt>
                <c:pt idx="1444">
                  <c:v>144416.990234145</c:v>
                </c:pt>
                <c:pt idx="1445">
                  <c:v>144517.002000235</c:v>
                </c:pt>
                <c:pt idx="1446">
                  <c:v>144617.013766326</c:v>
                </c:pt>
                <c:pt idx="1447">
                  <c:v>144717.025532416</c:v>
                </c:pt>
                <c:pt idx="1448">
                  <c:v>144817.037298506</c:v>
                </c:pt>
                <c:pt idx="1449">
                  <c:v>144917.049064596</c:v>
                </c:pt>
                <c:pt idx="1450">
                  <c:v>145017.060830686</c:v>
                </c:pt>
                <c:pt idx="1451">
                  <c:v>145117.072596776</c:v>
                </c:pt>
                <c:pt idx="1452">
                  <c:v>145217.084362866</c:v>
                </c:pt>
                <c:pt idx="1453">
                  <c:v>145317.096128956</c:v>
                </c:pt>
                <c:pt idx="1454">
                  <c:v>145417.107895047</c:v>
                </c:pt>
                <c:pt idx="1455">
                  <c:v>145517.119661137</c:v>
                </c:pt>
                <c:pt idx="1456">
                  <c:v>145617.131427227</c:v>
                </c:pt>
                <c:pt idx="1457">
                  <c:v>145717.143193317</c:v>
                </c:pt>
                <c:pt idx="1458">
                  <c:v>145817.154959407</c:v>
                </c:pt>
                <c:pt idx="1459">
                  <c:v>145917.166725497</c:v>
                </c:pt>
                <c:pt idx="1460">
                  <c:v>146017.178491587</c:v>
                </c:pt>
                <c:pt idx="1461">
                  <c:v>146117.190257677</c:v>
                </c:pt>
                <c:pt idx="1462">
                  <c:v>146217.202023768</c:v>
                </c:pt>
                <c:pt idx="1463">
                  <c:v>146317.213789858</c:v>
                </c:pt>
                <c:pt idx="1464">
                  <c:v>146417.225555948</c:v>
                </c:pt>
                <c:pt idx="1465">
                  <c:v>146517.237322038</c:v>
                </c:pt>
                <c:pt idx="1466">
                  <c:v>146617.249088128</c:v>
                </c:pt>
                <c:pt idx="1467">
                  <c:v>146717.260854218</c:v>
                </c:pt>
                <c:pt idx="1468">
                  <c:v>146817.272620308</c:v>
                </c:pt>
                <c:pt idx="1469">
                  <c:v>146917.284386398</c:v>
                </c:pt>
                <c:pt idx="1470">
                  <c:v>147017.296152489</c:v>
                </c:pt>
                <c:pt idx="1471">
                  <c:v>147117.307918579</c:v>
                </c:pt>
                <c:pt idx="1472">
                  <c:v>147217.319684669</c:v>
                </c:pt>
                <c:pt idx="1473">
                  <c:v>147317.331450759</c:v>
                </c:pt>
                <c:pt idx="1474">
                  <c:v>147417.343216849</c:v>
                </c:pt>
                <c:pt idx="1475">
                  <c:v>147517.354982939</c:v>
                </c:pt>
                <c:pt idx="1476">
                  <c:v>147617.366749029</c:v>
                </c:pt>
                <c:pt idx="1477">
                  <c:v>147717.378515119</c:v>
                </c:pt>
                <c:pt idx="1478">
                  <c:v>147817.39028121</c:v>
                </c:pt>
                <c:pt idx="1479">
                  <c:v>147917.4020473</c:v>
                </c:pt>
                <c:pt idx="1480">
                  <c:v>148017.41381339</c:v>
                </c:pt>
                <c:pt idx="1481">
                  <c:v>148117.42557948</c:v>
                </c:pt>
                <c:pt idx="1482">
                  <c:v>148217.43734557</c:v>
                </c:pt>
                <c:pt idx="1483">
                  <c:v>148317.44911166</c:v>
                </c:pt>
                <c:pt idx="1484">
                  <c:v>148417.46087775</c:v>
                </c:pt>
                <c:pt idx="1485">
                  <c:v>148517.47264384</c:v>
                </c:pt>
                <c:pt idx="1486">
                  <c:v>148617.484409931</c:v>
                </c:pt>
                <c:pt idx="1487">
                  <c:v>148717.496176021</c:v>
                </c:pt>
                <c:pt idx="1488">
                  <c:v>148817.507942111</c:v>
                </c:pt>
                <c:pt idx="1489">
                  <c:v>148917.519708201</c:v>
                </c:pt>
                <c:pt idx="1490">
                  <c:v>149017.531474291</c:v>
                </c:pt>
                <c:pt idx="1491">
                  <c:v>149117.543240381</c:v>
                </c:pt>
                <c:pt idx="1492">
                  <c:v>149217.555006471</c:v>
                </c:pt>
                <c:pt idx="1493">
                  <c:v>149317.566772562</c:v>
                </c:pt>
                <c:pt idx="1494">
                  <c:v>149417.578538652</c:v>
                </c:pt>
                <c:pt idx="1495">
                  <c:v>149517.590304742</c:v>
                </c:pt>
                <c:pt idx="1496">
                  <c:v>149617.602070832</c:v>
                </c:pt>
                <c:pt idx="1497">
                  <c:v>149717.613836922</c:v>
                </c:pt>
                <c:pt idx="1498">
                  <c:v>149817.625603012</c:v>
                </c:pt>
                <c:pt idx="1499">
                  <c:v>149917.637369102</c:v>
                </c:pt>
                <c:pt idx="1500">
                  <c:v>150017.649135192</c:v>
                </c:pt>
                <c:pt idx="1501">
                  <c:v>150117.660901283</c:v>
                </c:pt>
                <c:pt idx="1502">
                  <c:v>150217.672667373</c:v>
                </c:pt>
                <c:pt idx="1503">
                  <c:v>150317.684433463</c:v>
                </c:pt>
                <c:pt idx="1504">
                  <c:v>150417.696199553</c:v>
                </c:pt>
                <c:pt idx="1505">
                  <c:v>150517.707965643</c:v>
                </c:pt>
                <c:pt idx="1506">
                  <c:v>150617.719731733</c:v>
                </c:pt>
                <c:pt idx="1507">
                  <c:v>150717.731497823</c:v>
                </c:pt>
                <c:pt idx="1508">
                  <c:v>150817.743263913</c:v>
                </c:pt>
                <c:pt idx="1509">
                  <c:v>150917.755030004</c:v>
                </c:pt>
                <c:pt idx="1510">
                  <c:v>151017.766796094</c:v>
                </c:pt>
                <c:pt idx="1511">
                  <c:v>151117.778562184</c:v>
                </c:pt>
                <c:pt idx="1512">
                  <c:v>151217.790328274</c:v>
                </c:pt>
                <c:pt idx="1513">
                  <c:v>151317.802094364</c:v>
                </c:pt>
                <c:pt idx="1514">
                  <c:v>151417.813860454</c:v>
                </c:pt>
                <c:pt idx="1515">
                  <c:v>151517.825626544</c:v>
                </c:pt>
                <c:pt idx="1516">
                  <c:v>151617.837392634</c:v>
                </c:pt>
                <c:pt idx="1517">
                  <c:v>151717.849158725</c:v>
                </c:pt>
                <c:pt idx="1518">
                  <c:v>151817.860924815</c:v>
                </c:pt>
                <c:pt idx="1519">
                  <c:v>151917.872690905</c:v>
                </c:pt>
                <c:pt idx="1520">
                  <c:v>152017.884456995</c:v>
                </c:pt>
                <c:pt idx="1521">
                  <c:v>152117.896223085</c:v>
                </c:pt>
                <c:pt idx="1522">
                  <c:v>152217.907989175</c:v>
                </c:pt>
                <c:pt idx="1523">
                  <c:v>152317.919755265</c:v>
                </c:pt>
                <c:pt idx="1524">
                  <c:v>152417.931521356</c:v>
                </c:pt>
                <c:pt idx="1525">
                  <c:v>152517.943287446</c:v>
                </c:pt>
                <c:pt idx="1526">
                  <c:v>152617.955053536</c:v>
                </c:pt>
                <c:pt idx="1527">
                  <c:v>152717.966819626</c:v>
                </c:pt>
                <c:pt idx="1528">
                  <c:v>152817.978585716</c:v>
                </c:pt>
                <c:pt idx="1529">
                  <c:v>152917.990351806</c:v>
                </c:pt>
                <c:pt idx="1530">
                  <c:v>153018.002117896</c:v>
                </c:pt>
                <c:pt idx="1531">
                  <c:v>153118.013883986</c:v>
                </c:pt>
                <c:pt idx="1532">
                  <c:v>153218.025650077</c:v>
                </c:pt>
                <c:pt idx="1533">
                  <c:v>153318.037416167</c:v>
                </c:pt>
                <c:pt idx="1534">
                  <c:v>153418.049182257</c:v>
                </c:pt>
                <c:pt idx="1535">
                  <c:v>153518.060948347</c:v>
                </c:pt>
                <c:pt idx="1536">
                  <c:v>153618.072714437</c:v>
                </c:pt>
                <c:pt idx="1537">
                  <c:v>153718.084480527</c:v>
                </c:pt>
                <c:pt idx="1538">
                  <c:v>153818.096246617</c:v>
                </c:pt>
                <c:pt idx="1539">
                  <c:v>153918.108012707</c:v>
                </c:pt>
                <c:pt idx="1540">
                  <c:v>154018.119778798</c:v>
                </c:pt>
                <c:pt idx="1541">
                  <c:v>154118.131544888</c:v>
                </c:pt>
                <c:pt idx="1542">
                  <c:v>154218.143310978</c:v>
                </c:pt>
                <c:pt idx="1543">
                  <c:v>154318.155077068</c:v>
                </c:pt>
                <c:pt idx="1544">
                  <c:v>154418.166843158</c:v>
                </c:pt>
                <c:pt idx="1545">
                  <c:v>154518.178609248</c:v>
                </c:pt>
                <c:pt idx="1546">
                  <c:v>154618.190375338</c:v>
                </c:pt>
                <c:pt idx="1547">
                  <c:v>154718.202141428</c:v>
                </c:pt>
                <c:pt idx="1548">
                  <c:v>154818.213907519</c:v>
                </c:pt>
                <c:pt idx="1549">
                  <c:v>154918.225673609</c:v>
                </c:pt>
                <c:pt idx="1550">
                  <c:v>155018.237439699</c:v>
                </c:pt>
                <c:pt idx="1551">
                  <c:v>155118.249205789</c:v>
                </c:pt>
                <c:pt idx="1552">
                  <c:v>155218.260971879</c:v>
                </c:pt>
                <c:pt idx="1553">
                  <c:v>155318.272737969</c:v>
                </c:pt>
                <c:pt idx="1554">
                  <c:v>155418.284504059</c:v>
                </c:pt>
                <c:pt idx="1555">
                  <c:v>155518.296270149</c:v>
                </c:pt>
                <c:pt idx="1556">
                  <c:v>155618.30803624</c:v>
                </c:pt>
                <c:pt idx="1557">
                  <c:v>155718.31980233</c:v>
                </c:pt>
                <c:pt idx="1558">
                  <c:v>155818.33156842</c:v>
                </c:pt>
                <c:pt idx="1559">
                  <c:v>155918.34333451</c:v>
                </c:pt>
                <c:pt idx="1560">
                  <c:v>156018.3551006</c:v>
                </c:pt>
                <c:pt idx="1561">
                  <c:v>156118.36686669</c:v>
                </c:pt>
                <c:pt idx="1562">
                  <c:v>156218.37863278</c:v>
                </c:pt>
                <c:pt idx="1563">
                  <c:v>156318.390398871</c:v>
                </c:pt>
                <c:pt idx="1564">
                  <c:v>156418.402164961</c:v>
                </c:pt>
                <c:pt idx="1565">
                  <c:v>156518.413931051</c:v>
                </c:pt>
                <c:pt idx="1566">
                  <c:v>156618.425697141</c:v>
                </c:pt>
                <c:pt idx="1567">
                  <c:v>156718.437463231</c:v>
                </c:pt>
                <c:pt idx="1568">
                  <c:v>156818.449229321</c:v>
                </c:pt>
                <c:pt idx="1569">
                  <c:v>156918.460995411</c:v>
                </c:pt>
                <c:pt idx="1570">
                  <c:v>157018.472761501</c:v>
                </c:pt>
                <c:pt idx="1571">
                  <c:v>157118.484527592</c:v>
                </c:pt>
                <c:pt idx="1572">
                  <c:v>157218.496293682</c:v>
                </c:pt>
                <c:pt idx="1573">
                  <c:v>157318.508059772</c:v>
                </c:pt>
                <c:pt idx="1574">
                  <c:v>157418.519825862</c:v>
                </c:pt>
                <c:pt idx="1575">
                  <c:v>157518.531591952</c:v>
                </c:pt>
                <c:pt idx="1576">
                  <c:v>157618.543358042</c:v>
                </c:pt>
                <c:pt idx="1577">
                  <c:v>157718.555124132</c:v>
                </c:pt>
                <c:pt idx="1578">
                  <c:v>157818.566890222</c:v>
                </c:pt>
                <c:pt idx="1579">
                  <c:v>157918.578656313</c:v>
                </c:pt>
                <c:pt idx="1580">
                  <c:v>158018.590422403</c:v>
                </c:pt>
                <c:pt idx="1581">
                  <c:v>158118.602188493</c:v>
                </c:pt>
                <c:pt idx="1582">
                  <c:v>158218.613954583</c:v>
                </c:pt>
                <c:pt idx="1583">
                  <c:v>158318.625720673</c:v>
                </c:pt>
                <c:pt idx="1584">
                  <c:v>158418.637486763</c:v>
                </c:pt>
                <c:pt idx="1585">
                  <c:v>158518.649252853</c:v>
                </c:pt>
                <c:pt idx="1586">
                  <c:v>158618.661018943</c:v>
                </c:pt>
                <c:pt idx="1587">
                  <c:v>158718.672785034</c:v>
                </c:pt>
                <c:pt idx="1588">
                  <c:v>158818.684551124</c:v>
                </c:pt>
                <c:pt idx="1589">
                  <c:v>158918.696317214</c:v>
                </c:pt>
                <c:pt idx="1590">
                  <c:v>159018.708083304</c:v>
                </c:pt>
                <c:pt idx="1591">
                  <c:v>159118.719849394</c:v>
                </c:pt>
                <c:pt idx="1592">
                  <c:v>159218.731615484</c:v>
                </c:pt>
                <c:pt idx="1593">
                  <c:v>159318.743381574</c:v>
                </c:pt>
                <c:pt idx="1594">
                  <c:v>159418.755147664</c:v>
                </c:pt>
                <c:pt idx="1595">
                  <c:v>159518.766913755</c:v>
                </c:pt>
                <c:pt idx="1596">
                  <c:v>159618.778679845</c:v>
                </c:pt>
                <c:pt idx="1597">
                  <c:v>159718.790445935</c:v>
                </c:pt>
                <c:pt idx="1598">
                  <c:v>159818.802212025</c:v>
                </c:pt>
                <c:pt idx="1599">
                  <c:v>159918.813978115</c:v>
                </c:pt>
                <c:pt idx="1600">
                  <c:v>160018.825744205</c:v>
                </c:pt>
                <c:pt idx="1601">
                  <c:v>160118.837510295</c:v>
                </c:pt>
                <c:pt idx="1602">
                  <c:v>160218.849276385</c:v>
                </c:pt>
                <c:pt idx="1603">
                  <c:v>160318.861042476</c:v>
                </c:pt>
                <c:pt idx="1604">
                  <c:v>160418.872808566</c:v>
                </c:pt>
                <c:pt idx="1605">
                  <c:v>160518.884574656</c:v>
                </c:pt>
                <c:pt idx="1606">
                  <c:v>160618.896340746</c:v>
                </c:pt>
                <c:pt idx="1607">
                  <c:v>160718.908106836</c:v>
                </c:pt>
                <c:pt idx="1608">
                  <c:v>160818.919872926</c:v>
                </c:pt>
                <c:pt idx="1609">
                  <c:v>160918.931639016</c:v>
                </c:pt>
                <c:pt idx="1610">
                  <c:v>161018.943405107</c:v>
                </c:pt>
                <c:pt idx="1611">
                  <c:v>161118.955171197</c:v>
                </c:pt>
                <c:pt idx="1612">
                  <c:v>161218.966937287</c:v>
                </c:pt>
                <c:pt idx="1613">
                  <c:v>161318.978703377</c:v>
                </c:pt>
                <c:pt idx="1614">
                  <c:v>161418.990469467</c:v>
                </c:pt>
                <c:pt idx="1615">
                  <c:v>161519.002235557</c:v>
                </c:pt>
                <c:pt idx="1616">
                  <c:v>161619.014001647</c:v>
                </c:pt>
                <c:pt idx="1617">
                  <c:v>161719.025767737</c:v>
                </c:pt>
                <c:pt idx="1618">
                  <c:v>161819.037533828</c:v>
                </c:pt>
                <c:pt idx="1619">
                  <c:v>161919.049299918</c:v>
                </c:pt>
                <c:pt idx="1620">
                  <c:v>162019.061066008</c:v>
                </c:pt>
                <c:pt idx="1621">
                  <c:v>162119.072832098</c:v>
                </c:pt>
                <c:pt idx="1622">
                  <c:v>162219.084598188</c:v>
                </c:pt>
                <c:pt idx="1623">
                  <c:v>162319.096364278</c:v>
                </c:pt>
                <c:pt idx="1624">
                  <c:v>162419.108130368</c:v>
                </c:pt>
                <c:pt idx="1625">
                  <c:v>162519.119896458</c:v>
                </c:pt>
                <c:pt idx="1626">
                  <c:v>162619.131662549</c:v>
                </c:pt>
                <c:pt idx="1627">
                  <c:v>162719.143428639</c:v>
                </c:pt>
                <c:pt idx="1628">
                  <c:v>162819.155194729</c:v>
                </c:pt>
                <c:pt idx="1629">
                  <c:v>162919.166960819</c:v>
                </c:pt>
                <c:pt idx="1630">
                  <c:v>163019.178726909</c:v>
                </c:pt>
                <c:pt idx="1631">
                  <c:v>163119.190492999</c:v>
                </c:pt>
                <c:pt idx="1632">
                  <c:v>163219.202259089</c:v>
                </c:pt>
                <c:pt idx="1633">
                  <c:v>163319.214025179</c:v>
                </c:pt>
                <c:pt idx="1634">
                  <c:v>163419.22579127</c:v>
                </c:pt>
                <c:pt idx="1635">
                  <c:v>163519.23755736</c:v>
                </c:pt>
                <c:pt idx="1636">
                  <c:v>163619.24932345</c:v>
                </c:pt>
                <c:pt idx="1637">
                  <c:v>163719.26108954</c:v>
                </c:pt>
                <c:pt idx="1638">
                  <c:v>163819.27285563</c:v>
                </c:pt>
                <c:pt idx="1639">
                  <c:v>163919.28462172</c:v>
                </c:pt>
                <c:pt idx="1640">
                  <c:v>164019.29638781</c:v>
                </c:pt>
                <c:pt idx="1641">
                  <c:v>164119.308153901</c:v>
                </c:pt>
                <c:pt idx="1642">
                  <c:v>164219.319919991</c:v>
                </c:pt>
                <c:pt idx="1643">
                  <c:v>164319.331686081</c:v>
                </c:pt>
                <c:pt idx="1644">
                  <c:v>164419.343452171</c:v>
                </c:pt>
                <c:pt idx="1645">
                  <c:v>164519.355218261</c:v>
                </c:pt>
                <c:pt idx="1646">
                  <c:v>164619.366984351</c:v>
                </c:pt>
                <c:pt idx="1647">
                  <c:v>164719.378750441</c:v>
                </c:pt>
                <c:pt idx="1648">
                  <c:v>164819.390516531</c:v>
                </c:pt>
                <c:pt idx="1649">
                  <c:v>164919.402282622</c:v>
                </c:pt>
                <c:pt idx="1650">
                  <c:v>165019.414048712</c:v>
                </c:pt>
                <c:pt idx="1651">
                  <c:v>165119.425814802</c:v>
                </c:pt>
                <c:pt idx="1652">
                  <c:v>165219.437580892</c:v>
                </c:pt>
                <c:pt idx="1653">
                  <c:v>165319.449346982</c:v>
                </c:pt>
                <c:pt idx="1654">
                  <c:v>165419.461113072</c:v>
                </c:pt>
                <c:pt idx="1655">
                  <c:v>165519.472879162</c:v>
                </c:pt>
                <c:pt idx="1656">
                  <c:v>165619.484645252</c:v>
                </c:pt>
                <c:pt idx="1657">
                  <c:v>165719.496411343</c:v>
                </c:pt>
                <c:pt idx="1658">
                  <c:v>165819.508177433</c:v>
                </c:pt>
                <c:pt idx="1659">
                  <c:v>165919.519943523</c:v>
                </c:pt>
                <c:pt idx="1660">
                  <c:v>166019.531709613</c:v>
                </c:pt>
                <c:pt idx="1661">
                  <c:v>166119.543475703</c:v>
                </c:pt>
                <c:pt idx="1662">
                  <c:v>166219.555241793</c:v>
                </c:pt>
                <c:pt idx="1663">
                  <c:v>166319.567007883</c:v>
                </c:pt>
                <c:pt idx="1664">
                  <c:v>166419.578773973</c:v>
                </c:pt>
                <c:pt idx="1665">
                  <c:v>166519.590540064</c:v>
                </c:pt>
                <c:pt idx="1666">
                  <c:v>166619.602306154</c:v>
                </c:pt>
                <c:pt idx="1667">
                  <c:v>166719.614072244</c:v>
                </c:pt>
                <c:pt idx="1668">
                  <c:v>166819.625838334</c:v>
                </c:pt>
                <c:pt idx="1669">
                  <c:v>166919.637604424</c:v>
                </c:pt>
                <c:pt idx="1670">
                  <c:v>167019.649370514</c:v>
                </c:pt>
                <c:pt idx="1671">
                  <c:v>167119.661136604</c:v>
                </c:pt>
                <c:pt idx="1672">
                  <c:v>167219.672902694</c:v>
                </c:pt>
                <c:pt idx="1673">
                  <c:v>167319.684668785</c:v>
                </c:pt>
                <c:pt idx="1674">
                  <c:v>167419.696434875</c:v>
                </c:pt>
                <c:pt idx="1675">
                  <c:v>167519.708200965</c:v>
                </c:pt>
                <c:pt idx="1676">
                  <c:v>167619.719967055</c:v>
                </c:pt>
                <c:pt idx="1677">
                  <c:v>167719.731733145</c:v>
                </c:pt>
                <c:pt idx="1678">
                  <c:v>167819.743499235</c:v>
                </c:pt>
                <c:pt idx="1679">
                  <c:v>167919.755265325</c:v>
                </c:pt>
                <c:pt idx="1680">
                  <c:v>168019.767031416</c:v>
                </c:pt>
                <c:pt idx="1681">
                  <c:v>168119.778797506</c:v>
                </c:pt>
                <c:pt idx="1682">
                  <c:v>168219.790563596</c:v>
                </c:pt>
                <c:pt idx="1683">
                  <c:v>168319.802329686</c:v>
                </c:pt>
                <c:pt idx="1684">
                  <c:v>168419.814095776</c:v>
                </c:pt>
                <c:pt idx="1685">
                  <c:v>168519.825861866</c:v>
                </c:pt>
                <c:pt idx="1686">
                  <c:v>168619.837627956</c:v>
                </c:pt>
                <c:pt idx="1687">
                  <c:v>168719.849394046</c:v>
                </c:pt>
                <c:pt idx="1688">
                  <c:v>168819.861160137</c:v>
                </c:pt>
                <c:pt idx="1689">
                  <c:v>168919.872926227</c:v>
                </c:pt>
                <c:pt idx="1690">
                  <c:v>169019.884692317</c:v>
                </c:pt>
                <c:pt idx="1691">
                  <c:v>169119.896458407</c:v>
                </c:pt>
                <c:pt idx="1692">
                  <c:v>169219.908224497</c:v>
                </c:pt>
                <c:pt idx="1693">
                  <c:v>169319.919990587</c:v>
                </c:pt>
                <c:pt idx="1694">
                  <c:v>169419.931756677</c:v>
                </c:pt>
                <c:pt idx="1695">
                  <c:v>169519.943522767</c:v>
                </c:pt>
                <c:pt idx="1696">
                  <c:v>169619.955288858</c:v>
                </c:pt>
                <c:pt idx="1697">
                  <c:v>169719.967054948</c:v>
                </c:pt>
                <c:pt idx="1698">
                  <c:v>169819.978821038</c:v>
                </c:pt>
                <c:pt idx="1699">
                  <c:v>169919.990587128</c:v>
                </c:pt>
              </c:numCache>
            </c:numRef>
          </c:xVal>
          <c:yVal>
            <c:numRef>
              <c:f>12_Traces!$E$5:$E$1704</c:f>
              <c:numCache>
                <c:formatCode>0.0000</c:formatCode>
                <c:ptCount val="1700"/>
                <c:pt idx="0">
                  <c:v>7</c:v>
                </c:pt>
                <c:pt idx="1">
                  <c:v>7</c:v>
                </c:pt>
                <c:pt idx="2">
                  <c:v>7</c:v>
                </c:pt>
                <c:pt idx="3">
                  <c:v>7</c:v>
                </c:pt>
                <c:pt idx="4">
                  <c:v>7</c:v>
                </c:pt>
                <c:pt idx="5">
                  <c:v>7</c:v>
                </c:pt>
                <c:pt idx="6">
                  <c:v>7</c:v>
                </c:pt>
                <c:pt idx="7">
                  <c:v>7</c:v>
                </c:pt>
                <c:pt idx="8">
                  <c:v>7</c:v>
                </c:pt>
                <c:pt idx="9">
                  <c:v>7</c:v>
                </c:pt>
                <c:pt idx="10">
                  <c:v>7</c:v>
                </c:pt>
                <c:pt idx="11">
                  <c:v>7</c:v>
                </c:pt>
                <c:pt idx="12">
                  <c:v>7</c:v>
                </c:pt>
                <c:pt idx="13">
                  <c:v>7</c:v>
                </c:pt>
                <c:pt idx="14">
                  <c:v>7</c:v>
                </c:pt>
                <c:pt idx="15">
                  <c:v>7</c:v>
                </c:pt>
                <c:pt idx="16">
                  <c:v>7</c:v>
                </c:pt>
                <c:pt idx="17">
                  <c:v>7</c:v>
                </c:pt>
                <c:pt idx="18">
                  <c:v>7</c:v>
                </c:pt>
                <c:pt idx="19">
                  <c:v>7</c:v>
                </c:pt>
                <c:pt idx="20">
                  <c:v>7</c:v>
                </c:pt>
                <c:pt idx="21">
                  <c:v>7</c:v>
                </c:pt>
                <c:pt idx="22">
                  <c:v>7</c:v>
                </c:pt>
                <c:pt idx="23">
                  <c:v>7</c:v>
                </c:pt>
                <c:pt idx="24">
                  <c:v>7</c:v>
                </c:pt>
                <c:pt idx="25">
                  <c:v>7</c:v>
                </c:pt>
                <c:pt idx="26">
                  <c:v>7</c:v>
                </c:pt>
                <c:pt idx="27">
                  <c:v>7</c:v>
                </c:pt>
                <c:pt idx="28">
                  <c:v>7</c:v>
                </c:pt>
                <c:pt idx="29">
                  <c:v>7</c:v>
                </c:pt>
                <c:pt idx="30">
                  <c:v>7</c:v>
                </c:pt>
                <c:pt idx="31">
                  <c:v>7</c:v>
                </c:pt>
                <c:pt idx="32">
                  <c:v>7</c:v>
                </c:pt>
                <c:pt idx="33">
                  <c:v>7</c:v>
                </c:pt>
                <c:pt idx="34">
                  <c:v>7</c:v>
                </c:pt>
                <c:pt idx="35">
                  <c:v>7</c:v>
                </c:pt>
                <c:pt idx="36">
                  <c:v>7</c:v>
                </c:pt>
                <c:pt idx="37">
                  <c:v>7</c:v>
                </c:pt>
                <c:pt idx="38">
                  <c:v>7</c:v>
                </c:pt>
                <c:pt idx="39">
                  <c:v>7</c:v>
                </c:pt>
                <c:pt idx="40">
                  <c:v>7</c:v>
                </c:pt>
                <c:pt idx="41">
                  <c:v>7</c:v>
                </c:pt>
                <c:pt idx="42">
                  <c:v>7</c:v>
                </c:pt>
                <c:pt idx="43">
                  <c:v>7</c:v>
                </c:pt>
                <c:pt idx="44">
                  <c:v>7</c:v>
                </c:pt>
                <c:pt idx="45">
                  <c:v>7</c:v>
                </c:pt>
                <c:pt idx="46">
                  <c:v>7</c:v>
                </c:pt>
                <c:pt idx="47">
                  <c:v>7</c:v>
                </c:pt>
                <c:pt idx="48">
                  <c:v>7</c:v>
                </c:pt>
                <c:pt idx="49">
                  <c:v>7</c:v>
                </c:pt>
                <c:pt idx="50">
                  <c:v>7</c:v>
                </c:pt>
                <c:pt idx="51">
                  <c:v>7</c:v>
                </c:pt>
                <c:pt idx="52">
                  <c:v>7</c:v>
                </c:pt>
                <c:pt idx="53">
                  <c:v>7</c:v>
                </c:pt>
                <c:pt idx="54">
                  <c:v>7</c:v>
                </c:pt>
                <c:pt idx="55">
                  <c:v>7</c:v>
                </c:pt>
                <c:pt idx="56">
                  <c:v>7</c:v>
                </c:pt>
                <c:pt idx="57">
                  <c:v>7</c:v>
                </c:pt>
                <c:pt idx="58">
                  <c:v>7</c:v>
                </c:pt>
                <c:pt idx="59">
                  <c:v>7</c:v>
                </c:pt>
                <c:pt idx="60">
                  <c:v>7</c:v>
                </c:pt>
                <c:pt idx="61">
                  <c:v>7</c:v>
                </c:pt>
                <c:pt idx="62">
                  <c:v>7</c:v>
                </c:pt>
                <c:pt idx="63">
                  <c:v>7</c:v>
                </c:pt>
                <c:pt idx="64">
                  <c:v>7</c:v>
                </c:pt>
                <c:pt idx="65">
                  <c:v>7</c:v>
                </c:pt>
                <c:pt idx="66">
                  <c:v>7</c:v>
                </c:pt>
                <c:pt idx="67">
                  <c:v>7</c:v>
                </c:pt>
                <c:pt idx="68">
                  <c:v>7</c:v>
                </c:pt>
                <c:pt idx="69">
                  <c:v>7</c:v>
                </c:pt>
                <c:pt idx="70">
                  <c:v>7</c:v>
                </c:pt>
                <c:pt idx="71">
                  <c:v>7</c:v>
                </c:pt>
                <c:pt idx="72">
                  <c:v>7</c:v>
                </c:pt>
                <c:pt idx="73">
                  <c:v>7</c:v>
                </c:pt>
                <c:pt idx="74">
                  <c:v>7</c:v>
                </c:pt>
                <c:pt idx="75">
                  <c:v>7</c:v>
                </c:pt>
                <c:pt idx="76">
                  <c:v>7</c:v>
                </c:pt>
                <c:pt idx="77">
                  <c:v>7</c:v>
                </c:pt>
                <c:pt idx="78">
                  <c:v>7</c:v>
                </c:pt>
                <c:pt idx="79">
                  <c:v>7</c:v>
                </c:pt>
                <c:pt idx="80">
                  <c:v>7</c:v>
                </c:pt>
                <c:pt idx="81">
                  <c:v>7</c:v>
                </c:pt>
                <c:pt idx="82">
                  <c:v>7</c:v>
                </c:pt>
                <c:pt idx="83">
                  <c:v>7</c:v>
                </c:pt>
                <c:pt idx="84">
                  <c:v>7</c:v>
                </c:pt>
                <c:pt idx="85">
                  <c:v>7</c:v>
                </c:pt>
                <c:pt idx="86">
                  <c:v>7</c:v>
                </c:pt>
                <c:pt idx="87">
                  <c:v>7</c:v>
                </c:pt>
                <c:pt idx="88">
                  <c:v>7</c:v>
                </c:pt>
                <c:pt idx="89">
                  <c:v>7</c:v>
                </c:pt>
                <c:pt idx="90">
                  <c:v>7</c:v>
                </c:pt>
                <c:pt idx="91">
                  <c:v>7</c:v>
                </c:pt>
                <c:pt idx="92">
                  <c:v>7</c:v>
                </c:pt>
                <c:pt idx="93">
                  <c:v>7</c:v>
                </c:pt>
                <c:pt idx="94">
                  <c:v>7</c:v>
                </c:pt>
                <c:pt idx="95">
                  <c:v>7</c:v>
                </c:pt>
                <c:pt idx="96">
                  <c:v>7</c:v>
                </c:pt>
                <c:pt idx="97">
                  <c:v>7</c:v>
                </c:pt>
                <c:pt idx="98">
                  <c:v>7</c:v>
                </c:pt>
                <c:pt idx="99">
                  <c:v>7</c:v>
                </c:pt>
                <c:pt idx="100">
                  <c:v>7</c:v>
                </c:pt>
                <c:pt idx="101">
                  <c:v>7</c:v>
                </c:pt>
                <c:pt idx="102">
                  <c:v>7</c:v>
                </c:pt>
                <c:pt idx="103">
                  <c:v>7</c:v>
                </c:pt>
                <c:pt idx="104">
                  <c:v>7</c:v>
                </c:pt>
                <c:pt idx="105">
                  <c:v>7</c:v>
                </c:pt>
                <c:pt idx="106">
                  <c:v>7</c:v>
                </c:pt>
                <c:pt idx="107">
                  <c:v>7</c:v>
                </c:pt>
                <c:pt idx="108">
                  <c:v>7</c:v>
                </c:pt>
                <c:pt idx="109">
                  <c:v>7</c:v>
                </c:pt>
                <c:pt idx="110">
                  <c:v>7</c:v>
                </c:pt>
                <c:pt idx="111">
                  <c:v>7</c:v>
                </c:pt>
                <c:pt idx="112">
                  <c:v>7</c:v>
                </c:pt>
                <c:pt idx="113">
                  <c:v>7</c:v>
                </c:pt>
                <c:pt idx="114">
                  <c:v>7</c:v>
                </c:pt>
                <c:pt idx="115">
                  <c:v>7</c:v>
                </c:pt>
                <c:pt idx="116">
                  <c:v>7</c:v>
                </c:pt>
                <c:pt idx="117">
                  <c:v>7</c:v>
                </c:pt>
                <c:pt idx="118">
                  <c:v>7</c:v>
                </c:pt>
                <c:pt idx="119">
                  <c:v>7</c:v>
                </c:pt>
                <c:pt idx="120">
                  <c:v>7</c:v>
                </c:pt>
                <c:pt idx="121">
                  <c:v>7</c:v>
                </c:pt>
                <c:pt idx="122">
                  <c:v>7</c:v>
                </c:pt>
                <c:pt idx="123">
                  <c:v>7</c:v>
                </c:pt>
                <c:pt idx="124">
                  <c:v>7</c:v>
                </c:pt>
                <c:pt idx="125">
                  <c:v>7</c:v>
                </c:pt>
                <c:pt idx="126">
                  <c:v>7</c:v>
                </c:pt>
                <c:pt idx="127">
                  <c:v>7</c:v>
                </c:pt>
                <c:pt idx="128">
                  <c:v>7</c:v>
                </c:pt>
                <c:pt idx="129">
                  <c:v>7</c:v>
                </c:pt>
                <c:pt idx="130">
                  <c:v>7</c:v>
                </c:pt>
                <c:pt idx="131">
                  <c:v>7</c:v>
                </c:pt>
                <c:pt idx="132">
                  <c:v>7</c:v>
                </c:pt>
                <c:pt idx="133">
                  <c:v>7</c:v>
                </c:pt>
                <c:pt idx="134">
                  <c:v>7</c:v>
                </c:pt>
                <c:pt idx="135">
                  <c:v>7</c:v>
                </c:pt>
                <c:pt idx="136">
                  <c:v>7</c:v>
                </c:pt>
                <c:pt idx="137">
                  <c:v>7</c:v>
                </c:pt>
                <c:pt idx="138">
                  <c:v>7</c:v>
                </c:pt>
                <c:pt idx="139">
                  <c:v>7</c:v>
                </c:pt>
                <c:pt idx="140">
                  <c:v>7</c:v>
                </c:pt>
                <c:pt idx="141">
                  <c:v>7</c:v>
                </c:pt>
                <c:pt idx="142">
                  <c:v>7</c:v>
                </c:pt>
                <c:pt idx="143">
                  <c:v>7</c:v>
                </c:pt>
                <c:pt idx="144">
                  <c:v>7</c:v>
                </c:pt>
                <c:pt idx="145">
                  <c:v>7</c:v>
                </c:pt>
                <c:pt idx="146">
                  <c:v>7</c:v>
                </c:pt>
                <c:pt idx="147">
                  <c:v>7</c:v>
                </c:pt>
                <c:pt idx="148">
                  <c:v>7</c:v>
                </c:pt>
                <c:pt idx="149">
                  <c:v>7</c:v>
                </c:pt>
                <c:pt idx="150">
                  <c:v>7</c:v>
                </c:pt>
                <c:pt idx="151">
                  <c:v>7</c:v>
                </c:pt>
                <c:pt idx="152">
                  <c:v>7</c:v>
                </c:pt>
                <c:pt idx="153">
                  <c:v>7</c:v>
                </c:pt>
                <c:pt idx="154">
                  <c:v>7</c:v>
                </c:pt>
                <c:pt idx="155">
                  <c:v>7</c:v>
                </c:pt>
                <c:pt idx="156">
                  <c:v>7</c:v>
                </c:pt>
                <c:pt idx="157">
                  <c:v>7</c:v>
                </c:pt>
                <c:pt idx="158">
                  <c:v>7</c:v>
                </c:pt>
                <c:pt idx="159">
                  <c:v>7</c:v>
                </c:pt>
                <c:pt idx="160">
                  <c:v>7</c:v>
                </c:pt>
                <c:pt idx="161">
                  <c:v>7</c:v>
                </c:pt>
                <c:pt idx="162">
                  <c:v>7</c:v>
                </c:pt>
                <c:pt idx="163">
                  <c:v>7</c:v>
                </c:pt>
                <c:pt idx="164">
                  <c:v>7</c:v>
                </c:pt>
                <c:pt idx="165">
                  <c:v>7</c:v>
                </c:pt>
                <c:pt idx="166">
                  <c:v>7</c:v>
                </c:pt>
                <c:pt idx="167">
                  <c:v>7</c:v>
                </c:pt>
                <c:pt idx="168">
                  <c:v>7</c:v>
                </c:pt>
                <c:pt idx="169">
                  <c:v>7</c:v>
                </c:pt>
                <c:pt idx="170">
                  <c:v>7</c:v>
                </c:pt>
                <c:pt idx="171">
                  <c:v>7</c:v>
                </c:pt>
                <c:pt idx="172">
                  <c:v>7</c:v>
                </c:pt>
                <c:pt idx="173">
                  <c:v>7</c:v>
                </c:pt>
                <c:pt idx="174">
                  <c:v>7</c:v>
                </c:pt>
                <c:pt idx="175">
                  <c:v>7</c:v>
                </c:pt>
                <c:pt idx="176">
                  <c:v>7</c:v>
                </c:pt>
                <c:pt idx="177">
                  <c:v>7</c:v>
                </c:pt>
                <c:pt idx="178">
                  <c:v>7</c:v>
                </c:pt>
                <c:pt idx="179">
                  <c:v>7</c:v>
                </c:pt>
                <c:pt idx="180">
                  <c:v>7</c:v>
                </c:pt>
                <c:pt idx="181">
                  <c:v>7</c:v>
                </c:pt>
                <c:pt idx="182">
                  <c:v>7</c:v>
                </c:pt>
                <c:pt idx="183">
                  <c:v>7</c:v>
                </c:pt>
                <c:pt idx="184">
                  <c:v>7</c:v>
                </c:pt>
                <c:pt idx="185">
                  <c:v>7</c:v>
                </c:pt>
                <c:pt idx="186">
                  <c:v>7</c:v>
                </c:pt>
                <c:pt idx="187">
                  <c:v>7</c:v>
                </c:pt>
                <c:pt idx="188">
                  <c:v>7</c:v>
                </c:pt>
                <c:pt idx="189">
                  <c:v>7</c:v>
                </c:pt>
                <c:pt idx="190">
                  <c:v>7</c:v>
                </c:pt>
                <c:pt idx="191">
                  <c:v>7</c:v>
                </c:pt>
                <c:pt idx="192">
                  <c:v>7</c:v>
                </c:pt>
                <c:pt idx="193">
                  <c:v>7</c:v>
                </c:pt>
                <c:pt idx="194">
                  <c:v>7</c:v>
                </c:pt>
                <c:pt idx="195">
                  <c:v>7</c:v>
                </c:pt>
                <c:pt idx="196">
                  <c:v>7</c:v>
                </c:pt>
                <c:pt idx="197">
                  <c:v>7</c:v>
                </c:pt>
                <c:pt idx="198">
                  <c:v>7</c:v>
                </c:pt>
                <c:pt idx="199">
                  <c:v>7</c:v>
                </c:pt>
                <c:pt idx="200">
                  <c:v>5.30513804347507</c:v>
                </c:pt>
                <c:pt idx="201">
                  <c:v>4.54862234405381</c:v>
                </c:pt>
                <c:pt idx="202">
                  <c:v>4.28464555354018</c:v>
                </c:pt>
                <c:pt idx="203">
                  <c:v>4.11378836706796</c:v>
                </c:pt>
                <c:pt idx="204">
                  <c:v>4.00966203878251</c:v>
                </c:pt>
                <c:pt idx="205">
                  <c:v>3.93936040715896</c:v>
                </c:pt>
                <c:pt idx="206">
                  <c:v>3.89033333608186</c:v>
                </c:pt>
                <c:pt idx="207">
                  <c:v>3.8559867783228</c:v>
                </c:pt>
                <c:pt idx="208">
                  <c:v>3.83251227828793</c:v>
                </c:pt>
                <c:pt idx="209">
                  <c:v>3.81753644086285</c:v>
                </c:pt>
                <c:pt idx="210">
                  <c:v>3.80950279635276</c:v>
                </c:pt>
                <c:pt idx="211">
                  <c:v>3.80735713830841</c:v>
                </c:pt>
                <c:pt idx="212">
                  <c:v>3.81037483758533</c:v>
                </c:pt>
                <c:pt idx="213">
                  <c:v>3.81806080568705</c:v>
                </c:pt>
                <c:pt idx="214">
                  <c:v>3.8300895700461</c:v>
                </c:pt>
                <c:pt idx="215">
                  <c:v>3.84626914236341</c:v>
                </c:pt>
                <c:pt idx="216">
                  <c:v>3.866520143306</c:v>
                </c:pt>
                <c:pt idx="217">
                  <c:v>3.89086571334922</c:v>
                </c:pt>
                <c:pt idx="218">
                  <c:v>3.91943010613208</c:v>
                </c:pt>
                <c:pt idx="219">
                  <c:v>3.95244549003818</c:v>
                </c:pt>
                <c:pt idx="220">
                  <c:v>3.99026793103874</c:v>
                </c:pt>
                <c:pt idx="221">
                  <c:v>4.03340525085967</c:v>
                </c:pt>
                <c:pt idx="222">
                  <c:v>4.08256203580447</c:v>
                </c:pt>
                <c:pt idx="223">
                  <c:v>4.13871155825074</c:v>
                </c:pt>
                <c:pt idx="224">
                  <c:v>4.20321297690458</c:v>
                </c:pt>
                <c:pt idx="225">
                  <c:v>4.27801012479606</c:v>
                </c:pt>
                <c:pt idx="226">
                  <c:v>4.36598912998934</c:v>
                </c:pt>
                <c:pt idx="227">
                  <c:v>4.4716763165301</c:v>
                </c:pt>
                <c:pt idx="228">
                  <c:v>4.60276415496385</c:v>
                </c:pt>
                <c:pt idx="229">
                  <c:v>4.77405675492656</c:v>
                </c:pt>
                <c:pt idx="230">
                  <c:v>5.02090926640078</c:v>
                </c:pt>
                <c:pt idx="231">
                  <c:v>5.4814881841144</c:v>
                </c:pt>
                <c:pt idx="232">
                  <c:v>8.21193823162825</c:v>
                </c:pt>
                <c:pt idx="233">
                  <c:v>8.71212561556692</c:v>
                </c:pt>
                <c:pt idx="234">
                  <c:v>8.8926610471134</c:v>
                </c:pt>
                <c:pt idx="235">
                  <c:v>8.95430997249218</c:v>
                </c:pt>
                <c:pt idx="236">
                  <c:v>8.9041965607227</c:v>
                </c:pt>
                <c:pt idx="237">
                  <c:v>8.72089233069444</c:v>
                </c:pt>
                <c:pt idx="238">
                  <c:v>8.24026890948707</c:v>
                </c:pt>
                <c:pt idx="239">
                  <c:v>5.82750028445727</c:v>
                </c:pt>
                <c:pt idx="240">
                  <c:v>5.40093774929644</c:v>
                </c:pt>
                <c:pt idx="241">
                  <c:v>5.18418251418573</c:v>
                </c:pt>
                <c:pt idx="242">
                  <c:v>5.05935573248014</c:v>
                </c:pt>
                <c:pt idx="243">
                  <c:v>4.98487157072377</c:v>
                </c:pt>
                <c:pt idx="244">
                  <c:v>4.94216193529476</c:v>
                </c:pt>
                <c:pt idx="245">
                  <c:v>4.92230506065299</c:v>
                </c:pt>
                <c:pt idx="246">
                  <c:v>4.92021670020149</c:v>
                </c:pt>
                <c:pt idx="247">
                  <c:v>4.93302972030229</c:v>
                </c:pt>
                <c:pt idx="248">
                  <c:v>4.95916668950479</c:v>
                </c:pt>
                <c:pt idx="249">
                  <c:v>4.99790098620901</c:v>
                </c:pt>
                <c:pt idx="250">
                  <c:v>5.04913560009501</c:v>
                </c:pt>
                <c:pt idx="251">
                  <c:v>5.11330561227054</c:v>
                </c:pt>
                <c:pt idx="252">
                  <c:v>5.19137261734435</c:v>
                </c:pt>
                <c:pt idx="253">
                  <c:v>5.28493431265565</c:v>
                </c:pt>
                <c:pt idx="254">
                  <c:v>5.3965864644429</c:v>
                </c:pt>
                <c:pt idx="255">
                  <c:v>5.53105118531441</c:v>
                </c:pt>
                <c:pt idx="256">
                  <c:v>5.69920252541588</c:v>
                </c:pt>
                <c:pt idx="257">
                  <c:v>5.93066288119224</c:v>
                </c:pt>
                <c:pt idx="258">
                  <c:v>6.31760714984921</c:v>
                </c:pt>
                <c:pt idx="259">
                  <c:v>7.18914177548361</c:v>
                </c:pt>
                <c:pt idx="260">
                  <c:v>7.63140127608748</c:v>
                </c:pt>
                <c:pt idx="261">
                  <c:v>7.75117928742828</c:v>
                </c:pt>
                <c:pt idx="262">
                  <c:v>7.81896974223437</c:v>
                </c:pt>
                <c:pt idx="263">
                  <c:v>7.85398782670101</c:v>
                </c:pt>
                <c:pt idx="264">
                  <c:v>7.86630155888284</c:v>
                </c:pt>
                <c:pt idx="265">
                  <c:v>7.86127160561086</c:v>
                </c:pt>
                <c:pt idx="266">
                  <c:v>7.84182473324065</c:v>
                </c:pt>
                <c:pt idx="267">
                  <c:v>7.80962123124849</c:v>
                </c:pt>
                <c:pt idx="268">
                  <c:v>7.765622452464</c:v>
                </c:pt>
                <c:pt idx="269">
                  <c:v>7.71044447245359</c:v>
                </c:pt>
                <c:pt idx="270">
                  <c:v>7.64466115011247</c:v>
                </c:pt>
                <c:pt idx="271">
                  <c:v>7.56915232953534</c:v>
                </c:pt>
                <c:pt idx="272">
                  <c:v>7.4855422130938</c:v>
                </c:pt>
                <c:pt idx="273">
                  <c:v>7.39665192116357</c:v>
                </c:pt>
                <c:pt idx="274">
                  <c:v>7.30711676066644</c:v>
                </c:pt>
                <c:pt idx="275">
                  <c:v>7.2241932198921</c:v>
                </c:pt>
                <c:pt idx="276">
                  <c:v>7.15503330772091</c:v>
                </c:pt>
                <c:pt idx="277">
                  <c:v>7.10289047172813</c:v>
                </c:pt>
                <c:pt idx="278">
                  <c:v>7.06640312637308</c:v>
                </c:pt>
                <c:pt idx="279">
                  <c:v>7.04195660430883</c:v>
                </c:pt>
                <c:pt idx="280">
                  <c:v>7.02595157789334</c:v>
                </c:pt>
                <c:pt idx="281">
                  <c:v>7.01562291653345</c:v>
                </c:pt>
                <c:pt idx="282">
                  <c:v>7.00903502013355</c:v>
                </c:pt>
                <c:pt idx="283">
                  <c:v>7.00488338934559</c:v>
                </c:pt>
                <c:pt idx="284">
                  <c:v>7.00230572210958</c:v>
                </c:pt>
                <c:pt idx="285">
                  <c:v>7.00073804352811</c:v>
                </c:pt>
                <c:pt idx="286">
                  <c:v>6.99981384975996</c:v>
                </c:pt>
                <c:pt idx="287">
                  <c:v>6.99929607977749</c:v>
                </c:pt>
                <c:pt idx="288">
                  <c:v>6.99903203192597</c:v>
                </c:pt>
                <c:pt idx="289">
                  <c:v>6.99892377200588</c:v>
                </c:pt>
                <c:pt idx="290">
                  <c:v>6.99890882011526</c:v>
                </c:pt>
                <c:pt idx="291">
                  <c:v>6.99894758937237</c:v>
                </c:pt>
                <c:pt idx="292">
                  <c:v>6.9990152351059</c:v>
                </c:pt>
                <c:pt idx="293">
                  <c:v>6.99909637540449</c:v>
                </c:pt>
                <c:pt idx="294">
                  <c:v>6.99918167696773</c:v>
                </c:pt>
                <c:pt idx="295">
                  <c:v>6.99926565092653</c:v>
                </c:pt>
                <c:pt idx="296">
                  <c:v>6.99934523265972</c:v>
                </c:pt>
                <c:pt idx="297">
                  <c:v>6.99941886909792</c:v>
                </c:pt>
                <c:pt idx="298">
                  <c:v>6.99948593418825</c:v>
                </c:pt>
                <c:pt idx="299">
                  <c:v>6.9995463563002</c:v>
                </c:pt>
                <c:pt idx="300">
                  <c:v>6.9996003822981</c:v>
                </c:pt>
                <c:pt idx="301">
                  <c:v>6.99964842955394</c:v>
                </c:pt>
                <c:pt idx="302">
                  <c:v>6.9996909943826</c:v>
                </c:pt>
                <c:pt idx="303">
                  <c:v>6.99972859653371</c:v>
                </c:pt>
                <c:pt idx="304">
                  <c:v>6.99976174659691</c:v>
                </c:pt>
                <c:pt idx="305">
                  <c:v>6.99979092785171</c:v>
                </c:pt>
                <c:pt idx="306">
                  <c:v>6.99981658712185</c:v>
                </c:pt>
                <c:pt idx="307">
                  <c:v>6.99983913114805</c:v>
                </c:pt>
                <c:pt idx="308">
                  <c:v>6.99985892625788</c:v>
                </c:pt>
                <c:pt idx="309">
                  <c:v>6.99987629992585</c:v>
                </c:pt>
                <c:pt idx="310">
                  <c:v>6.99989154334248</c:v>
                </c:pt>
                <c:pt idx="311">
                  <c:v>6.99990491444561</c:v>
                </c:pt>
                <c:pt idx="312">
                  <c:v>6.99991664108505</c:v>
                </c:pt>
                <c:pt idx="313">
                  <c:v>6.99992692412455</c:v>
                </c:pt>
                <c:pt idx="314">
                  <c:v>6.99993594037541</c:v>
                </c:pt>
                <c:pt idx="315">
                  <c:v>6.99994384530702</c:v>
                </c:pt>
                <c:pt idx="316">
                  <c:v>6.99995077551259</c:v>
                </c:pt>
                <c:pt idx="317">
                  <c:v>6.99995685092966</c:v>
                </c:pt>
                <c:pt idx="318">
                  <c:v>6.99996217682481</c:v>
                </c:pt>
                <c:pt idx="319">
                  <c:v>6.99996684555761</c:v>
                </c:pt>
                <c:pt idx="320">
                  <c:v>6.99997093814366</c:v>
                </c:pt>
                <c:pt idx="321">
                  <c:v>6.99997452563538</c:v>
                </c:pt>
                <c:pt idx="322">
                  <c:v>6.99997767033849</c:v>
                </c:pt>
                <c:pt idx="323">
                  <c:v>6.99998042688376</c:v>
                </c:pt>
                <c:pt idx="324">
                  <c:v>6.99998284316892</c:v>
                </c:pt>
                <c:pt idx="325">
                  <c:v>6.99998496118536</c:v>
                </c:pt>
                <c:pt idx="326">
                  <c:v>6.99998681774546</c:v>
                </c:pt>
                <c:pt idx="327">
                  <c:v>6.99998844512015</c:v>
                </c:pt>
                <c:pt idx="328">
                  <c:v>6.99998987159887</c:v>
                </c:pt>
                <c:pt idx="329">
                  <c:v>6.99999112197978</c:v>
                </c:pt>
                <c:pt idx="330">
                  <c:v>6.99999221800054</c:v>
                </c:pt>
                <c:pt idx="331">
                  <c:v>6.99999317871618</c:v>
                </c:pt>
                <c:pt idx="332">
                  <c:v>6.99999402082945</c:v>
                </c:pt>
                <c:pt idx="333">
                  <c:v>6.99999475898174</c:v>
                </c:pt>
                <c:pt idx="334">
                  <c:v>6.9999954060072</c:v>
                </c:pt>
                <c:pt idx="335">
                  <c:v>6.99999597315528</c:v>
                </c:pt>
                <c:pt idx="336">
                  <c:v>6.99999647028685</c:v>
                </c:pt>
                <c:pt idx="337">
                  <c:v>6.99999690604594</c:v>
                </c:pt>
                <c:pt idx="338">
                  <c:v>6.99999728800901</c:v>
                </c:pt>
                <c:pt idx="339">
                  <c:v>6.99999762281702</c:v>
                </c:pt>
                <c:pt idx="340">
                  <c:v>6.99999791629165</c:v>
                </c:pt>
                <c:pt idx="341">
                  <c:v>6.99999817353546</c:v>
                </c:pt>
                <c:pt idx="342">
                  <c:v>6.99999839902156</c:v>
                </c:pt>
                <c:pt idx="343">
                  <c:v>6.99999859667031</c:v>
                </c:pt>
                <c:pt idx="344">
                  <c:v>6.99999876991826</c:v>
                </c:pt>
                <c:pt idx="345">
                  <c:v>6.99999892177783</c:v>
                </c:pt>
                <c:pt idx="346">
                  <c:v>6.99999905488973</c:v>
                </c:pt>
                <c:pt idx="347">
                  <c:v>6.99999917156833</c:v>
                </c:pt>
                <c:pt idx="348">
                  <c:v>6.99999927384233</c:v>
                </c:pt>
                <c:pt idx="349">
                  <c:v>6.99999936349009</c:v>
                </c:pt>
                <c:pt idx="350">
                  <c:v>6.99999944207029</c:v>
                </c:pt>
                <c:pt idx="351">
                  <c:v>6.99999951094928</c:v>
                </c:pt>
                <c:pt idx="352">
                  <c:v>6.99999957132506</c:v>
                </c:pt>
                <c:pt idx="353">
                  <c:v>6.99999962424718</c:v>
                </c:pt>
                <c:pt idx="354">
                  <c:v>6.99999967063579</c:v>
                </c:pt>
                <c:pt idx="355">
                  <c:v>6.99999971129769</c:v>
                </c:pt>
                <c:pt idx="356">
                  <c:v>6.99999974693962</c:v>
                </c:pt>
                <c:pt idx="357">
                  <c:v>6.99999977818138</c:v>
                </c:pt>
                <c:pt idx="358">
                  <c:v>6.99999980556603</c:v>
                </c:pt>
                <c:pt idx="359">
                  <c:v>6.99999982956982</c:v>
                </c:pt>
                <c:pt idx="360">
                  <c:v>6.99999985061044</c:v>
                </c:pt>
                <c:pt idx="361">
                  <c:v>6.99999986905335</c:v>
                </c:pt>
                <c:pt idx="362">
                  <c:v>6.99999988521946</c:v>
                </c:pt>
                <c:pt idx="363">
                  <c:v>6.99999989938965</c:v>
                </c:pt>
                <c:pt idx="364">
                  <c:v>6.99999991181053</c:v>
                </c:pt>
                <c:pt idx="365">
                  <c:v>6.99999992269789</c:v>
                </c:pt>
                <c:pt idx="366">
                  <c:v>6.99999993224115</c:v>
                </c:pt>
                <c:pt idx="367">
                  <c:v>6.99999994060613</c:v>
                </c:pt>
                <c:pt idx="368">
                  <c:v>6.99999994793861</c:v>
                </c:pt>
                <c:pt idx="369">
                  <c:v>6.99999995436599</c:v>
                </c:pt>
                <c:pt idx="370">
                  <c:v>6.99999995999981</c:v>
                </c:pt>
                <c:pt idx="371">
                  <c:v>6.99999996493794</c:v>
                </c:pt>
                <c:pt idx="372">
                  <c:v>6.99999996926647</c:v>
                </c:pt>
                <c:pt idx="373">
                  <c:v>6.99999997306039</c:v>
                </c:pt>
                <c:pt idx="374">
                  <c:v>6.99999997638585</c:v>
                </c:pt>
                <c:pt idx="375">
                  <c:v>6.99999997930099</c:v>
                </c:pt>
                <c:pt idx="376">
                  <c:v>6.99999998185626</c:v>
                </c:pt>
                <c:pt idx="377">
                  <c:v>6.99999998409624</c:v>
                </c:pt>
                <c:pt idx="378">
                  <c:v>6.9999999860596</c:v>
                </c:pt>
                <c:pt idx="379">
                  <c:v>6.99999998778056</c:v>
                </c:pt>
                <c:pt idx="380">
                  <c:v>6.99999998928903</c:v>
                </c:pt>
                <c:pt idx="381">
                  <c:v>6.99999999061116</c:v>
                </c:pt>
                <c:pt idx="382">
                  <c:v>6.99999999177013</c:v>
                </c:pt>
                <c:pt idx="383">
                  <c:v>6.99999999278597</c:v>
                </c:pt>
                <c:pt idx="384">
                  <c:v>6.99999999367646</c:v>
                </c:pt>
                <c:pt idx="385">
                  <c:v>6.99999999445724</c:v>
                </c:pt>
                <c:pt idx="386">
                  <c:v>6.99999999514162</c:v>
                </c:pt>
                <c:pt idx="387">
                  <c:v>6.9999999957415</c:v>
                </c:pt>
                <c:pt idx="388">
                  <c:v>6.99999999626735</c:v>
                </c:pt>
                <c:pt idx="389">
                  <c:v>6.99999999672821</c:v>
                </c:pt>
                <c:pt idx="390">
                  <c:v>6.99999999713226</c:v>
                </c:pt>
                <c:pt idx="391">
                  <c:v>6.99999999748635</c:v>
                </c:pt>
                <c:pt idx="392">
                  <c:v>6.99999999779651</c:v>
                </c:pt>
                <c:pt idx="393">
                  <c:v>6.99999999806845</c:v>
                </c:pt>
                <c:pt idx="394">
                  <c:v>6.99999999830674</c:v>
                </c:pt>
                <c:pt idx="395">
                  <c:v>6.9999999985158</c:v>
                </c:pt>
                <c:pt idx="396">
                  <c:v>6.99999999869904</c:v>
                </c:pt>
                <c:pt idx="397">
                  <c:v>6.99999999885978</c:v>
                </c:pt>
                <c:pt idx="398">
                  <c:v>6.99999999900053</c:v>
                </c:pt>
                <c:pt idx="399">
                  <c:v>6.9999999991238</c:v>
                </c:pt>
                <c:pt idx="400">
                  <c:v>6.99999999923195</c:v>
                </c:pt>
                <c:pt idx="401">
                  <c:v>6.99999999932683</c:v>
                </c:pt>
                <c:pt idx="402">
                  <c:v>6.99999999940977</c:v>
                </c:pt>
                <c:pt idx="403">
                  <c:v>6.99999999948241</c:v>
                </c:pt>
                <c:pt idx="404">
                  <c:v>6.99999999954611</c:v>
                </c:pt>
                <c:pt idx="405">
                  <c:v>6.99999999960179</c:v>
                </c:pt>
                <c:pt idx="406">
                  <c:v>6.99999999965055</c:v>
                </c:pt>
                <c:pt idx="407">
                  <c:v>6.99999999969368</c:v>
                </c:pt>
                <c:pt idx="408">
                  <c:v>6.99999999973166</c:v>
                </c:pt>
                <c:pt idx="409">
                  <c:v>6.99999999976504</c:v>
                </c:pt>
                <c:pt idx="410">
                  <c:v>6.99999999979425</c:v>
                </c:pt>
                <c:pt idx="411">
                  <c:v>6.99999999981971</c:v>
                </c:pt>
                <c:pt idx="412">
                  <c:v>6.99999999984178</c:v>
                </c:pt>
                <c:pt idx="413">
                  <c:v>6.99999999986083</c:v>
                </c:pt>
                <c:pt idx="414">
                  <c:v>6.99999999987789</c:v>
                </c:pt>
                <c:pt idx="415">
                  <c:v>6.99999999989321</c:v>
                </c:pt>
                <c:pt idx="416">
                  <c:v>6.99999999990623</c:v>
                </c:pt>
                <c:pt idx="417">
                  <c:v>6.99999999991764</c:v>
                </c:pt>
                <c:pt idx="418">
                  <c:v>6.99999999992794</c:v>
                </c:pt>
                <c:pt idx="419">
                  <c:v>6.99999999993723</c:v>
                </c:pt>
                <c:pt idx="420">
                  <c:v>6.99999999994562</c:v>
                </c:pt>
                <c:pt idx="421">
                  <c:v>6.99999999995298</c:v>
                </c:pt>
                <c:pt idx="422">
                  <c:v>6.99999999995877</c:v>
                </c:pt>
                <c:pt idx="423">
                  <c:v>6.99999999996384</c:v>
                </c:pt>
                <c:pt idx="424">
                  <c:v>6.99999999996841</c:v>
                </c:pt>
                <c:pt idx="425">
                  <c:v>6.99999999997254</c:v>
                </c:pt>
                <c:pt idx="426">
                  <c:v>6.99999999997626</c:v>
                </c:pt>
                <c:pt idx="427">
                  <c:v>6.99999999997963</c:v>
                </c:pt>
                <c:pt idx="428">
                  <c:v>6.99999999998266</c:v>
                </c:pt>
                <c:pt idx="429">
                  <c:v>6.9999999999854</c:v>
                </c:pt>
                <c:pt idx="430">
                  <c:v>6.99999999998787</c:v>
                </c:pt>
                <c:pt idx="431">
                  <c:v>6.9999999999901</c:v>
                </c:pt>
                <c:pt idx="432">
                  <c:v>6.99999999999211</c:v>
                </c:pt>
                <c:pt idx="433">
                  <c:v>6.99999999999393</c:v>
                </c:pt>
                <c:pt idx="434">
                  <c:v>6.99999999999557</c:v>
                </c:pt>
                <c:pt idx="435">
                  <c:v>6.99999999999705</c:v>
                </c:pt>
                <c:pt idx="436">
                  <c:v>6.99999999999839</c:v>
                </c:pt>
                <c:pt idx="437">
                  <c:v>6.9999999999996</c:v>
                </c:pt>
                <c:pt idx="438">
                  <c:v>7.00000000000068</c:v>
                </c:pt>
                <c:pt idx="439">
                  <c:v>7.00000000000167</c:v>
                </c:pt>
                <c:pt idx="440">
                  <c:v>7.00000000000255</c:v>
                </c:pt>
                <c:pt idx="441">
                  <c:v>7.00000000000335</c:v>
                </c:pt>
                <c:pt idx="442">
                  <c:v>7.00000000000408</c:v>
                </c:pt>
                <c:pt idx="443">
                  <c:v>7.00000000000473</c:v>
                </c:pt>
                <c:pt idx="444">
                  <c:v>7.00000000000532</c:v>
                </c:pt>
                <c:pt idx="445">
                  <c:v>7.00000000000585</c:v>
                </c:pt>
                <c:pt idx="446">
                  <c:v>7.00000000000633</c:v>
                </c:pt>
                <c:pt idx="447">
                  <c:v>7.00000000000676</c:v>
                </c:pt>
                <c:pt idx="448">
                  <c:v>7.00000000000715</c:v>
                </c:pt>
                <c:pt idx="449">
                  <c:v>7.0000000000075</c:v>
                </c:pt>
                <c:pt idx="450">
                  <c:v>7.00000000000782</c:v>
                </c:pt>
                <c:pt idx="451">
                  <c:v>7.00000000000811</c:v>
                </c:pt>
                <c:pt idx="452">
                  <c:v>7.00000000000837</c:v>
                </c:pt>
                <c:pt idx="453">
                  <c:v>7.0000000000086</c:v>
                </c:pt>
                <c:pt idx="454">
                  <c:v>7.00000000000881</c:v>
                </c:pt>
                <c:pt idx="455">
                  <c:v>7.000000000009</c:v>
                </c:pt>
                <c:pt idx="456">
                  <c:v>7.00000000000917</c:v>
                </c:pt>
                <c:pt idx="457">
                  <c:v>7.00000000000933</c:v>
                </c:pt>
                <c:pt idx="458">
                  <c:v>7.00000000000919</c:v>
                </c:pt>
                <c:pt idx="459">
                  <c:v>7.00000000000899</c:v>
                </c:pt>
                <c:pt idx="460">
                  <c:v>7.00000000000881</c:v>
                </c:pt>
                <c:pt idx="461">
                  <c:v>7.00000000000866</c:v>
                </c:pt>
                <c:pt idx="462">
                  <c:v>7.00000000000851</c:v>
                </c:pt>
                <c:pt idx="463">
                  <c:v>7.00000000000838</c:v>
                </c:pt>
                <c:pt idx="464">
                  <c:v>7.00000000000826</c:v>
                </c:pt>
                <c:pt idx="465">
                  <c:v>7.00000000000816</c:v>
                </c:pt>
                <c:pt idx="466">
                  <c:v>7.00000000000806</c:v>
                </c:pt>
                <c:pt idx="467">
                  <c:v>7.00000000000798</c:v>
                </c:pt>
                <c:pt idx="468">
                  <c:v>7.0000000000079</c:v>
                </c:pt>
                <c:pt idx="469">
                  <c:v>7.00000000000783</c:v>
                </c:pt>
                <c:pt idx="470">
                  <c:v>7.00000000000777</c:v>
                </c:pt>
                <c:pt idx="471">
                  <c:v>7.00000000000771</c:v>
                </c:pt>
                <c:pt idx="472">
                  <c:v>7.00000000000766</c:v>
                </c:pt>
                <c:pt idx="473">
                  <c:v>7.00000000000761</c:v>
                </c:pt>
                <c:pt idx="474">
                  <c:v>7.00000000000757</c:v>
                </c:pt>
                <c:pt idx="475">
                  <c:v>7.00000000000753</c:v>
                </c:pt>
                <c:pt idx="476">
                  <c:v>7.0000000000075</c:v>
                </c:pt>
                <c:pt idx="477">
                  <c:v>7.00000000000746</c:v>
                </c:pt>
                <c:pt idx="478">
                  <c:v>7.00000000000744</c:v>
                </c:pt>
                <c:pt idx="479">
                  <c:v>7.00000000000741</c:v>
                </c:pt>
                <c:pt idx="480">
                  <c:v>7.00000000000739</c:v>
                </c:pt>
                <c:pt idx="481">
                  <c:v>7.00000000000737</c:v>
                </c:pt>
                <c:pt idx="482">
                  <c:v>7.00000000000735</c:v>
                </c:pt>
                <c:pt idx="483">
                  <c:v>7.00000000000733</c:v>
                </c:pt>
                <c:pt idx="484">
                  <c:v>7.00000000000732</c:v>
                </c:pt>
                <c:pt idx="485">
                  <c:v>7.0000000000073</c:v>
                </c:pt>
                <c:pt idx="486">
                  <c:v>7.00000000000729</c:v>
                </c:pt>
                <c:pt idx="487">
                  <c:v>7.00000000000728</c:v>
                </c:pt>
                <c:pt idx="488">
                  <c:v>7.00000000000727</c:v>
                </c:pt>
                <c:pt idx="489">
                  <c:v>7.00000000000726</c:v>
                </c:pt>
                <c:pt idx="490">
                  <c:v>7.00000000000725</c:v>
                </c:pt>
                <c:pt idx="491">
                  <c:v>7.00000000000725</c:v>
                </c:pt>
                <c:pt idx="492">
                  <c:v>7.00000000000724</c:v>
                </c:pt>
                <c:pt idx="493">
                  <c:v>7.00000000000723</c:v>
                </c:pt>
                <c:pt idx="494">
                  <c:v>7.00000000000723</c:v>
                </c:pt>
                <c:pt idx="495">
                  <c:v>7.00000000000722</c:v>
                </c:pt>
                <c:pt idx="496">
                  <c:v>7.00000000000722</c:v>
                </c:pt>
                <c:pt idx="497">
                  <c:v>7.00000000000722</c:v>
                </c:pt>
                <c:pt idx="498">
                  <c:v>7.00000000000721</c:v>
                </c:pt>
                <c:pt idx="499">
                  <c:v>7.00000000000721</c:v>
                </c:pt>
                <c:pt idx="500">
                  <c:v>7.00000000000721</c:v>
                </c:pt>
                <c:pt idx="501">
                  <c:v>7.0000000000072</c:v>
                </c:pt>
                <c:pt idx="502">
                  <c:v>7.0000000000072</c:v>
                </c:pt>
                <c:pt idx="503">
                  <c:v>7.0000000000072</c:v>
                </c:pt>
                <c:pt idx="504">
                  <c:v>7.0000000000072</c:v>
                </c:pt>
                <c:pt idx="505">
                  <c:v>7.00000000000719</c:v>
                </c:pt>
                <c:pt idx="506">
                  <c:v>7.00000000000719</c:v>
                </c:pt>
                <c:pt idx="507">
                  <c:v>7.00000000000719</c:v>
                </c:pt>
                <c:pt idx="508">
                  <c:v>7.00000000000719</c:v>
                </c:pt>
                <c:pt idx="509">
                  <c:v>7.00000000000719</c:v>
                </c:pt>
                <c:pt idx="510">
                  <c:v>7.00000000000719</c:v>
                </c:pt>
                <c:pt idx="511">
                  <c:v>7.00000000000719</c:v>
                </c:pt>
                <c:pt idx="512">
                  <c:v>7.00000000000719</c:v>
                </c:pt>
                <c:pt idx="513">
                  <c:v>7.00000000000719</c:v>
                </c:pt>
                <c:pt idx="514">
                  <c:v>7.00000000000718</c:v>
                </c:pt>
                <c:pt idx="515">
                  <c:v>7.00000000000718</c:v>
                </c:pt>
                <c:pt idx="516">
                  <c:v>7.00000000000718</c:v>
                </c:pt>
                <c:pt idx="517">
                  <c:v>7.00000000000718</c:v>
                </c:pt>
                <c:pt idx="518">
                  <c:v>7.00000000000718</c:v>
                </c:pt>
                <c:pt idx="519">
                  <c:v>7.00000000000718</c:v>
                </c:pt>
                <c:pt idx="520">
                  <c:v>7.00000000000718</c:v>
                </c:pt>
                <c:pt idx="521">
                  <c:v>7.00000000000718</c:v>
                </c:pt>
                <c:pt idx="522">
                  <c:v>7.00000000000718</c:v>
                </c:pt>
                <c:pt idx="523">
                  <c:v>7.00000000000718</c:v>
                </c:pt>
                <c:pt idx="524">
                  <c:v>7.00000000000718</c:v>
                </c:pt>
                <c:pt idx="525">
                  <c:v>7.00000000000718</c:v>
                </c:pt>
                <c:pt idx="526">
                  <c:v>7.00000000000718</c:v>
                </c:pt>
                <c:pt idx="527">
                  <c:v>7.00000000000718</c:v>
                </c:pt>
                <c:pt idx="528">
                  <c:v>7.00000000000718</c:v>
                </c:pt>
                <c:pt idx="529">
                  <c:v>7.00000000000718</c:v>
                </c:pt>
                <c:pt idx="530">
                  <c:v>7.00000000000718</c:v>
                </c:pt>
                <c:pt idx="531">
                  <c:v>7.00000000000718</c:v>
                </c:pt>
                <c:pt idx="532">
                  <c:v>7.00000000000718</c:v>
                </c:pt>
                <c:pt idx="533">
                  <c:v>7.00000000000718</c:v>
                </c:pt>
                <c:pt idx="534">
                  <c:v>7.00000000000718</c:v>
                </c:pt>
                <c:pt idx="535">
                  <c:v>7.00000000000718</c:v>
                </c:pt>
                <c:pt idx="536">
                  <c:v>7.00000000000718</c:v>
                </c:pt>
                <c:pt idx="537">
                  <c:v>7.00000000000718</c:v>
                </c:pt>
                <c:pt idx="538">
                  <c:v>7.00000000000718</c:v>
                </c:pt>
                <c:pt idx="539">
                  <c:v>7.00000000000718</c:v>
                </c:pt>
                <c:pt idx="540">
                  <c:v>7.00000000000718</c:v>
                </c:pt>
                <c:pt idx="541">
                  <c:v>7.00000000000718</c:v>
                </c:pt>
                <c:pt idx="542">
                  <c:v>7.00000000000718</c:v>
                </c:pt>
                <c:pt idx="543">
                  <c:v>7.00000000000718</c:v>
                </c:pt>
                <c:pt idx="544">
                  <c:v>7.00000000000718</c:v>
                </c:pt>
                <c:pt idx="545">
                  <c:v>7.00000000000718</c:v>
                </c:pt>
                <c:pt idx="546">
                  <c:v>7.00000000000718</c:v>
                </c:pt>
                <c:pt idx="547">
                  <c:v>7.00000000000718</c:v>
                </c:pt>
                <c:pt idx="548">
                  <c:v>7.00000000000718</c:v>
                </c:pt>
                <c:pt idx="549">
                  <c:v>7.00000000000718</c:v>
                </c:pt>
                <c:pt idx="550">
                  <c:v>7.00000000000718</c:v>
                </c:pt>
                <c:pt idx="551">
                  <c:v>7.00000000000718</c:v>
                </c:pt>
                <c:pt idx="552">
                  <c:v>7.00000000000718</c:v>
                </c:pt>
                <c:pt idx="553">
                  <c:v>7.00000000000718</c:v>
                </c:pt>
                <c:pt idx="554">
                  <c:v>7.00000000000718</c:v>
                </c:pt>
                <c:pt idx="555">
                  <c:v>7.00000000000718</c:v>
                </c:pt>
                <c:pt idx="556">
                  <c:v>7.00000000000718</c:v>
                </c:pt>
                <c:pt idx="557">
                  <c:v>7.00000000000718</c:v>
                </c:pt>
                <c:pt idx="558">
                  <c:v>7.00000000000718</c:v>
                </c:pt>
                <c:pt idx="559">
                  <c:v>7.00000000000718</c:v>
                </c:pt>
                <c:pt idx="560">
                  <c:v>7.00000000000718</c:v>
                </c:pt>
                <c:pt idx="561">
                  <c:v>7.00000000000718</c:v>
                </c:pt>
                <c:pt idx="562">
                  <c:v>7.00000000000718</c:v>
                </c:pt>
                <c:pt idx="563">
                  <c:v>7.00000000000718</c:v>
                </c:pt>
                <c:pt idx="564">
                  <c:v>7.00000000000718</c:v>
                </c:pt>
                <c:pt idx="565">
                  <c:v>7.00000000000718</c:v>
                </c:pt>
                <c:pt idx="566">
                  <c:v>7.00000000000718</c:v>
                </c:pt>
                <c:pt idx="567">
                  <c:v>7.00000000000718</c:v>
                </c:pt>
                <c:pt idx="568">
                  <c:v>7.00000000000718</c:v>
                </c:pt>
                <c:pt idx="569">
                  <c:v>7.00000000000718</c:v>
                </c:pt>
                <c:pt idx="570">
                  <c:v>7.00000000000718</c:v>
                </c:pt>
                <c:pt idx="571">
                  <c:v>7.00000000000718</c:v>
                </c:pt>
                <c:pt idx="572">
                  <c:v>7.00000000000718</c:v>
                </c:pt>
                <c:pt idx="573">
                  <c:v>7.00000000000718</c:v>
                </c:pt>
                <c:pt idx="574">
                  <c:v>7.00000000000718</c:v>
                </c:pt>
                <c:pt idx="575">
                  <c:v>7.00000000000718</c:v>
                </c:pt>
                <c:pt idx="576">
                  <c:v>7.00000000000718</c:v>
                </c:pt>
                <c:pt idx="577">
                  <c:v>7.00000000000718</c:v>
                </c:pt>
                <c:pt idx="578">
                  <c:v>7.00000000000718</c:v>
                </c:pt>
                <c:pt idx="579">
                  <c:v>7.00000000000718</c:v>
                </c:pt>
                <c:pt idx="580">
                  <c:v>7.00000000000718</c:v>
                </c:pt>
                <c:pt idx="581">
                  <c:v>7.00000000000718</c:v>
                </c:pt>
                <c:pt idx="582">
                  <c:v>7.00000000000718</c:v>
                </c:pt>
                <c:pt idx="583">
                  <c:v>7.00000000000718</c:v>
                </c:pt>
                <c:pt idx="584">
                  <c:v>7.00000000000718</c:v>
                </c:pt>
                <c:pt idx="585">
                  <c:v>7.00000000000718</c:v>
                </c:pt>
                <c:pt idx="586">
                  <c:v>7.00000000000718</c:v>
                </c:pt>
                <c:pt idx="587">
                  <c:v>7.00000000000718</c:v>
                </c:pt>
                <c:pt idx="588">
                  <c:v>7.00000000000718</c:v>
                </c:pt>
                <c:pt idx="589">
                  <c:v>7.00000000000718</c:v>
                </c:pt>
                <c:pt idx="590">
                  <c:v>7.00000000000718</c:v>
                </c:pt>
                <c:pt idx="591">
                  <c:v>7.00000000000718</c:v>
                </c:pt>
                <c:pt idx="592">
                  <c:v>7.00000000000718</c:v>
                </c:pt>
                <c:pt idx="593">
                  <c:v>7.00000000000718</c:v>
                </c:pt>
                <c:pt idx="594">
                  <c:v>7.00000000000718</c:v>
                </c:pt>
                <c:pt idx="595">
                  <c:v>7.00000000000718</c:v>
                </c:pt>
                <c:pt idx="596">
                  <c:v>7.00000000000718</c:v>
                </c:pt>
                <c:pt idx="597">
                  <c:v>7.00000000000718</c:v>
                </c:pt>
                <c:pt idx="598">
                  <c:v>7.00000000000718</c:v>
                </c:pt>
                <c:pt idx="599">
                  <c:v>7.00000000000718</c:v>
                </c:pt>
                <c:pt idx="600">
                  <c:v>7.00000000000718</c:v>
                </c:pt>
                <c:pt idx="601">
                  <c:v>7.07887796052734</c:v>
                </c:pt>
                <c:pt idx="602">
                  <c:v>7.41337285069326</c:v>
                </c:pt>
                <c:pt idx="603">
                  <c:v>7.56728585110405</c:v>
                </c:pt>
                <c:pt idx="604">
                  <c:v>7.66053274103098</c:v>
                </c:pt>
                <c:pt idx="605">
                  <c:v>7.72796827023674</c:v>
                </c:pt>
                <c:pt idx="606">
                  <c:v>7.77898662159187</c:v>
                </c:pt>
                <c:pt idx="607">
                  <c:v>7.81903340122423</c:v>
                </c:pt>
                <c:pt idx="608">
                  <c:v>7.85129025051192</c:v>
                </c:pt>
                <c:pt idx="609">
                  <c:v>7.87774584102755</c:v>
                </c:pt>
                <c:pt idx="610">
                  <c:v>7.89972049592615</c:v>
                </c:pt>
                <c:pt idx="611">
                  <c:v>7.91813439451435</c:v>
                </c:pt>
                <c:pt idx="612">
                  <c:v>7.93365519965453</c:v>
                </c:pt>
                <c:pt idx="613">
                  <c:v>7.94678404057416</c:v>
                </c:pt>
                <c:pt idx="614">
                  <c:v>7.95790802974499</c:v>
                </c:pt>
                <c:pt idx="615">
                  <c:v>7.9673336554695</c:v>
                </c:pt>
                <c:pt idx="616">
                  <c:v>7.97530875445843</c:v>
                </c:pt>
                <c:pt idx="617">
                  <c:v>7.98203740224786</c:v>
                </c:pt>
                <c:pt idx="618">
                  <c:v>7.98769026559379</c:v>
                </c:pt>
                <c:pt idx="619">
                  <c:v>7.99241196319455</c:v>
                </c:pt>
                <c:pt idx="620">
                  <c:v>7.99632640466031</c:v>
                </c:pt>
                <c:pt idx="621">
                  <c:v>7.99954073332406</c:v>
                </c:pt>
                <c:pt idx="622">
                  <c:v>8.00214828658923</c:v>
                </c:pt>
                <c:pt idx="623">
                  <c:v>8.00423085356707</c:v>
                </c:pt>
                <c:pt idx="624">
                  <c:v>8.00586042300433</c:v>
                </c:pt>
                <c:pt idx="625">
                  <c:v>8.00710055704521</c:v>
                </c:pt>
                <c:pt idx="626">
                  <c:v>8.00800748752024</c:v>
                </c:pt>
                <c:pt idx="627">
                  <c:v>8.00863100466989</c:v>
                </c:pt>
                <c:pt idx="628">
                  <c:v>8.00901518941184</c:v>
                </c:pt>
                <c:pt idx="629">
                  <c:v>8.00919902683784</c:v>
                </c:pt>
                <c:pt idx="630">
                  <c:v>8.00921692889924</c:v>
                </c:pt>
                <c:pt idx="631">
                  <c:v>8.0090991870912</c:v>
                </c:pt>
                <c:pt idx="632">
                  <c:v>8.00887237063449</c:v>
                </c:pt>
                <c:pt idx="633">
                  <c:v>8.0085596816719</c:v>
                </c:pt>
                <c:pt idx="634">
                  <c:v>8.00818127599523</c:v>
                </c:pt>
                <c:pt idx="635">
                  <c:v>8.00775455555373</c:v>
                </c:pt>
                <c:pt idx="636">
                  <c:v>8.00729443728753</c:v>
                </c:pt>
                <c:pt idx="637">
                  <c:v>8.00681360155272</c:v>
                </c:pt>
                <c:pt idx="638">
                  <c:v>8.00632272246176</c:v>
                </c:pt>
                <c:pt idx="639">
                  <c:v>8.00583068177874</c:v>
                </c:pt>
                <c:pt idx="640">
                  <c:v>8.00534476752648</c:v>
                </c:pt>
                <c:pt idx="641">
                  <c:v>8.00487085813588</c:v>
                </c:pt>
                <c:pt idx="642">
                  <c:v>8.00441359275868</c:v>
                </c:pt>
                <c:pt idx="643">
                  <c:v>8.00397652824497</c:v>
                </c:pt>
                <c:pt idx="644">
                  <c:v>8.00356228323046</c:v>
                </c:pt>
                <c:pt idx="645">
                  <c:v>8.00317266976554</c:v>
                </c:pt>
                <c:pt idx="646">
                  <c:v>8.00280881293562</c:v>
                </c:pt>
                <c:pt idx="647">
                  <c:v>8.00247125895486</c:v>
                </c:pt>
                <c:pt idx="648">
                  <c:v>8.00216007225542</c:v>
                </c:pt>
                <c:pt idx="649">
                  <c:v>8.00187492213566</c:v>
                </c:pt>
                <c:pt idx="650">
                  <c:v>9.0371881922737</c:v>
                </c:pt>
                <c:pt idx="651">
                  <c:v>9.75933572400574</c:v>
                </c:pt>
                <c:pt idx="652">
                  <c:v>9.93360830903891</c:v>
                </c:pt>
                <c:pt idx="653">
                  <c:v>10.0188791913431</c:v>
                </c:pt>
                <c:pt idx="654">
                  <c:v>10.0571267432786</c:v>
                </c:pt>
                <c:pt idx="655">
                  <c:v>10.0642680818996</c:v>
                </c:pt>
                <c:pt idx="656">
                  <c:v>10.0459056734131</c:v>
                </c:pt>
                <c:pt idx="657">
                  <c:v>10.002487903792</c:v>
                </c:pt>
                <c:pt idx="658">
                  <c:v>9.9299256893794</c:v>
                </c:pt>
                <c:pt idx="659">
                  <c:v>9.81698444227998</c:v>
                </c:pt>
                <c:pt idx="660">
                  <c:v>9.63448056016047</c:v>
                </c:pt>
                <c:pt idx="661">
                  <c:v>9.27470413450086</c:v>
                </c:pt>
                <c:pt idx="662">
                  <c:v>5.29288220839676</c:v>
                </c:pt>
                <c:pt idx="663">
                  <c:v>4.62603960374537</c:v>
                </c:pt>
                <c:pt idx="664">
                  <c:v>4.28009594272079</c:v>
                </c:pt>
                <c:pt idx="665">
                  <c:v>4.09956788340228</c:v>
                </c:pt>
                <c:pt idx="666">
                  <c:v>3.99136197438586</c:v>
                </c:pt>
                <c:pt idx="667">
                  <c:v>3.91969569485701</c:v>
                </c:pt>
                <c:pt idx="668">
                  <c:v>3.87090755472226</c:v>
                </c:pt>
                <c:pt idx="669">
                  <c:v>3.83794314810966</c:v>
                </c:pt>
                <c:pt idx="670">
                  <c:v>3.81680459820041</c:v>
                </c:pt>
                <c:pt idx="671">
                  <c:v>3.80505408454143</c:v>
                </c:pt>
                <c:pt idx="672">
                  <c:v>3.80114274748634</c:v>
                </c:pt>
                <c:pt idx="673">
                  <c:v>3.8040753713833</c:v>
                </c:pt>
                <c:pt idx="674">
                  <c:v>3.81323164778577</c:v>
                </c:pt>
                <c:pt idx="675">
                  <c:v>3.82826847083281</c:v>
                </c:pt>
                <c:pt idx="676">
                  <c:v>3.8490690185908</c:v>
                </c:pt>
                <c:pt idx="677">
                  <c:v>3.87572294318767</c:v>
                </c:pt>
                <c:pt idx="678">
                  <c:v>3.90853178904785</c:v>
                </c:pt>
                <c:pt idx="679">
                  <c:v>3.9480405643234</c:v>
                </c:pt>
                <c:pt idx="680">
                  <c:v>3.99510354642554</c:v>
                </c:pt>
                <c:pt idx="681">
                  <c:v>4.05100350309152</c:v>
                </c:pt>
                <c:pt idx="682">
                  <c:v>4.11766541640614</c:v>
                </c:pt>
                <c:pt idx="683">
                  <c:v>4.19805597379087</c:v>
                </c:pt>
                <c:pt idx="684">
                  <c:v>4.29699124419737</c:v>
                </c:pt>
                <c:pt idx="685">
                  <c:v>4.42297654452432</c:v>
                </c:pt>
                <c:pt idx="686">
                  <c:v>4.59323836705848</c:v>
                </c:pt>
                <c:pt idx="687">
                  <c:v>4.85254563211014</c:v>
                </c:pt>
                <c:pt idx="688">
                  <c:v>5.42269943916887</c:v>
                </c:pt>
                <c:pt idx="689">
                  <c:v>8.6645308412536</c:v>
                </c:pt>
                <c:pt idx="690">
                  <c:v>9.0272029721624</c:v>
                </c:pt>
                <c:pt idx="691">
                  <c:v>9.18161756948126</c:v>
                </c:pt>
                <c:pt idx="692">
                  <c:v>9.22909029319649</c:v>
                </c:pt>
                <c:pt idx="693">
                  <c:v>9.20132223367009</c:v>
                </c:pt>
                <c:pt idx="694">
                  <c:v>9.10305241152599</c:v>
                </c:pt>
                <c:pt idx="695">
                  <c:v>8.91562923343546</c:v>
                </c:pt>
                <c:pt idx="696">
                  <c:v>8.56705178167298</c:v>
                </c:pt>
                <c:pt idx="697">
                  <c:v>7.06098502568463</c:v>
                </c:pt>
                <c:pt idx="698">
                  <c:v>5.55696968986079</c:v>
                </c:pt>
                <c:pt idx="699">
                  <c:v>5.29666808879384</c:v>
                </c:pt>
                <c:pt idx="700">
                  <c:v>5.13385310852102</c:v>
                </c:pt>
                <c:pt idx="701">
                  <c:v>5.04174364238497</c:v>
                </c:pt>
                <c:pt idx="702">
                  <c:v>4.99232013681049</c:v>
                </c:pt>
                <c:pt idx="703">
                  <c:v>4.97366905626978</c:v>
                </c:pt>
                <c:pt idx="704">
                  <c:v>4.97963727090167</c:v>
                </c:pt>
                <c:pt idx="705">
                  <c:v>5.0074395797422</c:v>
                </c:pt>
                <c:pt idx="706">
                  <c:v>5.05653956123592</c:v>
                </c:pt>
                <c:pt idx="707">
                  <c:v>5.12834367348185</c:v>
                </c:pt>
                <c:pt idx="708">
                  <c:v>5.22655562406831</c:v>
                </c:pt>
                <c:pt idx="709">
                  <c:v>5.35858369969861</c:v>
                </c:pt>
                <c:pt idx="710">
                  <c:v>5.54013385558395</c:v>
                </c:pt>
                <c:pt idx="711">
                  <c:v>5.81609054566947</c:v>
                </c:pt>
                <c:pt idx="712">
                  <c:v>6.44844708336659</c:v>
                </c:pt>
                <c:pt idx="713">
                  <c:v>7.81242283818987</c:v>
                </c:pt>
                <c:pt idx="714">
                  <c:v>8.06971547549815</c:v>
                </c:pt>
                <c:pt idx="715">
                  <c:v>8.19639706719849</c:v>
                </c:pt>
                <c:pt idx="716">
                  <c:v>8.27917213978851</c:v>
                </c:pt>
                <c:pt idx="717">
                  <c:v>8.3363807817543</c:v>
                </c:pt>
                <c:pt idx="718">
                  <c:v>8.37718845319746</c:v>
                </c:pt>
                <c:pt idx="719">
                  <c:v>8.40647579193628</c:v>
                </c:pt>
                <c:pt idx="720">
                  <c:v>8.42715541126452</c:v>
                </c:pt>
                <c:pt idx="721">
                  <c:v>8.44110585431793</c:v>
                </c:pt>
                <c:pt idx="722">
                  <c:v>8.44961079260708</c:v>
                </c:pt>
                <c:pt idx="723">
                  <c:v>8.45358801197221</c:v>
                </c:pt>
                <c:pt idx="724">
                  <c:v>8.45371859051666</c:v>
                </c:pt>
                <c:pt idx="725">
                  <c:v>8.45052452547289</c:v>
                </c:pt>
                <c:pt idx="726">
                  <c:v>8.44441790559486</c:v>
                </c:pt>
                <c:pt idx="727">
                  <c:v>8.43573351768871</c:v>
                </c:pt>
                <c:pt idx="728">
                  <c:v>8.42475137929177</c:v>
                </c:pt>
                <c:pt idx="729">
                  <c:v>8.41171291754384</c:v>
                </c:pt>
                <c:pt idx="730">
                  <c:v>8.39683300865233</c:v>
                </c:pt>
                <c:pt idx="731">
                  <c:v>8.38030923168335</c:v>
                </c:pt>
                <c:pt idx="732">
                  <c:v>8.36232917304229</c:v>
                </c:pt>
                <c:pt idx="733">
                  <c:v>8.34307629000506</c:v>
                </c:pt>
                <c:pt idx="734">
                  <c:v>8.32273462150201</c:v>
                </c:pt>
                <c:pt idx="735">
                  <c:v>8.30149247824842</c:v>
                </c:pt>
                <c:pt idx="736">
                  <c:v>8.27954512964401</c:v>
                </c:pt>
                <c:pt idx="737">
                  <c:v>8.25709642201268</c:v>
                </c:pt>
                <c:pt idx="738">
                  <c:v>8.23435921075437</c:v>
                </c:pt>
                <c:pt idx="739">
                  <c:v>8.21155447253687</c:v>
                </c:pt>
                <c:pt idx="740">
                  <c:v>8.18890899015898</c:v>
                </c:pt>
                <c:pt idx="741">
                  <c:v>8.16665157840429</c:v>
                </c:pt>
                <c:pt idx="742">
                  <c:v>8.14500794440557</c:v>
                </c:pt>
                <c:pt idx="743">
                  <c:v>8.12419444036158</c:v>
                </c:pt>
                <c:pt idx="744">
                  <c:v>8.1044111457763</c:v>
                </c:pt>
                <c:pt idx="745">
                  <c:v>8.08583487407477</c:v>
                </c:pt>
                <c:pt idx="746">
                  <c:v>8.06861279231516</c:v>
                </c:pt>
                <c:pt idx="747">
                  <c:v>8.05285733722678</c:v>
                </c:pt>
                <c:pt idx="748">
                  <c:v>8.03864299058335</c:v>
                </c:pt>
                <c:pt idx="749">
                  <c:v>8.02600525564593</c:v>
                </c:pt>
                <c:pt idx="750">
                  <c:v>8.01494189591974</c:v>
                </c:pt>
                <c:pt idx="751">
                  <c:v>8.00541621605859</c:v>
                </c:pt>
                <c:pt idx="752">
                  <c:v>7.99736193905691</c:v>
                </c:pt>
                <c:pt idx="753">
                  <c:v>7.99068910206533</c:v>
                </c:pt>
                <c:pt idx="754">
                  <c:v>7.98529036620151</c:v>
                </c:pt>
                <c:pt idx="755">
                  <c:v>7.98104719897275</c:v>
                </c:pt>
                <c:pt idx="756">
                  <c:v>7.97783551054972</c:v>
                </c:pt>
                <c:pt idx="757">
                  <c:v>7.97553047200413</c:v>
                </c:pt>
                <c:pt idx="758">
                  <c:v>7.97401038497505</c:v>
                </c:pt>
                <c:pt idx="759">
                  <c:v>7.97315958866158</c:v>
                </c:pt>
                <c:pt idx="760">
                  <c:v>7.97287047309404</c:v>
                </c:pt>
                <c:pt idx="761">
                  <c:v>7.97304471743759</c:v>
                </c:pt>
                <c:pt idx="762">
                  <c:v>7.97359389397969</c:v>
                </c:pt>
                <c:pt idx="763">
                  <c:v>7.97443957990604</c:v>
                </c:pt>
                <c:pt idx="764">
                  <c:v>7.97551310739098</c:v>
                </c:pt>
                <c:pt idx="765">
                  <c:v>7.97675506407674</c:v>
                </c:pt>
                <c:pt idx="766">
                  <c:v>7.97811463519671</c:v>
                </c:pt>
                <c:pt idx="767">
                  <c:v>7.97954885832975</c:v>
                </c:pt>
                <c:pt idx="768">
                  <c:v>7.98102184369188</c:v>
                </c:pt>
                <c:pt idx="769">
                  <c:v>7.98250399768631</c:v>
                </c:pt>
                <c:pt idx="770">
                  <c:v>7.9839712752623</c:v>
                </c:pt>
                <c:pt idx="771">
                  <c:v>7.98540447724895</c:v>
                </c:pt>
                <c:pt idx="772">
                  <c:v>7.98678860184313</c:v>
                </c:pt>
                <c:pt idx="773">
                  <c:v>7.98811225440642</c:v>
                </c:pt>
                <c:pt idx="774">
                  <c:v>7.989367116245</c:v>
                </c:pt>
                <c:pt idx="775">
                  <c:v>7.99054747073955</c:v>
                </c:pt>
                <c:pt idx="776">
                  <c:v>7.99164978375576</c:v>
                </c:pt>
                <c:pt idx="777">
                  <c:v>7.99267233445277</c:v>
                </c:pt>
                <c:pt idx="778">
                  <c:v>7.99361489223164</c:v>
                </c:pt>
                <c:pt idx="779">
                  <c:v>7.9944784354831</c:v>
                </c:pt>
                <c:pt idx="780">
                  <c:v>7.99526490790271</c:v>
                </c:pt>
                <c:pt idx="781">
                  <c:v>7.99597700836383</c:v>
                </c:pt>
                <c:pt idx="782">
                  <c:v>7.99661801062625</c:v>
                </c:pt>
                <c:pt idx="783">
                  <c:v>7.99719160947116</c:v>
                </c:pt>
                <c:pt idx="784">
                  <c:v>7.99770179017201</c:v>
                </c:pt>
                <c:pt idx="785">
                  <c:v>7.99815271851758</c:v>
                </c:pt>
                <c:pt idx="786">
                  <c:v>7.99854864889247</c:v>
                </c:pt>
                <c:pt idx="787">
                  <c:v>7.9988938481865</c:v>
                </c:pt>
                <c:pt idx="788">
                  <c:v>7.99919253354442</c:v>
                </c:pt>
                <c:pt idx="789">
                  <c:v>7.99944882218423</c:v>
                </c:pt>
                <c:pt idx="790">
                  <c:v>7.9996666917066</c:v>
                </c:pt>
                <c:pt idx="791">
                  <c:v>7.99984994948966</c:v>
                </c:pt>
                <c:pt idx="792">
                  <c:v>8.00000220991772</c:v>
                </c:pt>
                <c:pt idx="793">
                  <c:v>8.00012687832908</c:v>
                </c:pt>
                <c:pt idx="794">
                  <c:v>8.00022714069015</c:v>
                </c:pt>
                <c:pt idx="795">
                  <c:v>8.00030595811345</c:v>
                </c:pt>
                <c:pt idx="796">
                  <c:v>8.00036606543455</c:v>
                </c:pt>
                <c:pt idx="797">
                  <c:v>8.00040997315188</c:v>
                </c:pt>
                <c:pt idx="798">
                  <c:v>8.00043997211382</c:v>
                </c:pt>
                <c:pt idx="799">
                  <c:v>8.00045814041008</c:v>
                </c:pt>
                <c:pt idx="800">
                  <c:v>8.00046635199007</c:v>
                </c:pt>
                <c:pt idx="801">
                  <c:v>7.97931543428527</c:v>
                </c:pt>
                <c:pt idx="802">
                  <c:v>7.85139843658346</c:v>
                </c:pt>
                <c:pt idx="803">
                  <c:v>7.68544745296766</c:v>
                </c:pt>
                <c:pt idx="804">
                  <c:v>7.46717082163152</c:v>
                </c:pt>
                <c:pt idx="805">
                  <c:v>7.18629255057154</c:v>
                </c:pt>
                <c:pt idx="806">
                  <c:v>6.91304204086953</c:v>
                </c:pt>
                <c:pt idx="807">
                  <c:v>6.76040372052069</c:v>
                </c:pt>
                <c:pt idx="808">
                  <c:v>6.6935222096858</c:v>
                </c:pt>
                <c:pt idx="809">
                  <c:v>6.6631964523769</c:v>
                </c:pt>
                <c:pt idx="810">
                  <c:v>6.655230489484</c:v>
                </c:pt>
                <c:pt idx="811">
                  <c:v>6.66158156185179</c:v>
                </c:pt>
                <c:pt idx="812">
                  <c:v>6.67676359341905</c:v>
                </c:pt>
                <c:pt idx="813">
                  <c:v>6.69736976343895</c:v>
                </c:pt>
                <c:pt idx="814">
                  <c:v>6.72094493833063</c:v>
                </c:pt>
                <c:pt idx="815">
                  <c:v>6.74569386783477</c:v>
                </c:pt>
                <c:pt idx="816">
                  <c:v>6.77034424857363</c:v>
                </c:pt>
                <c:pt idx="817">
                  <c:v>6.79403690380761</c:v>
                </c:pt>
                <c:pt idx="818">
                  <c:v>6.81624264433021</c:v>
                </c:pt>
                <c:pt idx="819">
                  <c:v>6.83668325774471</c:v>
                </c:pt>
                <c:pt idx="820">
                  <c:v>6.855258667549</c:v>
                </c:pt>
                <c:pt idx="821">
                  <c:v>6.87198612136951</c:v>
                </c:pt>
                <c:pt idx="822">
                  <c:v>6.88695356322597</c:v>
                </c:pt>
                <c:pt idx="823">
                  <c:v>6.90028661087229</c:v>
                </c:pt>
                <c:pt idx="824">
                  <c:v>6.9121267872822</c:v>
                </c:pt>
                <c:pt idx="825">
                  <c:v>6.92261811007652</c:v>
                </c:pt>
                <c:pt idx="826">
                  <c:v>6.93189942341633</c:v>
                </c:pt>
                <c:pt idx="827">
                  <c:v>6.9401004377484</c:v>
                </c:pt>
                <c:pt idx="828">
                  <c:v>6.94734003694627</c:v>
                </c:pt>
                <c:pt idx="829">
                  <c:v>6.95372589947381</c:v>
                </c:pt>
                <c:pt idx="830">
                  <c:v>6.95935483429546</c:v>
                </c:pt>
                <c:pt idx="831">
                  <c:v>6.9643134709974</c:v>
                </c:pt>
                <c:pt idx="832">
                  <c:v>6.96867909617918</c:v>
                </c:pt>
                <c:pt idx="833">
                  <c:v>6.9725205216897</c:v>
                </c:pt>
                <c:pt idx="834">
                  <c:v>6.97589892552905</c:v>
                </c:pt>
                <c:pt idx="835">
                  <c:v>6.97886863774245</c:v>
                </c:pt>
                <c:pt idx="836">
                  <c:v>6.98147786088717</c:v>
                </c:pt>
                <c:pt idx="837">
                  <c:v>6.98376932363818</c:v>
                </c:pt>
                <c:pt idx="838">
                  <c:v>6.98578087043031</c:v>
                </c:pt>
                <c:pt idx="839">
                  <c:v>6.98754599184249</c:v>
                </c:pt>
                <c:pt idx="840">
                  <c:v>6.98909430094726</c:v>
                </c:pt>
                <c:pt idx="841">
                  <c:v>6.99045196074301</c:v>
                </c:pt>
                <c:pt idx="842">
                  <c:v>6.99164206742006</c:v>
                </c:pt>
                <c:pt idx="843">
                  <c:v>6.99268499377612</c:v>
                </c:pt>
                <c:pt idx="844">
                  <c:v>6.9935986966619</c:v>
                </c:pt>
                <c:pt idx="845">
                  <c:v>6.99439899194902</c:v>
                </c:pt>
                <c:pt idx="846">
                  <c:v>6.99509980017101</c:v>
                </c:pt>
                <c:pt idx="847">
                  <c:v>6.99571336569057</c:v>
                </c:pt>
                <c:pt idx="848">
                  <c:v>6.99625045198652</c:v>
                </c:pt>
                <c:pt idx="849">
                  <c:v>6.99672051542663</c:v>
                </c:pt>
                <c:pt idx="850">
                  <c:v>6.99713185968283</c:v>
                </c:pt>
                <c:pt idx="851">
                  <c:v>6.99749177276287</c:v>
                </c:pt>
                <c:pt idx="852">
                  <c:v>6.99780664845427</c:v>
                </c:pt>
                <c:pt idx="853">
                  <c:v>6.99808209382002</c:v>
                </c:pt>
                <c:pt idx="854">
                  <c:v>6.9983230242366</c:v>
                </c:pt>
                <c:pt idx="855">
                  <c:v>6.99853374732361</c:v>
                </c:pt>
                <c:pt idx="856">
                  <c:v>6.99871803698824</c:v>
                </c:pt>
                <c:pt idx="857">
                  <c:v>6.99887919868726</c:v>
                </c:pt>
                <c:pt idx="858">
                  <c:v>6.99902012689645</c:v>
                </c:pt>
                <c:pt idx="859">
                  <c:v>6.99914335567922</c:v>
                </c:pt>
                <c:pt idx="860">
                  <c:v>6.99925110315052</c:v>
                </c:pt>
                <c:pt idx="861">
                  <c:v>6.99934531054747</c:v>
                </c:pt>
                <c:pt idx="862">
                  <c:v>6.99942767654074</c:v>
                </c:pt>
                <c:pt idx="863">
                  <c:v>6.9994996873498</c:v>
                </c:pt>
                <c:pt idx="864">
                  <c:v>6.99956264316375</c:v>
                </c:pt>
                <c:pt idx="865">
                  <c:v>6.99961768131107</c:v>
                </c:pt>
                <c:pt idx="866">
                  <c:v>6.99966579656878</c:v>
                </c:pt>
                <c:pt idx="867">
                  <c:v>6.9997078589607</c:v>
                </c:pt>
                <c:pt idx="868">
                  <c:v>6.99974462934908</c:v>
                </c:pt>
                <c:pt idx="869">
                  <c:v>6.99977677308997</c:v>
                </c:pt>
                <c:pt idx="870">
                  <c:v>6.99980487198998</c:v>
                </c:pt>
                <c:pt idx="871">
                  <c:v>6.99982943477254</c:v>
                </c:pt>
                <c:pt idx="872">
                  <c:v>6.99985090624024</c:v>
                </c:pt>
                <c:pt idx="873">
                  <c:v>6.99986967529209</c:v>
                </c:pt>
                <c:pt idx="874">
                  <c:v>6.99988608193808</c:v>
                </c:pt>
                <c:pt idx="875">
                  <c:v>6.999900423437</c:v>
                </c:pt>
                <c:pt idx="876">
                  <c:v>6.9999129596654</c:v>
                </c:pt>
                <c:pt idx="877">
                  <c:v>6.99992391781285</c:v>
                </c:pt>
                <c:pt idx="878">
                  <c:v>6.99993349649001</c:v>
                </c:pt>
                <c:pt idx="879">
                  <c:v>6.99994186932107</c:v>
                </c:pt>
                <c:pt idx="880">
                  <c:v>6.99994918808466</c:v>
                </c:pt>
                <c:pt idx="881">
                  <c:v>6.99995558546071</c:v>
                </c:pt>
                <c:pt idx="882">
                  <c:v>6.99996117743267</c:v>
                </c:pt>
                <c:pt idx="883">
                  <c:v>6.99996606538696</c:v>
                </c:pt>
                <c:pt idx="884">
                  <c:v>6.9999703379498</c:v>
                </c:pt>
                <c:pt idx="885">
                  <c:v>6.99997407259256</c:v>
                </c:pt>
                <c:pt idx="886">
                  <c:v>6.99997733703497</c:v>
                </c:pt>
                <c:pt idx="887">
                  <c:v>6.99998019047276</c:v>
                </c:pt>
                <c:pt idx="888">
                  <c:v>6.99998268465043</c:v>
                </c:pt>
                <c:pt idx="889">
                  <c:v>6.9999848647979</c:v>
                </c:pt>
                <c:pt idx="890">
                  <c:v>6.99998677045162</c:v>
                </c:pt>
                <c:pt idx="891">
                  <c:v>6.99998843617095</c:v>
                </c:pt>
                <c:pt idx="892">
                  <c:v>6.99998989216445</c:v>
                </c:pt>
                <c:pt idx="893">
                  <c:v>6.99999116483735</c:v>
                </c:pt>
                <c:pt idx="894">
                  <c:v>6.99999227727039</c:v>
                </c:pt>
                <c:pt idx="895">
                  <c:v>6.9999932496386</c:v>
                </c:pt>
                <c:pt idx="896">
                  <c:v>6.99999409957696</c:v>
                </c:pt>
                <c:pt idx="897">
                  <c:v>6.99999484250029</c:v>
                </c:pt>
                <c:pt idx="898">
                  <c:v>6.99999549188276</c:v>
                </c:pt>
                <c:pt idx="899">
                  <c:v>6.99999605950171</c:v>
                </c:pt>
                <c:pt idx="900">
                  <c:v>6.99999655565178</c:v>
                </c:pt>
                <c:pt idx="901">
                  <c:v>6.99999698933141</c:v>
                </c:pt>
                <c:pt idx="902">
                  <c:v>6.99999736840652</c:v>
                </c:pt>
                <c:pt idx="903">
                  <c:v>6.99999769975223</c:v>
                </c:pt>
                <c:pt idx="904">
                  <c:v>6.99999798937821</c:v>
                </c:pt>
                <c:pt idx="905">
                  <c:v>6.99999824253714</c:v>
                </c:pt>
                <c:pt idx="906">
                  <c:v>6.99999846382075</c:v>
                </c:pt>
                <c:pt idx="907">
                  <c:v>6.99999865724248</c:v>
                </c:pt>
                <c:pt idx="908">
                  <c:v>6.99999882631041</c:v>
                </c:pt>
                <c:pt idx="909">
                  <c:v>6.9999989740909</c:v>
                </c:pt>
                <c:pt idx="910">
                  <c:v>6.9999991032641</c:v>
                </c:pt>
                <c:pt idx="911">
                  <c:v>6.99999921617307</c:v>
                </c:pt>
                <c:pt idx="912">
                  <c:v>6.99999931486557</c:v>
                </c:pt>
                <c:pt idx="913">
                  <c:v>6.99999940113165</c:v>
                </c:pt>
                <c:pt idx="914">
                  <c:v>6.99999947653582</c:v>
                </c:pt>
                <c:pt idx="915">
                  <c:v>6.99999954244576</c:v>
                </c:pt>
                <c:pt idx="916">
                  <c:v>6.99999960005693</c:v>
                </c:pt>
                <c:pt idx="917">
                  <c:v>6.99999965041434</c:v>
                </c:pt>
                <c:pt idx="918">
                  <c:v>6.99999969443121</c:v>
                </c:pt>
                <c:pt idx="919">
                  <c:v>6.99999973290602</c:v>
                </c:pt>
                <c:pt idx="920">
                  <c:v>6.99999976653642</c:v>
                </c:pt>
                <c:pt idx="921">
                  <c:v>6.99999979593219</c:v>
                </c:pt>
                <c:pt idx="922">
                  <c:v>6.9999998216267</c:v>
                </c:pt>
                <c:pt idx="923">
                  <c:v>6.99999984408582</c:v>
                </c:pt>
                <c:pt idx="924">
                  <c:v>6.99999986371713</c:v>
                </c:pt>
                <c:pt idx="925">
                  <c:v>6.99999988087665</c:v>
                </c:pt>
                <c:pt idx="926">
                  <c:v>6.99999989587552</c:v>
                </c:pt>
                <c:pt idx="927">
                  <c:v>6.99999990898597</c:v>
                </c:pt>
                <c:pt idx="928">
                  <c:v>6.99999992044573</c:v>
                </c:pt>
                <c:pt idx="929">
                  <c:v>6.99999993046253</c:v>
                </c:pt>
                <c:pt idx="930">
                  <c:v>6.99999993921812</c:v>
                </c:pt>
                <c:pt idx="931">
                  <c:v>6.9999999468713</c:v>
                </c:pt>
                <c:pt idx="932">
                  <c:v>6.99999995356103</c:v>
                </c:pt>
                <c:pt idx="933">
                  <c:v>6.99999995940841</c:v>
                </c:pt>
                <c:pt idx="934">
                  <c:v>6.99999996451955</c:v>
                </c:pt>
                <c:pt idx="935">
                  <c:v>6.99999996898704</c:v>
                </c:pt>
                <c:pt idx="936">
                  <c:v>6.99999997289201</c:v>
                </c:pt>
                <c:pt idx="937">
                  <c:v>6.99999997630531</c:v>
                </c:pt>
                <c:pt idx="938">
                  <c:v>6.99999997928884</c:v>
                </c:pt>
                <c:pt idx="939">
                  <c:v>6.99999998189674</c:v>
                </c:pt>
                <c:pt idx="940">
                  <c:v>6.99999998417621</c:v>
                </c:pt>
                <c:pt idx="941">
                  <c:v>6.99999998616861</c:v>
                </c:pt>
                <c:pt idx="942">
                  <c:v>6.99999998791017</c:v>
                </c:pt>
                <c:pt idx="943">
                  <c:v>6.99999998943257</c:v>
                </c:pt>
                <c:pt idx="944">
                  <c:v>6.99999999076317</c:v>
                </c:pt>
                <c:pt idx="945">
                  <c:v>6.99999999192632</c:v>
                </c:pt>
                <c:pt idx="946">
                  <c:v>6.99999999294276</c:v>
                </c:pt>
                <c:pt idx="947">
                  <c:v>6.99999999383105</c:v>
                </c:pt>
                <c:pt idx="948">
                  <c:v>6.99999999460758</c:v>
                </c:pt>
                <c:pt idx="949">
                  <c:v>6.9999999952865</c:v>
                </c:pt>
                <c:pt idx="950">
                  <c:v>6.99999999587976</c:v>
                </c:pt>
                <c:pt idx="951">
                  <c:v>6.99999999639825</c:v>
                </c:pt>
                <c:pt idx="952">
                  <c:v>6.99999999685159</c:v>
                </c:pt>
                <c:pt idx="953">
                  <c:v>6.99999999724803</c:v>
                </c:pt>
                <c:pt idx="954">
                  <c:v>6.99999999759434</c:v>
                </c:pt>
                <c:pt idx="955">
                  <c:v>6.99999999789705</c:v>
                </c:pt>
                <c:pt idx="956">
                  <c:v>6.99999999816166</c:v>
                </c:pt>
                <c:pt idx="957">
                  <c:v>6.99999999839283</c:v>
                </c:pt>
                <c:pt idx="958">
                  <c:v>6.99999999859481</c:v>
                </c:pt>
                <c:pt idx="959">
                  <c:v>6.99999999877148</c:v>
                </c:pt>
                <c:pt idx="960">
                  <c:v>6.99999999892617</c:v>
                </c:pt>
                <c:pt idx="961">
                  <c:v>6.99999999906137</c:v>
                </c:pt>
                <c:pt idx="962">
                  <c:v>6.99999999917957</c:v>
                </c:pt>
                <c:pt idx="963">
                  <c:v>6.99999999928293</c:v>
                </c:pt>
                <c:pt idx="964">
                  <c:v>6.99999999937312</c:v>
                </c:pt>
                <c:pt idx="965">
                  <c:v>6.99999999945209</c:v>
                </c:pt>
                <c:pt idx="966">
                  <c:v>6.99999999952099</c:v>
                </c:pt>
                <c:pt idx="967">
                  <c:v>6.99999999958147</c:v>
                </c:pt>
                <c:pt idx="968">
                  <c:v>6.99999999963447</c:v>
                </c:pt>
                <c:pt idx="969">
                  <c:v>6.99999999968068</c:v>
                </c:pt>
                <c:pt idx="970">
                  <c:v>6.99999999972078</c:v>
                </c:pt>
                <c:pt idx="971">
                  <c:v>6.9999999997559</c:v>
                </c:pt>
                <c:pt idx="972">
                  <c:v>6.99999999978681</c:v>
                </c:pt>
                <c:pt idx="973">
                  <c:v>6.99999999981397</c:v>
                </c:pt>
                <c:pt idx="974">
                  <c:v>6.99999999983763</c:v>
                </c:pt>
                <c:pt idx="975">
                  <c:v>6.99999999985817</c:v>
                </c:pt>
                <c:pt idx="976">
                  <c:v>6.99999999987597</c:v>
                </c:pt>
                <c:pt idx="977">
                  <c:v>6.99999999989142</c:v>
                </c:pt>
                <c:pt idx="978">
                  <c:v>6.99999999990511</c:v>
                </c:pt>
                <c:pt idx="979">
                  <c:v>6.99999999991701</c:v>
                </c:pt>
                <c:pt idx="980">
                  <c:v>6.99999999992724</c:v>
                </c:pt>
                <c:pt idx="981">
                  <c:v>6.99999999993645</c:v>
                </c:pt>
                <c:pt idx="982">
                  <c:v>6.99999999994481</c:v>
                </c:pt>
                <c:pt idx="983">
                  <c:v>6.99999999995239</c:v>
                </c:pt>
                <c:pt idx="984">
                  <c:v>6.99999999995881</c:v>
                </c:pt>
                <c:pt idx="985">
                  <c:v>6.9999999999639</c:v>
                </c:pt>
                <c:pt idx="986">
                  <c:v>6.99999999996848</c:v>
                </c:pt>
                <c:pt idx="987">
                  <c:v>6.99999999997263</c:v>
                </c:pt>
                <c:pt idx="988">
                  <c:v>6.9999999999764</c:v>
                </c:pt>
                <c:pt idx="989">
                  <c:v>6.99999999997982</c:v>
                </c:pt>
                <c:pt idx="990">
                  <c:v>6.99999999998292</c:v>
                </c:pt>
                <c:pt idx="991">
                  <c:v>6.99999999998574</c:v>
                </c:pt>
                <c:pt idx="992">
                  <c:v>6.99999999998829</c:v>
                </c:pt>
                <c:pt idx="993">
                  <c:v>6.9999999999906</c:v>
                </c:pt>
                <c:pt idx="994">
                  <c:v>6.9999999999927</c:v>
                </c:pt>
                <c:pt idx="995">
                  <c:v>6.99999999999461</c:v>
                </c:pt>
                <c:pt idx="996">
                  <c:v>6.99999999999634</c:v>
                </c:pt>
                <c:pt idx="997">
                  <c:v>6.9999999999979</c:v>
                </c:pt>
                <c:pt idx="998">
                  <c:v>6.99999999999933</c:v>
                </c:pt>
                <c:pt idx="999">
                  <c:v>7.00000000000062</c:v>
                </c:pt>
                <c:pt idx="1000">
                  <c:v>7.00000000000161</c:v>
                </c:pt>
                <c:pt idx="1001">
                  <c:v>6.92108285752609</c:v>
                </c:pt>
                <c:pt idx="1002">
                  <c:v>6.58569355253509</c:v>
                </c:pt>
                <c:pt idx="1003">
                  <c:v>6.44456138913473</c:v>
                </c:pt>
                <c:pt idx="1004">
                  <c:v>6.35772883985773</c:v>
                </c:pt>
                <c:pt idx="1005">
                  <c:v>6.29296067958315</c:v>
                </c:pt>
                <c:pt idx="1006">
                  <c:v>6.24613157261217</c:v>
                </c:pt>
                <c:pt idx="1007">
                  <c:v>6.21002201653995</c:v>
                </c:pt>
                <c:pt idx="1008">
                  <c:v>6.18137673606096</c:v>
                </c:pt>
                <c:pt idx="1009">
                  <c:v>6.15814402291489</c:v>
                </c:pt>
                <c:pt idx="1010">
                  <c:v>6.13895542873736</c:v>
                </c:pt>
                <c:pt idx="1011">
                  <c:v>6.12287885403273</c:v>
                </c:pt>
                <c:pt idx="1012">
                  <c:v>6.10924966302291</c:v>
                </c:pt>
                <c:pt idx="1013">
                  <c:v>6.09758069599513</c:v>
                </c:pt>
                <c:pt idx="1014">
                  <c:v>6.08750592973793</c:v>
                </c:pt>
                <c:pt idx="1015">
                  <c:v>6.07874457659625</c:v>
                </c:pt>
                <c:pt idx="1016">
                  <c:v>6.07107741810722</c:v>
                </c:pt>
                <c:pt idx="1017">
                  <c:v>6.06433069178856</c:v>
                </c:pt>
                <c:pt idx="1018">
                  <c:v>6.05836484072912</c:v>
                </c:pt>
                <c:pt idx="1019">
                  <c:v>6.05306647859029</c:v>
                </c:pt>
                <c:pt idx="1020">
                  <c:v>6.04834253617033</c:v>
                </c:pt>
                <c:pt idx="1021">
                  <c:v>6.04411592192677</c:v>
                </c:pt>
                <c:pt idx="1022">
                  <c:v>6.040322254436</c:v>
                </c:pt>
                <c:pt idx="1023">
                  <c:v>6.03690736758093</c:v>
                </c:pt>
                <c:pt idx="1024">
                  <c:v>6.03382538183863</c:v>
                </c:pt>
                <c:pt idx="1025">
                  <c:v>6.03103719637402</c:v>
                </c:pt>
                <c:pt idx="1026">
                  <c:v>6.02850929808878</c:v>
                </c:pt>
                <c:pt idx="1027">
                  <c:v>6.02621281228018</c:v>
                </c:pt>
                <c:pt idx="1028">
                  <c:v>6.02412273949669</c:v>
                </c:pt>
                <c:pt idx="1029">
                  <c:v>6.02221733732335</c:v>
                </c:pt>
                <c:pt idx="1030">
                  <c:v>6.02047761601135</c:v>
                </c:pt>
                <c:pt idx="1031">
                  <c:v>6.01888692428669</c:v>
                </c:pt>
                <c:pt idx="1032">
                  <c:v>6.01743060714586</c:v>
                </c:pt>
                <c:pt idx="1033">
                  <c:v>6.01609572152749</c:v>
                </c:pt>
                <c:pt idx="1034">
                  <c:v>6.01487079882273</c:v>
                </c:pt>
                <c:pt idx="1035">
                  <c:v>6.01374564552493</c:v>
                </c:pt>
                <c:pt idx="1036">
                  <c:v>6.01271117511244</c:v>
                </c:pt>
                <c:pt idx="1037">
                  <c:v>6.01175926564508</c:v>
                </c:pt>
                <c:pt idx="1038">
                  <c:v>6.01088263863643</c:v>
                </c:pt>
                <c:pt idx="1039">
                  <c:v>6.0100747556119</c:v>
                </c:pt>
                <c:pt idx="1040">
                  <c:v>6.00932972943404</c:v>
                </c:pt>
                <c:pt idx="1041">
                  <c:v>6.00864224800904</c:v>
                </c:pt>
                <c:pt idx="1042">
                  <c:v>6.00800750841618</c:v>
                </c:pt>
                <c:pt idx="1043">
                  <c:v>6.00742115984387</c:v>
                </c:pt>
                <c:pt idx="1044">
                  <c:v>6.00687925399391</c:v>
                </c:pt>
                <c:pt idx="1045">
                  <c:v>6.0063782018413</c:v>
                </c:pt>
                <c:pt idx="1046">
                  <c:v>6.00591473582033</c:v>
                </c:pt>
                <c:pt idx="1047">
                  <c:v>6.00548587665865</c:v>
                </c:pt>
                <c:pt idx="1048">
                  <c:v>6.00508890420515</c:v>
                </c:pt>
                <c:pt idx="1049">
                  <c:v>6.00472133169991</c:v>
                </c:pt>
                <c:pt idx="1050">
                  <c:v>6.00438088301957</c:v>
                </c:pt>
                <c:pt idx="1051">
                  <c:v>6.00406547250186</c:v>
                </c:pt>
                <c:pt idx="1052">
                  <c:v>6.00377318701238</c:v>
                </c:pt>
                <c:pt idx="1053">
                  <c:v>6.00350226996582</c:v>
                </c:pt>
                <c:pt idx="1054">
                  <c:v>6.00325110705568</c:v>
                </c:pt>
                <c:pt idx="1055">
                  <c:v>6.00301821348094</c:v>
                </c:pt>
                <c:pt idx="1056">
                  <c:v>6.00280222248836</c:v>
                </c:pt>
                <c:pt idx="1057">
                  <c:v>6.00260187507315</c:v>
                </c:pt>
                <c:pt idx="1058">
                  <c:v>6.00241601070281</c:v>
                </c:pt>
                <c:pt idx="1059">
                  <c:v>6.00224355894639</c:v>
                </c:pt>
                <c:pt idx="1060">
                  <c:v>6.0020835319072</c:v>
                </c:pt>
                <c:pt idx="1061">
                  <c:v>6.00193501736987</c:v>
                </c:pt>
                <c:pt idx="1062">
                  <c:v>6.00179717258421</c:v>
                </c:pt>
                <c:pt idx="1063">
                  <c:v>6.00166921861761</c:v>
                </c:pt>
                <c:pt idx="1064">
                  <c:v>6.00155043521663</c:v>
                </c:pt>
                <c:pt idx="1065">
                  <c:v>6.00144015612491</c:v>
                </c:pt>
                <c:pt idx="1066">
                  <c:v>6.00133776481147</c:v>
                </c:pt>
                <c:pt idx="1067">
                  <c:v>6.00124269056845</c:v>
                </c:pt>
                <c:pt idx="1068">
                  <c:v>6.00115440494199</c:v>
                </c:pt>
                <c:pt idx="1069">
                  <c:v>6.00107241846428</c:v>
                </c:pt>
                <c:pt idx="1070">
                  <c:v>6.00099627765823</c:v>
                </c:pt>
                <c:pt idx="1071">
                  <c:v>6.00092556228912</c:v>
                </c:pt>
                <c:pt idx="1072">
                  <c:v>6.00085988284075</c:v>
                </c:pt>
                <c:pt idx="1073">
                  <c:v>6.00079887819556</c:v>
                </c:pt>
                <c:pt idx="1074">
                  <c:v>6.00074221350078</c:v>
                </c:pt>
                <c:pt idx="1075">
                  <c:v>6.00068957820394</c:v>
                </c:pt>
                <c:pt idx="1076">
                  <c:v>6.00064068424315</c:v>
                </c:pt>
                <c:pt idx="1077">
                  <c:v>6.00059526437883</c:v>
                </c:pt>
                <c:pt idx="1078">
                  <c:v>6.0005530706548</c:v>
                </c:pt>
                <c:pt idx="1079">
                  <c:v>6.00051387297819</c:v>
                </c:pt>
                <c:pt idx="1080">
                  <c:v>6.00047745780799</c:v>
                </c:pt>
                <c:pt idx="1081">
                  <c:v>6.00044362694338</c:v>
                </c:pt>
                <c:pt idx="1082">
                  <c:v>6.00041219640407</c:v>
                </c:pt>
                <c:pt idx="1083">
                  <c:v>6.00038299539461</c:v>
                </c:pt>
                <c:pt idx="1084">
                  <c:v>6.00035586534665</c:v>
                </c:pt>
                <c:pt idx="1085">
                  <c:v>6.00033065903259</c:v>
                </c:pt>
                <c:pt idx="1086">
                  <c:v>6.00030723974493</c:v>
                </c:pt>
                <c:pt idx="1087">
                  <c:v>6.00028548053678</c:v>
                </c:pt>
                <c:pt idx="1088">
                  <c:v>6.00026526351797</c:v>
                </c:pt>
                <c:pt idx="1089">
                  <c:v>6.00024647920312</c:v>
                </c:pt>
                <c:pt idx="1090">
                  <c:v>6.0002290259075</c:v>
                </c:pt>
                <c:pt idx="1091">
                  <c:v>6.00021280918715</c:v>
                </c:pt>
                <c:pt idx="1092">
                  <c:v>6.0001977413195</c:v>
                </c:pt>
                <c:pt idx="1093">
                  <c:v>6.00018374082215</c:v>
                </c:pt>
                <c:pt idx="1094">
                  <c:v>6.00017073200629</c:v>
                </c:pt>
                <c:pt idx="1095">
                  <c:v>6.00015864456254</c:v>
                </c:pt>
                <c:pt idx="1096">
                  <c:v>6.00014741317683</c:v>
                </c:pt>
                <c:pt idx="1097">
                  <c:v>6.00013697717384</c:v>
                </c:pt>
                <c:pt idx="1098">
                  <c:v>6.0001272801863</c:v>
                </c:pt>
                <c:pt idx="1099">
                  <c:v>6.00011826984789</c:v>
                </c:pt>
                <c:pt idx="1100">
                  <c:v>6.00010989750819</c:v>
                </c:pt>
                <c:pt idx="1101">
                  <c:v>6.00010211796828</c:v>
                </c:pt>
                <c:pt idx="1102">
                  <c:v>6.00009488923515</c:v>
                </c:pt>
                <c:pt idx="1103">
                  <c:v>6.00008817229375</c:v>
                </c:pt>
                <c:pt idx="1104">
                  <c:v>6.00008193089528</c:v>
                </c:pt>
                <c:pt idx="1105">
                  <c:v>6.00007613136064</c:v>
                </c:pt>
                <c:pt idx="1106">
                  <c:v>6.00007074239781</c:v>
                </c:pt>
                <c:pt idx="1107">
                  <c:v>6.00006573493257</c:v>
                </c:pt>
                <c:pt idx="1108">
                  <c:v>6.00006108195086</c:v>
                </c:pt>
                <c:pt idx="1109">
                  <c:v>6.00005675835267</c:v>
                </c:pt>
                <c:pt idx="1110">
                  <c:v>6.00005274081615</c:v>
                </c:pt>
                <c:pt idx="1111">
                  <c:v>6.00004900767166</c:v>
                </c:pt>
                <c:pt idx="1112">
                  <c:v>6.00004553878439</c:v>
                </c:pt>
                <c:pt idx="1113">
                  <c:v>6.00004231544566</c:v>
                </c:pt>
                <c:pt idx="1114">
                  <c:v>6.00003932027182</c:v>
                </c:pt>
                <c:pt idx="1115">
                  <c:v>6.00003653711029</c:v>
                </c:pt>
                <c:pt idx="1116">
                  <c:v>6.00003395095226</c:v>
                </c:pt>
                <c:pt idx="1117">
                  <c:v>6.00003154785177</c:v>
                </c:pt>
                <c:pt idx="1118">
                  <c:v>6.0000293148503</c:v>
                </c:pt>
                <c:pt idx="1119">
                  <c:v>6.00002723990685</c:v>
                </c:pt>
                <c:pt idx="1120">
                  <c:v>6.00002531183297</c:v>
                </c:pt>
                <c:pt idx="1121">
                  <c:v>6.0000235202323</c:v>
                </c:pt>
                <c:pt idx="1122">
                  <c:v>6.00002185544452</c:v>
                </c:pt>
                <c:pt idx="1123">
                  <c:v>6.00002030849321</c:v>
                </c:pt>
                <c:pt idx="1124">
                  <c:v>6.00001887103745</c:v>
                </c:pt>
                <c:pt idx="1125">
                  <c:v>6.00001753532673</c:v>
                </c:pt>
                <c:pt idx="1126">
                  <c:v>6.00001629415921</c:v>
                </c:pt>
                <c:pt idx="1127">
                  <c:v>6.00001514084289</c:v>
                </c:pt>
                <c:pt idx="1128">
                  <c:v>6.00001406915942</c:v>
                </c:pt>
                <c:pt idx="1129">
                  <c:v>6.0000130733307</c:v>
                </c:pt>
                <c:pt idx="1130">
                  <c:v>6.00001214798761</c:v>
                </c:pt>
                <c:pt idx="1131">
                  <c:v>6.00001128814106</c:v>
                </c:pt>
                <c:pt idx="1132">
                  <c:v>6.0000104891551</c:v>
                </c:pt>
                <c:pt idx="1133">
                  <c:v>6.00000974672199</c:v>
                </c:pt>
                <c:pt idx="1134">
                  <c:v>6.00000905683884</c:v>
                </c:pt>
                <c:pt idx="1135">
                  <c:v>6.00000841578612</c:v>
                </c:pt>
                <c:pt idx="1136">
                  <c:v>6.00000782010759</c:v>
                </c:pt>
                <c:pt idx="1137">
                  <c:v>6.00000726659165</c:v>
                </c:pt>
                <c:pt idx="1138">
                  <c:v>6.00000675225399</c:v>
                </c:pt>
                <c:pt idx="1139">
                  <c:v>6.00000627432151</c:v>
                </c:pt>
                <c:pt idx="1140">
                  <c:v>6.00000583021748</c:v>
                </c:pt>
                <c:pt idx="1141">
                  <c:v>6.00000541754751</c:v>
                </c:pt>
                <c:pt idx="1142">
                  <c:v>6.00000503408668</c:v>
                </c:pt>
                <c:pt idx="1143">
                  <c:v>6.00000467776753</c:v>
                </c:pt>
                <c:pt idx="1144">
                  <c:v>6.00000434666895</c:v>
                </c:pt>
                <c:pt idx="1145">
                  <c:v>6.00000403900586</c:v>
                </c:pt>
                <c:pt idx="1146">
                  <c:v>6.00000375311944</c:v>
                </c:pt>
                <c:pt idx="1147">
                  <c:v>6.00000348746835</c:v>
                </c:pt>
                <c:pt idx="1148">
                  <c:v>6.00000324062033</c:v>
                </c:pt>
                <c:pt idx="1149">
                  <c:v>6.00000301124447</c:v>
                </c:pt>
                <c:pt idx="1150">
                  <c:v>6.00000279810411</c:v>
                </c:pt>
                <c:pt idx="1151">
                  <c:v>6.00000260005005</c:v>
                </c:pt>
                <c:pt idx="1152">
                  <c:v>6.00000241601452</c:v>
                </c:pt>
                <c:pt idx="1153">
                  <c:v>6.00000224500525</c:v>
                </c:pt>
                <c:pt idx="1154">
                  <c:v>6.00000208610022</c:v>
                </c:pt>
                <c:pt idx="1155">
                  <c:v>6.00000193844269</c:v>
                </c:pt>
                <c:pt idx="1156">
                  <c:v>6.00000180123658</c:v>
                </c:pt>
                <c:pt idx="1157">
                  <c:v>6.0000016737421</c:v>
                </c:pt>
                <c:pt idx="1158">
                  <c:v>6.00000155527185</c:v>
                </c:pt>
                <c:pt idx="1159">
                  <c:v>6.00000144518709</c:v>
                </c:pt>
                <c:pt idx="1160">
                  <c:v>6.00000134289429</c:v>
                </c:pt>
                <c:pt idx="1161">
                  <c:v>6.00000124784197</c:v>
                </c:pt>
                <c:pt idx="1162">
                  <c:v>6.0000011595176</c:v>
                </c:pt>
                <c:pt idx="1163">
                  <c:v>6.00000107744498</c:v>
                </c:pt>
                <c:pt idx="1164">
                  <c:v>6.0000010011816</c:v>
                </c:pt>
                <c:pt idx="1165">
                  <c:v>6.00000093031626</c:v>
                </c:pt>
                <c:pt idx="1166">
                  <c:v>6.00000086446684</c:v>
                </c:pt>
                <c:pt idx="1167">
                  <c:v>6.00000080327833</c:v>
                </c:pt>
                <c:pt idx="1168">
                  <c:v>6.00000074642082</c:v>
                </c:pt>
                <c:pt idx="1169">
                  <c:v>6.00000069358778</c:v>
                </c:pt>
                <c:pt idx="1170">
                  <c:v>6.00000064449436</c:v>
                </c:pt>
                <c:pt idx="1171">
                  <c:v>6.00000059887581</c:v>
                </c:pt>
                <c:pt idx="1172">
                  <c:v>6.00000055648626</c:v>
                </c:pt>
                <c:pt idx="1173">
                  <c:v>6.00000051709707</c:v>
                </c:pt>
                <c:pt idx="1174">
                  <c:v>6.0000004804959</c:v>
                </c:pt>
                <c:pt idx="1175">
                  <c:v>6.00000044648543</c:v>
                </c:pt>
                <c:pt idx="1176">
                  <c:v>6.0000004148823</c:v>
                </c:pt>
                <c:pt idx="1177">
                  <c:v>6.0000003855161</c:v>
                </c:pt>
                <c:pt idx="1178">
                  <c:v>6.00000035822852</c:v>
                </c:pt>
                <c:pt idx="1179">
                  <c:v>6.00000033287243</c:v>
                </c:pt>
                <c:pt idx="1180">
                  <c:v>6.0000003093111</c:v>
                </c:pt>
                <c:pt idx="1181">
                  <c:v>6.00000028741746</c:v>
                </c:pt>
                <c:pt idx="1182">
                  <c:v>6.00000026707349</c:v>
                </c:pt>
                <c:pt idx="1183">
                  <c:v>6.00000024816954</c:v>
                </c:pt>
                <c:pt idx="1184">
                  <c:v>6.00000023060365</c:v>
                </c:pt>
                <c:pt idx="1185">
                  <c:v>6.00000021428113</c:v>
                </c:pt>
                <c:pt idx="1186">
                  <c:v>6.00000019911394</c:v>
                </c:pt>
                <c:pt idx="1187">
                  <c:v>6.00000018502028</c:v>
                </c:pt>
                <c:pt idx="1188">
                  <c:v>6.00000017192423</c:v>
                </c:pt>
                <c:pt idx="1189">
                  <c:v>6.00000015975514</c:v>
                </c:pt>
                <c:pt idx="1190">
                  <c:v>6.0000001484474</c:v>
                </c:pt>
                <c:pt idx="1191">
                  <c:v>6.00000013794006</c:v>
                </c:pt>
                <c:pt idx="1192">
                  <c:v>6.00000012817647</c:v>
                </c:pt>
                <c:pt idx="1193">
                  <c:v>6.00000011910396</c:v>
                </c:pt>
                <c:pt idx="1194">
                  <c:v>6.00000011067361</c:v>
                </c:pt>
                <c:pt idx="1195">
                  <c:v>6.00000010283996</c:v>
                </c:pt>
                <c:pt idx="1196">
                  <c:v>6.00000009556079</c:v>
                </c:pt>
                <c:pt idx="1197">
                  <c:v>6.00000008879685</c:v>
                </c:pt>
                <c:pt idx="1198">
                  <c:v>6.0000000825117</c:v>
                </c:pt>
                <c:pt idx="1199">
                  <c:v>6.00000007667143</c:v>
                </c:pt>
                <c:pt idx="1200">
                  <c:v>4.96276432450262</c:v>
                </c:pt>
                <c:pt idx="1201">
                  <c:v>4.23942860802425</c:v>
                </c:pt>
                <c:pt idx="1202">
                  <c:v>4.01953371212479</c:v>
                </c:pt>
                <c:pt idx="1203">
                  <c:v>3.87385553509378</c:v>
                </c:pt>
                <c:pt idx="1204">
                  <c:v>3.7781964927503</c:v>
                </c:pt>
                <c:pt idx="1205">
                  <c:v>3.71016475975206</c:v>
                </c:pt>
                <c:pt idx="1206">
                  <c:v>3.65983297770489</c:v>
                </c:pt>
                <c:pt idx="1207">
                  <c:v>3.62181887407743</c:v>
                </c:pt>
                <c:pt idx="1208">
                  <c:v>3.59289448673475</c:v>
                </c:pt>
                <c:pt idx="1209">
                  <c:v>3.57097767948258</c:v>
                </c:pt>
                <c:pt idx="1210">
                  <c:v>3.55465105061911</c:v>
                </c:pt>
                <c:pt idx="1211">
                  <c:v>3.54290930675801</c:v>
                </c:pt>
                <c:pt idx="1212">
                  <c:v>3.53501640441943</c:v>
                </c:pt>
                <c:pt idx="1213">
                  <c:v>3.53041989581983</c:v>
                </c:pt>
                <c:pt idx="1214">
                  <c:v>3.52869708689637</c:v>
                </c:pt>
                <c:pt idx="1215">
                  <c:v>3.52951985512352</c:v>
                </c:pt>
                <c:pt idx="1216">
                  <c:v>3.53263091202094</c:v>
                </c:pt>
                <c:pt idx="1217">
                  <c:v>3.53782735801442</c:v>
                </c:pt>
                <c:pt idx="1218">
                  <c:v>3.54494904122225</c:v>
                </c:pt>
                <c:pt idx="1219">
                  <c:v>3.55387017670665</c:v>
                </c:pt>
                <c:pt idx="1220">
                  <c:v>3.56449324053751</c:v>
                </c:pt>
                <c:pt idx="1221">
                  <c:v>3.57674449378668</c:v>
                </c:pt>
                <c:pt idx="1222">
                  <c:v>3.59057070638176</c:v>
                </c:pt>
                <c:pt idx="1223">
                  <c:v>3.60593679026618</c:v>
                </c:pt>
                <c:pt idx="1224">
                  <c:v>3.6228241447241</c:v>
                </c:pt>
                <c:pt idx="1225">
                  <c:v>3.64122958141365</c:v>
                </c:pt>
                <c:pt idx="1226">
                  <c:v>3.66116474332225</c:v>
                </c:pt>
                <c:pt idx="1227">
                  <c:v>3.68265596737966</c:v>
                </c:pt>
                <c:pt idx="1228">
                  <c:v>3.70574456948731</c:v>
                </c:pt>
                <c:pt idx="1229">
                  <c:v>3.73048755664928</c:v>
                </c:pt>
                <c:pt idx="1230">
                  <c:v>3.7569587965192</c:v>
                </c:pt>
                <c:pt idx="1231">
                  <c:v>3.78525070267745</c:v>
                </c:pt>
                <c:pt idx="1232">
                  <c:v>3.81547652729545</c:v>
                </c:pt>
                <c:pt idx="1233">
                  <c:v>3.84777339529679</c:v>
                </c:pt>
                <c:pt idx="1234">
                  <c:v>3.8823062709211</c:v>
                </c:pt>
                <c:pt idx="1235">
                  <c:v>3.91927312646148</c:v>
                </c:pt>
                <c:pt idx="1236">
                  <c:v>3.95891169577196</c:v>
                </c:pt>
                <c:pt idx="1237">
                  <c:v>4.00150836086764</c:v>
                </c:pt>
                <c:pt idx="1238">
                  <c:v>4.04740996966625</c:v>
                </c:pt>
                <c:pt idx="1239">
                  <c:v>4.09703976935504</c:v>
                </c:pt>
                <c:pt idx="1240">
                  <c:v>4.15091925545009</c:v>
                </c:pt>
                <c:pt idx="1241">
                  <c:v>4.20969874985112</c:v>
                </c:pt>
                <c:pt idx="1242">
                  <c:v>4.27420125322043</c:v>
                </c:pt>
                <c:pt idx="1243">
                  <c:v>4.34548721260844</c:v>
                </c:pt>
                <c:pt idx="1244">
                  <c:v>4.4249536817942</c:v>
                </c:pt>
                <c:pt idx="1245">
                  <c:v>4.51449310037503</c:v>
                </c:pt>
                <c:pt idx="1246">
                  <c:v>4.61676258173262</c:v>
                </c:pt>
                <c:pt idx="1247">
                  <c:v>4.73567684810102</c:v>
                </c:pt>
                <c:pt idx="1248">
                  <c:v>4.87741128199585</c:v>
                </c:pt>
                <c:pt idx="1249">
                  <c:v>5.05278513301598</c:v>
                </c:pt>
                <c:pt idx="1250">
                  <c:v>5.28449679623396</c:v>
                </c:pt>
                <c:pt idx="1251">
                  <c:v>5.64157867512081</c:v>
                </c:pt>
                <c:pt idx="1252">
                  <c:v>6.98048808507017</c:v>
                </c:pt>
                <c:pt idx="1253">
                  <c:v>8.24083790513798</c:v>
                </c:pt>
                <c:pt idx="1254">
                  <c:v>8.44076512417619</c:v>
                </c:pt>
                <c:pt idx="1255">
                  <c:v>8.55231349862563</c:v>
                </c:pt>
                <c:pt idx="1256">
                  <c:v>8.61609353614175</c:v>
                </c:pt>
                <c:pt idx="1257">
                  <c:v>8.62543790523915</c:v>
                </c:pt>
                <c:pt idx="1258">
                  <c:v>8.55662635243205</c:v>
                </c:pt>
                <c:pt idx="1259">
                  <c:v>8.383884339212</c:v>
                </c:pt>
                <c:pt idx="1260">
                  <c:v>8.04167875184282</c:v>
                </c:pt>
                <c:pt idx="1261">
                  <c:v>6.73305613018075</c:v>
                </c:pt>
                <c:pt idx="1262">
                  <c:v>5.93620440152335</c:v>
                </c:pt>
                <c:pt idx="1263">
                  <c:v>5.71748959938995</c:v>
                </c:pt>
                <c:pt idx="1264">
                  <c:v>5.5713944883527</c:v>
                </c:pt>
                <c:pt idx="1265">
                  <c:v>5.47667525763908</c:v>
                </c:pt>
                <c:pt idx="1266">
                  <c:v>5.40931600307936</c:v>
                </c:pt>
                <c:pt idx="1267">
                  <c:v>5.36023349994516</c:v>
                </c:pt>
                <c:pt idx="1268">
                  <c:v>5.32555331503348</c:v>
                </c:pt>
                <c:pt idx="1269">
                  <c:v>5.30232679776374</c:v>
                </c:pt>
                <c:pt idx="1270">
                  <c:v>5.28831488497717</c:v>
                </c:pt>
                <c:pt idx="1271">
                  <c:v>5.2818292238996</c:v>
                </c:pt>
                <c:pt idx="1272">
                  <c:v>5.28156659487433</c:v>
                </c:pt>
                <c:pt idx="1273">
                  <c:v>5.28649559244481</c:v>
                </c:pt>
                <c:pt idx="1274">
                  <c:v>5.29577657056464</c:v>
                </c:pt>
                <c:pt idx="1275">
                  <c:v>5.30870610068668</c:v>
                </c:pt>
                <c:pt idx="1276">
                  <c:v>5.32467854556149</c:v>
                </c:pt>
                <c:pt idx="1277">
                  <c:v>5.34315967226712</c:v>
                </c:pt>
                <c:pt idx="1278">
                  <c:v>5.36366887770262</c:v>
                </c:pt>
                <c:pt idx="1279">
                  <c:v>5.38576765279139</c:v>
                </c:pt>
                <c:pt idx="1280">
                  <c:v>5.40905256713018</c:v>
                </c:pt>
                <c:pt idx="1281">
                  <c:v>5.43315145047038</c:v>
                </c:pt>
                <c:pt idx="1282">
                  <c:v>5.45772169063509</c:v>
                </c:pt>
                <c:pt idx="1283">
                  <c:v>5.48244973656373</c:v>
                </c:pt>
                <c:pt idx="1284">
                  <c:v>5.50705104054841</c:v>
                </c:pt>
                <c:pt idx="1285">
                  <c:v>5.53127050465204</c:v>
                </c:pt>
                <c:pt idx="1286">
                  <c:v>5.55494523793961</c:v>
                </c:pt>
                <c:pt idx="1287">
                  <c:v>5.57804050500155</c:v>
                </c:pt>
                <c:pt idx="1288">
                  <c:v>5.60052890606804</c:v>
                </c:pt>
                <c:pt idx="1289">
                  <c:v>5.62238195452504</c:v>
                </c:pt>
                <c:pt idx="1290">
                  <c:v>5.64357201989703</c:v>
                </c:pt>
                <c:pt idx="1291">
                  <c:v>5.66407282980698</c:v>
                </c:pt>
                <c:pt idx="1292">
                  <c:v>5.68386010092705</c:v>
                </c:pt>
                <c:pt idx="1293">
                  <c:v>5.70291214471648</c:v>
                </c:pt>
                <c:pt idx="1294">
                  <c:v>5.72121042920477</c:v>
                </c:pt>
                <c:pt idx="1295">
                  <c:v>5.73874007308762</c:v>
                </c:pt>
                <c:pt idx="1296">
                  <c:v>5.75549025049673</c:v>
                </c:pt>
                <c:pt idx="1297">
                  <c:v>5.77145448897776</c:v>
                </c:pt>
                <c:pt idx="1298">
                  <c:v>5.78663084860253</c:v>
                </c:pt>
                <c:pt idx="1299">
                  <c:v>5.8010219764359</c:v>
                </c:pt>
                <c:pt idx="1300">
                  <c:v>5.81463503721242</c:v>
                </c:pt>
                <c:pt idx="1301">
                  <c:v>5.82748152747276</c:v>
                </c:pt>
                <c:pt idx="1302">
                  <c:v>5.83957698602334</c:v>
                </c:pt>
                <c:pt idx="1303">
                  <c:v>5.85094061798719</c:v>
                </c:pt>
                <c:pt idx="1304">
                  <c:v>5.8615948526353</c:v>
                </c:pt>
                <c:pt idx="1305">
                  <c:v>5.87156485653079</c:v>
                </c:pt>
                <c:pt idx="1306">
                  <c:v>5.8808780233555</c:v>
                </c:pt>
                <c:pt idx="1307">
                  <c:v>5.88956346033019</c:v>
                </c:pt>
                <c:pt idx="1308">
                  <c:v>5.89765148868706</c:v>
                </c:pt>
                <c:pt idx="1309">
                  <c:v>5.90517317255066</c:v>
                </c:pt>
                <c:pt idx="1310">
                  <c:v>5.91215988716954</c:v>
                </c:pt>
                <c:pt idx="1311">
                  <c:v>5.91864293401656</c:v>
                </c:pt>
                <c:pt idx="1312">
                  <c:v>5.92465320707797</c:v>
                </c:pt>
                <c:pt idx="1313">
                  <c:v>5.93022091184789</c:v>
                </c:pt>
                <c:pt idx="1314">
                  <c:v>5.93537533622914</c:v>
                </c:pt>
                <c:pt idx="1315">
                  <c:v>5.94014467075084</c:v>
                </c:pt>
                <c:pt idx="1316">
                  <c:v>5.94455587423207</c:v>
                </c:pt>
                <c:pt idx="1317">
                  <c:v>5.94863458020328</c:v>
                </c:pt>
                <c:pt idx="1318">
                  <c:v>5.95240503897395</c:v>
                </c:pt>
                <c:pt idx="1319">
                  <c:v>5.95589009013155</c:v>
                </c:pt>
                <c:pt idx="1320">
                  <c:v>5.95911116039636</c:v>
                </c:pt>
                <c:pt idx="1321">
                  <c:v>5.9620882820679</c:v>
                </c:pt>
                <c:pt idx="1322">
                  <c:v>5.96484012772201</c:v>
                </c:pt>
                <c:pt idx="1323">
                  <c:v>5.96738405730332</c:v>
                </c:pt>
                <c:pt idx="1324">
                  <c:v>5.96973617426325</c:v>
                </c:pt>
                <c:pt idx="1325">
                  <c:v>5.9719113878966</c:v>
                </c:pt>
                <c:pt idx="1326">
                  <c:v>5.97392347950232</c:v>
                </c:pt>
                <c:pt idx="1327">
                  <c:v>5.97578517042998</c:v>
                </c:pt>
                <c:pt idx="1328">
                  <c:v>5.97750819046203</c:v>
                </c:pt>
                <c:pt idx="1329">
                  <c:v>5.97910334532186</c:v>
                </c:pt>
                <c:pt idx="1330">
                  <c:v>5.98058058238943</c:v>
                </c:pt>
                <c:pt idx="1331">
                  <c:v>5.98194905395104</c:v>
                </c:pt>
                <c:pt idx="1332">
                  <c:v>5.98321717751416</c:v>
                </c:pt>
                <c:pt idx="1333">
                  <c:v>5.984392692883</c:v>
                </c:pt>
                <c:pt idx="1334">
                  <c:v>5.98548271582317</c:v>
                </c:pt>
                <c:pt idx="1335">
                  <c:v>5.98649378824885</c:v>
                </c:pt>
                <c:pt idx="1336">
                  <c:v>5.98743192494463</c:v>
                </c:pt>
                <c:pt idx="1337">
                  <c:v>5.9883026568958</c:v>
                </c:pt>
                <c:pt idx="1338">
                  <c:v>5.98911107134403</c:v>
                </c:pt>
                <c:pt idx="1339">
                  <c:v>5.98986184871562</c:v>
                </c:pt>
                <c:pt idx="1340">
                  <c:v>5.99055929659003</c:v>
                </c:pt>
                <c:pt idx="1341">
                  <c:v>5.99120738088717</c:v>
                </c:pt>
                <c:pt idx="1342">
                  <c:v>5.99180975445751</c:v>
                </c:pt>
                <c:pt idx="1343">
                  <c:v>5.99236978325885</c:v>
                </c:pt>
                <c:pt idx="1344">
                  <c:v>5.99289057030005</c:v>
                </c:pt>
                <c:pt idx="1345">
                  <c:v>5.99337497752612</c:v>
                </c:pt>
                <c:pt idx="1346">
                  <c:v>5.99382564581058</c:v>
                </c:pt>
                <c:pt idx="1347">
                  <c:v>5.99424501321256</c:v>
                </c:pt>
                <c:pt idx="1348">
                  <c:v>5.99463533164568</c:v>
                </c:pt>
                <c:pt idx="1349">
                  <c:v>5.99499868209616</c:v>
                </c:pt>
                <c:pt idx="1350">
                  <c:v>5.99533698851719</c:v>
                </c:pt>
                <c:pt idx="1351">
                  <c:v>5.99565203051707</c:v>
                </c:pt>
                <c:pt idx="1352">
                  <c:v>5.99594545494879</c:v>
                </c:pt>
                <c:pt idx="1353">
                  <c:v>5.99621878649999</c:v>
                </c:pt>
                <c:pt idx="1354">
                  <c:v>5.99647343737365</c:v>
                </c:pt>
                <c:pt idx="1355">
                  <c:v>5.99671071614161</c:v>
                </c:pt>
                <c:pt idx="1356">
                  <c:v>5.99693183584622</c:v>
                </c:pt>
                <c:pt idx="1357">
                  <c:v>5.99713792141792</c:v>
                </c:pt>
                <c:pt idx="1358">
                  <c:v>5.99733001647088</c:v>
                </c:pt>
                <c:pt idx="1359">
                  <c:v>5.99750908953262</c:v>
                </c:pt>
                <c:pt idx="1360">
                  <c:v>5.99767603975836</c:v>
                </c:pt>
                <c:pt idx="1361">
                  <c:v>5.99783170217661</c:v>
                </c:pt>
                <c:pt idx="1362">
                  <c:v>5.99797685250725</c:v>
                </c:pt>
                <c:pt idx="1363">
                  <c:v>5.99811221159033</c:v>
                </c:pt>
                <c:pt idx="1364">
                  <c:v>5.99823844945933</c:v>
                </c:pt>
                <c:pt idx="1365">
                  <c:v>5.99835618909041</c:v>
                </c:pt>
                <c:pt idx="1366">
                  <c:v>5.99846600985529</c:v>
                </c:pt>
                <c:pt idx="1367">
                  <c:v>5.99856845070352</c:v>
                </c:pt>
                <c:pt idx="1368">
                  <c:v>5.99866401309724</c:v>
                </c:pt>
                <c:pt idx="1369">
                  <c:v>5.99875316371893</c:v>
                </c:pt>
                <c:pt idx="1370">
                  <c:v>5.99883633697198</c:v>
                </c:pt>
                <c:pt idx="1371">
                  <c:v>5.9989139372905</c:v>
                </c:pt>
                <c:pt idx="1372">
                  <c:v>5.99898634127457</c:v>
                </c:pt>
                <c:pt idx="1373">
                  <c:v>5.99905389966509</c:v>
                </c:pt>
                <c:pt idx="1374">
                  <c:v>5.99911693917132</c:v>
                </c:pt>
                <c:pt idx="1375">
                  <c:v>5.99917576416277</c:v>
                </c:pt>
                <c:pt idx="1376">
                  <c:v>5.99923065823637</c:v>
                </c:pt>
                <c:pt idx="1377">
                  <c:v>5.99928188566879</c:v>
                </c:pt>
                <c:pt idx="1378">
                  <c:v>5.99932969276294</c:v>
                </c:pt>
                <c:pt idx="1379">
                  <c:v>5.99937430909683</c:v>
                </c:pt>
                <c:pt idx="1380">
                  <c:v>5.99941594868217</c:v>
                </c:pt>
                <c:pt idx="1381">
                  <c:v>5.99945481103999</c:v>
                </c:pt>
                <c:pt idx="1382">
                  <c:v>5.99949108219945</c:v>
                </c:pt>
                <c:pt idx="1383">
                  <c:v>5.99952493562535</c:v>
                </c:pt>
                <c:pt idx="1384">
                  <c:v>5.9995565330801</c:v>
                </c:pt>
                <c:pt idx="1385">
                  <c:v>5.99958602542477</c:v>
                </c:pt>
                <c:pt idx="1386">
                  <c:v>5.99961355336396</c:v>
                </c:pt>
                <c:pt idx="1387">
                  <c:v>5.99963924813822</c:v>
                </c:pt>
                <c:pt idx="1388">
                  <c:v>5.99966323216845</c:v>
                </c:pt>
                <c:pt idx="1389">
                  <c:v>5.99968561965515</c:v>
                </c:pt>
                <c:pt idx="1390">
                  <c:v>5.99970651713642</c:v>
                </c:pt>
                <c:pt idx="1391">
                  <c:v>5.99972602400701</c:v>
                </c:pt>
                <c:pt idx="1392">
                  <c:v>5.99974423300168</c:v>
                </c:pt>
                <c:pt idx="1393">
                  <c:v>5.99976123064529</c:v>
                </c:pt>
                <c:pt idx="1394">
                  <c:v>5.9997770976721</c:v>
                </c:pt>
                <c:pt idx="1395">
                  <c:v>5.99979190941609</c:v>
                </c:pt>
                <c:pt idx="1396">
                  <c:v>5.99980573617482</c:v>
                </c:pt>
                <c:pt idx="1397">
                  <c:v>5.99981864354819</c:v>
                </c:pt>
                <c:pt idx="1398">
                  <c:v>5.99983069275441</c:v>
                </c:pt>
                <c:pt idx="1399">
                  <c:v>5.99984194092431</c:v>
                </c:pt>
                <c:pt idx="1400">
                  <c:v>5.99985244137564</c:v>
                </c:pt>
                <c:pt idx="1401">
                  <c:v>5.99986224386887</c:v>
                </c:pt>
                <c:pt idx="1402">
                  <c:v>5.99987139484556</c:v>
                </c:pt>
                <c:pt idx="1403">
                  <c:v>5.9998799376508</c:v>
                </c:pt>
                <c:pt idx="1404">
                  <c:v>5.99988791274035</c:v>
                </c:pt>
                <c:pt idx="1405">
                  <c:v>5.99989535787407</c:v>
                </c:pt>
                <c:pt idx="1406">
                  <c:v>5.99990230829618</c:v>
                </c:pt>
                <c:pt idx="1407">
                  <c:v>5.99990879690331</c:v>
                </c:pt>
                <c:pt idx="1408">
                  <c:v>5.99991485440144</c:v>
                </c:pt>
                <c:pt idx="1409">
                  <c:v>5.99992050945223</c:v>
                </c:pt>
                <c:pt idx="1410">
                  <c:v>5.99992578880935</c:v>
                </c:pt>
                <c:pt idx="1411">
                  <c:v>5.99993071744588</c:v>
                </c:pt>
                <c:pt idx="1412">
                  <c:v>5.9999353186731</c:v>
                </c:pt>
                <c:pt idx="1413">
                  <c:v>5.99993961425133</c:v>
                </c:pt>
                <c:pt idx="1414">
                  <c:v>5.99994362449327</c:v>
                </c:pt>
                <c:pt idx="1415">
                  <c:v>5.99994736836045</c:v>
                </c:pt>
                <c:pt idx="1416">
                  <c:v>5.99995086355333</c:v>
                </c:pt>
                <c:pt idx="1417">
                  <c:v>5.99995412659532</c:v>
                </c:pt>
                <c:pt idx="1418">
                  <c:v>5.99995717291109</c:v>
                </c:pt>
                <c:pt idx="1419">
                  <c:v>5.9999600168998</c:v>
                </c:pt>
                <c:pt idx="1420">
                  <c:v>5.99996267200338</c:v>
                </c:pt>
                <c:pt idx="1421">
                  <c:v>5.9999651507701</c:v>
                </c:pt>
                <c:pt idx="1422">
                  <c:v>5.9999674649143</c:v>
                </c:pt>
                <c:pt idx="1423">
                  <c:v>5.99996962537169</c:v>
                </c:pt>
                <c:pt idx="1424">
                  <c:v>5.99997164235115</c:v>
                </c:pt>
                <c:pt idx="1425">
                  <c:v>5.99997352538313</c:v>
                </c:pt>
                <c:pt idx="1426">
                  <c:v>5.99997528336477</c:v>
                </c:pt>
                <c:pt idx="1427">
                  <c:v>5.99997692460205</c:v>
                </c:pt>
                <c:pt idx="1428">
                  <c:v>5.99997845684901</c:v>
                </c:pt>
                <c:pt idx="1429">
                  <c:v>5.99997988734451</c:v>
                </c:pt>
                <c:pt idx="1430">
                  <c:v>5.99998122284658</c:v>
                </c:pt>
                <c:pt idx="1431">
                  <c:v>5.99998246966413</c:v>
                </c:pt>
                <c:pt idx="1432">
                  <c:v>5.99998363368705</c:v>
                </c:pt>
                <c:pt idx="1433">
                  <c:v>5.99998472041395</c:v>
                </c:pt>
                <c:pt idx="1434">
                  <c:v>5.9999857349782</c:v>
                </c:pt>
                <c:pt idx="1435">
                  <c:v>5.99998668217212</c:v>
                </c:pt>
                <c:pt idx="1436">
                  <c:v>5.99998756646978</c:v>
                </c:pt>
                <c:pt idx="1437">
                  <c:v>5.99998839204802</c:v>
                </c:pt>
                <c:pt idx="1438">
                  <c:v>5.99998916280624</c:v>
                </c:pt>
                <c:pt idx="1439">
                  <c:v>5.99998988238487</c:v>
                </c:pt>
                <c:pt idx="1440">
                  <c:v>5.99999055418259</c:v>
                </c:pt>
                <c:pt idx="1441">
                  <c:v>5.99999118137228</c:v>
                </c:pt>
                <c:pt idx="1442">
                  <c:v>5.99999176691617</c:v>
                </c:pt>
                <c:pt idx="1443">
                  <c:v>5.99999231357972</c:v>
                </c:pt>
                <c:pt idx="1444">
                  <c:v>5.99999282394478</c:v>
                </c:pt>
                <c:pt idx="1445">
                  <c:v>5.99999330042169</c:v>
                </c:pt>
                <c:pt idx="1446">
                  <c:v>5.99999374526072</c:v>
                </c:pt>
                <c:pt idx="1447">
                  <c:v>5.99999416056269</c:v>
                </c:pt>
                <c:pt idx="1448">
                  <c:v>5.99999454828894</c:v>
                </c:pt>
                <c:pt idx="1449">
                  <c:v>5.99999491027049</c:v>
                </c:pt>
                <c:pt idx="1450">
                  <c:v>5.99999524821685</c:v>
                </c:pt>
                <c:pt idx="1451">
                  <c:v>5.99999556372397</c:v>
                </c:pt>
                <c:pt idx="1452">
                  <c:v>5.99999585828184</c:v>
                </c:pt>
                <c:pt idx="1453">
                  <c:v>5.99999613328153</c:v>
                </c:pt>
                <c:pt idx="1454">
                  <c:v>5.9999963900217</c:v>
                </c:pt>
                <c:pt idx="1455">
                  <c:v>5.99999662971476</c:v>
                </c:pt>
                <c:pt idx="1456">
                  <c:v>5.99999685349266</c:v>
                </c:pt>
                <c:pt idx="1457">
                  <c:v>5.99999706241213</c:v>
                </c:pt>
                <c:pt idx="1458">
                  <c:v>5.99999725745975</c:v>
                </c:pt>
                <c:pt idx="1459">
                  <c:v>5.99999743955662</c:v>
                </c:pt>
                <c:pt idx="1460">
                  <c:v>5.99999760956269</c:v>
                </c:pt>
                <c:pt idx="1461">
                  <c:v>5.99999776828077</c:v>
                </c:pt>
                <c:pt idx="1462">
                  <c:v>5.99999791646035</c:v>
                </c:pt>
                <c:pt idx="1463">
                  <c:v>5.99999805480117</c:v>
                </c:pt>
                <c:pt idx="1464">
                  <c:v>5.99999818395651</c:v>
                </c:pt>
                <c:pt idx="1465">
                  <c:v>5.99999830453629</c:v>
                </c:pt>
                <c:pt idx="1466">
                  <c:v>5.99999841710988</c:v>
                </c:pt>
                <c:pt idx="1467">
                  <c:v>5.99999852220892</c:v>
                </c:pt>
                <c:pt idx="1468">
                  <c:v>5.99999862032967</c:v>
                </c:pt>
                <c:pt idx="1469">
                  <c:v>5.99999871193546</c:v>
                </c:pt>
                <c:pt idx="1470">
                  <c:v>5.99999879745893</c:v>
                </c:pt>
                <c:pt idx="1471">
                  <c:v>5.99999887730387</c:v>
                </c:pt>
                <c:pt idx="1472">
                  <c:v>5.99999895184736</c:v>
                </c:pt>
                <c:pt idx="1473">
                  <c:v>5.99999902144139</c:v>
                </c:pt>
                <c:pt idx="1474">
                  <c:v>5.99999908641455</c:v>
                </c:pt>
                <c:pt idx="1475">
                  <c:v>5.99999914707368</c:v>
                </c:pt>
                <c:pt idx="1476">
                  <c:v>5.99999920370526</c:v>
                </c:pt>
                <c:pt idx="1477">
                  <c:v>5.99999925657668</c:v>
                </c:pt>
                <c:pt idx="1478">
                  <c:v>5.9999993059376</c:v>
                </c:pt>
                <c:pt idx="1479">
                  <c:v>5.99999935202111</c:v>
                </c:pt>
                <c:pt idx="1480">
                  <c:v>5.99999939504481</c:v>
                </c:pt>
                <c:pt idx="1481">
                  <c:v>5.99999943521188</c:v>
                </c:pt>
                <c:pt idx="1482">
                  <c:v>5.99999947271195</c:v>
                </c:pt>
                <c:pt idx="1483">
                  <c:v>5.99999950772216</c:v>
                </c:pt>
                <c:pt idx="1484">
                  <c:v>5.99999954040782</c:v>
                </c:pt>
                <c:pt idx="1485">
                  <c:v>5.99999957092323</c:v>
                </c:pt>
                <c:pt idx="1486">
                  <c:v>5.99999959941251</c:v>
                </c:pt>
                <c:pt idx="1487">
                  <c:v>5.99999962601021</c:v>
                </c:pt>
                <c:pt idx="1488">
                  <c:v>5.99999965084191</c:v>
                </c:pt>
                <c:pt idx="1489">
                  <c:v>5.99999967402489</c:v>
                </c:pt>
                <c:pt idx="1490">
                  <c:v>5.99999969566857</c:v>
                </c:pt>
                <c:pt idx="1491">
                  <c:v>5.9999997158752</c:v>
                </c:pt>
                <c:pt idx="1492">
                  <c:v>5.99999973474017</c:v>
                </c:pt>
                <c:pt idx="1493">
                  <c:v>5.99999975235256</c:v>
                </c:pt>
                <c:pt idx="1494">
                  <c:v>5.99999976879554</c:v>
                </c:pt>
                <c:pt idx="1495">
                  <c:v>5.99999978414675</c:v>
                </c:pt>
                <c:pt idx="1496">
                  <c:v>5.99999979847865</c:v>
                </c:pt>
                <c:pt idx="1497">
                  <c:v>5.99999981185899</c:v>
                </c:pt>
                <c:pt idx="1498">
                  <c:v>5.99999982435089</c:v>
                </c:pt>
                <c:pt idx="1499">
                  <c:v>5.99999983601336</c:v>
                </c:pt>
                <c:pt idx="1500">
                  <c:v>5.99999984690147</c:v>
                </c:pt>
                <c:pt idx="1501">
                  <c:v>5.99999985706665</c:v>
                </c:pt>
                <c:pt idx="1502">
                  <c:v>5.99999986655693</c:v>
                </c:pt>
                <c:pt idx="1503">
                  <c:v>5.99999987541708</c:v>
                </c:pt>
                <c:pt idx="1504">
                  <c:v>5.99999988368898</c:v>
                </c:pt>
                <c:pt idx="1505">
                  <c:v>5.99999989141166</c:v>
                </c:pt>
                <c:pt idx="1506">
                  <c:v>5.99999989862162</c:v>
                </c:pt>
                <c:pt idx="1507">
                  <c:v>5.99999990535286</c:v>
                </c:pt>
                <c:pt idx="1508">
                  <c:v>5.99999991163717</c:v>
                </c:pt>
                <c:pt idx="1509">
                  <c:v>5.99999991750422</c:v>
                </c:pt>
                <c:pt idx="1510">
                  <c:v>5.99999992298172</c:v>
                </c:pt>
                <c:pt idx="1511">
                  <c:v>5.99999992809551</c:v>
                </c:pt>
                <c:pt idx="1512">
                  <c:v>5.99999993286974</c:v>
                </c:pt>
                <c:pt idx="1513">
                  <c:v>5.99999993732695</c:v>
                </c:pt>
                <c:pt idx="1514">
                  <c:v>5.99999994148823</c:v>
                </c:pt>
                <c:pt idx="1515">
                  <c:v>5.99999994537321</c:v>
                </c:pt>
                <c:pt idx="1516">
                  <c:v>5.99999994900023</c:v>
                </c:pt>
                <c:pt idx="1517">
                  <c:v>5.9999999523864</c:v>
                </c:pt>
                <c:pt idx="1518">
                  <c:v>5.99999995554776</c:v>
                </c:pt>
                <c:pt idx="1519">
                  <c:v>5.99999995849922</c:v>
                </c:pt>
                <c:pt idx="1520">
                  <c:v>5.99999996125471</c:v>
                </c:pt>
                <c:pt idx="1521">
                  <c:v>5.99999996382725</c:v>
                </c:pt>
                <c:pt idx="1522">
                  <c:v>5.99999996622901</c:v>
                </c:pt>
                <c:pt idx="1523">
                  <c:v>5.99999996847133</c:v>
                </c:pt>
                <c:pt idx="1524">
                  <c:v>5.99999997056476</c:v>
                </c:pt>
                <c:pt idx="1525">
                  <c:v>5.99999997251922</c:v>
                </c:pt>
                <c:pt idx="1526">
                  <c:v>5.99999997434388</c:v>
                </c:pt>
                <c:pt idx="1527">
                  <c:v>5.99999997604739</c:v>
                </c:pt>
                <c:pt idx="1528">
                  <c:v>5.99999997763775</c:v>
                </c:pt>
                <c:pt idx="1529">
                  <c:v>5.99999997912256</c:v>
                </c:pt>
                <c:pt idx="1530">
                  <c:v>5.99999998050875</c:v>
                </c:pt>
                <c:pt idx="1531">
                  <c:v>5.99999998180291</c:v>
                </c:pt>
                <c:pt idx="1532">
                  <c:v>5.9999999830111</c:v>
                </c:pt>
                <c:pt idx="1533">
                  <c:v>5.99999998413906</c:v>
                </c:pt>
                <c:pt idx="1534">
                  <c:v>5.99999998519214</c:v>
                </c:pt>
                <c:pt idx="1535">
                  <c:v>5.99999998617531</c:v>
                </c:pt>
                <c:pt idx="1536">
                  <c:v>5.9999999870932</c:v>
                </c:pt>
                <c:pt idx="1537">
                  <c:v>5.99999998795019</c:v>
                </c:pt>
                <c:pt idx="1538">
                  <c:v>5.99999998875029</c:v>
                </c:pt>
                <c:pt idx="1539">
                  <c:v>5.99999998949729</c:v>
                </c:pt>
                <c:pt idx="1540">
                  <c:v>5.99999999019469</c:v>
                </c:pt>
                <c:pt idx="1541">
                  <c:v>5.99999999084579</c:v>
                </c:pt>
                <c:pt idx="1542">
                  <c:v>5.99999999145366</c:v>
                </c:pt>
                <c:pt idx="1543">
                  <c:v>5.99999999202115</c:v>
                </c:pt>
                <c:pt idx="1544">
                  <c:v>5.99999999255094</c:v>
                </c:pt>
                <c:pt idx="1545">
                  <c:v>5.99999999304557</c:v>
                </c:pt>
                <c:pt idx="1546">
                  <c:v>5.99999999350736</c:v>
                </c:pt>
                <c:pt idx="1547">
                  <c:v>5.99999999393849</c:v>
                </c:pt>
                <c:pt idx="1548">
                  <c:v>5.99999999434105</c:v>
                </c:pt>
                <c:pt idx="1549">
                  <c:v>5.9999999947169</c:v>
                </c:pt>
                <c:pt idx="1550">
                  <c:v>5.99999999506775</c:v>
                </c:pt>
                <c:pt idx="1551">
                  <c:v>5.99999999539529</c:v>
                </c:pt>
                <c:pt idx="1552">
                  <c:v>5.99999999570108</c:v>
                </c:pt>
                <c:pt idx="1553">
                  <c:v>5.99999999598653</c:v>
                </c:pt>
                <c:pt idx="1554">
                  <c:v>5.99999999625302</c:v>
                </c:pt>
                <c:pt idx="1555">
                  <c:v>5.99999999650184</c:v>
                </c:pt>
                <c:pt idx="1556">
                  <c:v>5.99999999673415</c:v>
                </c:pt>
                <c:pt idx="1557">
                  <c:v>5.99999999695104</c:v>
                </c:pt>
                <c:pt idx="1558">
                  <c:v>5.99999999715353</c:v>
                </c:pt>
                <c:pt idx="1559">
                  <c:v>5.99999999734256</c:v>
                </c:pt>
                <c:pt idx="1560">
                  <c:v>5.99999999751903</c:v>
                </c:pt>
                <c:pt idx="1561">
                  <c:v>5.99999999768378</c:v>
                </c:pt>
                <c:pt idx="1562">
                  <c:v>5.9999999978376</c:v>
                </c:pt>
                <c:pt idx="1563">
                  <c:v>5.99999999798122</c:v>
                </c:pt>
                <c:pt idx="1564">
                  <c:v>5.9999999981153</c:v>
                </c:pt>
                <c:pt idx="1565">
                  <c:v>5.99999999824047</c:v>
                </c:pt>
                <c:pt idx="1566">
                  <c:v>5.99999999835735</c:v>
                </c:pt>
                <c:pt idx="1567">
                  <c:v>5.99999999846645</c:v>
                </c:pt>
                <c:pt idx="1568">
                  <c:v>5.9999999985683</c:v>
                </c:pt>
                <c:pt idx="1569">
                  <c:v>5.99999999866337</c:v>
                </c:pt>
                <c:pt idx="1570">
                  <c:v>5.99999999875213</c:v>
                </c:pt>
                <c:pt idx="1571">
                  <c:v>5.99999999883499</c:v>
                </c:pt>
                <c:pt idx="1572">
                  <c:v>5.99999999891233</c:v>
                </c:pt>
                <c:pt idx="1573">
                  <c:v>5.99999999898456</c:v>
                </c:pt>
                <c:pt idx="1574">
                  <c:v>5.99999999905202</c:v>
                </c:pt>
                <c:pt idx="1575">
                  <c:v>5.999999999115</c:v>
                </c:pt>
                <c:pt idx="1576">
                  <c:v>5.99999999917377</c:v>
                </c:pt>
                <c:pt idx="1577">
                  <c:v>5.99999999922863</c:v>
                </c:pt>
                <c:pt idx="1578">
                  <c:v>5.99999999927985</c:v>
                </c:pt>
                <c:pt idx="1579">
                  <c:v>5.99999999932768</c:v>
                </c:pt>
                <c:pt idx="1580">
                  <c:v>5.99999999937234</c:v>
                </c:pt>
                <c:pt idx="1581">
                  <c:v>5.99999999941402</c:v>
                </c:pt>
                <c:pt idx="1582">
                  <c:v>5.99999999945291</c:v>
                </c:pt>
                <c:pt idx="1583">
                  <c:v>5.99999999948924</c:v>
                </c:pt>
                <c:pt idx="1584">
                  <c:v>5.99999999952313</c:v>
                </c:pt>
                <c:pt idx="1585">
                  <c:v>5.99999999955479</c:v>
                </c:pt>
                <c:pt idx="1586">
                  <c:v>5.99999999958436</c:v>
                </c:pt>
                <c:pt idx="1587">
                  <c:v>5.99999999961196</c:v>
                </c:pt>
                <c:pt idx="1588">
                  <c:v>5.99999999963776</c:v>
                </c:pt>
                <c:pt idx="1589">
                  <c:v>5.99999999966183</c:v>
                </c:pt>
                <c:pt idx="1590">
                  <c:v>5.99999999968427</c:v>
                </c:pt>
                <c:pt idx="1591">
                  <c:v>5.99999999970525</c:v>
                </c:pt>
                <c:pt idx="1592">
                  <c:v>5.99999999972487</c:v>
                </c:pt>
                <c:pt idx="1593">
                  <c:v>5.99999999974313</c:v>
                </c:pt>
                <c:pt idx="1594">
                  <c:v>5.99999999976016</c:v>
                </c:pt>
                <c:pt idx="1595">
                  <c:v>5.99999999977607</c:v>
                </c:pt>
                <c:pt idx="1596">
                  <c:v>5.99999999979098</c:v>
                </c:pt>
                <c:pt idx="1597">
                  <c:v>5.99999999980491</c:v>
                </c:pt>
                <c:pt idx="1598">
                  <c:v>5.99999999981784</c:v>
                </c:pt>
                <c:pt idx="1599">
                  <c:v>5.99999999982987</c:v>
                </c:pt>
                <c:pt idx="1600">
                  <c:v>5.99999999984109</c:v>
                </c:pt>
                <c:pt idx="1601">
                  <c:v>5.99999999985159</c:v>
                </c:pt>
                <c:pt idx="1602">
                  <c:v>5.99999999986142</c:v>
                </c:pt>
                <c:pt idx="1603">
                  <c:v>5.99999999987066</c:v>
                </c:pt>
                <c:pt idx="1604">
                  <c:v>5.99999999987928</c:v>
                </c:pt>
                <c:pt idx="1605">
                  <c:v>5.99999999988728</c:v>
                </c:pt>
                <c:pt idx="1606">
                  <c:v>5.99999999989469</c:v>
                </c:pt>
                <c:pt idx="1607">
                  <c:v>5.99999999990156</c:v>
                </c:pt>
                <c:pt idx="1608">
                  <c:v>5.99999999990793</c:v>
                </c:pt>
                <c:pt idx="1609">
                  <c:v>5.99999999991388</c:v>
                </c:pt>
                <c:pt idx="1610">
                  <c:v>5.99999999991942</c:v>
                </c:pt>
                <c:pt idx="1611">
                  <c:v>5.9999999999246</c:v>
                </c:pt>
                <c:pt idx="1612">
                  <c:v>5.99999999992947</c:v>
                </c:pt>
                <c:pt idx="1613">
                  <c:v>5.99999999993403</c:v>
                </c:pt>
                <c:pt idx="1614">
                  <c:v>5.99999999993834</c:v>
                </c:pt>
                <c:pt idx="1615">
                  <c:v>5.99999999994241</c:v>
                </c:pt>
                <c:pt idx="1616">
                  <c:v>5.99999999994626</c:v>
                </c:pt>
                <c:pt idx="1617">
                  <c:v>5.99999999994992</c:v>
                </c:pt>
                <c:pt idx="1618">
                  <c:v>5.9999999999534</c:v>
                </c:pt>
                <c:pt idx="1619">
                  <c:v>5.9999999999566</c:v>
                </c:pt>
                <c:pt idx="1620">
                  <c:v>5.99999999995951</c:v>
                </c:pt>
                <c:pt idx="1621">
                  <c:v>5.99999999996231</c:v>
                </c:pt>
                <c:pt idx="1622">
                  <c:v>5.99999999996488</c:v>
                </c:pt>
                <c:pt idx="1623">
                  <c:v>5.9999999999672</c:v>
                </c:pt>
                <c:pt idx="1624">
                  <c:v>5.99999999996929</c:v>
                </c:pt>
                <c:pt idx="1625">
                  <c:v>5.99999999997118</c:v>
                </c:pt>
                <c:pt idx="1626">
                  <c:v>5.99999999997288</c:v>
                </c:pt>
                <c:pt idx="1627">
                  <c:v>5.99999999997442</c:v>
                </c:pt>
                <c:pt idx="1628">
                  <c:v>5.99999999997583</c:v>
                </c:pt>
                <c:pt idx="1629">
                  <c:v>5.99999999997714</c:v>
                </c:pt>
                <c:pt idx="1630">
                  <c:v>5.99999999997836</c:v>
                </c:pt>
                <c:pt idx="1631">
                  <c:v>5.99999999997947</c:v>
                </c:pt>
                <c:pt idx="1632">
                  <c:v>5.99999999998047</c:v>
                </c:pt>
                <c:pt idx="1633">
                  <c:v>5.99999999998137</c:v>
                </c:pt>
                <c:pt idx="1634">
                  <c:v>5.99999999998219</c:v>
                </c:pt>
                <c:pt idx="1635">
                  <c:v>5.99999999998293</c:v>
                </c:pt>
                <c:pt idx="1636">
                  <c:v>5.99999999998368</c:v>
                </c:pt>
                <c:pt idx="1637">
                  <c:v>5.99999999998441</c:v>
                </c:pt>
                <c:pt idx="1638">
                  <c:v>5.99999999998506</c:v>
                </c:pt>
                <c:pt idx="1639">
                  <c:v>5.99999999998566</c:v>
                </c:pt>
                <c:pt idx="1640">
                  <c:v>5.99999999998619</c:v>
                </c:pt>
                <c:pt idx="1641">
                  <c:v>5.99999999998668</c:v>
                </c:pt>
                <c:pt idx="1642">
                  <c:v>5.99999999998711</c:v>
                </c:pt>
                <c:pt idx="1643">
                  <c:v>5.99999999998751</c:v>
                </c:pt>
                <c:pt idx="1644">
                  <c:v>5.99999999998786</c:v>
                </c:pt>
                <c:pt idx="1645">
                  <c:v>5.99999999998818</c:v>
                </c:pt>
                <c:pt idx="1646">
                  <c:v>5.99999999998847</c:v>
                </c:pt>
                <c:pt idx="1647">
                  <c:v>5.99999999998873</c:v>
                </c:pt>
                <c:pt idx="1648">
                  <c:v>5.99999999998897</c:v>
                </c:pt>
                <c:pt idx="1649">
                  <c:v>5.99999999998918</c:v>
                </c:pt>
                <c:pt idx="1650">
                  <c:v>5.99999999998938</c:v>
                </c:pt>
                <c:pt idx="1651">
                  <c:v>5.99999999998955</c:v>
                </c:pt>
                <c:pt idx="1652">
                  <c:v>5.9999999999897</c:v>
                </c:pt>
                <c:pt idx="1653">
                  <c:v>5.99999999998985</c:v>
                </c:pt>
                <c:pt idx="1654">
                  <c:v>5.99999999998997</c:v>
                </c:pt>
                <c:pt idx="1655">
                  <c:v>5.99999999999009</c:v>
                </c:pt>
                <c:pt idx="1656">
                  <c:v>5.99999999999019</c:v>
                </c:pt>
                <c:pt idx="1657">
                  <c:v>5.99999999999029</c:v>
                </c:pt>
                <c:pt idx="1658">
                  <c:v>5.99999999999037</c:v>
                </c:pt>
                <c:pt idx="1659">
                  <c:v>5.99999999999045</c:v>
                </c:pt>
                <c:pt idx="1660">
                  <c:v>5.99999999999052</c:v>
                </c:pt>
                <c:pt idx="1661">
                  <c:v>5.99999999999058</c:v>
                </c:pt>
                <c:pt idx="1662">
                  <c:v>5.99999999999064</c:v>
                </c:pt>
                <c:pt idx="1663">
                  <c:v>5.99999999999069</c:v>
                </c:pt>
                <c:pt idx="1664">
                  <c:v>5.99999999999073</c:v>
                </c:pt>
                <c:pt idx="1665">
                  <c:v>5.99999999999077</c:v>
                </c:pt>
                <c:pt idx="1666">
                  <c:v>5.99999999999081</c:v>
                </c:pt>
                <c:pt idx="1667">
                  <c:v>5.99999999999084</c:v>
                </c:pt>
                <c:pt idx="1668">
                  <c:v>5.99999999999087</c:v>
                </c:pt>
                <c:pt idx="1669">
                  <c:v>5.9999999999909</c:v>
                </c:pt>
                <c:pt idx="1670">
                  <c:v>5.99999999999093</c:v>
                </c:pt>
                <c:pt idx="1671">
                  <c:v>5.99999999999095</c:v>
                </c:pt>
                <c:pt idx="1672">
                  <c:v>5.99999999999097</c:v>
                </c:pt>
                <c:pt idx="1673">
                  <c:v>5.99999999999099</c:v>
                </c:pt>
                <c:pt idx="1674">
                  <c:v>5.999999999991</c:v>
                </c:pt>
                <c:pt idx="1675">
                  <c:v>5.99999999999102</c:v>
                </c:pt>
                <c:pt idx="1676">
                  <c:v>5.99999999999103</c:v>
                </c:pt>
                <c:pt idx="1677">
                  <c:v>5.99999999999104</c:v>
                </c:pt>
                <c:pt idx="1678">
                  <c:v>5.99999999999105</c:v>
                </c:pt>
                <c:pt idx="1679">
                  <c:v>5.99999999999106</c:v>
                </c:pt>
                <c:pt idx="1680">
                  <c:v>5.99999999999107</c:v>
                </c:pt>
                <c:pt idx="1681">
                  <c:v>5.99999999999108</c:v>
                </c:pt>
                <c:pt idx="1682">
                  <c:v>5.99999999999109</c:v>
                </c:pt>
                <c:pt idx="1683">
                  <c:v>5.9999999999911</c:v>
                </c:pt>
                <c:pt idx="1684">
                  <c:v>5.9999999999911</c:v>
                </c:pt>
                <c:pt idx="1685">
                  <c:v>5.99999999999111</c:v>
                </c:pt>
                <c:pt idx="1686">
                  <c:v>5.99999999999111</c:v>
                </c:pt>
                <c:pt idx="1687">
                  <c:v>5.99999999999112</c:v>
                </c:pt>
                <c:pt idx="1688">
                  <c:v>5.99999999999112</c:v>
                </c:pt>
                <c:pt idx="1689">
                  <c:v>5.99999999999112</c:v>
                </c:pt>
                <c:pt idx="1690">
                  <c:v>5.99999999999113</c:v>
                </c:pt>
                <c:pt idx="1691">
                  <c:v>5.99999999999113</c:v>
                </c:pt>
                <c:pt idx="1692">
                  <c:v>5.99999999999113</c:v>
                </c:pt>
                <c:pt idx="1693">
                  <c:v>5.99999999999113</c:v>
                </c:pt>
                <c:pt idx="1694">
                  <c:v>5.99999999999114</c:v>
                </c:pt>
                <c:pt idx="1695">
                  <c:v>5.99999999999114</c:v>
                </c:pt>
                <c:pt idx="1696">
                  <c:v>5.99999999999114</c:v>
                </c:pt>
                <c:pt idx="1697">
                  <c:v>5.99999999999114</c:v>
                </c:pt>
                <c:pt idx="1698">
                  <c:v>5.99999999999114</c:v>
                </c:pt>
                <c:pt idx="1699">
                  <c:v>5.99999999999114</c:v>
                </c:pt>
              </c:numCache>
            </c:numRef>
          </c:yVal>
          <c:smooth val="0"/>
        </c:ser>
        <c:ser>
          <c:idx val="2"/>
          <c:order val="2"/>
          <c:tx>
            <c:strRef>
              <c:f>"Pure gain-scheduled PID"</c:f>
              <c:strCache>
                <c:ptCount val="1"/>
                <c:pt idx="0">
                  <c:v>Pure gain-scheduled PID</c:v>
                </c:pt>
              </c:strCache>
            </c:strRef>
          </c:tx>
          <c:spPr>
            <a:solidFill>
              <a:srgbClr val="ff7f0e"/>
            </a:solidFill>
            <a:ln w="18000">
              <a:solidFill>
                <a:srgbClr val="ff7f0e"/>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xVal>
            <c:numRef>
              <c:f>12_Traces!$A$5:$A$1704</c:f>
              <c:numCache>
                <c:formatCode>#,##0</c:formatCode>
                <c:ptCount val="1700"/>
                <c:pt idx="0">
                  <c:v>0</c:v>
                </c:pt>
                <c:pt idx="1">
                  <c:v>100.011766090128</c:v>
                </c:pt>
                <c:pt idx="2">
                  <c:v>200.023532180257</c:v>
                </c:pt>
                <c:pt idx="3">
                  <c:v>300.035298270385</c:v>
                </c:pt>
                <c:pt idx="4">
                  <c:v>400.047064360513</c:v>
                </c:pt>
                <c:pt idx="5">
                  <c:v>500.058830450641</c:v>
                </c:pt>
                <c:pt idx="6">
                  <c:v>600.07059654077</c:v>
                </c:pt>
                <c:pt idx="7">
                  <c:v>700.082362630898</c:v>
                </c:pt>
                <c:pt idx="8">
                  <c:v>800.094128721026</c:v>
                </c:pt>
                <c:pt idx="9">
                  <c:v>900.105894811154</c:v>
                </c:pt>
                <c:pt idx="10">
                  <c:v>1000.11766090128</c:v>
                </c:pt>
                <c:pt idx="11">
                  <c:v>1100.12942699141</c:v>
                </c:pt>
                <c:pt idx="12">
                  <c:v>1200.14119308154</c:v>
                </c:pt>
                <c:pt idx="13">
                  <c:v>1300.15295917167</c:v>
                </c:pt>
                <c:pt idx="14">
                  <c:v>1400.1647252618</c:v>
                </c:pt>
                <c:pt idx="15">
                  <c:v>1500.17649135192</c:v>
                </c:pt>
                <c:pt idx="16">
                  <c:v>1600.18825744205</c:v>
                </c:pt>
                <c:pt idx="17">
                  <c:v>1700.20002353218</c:v>
                </c:pt>
                <c:pt idx="18">
                  <c:v>1800.21178962231</c:v>
                </c:pt>
                <c:pt idx="19">
                  <c:v>1900.22355571244</c:v>
                </c:pt>
                <c:pt idx="20">
                  <c:v>2000.23532180257</c:v>
                </c:pt>
                <c:pt idx="21">
                  <c:v>2100.24708789269</c:v>
                </c:pt>
                <c:pt idx="22">
                  <c:v>2200.25885398282</c:v>
                </c:pt>
                <c:pt idx="23">
                  <c:v>2300.27062007295</c:v>
                </c:pt>
                <c:pt idx="24">
                  <c:v>2400.28238616308</c:v>
                </c:pt>
                <c:pt idx="25">
                  <c:v>2500.29415225321</c:v>
                </c:pt>
                <c:pt idx="26">
                  <c:v>2600.30591834334</c:v>
                </c:pt>
                <c:pt idx="27">
                  <c:v>2700.31768443346</c:v>
                </c:pt>
                <c:pt idx="28">
                  <c:v>2800.32945052359</c:v>
                </c:pt>
                <c:pt idx="29">
                  <c:v>2900.34121661372</c:v>
                </c:pt>
                <c:pt idx="30">
                  <c:v>3000.35298270385</c:v>
                </c:pt>
                <c:pt idx="31">
                  <c:v>3100.36474879398</c:v>
                </c:pt>
                <c:pt idx="32">
                  <c:v>3200.3765148841</c:v>
                </c:pt>
                <c:pt idx="33">
                  <c:v>3300.38828097423</c:v>
                </c:pt>
                <c:pt idx="34">
                  <c:v>3400.40004706436</c:v>
                </c:pt>
                <c:pt idx="35">
                  <c:v>3500.41181315449</c:v>
                </c:pt>
                <c:pt idx="36">
                  <c:v>3600.42357924462</c:v>
                </c:pt>
                <c:pt idx="37">
                  <c:v>3700.43534533475</c:v>
                </c:pt>
                <c:pt idx="38">
                  <c:v>3800.44711142487</c:v>
                </c:pt>
                <c:pt idx="39">
                  <c:v>3900.458877515</c:v>
                </c:pt>
                <c:pt idx="40">
                  <c:v>4000.47064360513</c:v>
                </c:pt>
                <c:pt idx="41">
                  <c:v>4100.48240969526</c:v>
                </c:pt>
                <c:pt idx="42">
                  <c:v>4200.49417578539</c:v>
                </c:pt>
                <c:pt idx="43">
                  <c:v>4300.50594187552</c:v>
                </c:pt>
                <c:pt idx="44">
                  <c:v>4400.51770796564</c:v>
                </c:pt>
                <c:pt idx="45">
                  <c:v>4500.52947405577</c:v>
                </c:pt>
                <c:pt idx="46">
                  <c:v>4600.5412401459</c:v>
                </c:pt>
                <c:pt idx="47">
                  <c:v>4700.55300623603</c:v>
                </c:pt>
                <c:pt idx="48">
                  <c:v>4800.56477232616</c:v>
                </c:pt>
                <c:pt idx="49">
                  <c:v>4900.57653841628</c:v>
                </c:pt>
                <c:pt idx="50">
                  <c:v>5000.58830450641</c:v>
                </c:pt>
                <c:pt idx="51">
                  <c:v>5100.60007059654</c:v>
                </c:pt>
                <c:pt idx="52">
                  <c:v>5200.61183668667</c:v>
                </c:pt>
                <c:pt idx="53">
                  <c:v>5300.6236027768</c:v>
                </c:pt>
                <c:pt idx="54">
                  <c:v>5400.63536886693</c:v>
                </c:pt>
                <c:pt idx="55">
                  <c:v>5500.64713495705</c:v>
                </c:pt>
                <c:pt idx="56">
                  <c:v>5600.65890104718</c:v>
                </c:pt>
                <c:pt idx="57">
                  <c:v>5700.67066713731</c:v>
                </c:pt>
                <c:pt idx="58">
                  <c:v>5800.68243322744</c:v>
                </c:pt>
                <c:pt idx="59">
                  <c:v>5900.69419931757</c:v>
                </c:pt>
                <c:pt idx="60">
                  <c:v>6000.7059654077</c:v>
                </c:pt>
                <c:pt idx="61">
                  <c:v>6100.71773149782</c:v>
                </c:pt>
                <c:pt idx="62">
                  <c:v>6200.72949758795</c:v>
                </c:pt>
                <c:pt idx="63">
                  <c:v>6300.74126367808</c:v>
                </c:pt>
                <c:pt idx="64">
                  <c:v>6400.75302976821</c:v>
                </c:pt>
                <c:pt idx="65">
                  <c:v>6500.76479585834</c:v>
                </c:pt>
                <c:pt idx="66">
                  <c:v>6600.77656194846</c:v>
                </c:pt>
                <c:pt idx="67">
                  <c:v>6700.78832803859</c:v>
                </c:pt>
                <c:pt idx="68">
                  <c:v>6800.80009412872</c:v>
                </c:pt>
                <c:pt idx="69">
                  <c:v>6900.81186021885</c:v>
                </c:pt>
                <c:pt idx="70">
                  <c:v>7000.82362630898</c:v>
                </c:pt>
                <c:pt idx="71">
                  <c:v>7100.83539239911</c:v>
                </c:pt>
                <c:pt idx="72">
                  <c:v>7200.84715848923</c:v>
                </c:pt>
                <c:pt idx="73">
                  <c:v>7300.85892457936</c:v>
                </c:pt>
                <c:pt idx="74">
                  <c:v>7400.87069066949</c:v>
                </c:pt>
                <c:pt idx="75">
                  <c:v>7500.88245675962</c:v>
                </c:pt>
                <c:pt idx="76">
                  <c:v>7600.89422284975</c:v>
                </c:pt>
                <c:pt idx="77">
                  <c:v>7700.90598893988</c:v>
                </c:pt>
                <c:pt idx="78">
                  <c:v>7800.91775503</c:v>
                </c:pt>
                <c:pt idx="79">
                  <c:v>7900.92952112013</c:v>
                </c:pt>
                <c:pt idx="80">
                  <c:v>8000.94128721026</c:v>
                </c:pt>
                <c:pt idx="81">
                  <c:v>8100.95305330039</c:v>
                </c:pt>
                <c:pt idx="82">
                  <c:v>8200.96481939052</c:v>
                </c:pt>
                <c:pt idx="83">
                  <c:v>8300.97658548065</c:v>
                </c:pt>
                <c:pt idx="84">
                  <c:v>8400.98835157077</c:v>
                </c:pt>
                <c:pt idx="85">
                  <c:v>8501.0001176609</c:v>
                </c:pt>
                <c:pt idx="86">
                  <c:v>8601.01188375103</c:v>
                </c:pt>
                <c:pt idx="87">
                  <c:v>8701.02364984116</c:v>
                </c:pt>
                <c:pt idx="88">
                  <c:v>8801.03541593129</c:v>
                </c:pt>
                <c:pt idx="89">
                  <c:v>8901.04718202142</c:v>
                </c:pt>
                <c:pt idx="90">
                  <c:v>9001.05894811154</c:v>
                </c:pt>
                <c:pt idx="91">
                  <c:v>9101.07071420167</c:v>
                </c:pt>
                <c:pt idx="92">
                  <c:v>9201.0824802918</c:v>
                </c:pt>
                <c:pt idx="93">
                  <c:v>9301.09424638193</c:v>
                </c:pt>
                <c:pt idx="94">
                  <c:v>9401.10601247206</c:v>
                </c:pt>
                <c:pt idx="95">
                  <c:v>9501.11777856218</c:v>
                </c:pt>
                <c:pt idx="96">
                  <c:v>9601.12954465231</c:v>
                </c:pt>
                <c:pt idx="97">
                  <c:v>9701.14131074244</c:v>
                </c:pt>
                <c:pt idx="98">
                  <c:v>9801.15307683257</c:v>
                </c:pt>
                <c:pt idx="99">
                  <c:v>9901.1648429227</c:v>
                </c:pt>
                <c:pt idx="100">
                  <c:v>10001.1766090128</c:v>
                </c:pt>
                <c:pt idx="101">
                  <c:v>10101.188375103</c:v>
                </c:pt>
                <c:pt idx="102">
                  <c:v>10201.2001411931</c:v>
                </c:pt>
                <c:pt idx="103">
                  <c:v>10301.2119072832</c:v>
                </c:pt>
                <c:pt idx="104">
                  <c:v>10401.2236733733</c:v>
                </c:pt>
                <c:pt idx="105">
                  <c:v>10501.2354394635</c:v>
                </c:pt>
                <c:pt idx="106">
                  <c:v>10601.2472055536</c:v>
                </c:pt>
                <c:pt idx="107">
                  <c:v>10701.2589716437</c:v>
                </c:pt>
                <c:pt idx="108">
                  <c:v>10801.2707377339</c:v>
                </c:pt>
                <c:pt idx="109">
                  <c:v>10901.282503824</c:v>
                </c:pt>
                <c:pt idx="110">
                  <c:v>11001.2942699141</c:v>
                </c:pt>
                <c:pt idx="111">
                  <c:v>11101.3060360042</c:v>
                </c:pt>
                <c:pt idx="112">
                  <c:v>11201.3178020944</c:v>
                </c:pt>
                <c:pt idx="113">
                  <c:v>11301.3295681845</c:v>
                </c:pt>
                <c:pt idx="114">
                  <c:v>11401.3413342746</c:v>
                </c:pt>
                <c:pt idx="115">
                  <c:v>11501.3531003648</c:v>
                </c:pt>
                <c:pt idx="116">
                  <c:v>11601.3648664549</c:v>
                </c:pt>
                <c:pt idx="117">
                  <c:v>11701.376632545</c:v>
                </c:pt>
                <c:pt idx="118">
                  <c:v>11801.3883986351</c:v>
                </c:pt>
                <c:pt idx="119">
                  <c:v>11901.4001647253</c:v>
                </c:pt>
                <c:pt idx="120">
                  <c:v>12001.4119308154</c:v>
                </c:pt>
                <c:pt idx="121">
                  <c:v>12101.4236969055</c:v>
                </c:pt>
                <c:pt idx="122">
                  <c:v>12201.4354629957</c:v>
                </c:pt>
                <c:pt idx="123">
                  <c:v>12301.4472290858</c:v>
                </c:pt>
                <c:pt idx="124">
                  <c:v>12401.4589951759</c:v>
                </c:pt>
                <c:pt idx="125">
                  <c:v>12501.470761266</c:v>
                </c:pt>
                <c:pt idx="126">
                  <c:v>12601.4825273562</c:v>
                </c:pt>
                <c:pt idx="127">
                  <c:v>12701.4942934463</c:v>
                </c:pt>
                <c:pt idx="128">
                  <c:v>12801.5060595364</c:v>
                </c:pt>
                <c:pt idx="129">
                  <c:v>12901.5178256265</c:v>
                </c:pt>
                <c:pt idx="130">
                  <c:v>13001.5295917167</c:v>
                </c:pt>
                <c:pt idx="131">
                  <c:v>13101.5413578068</c:v>
                </c:pt>
                <c:pt idx="132">
                  <c:v>13201.5531238969</c:v>
                </c:pt>
                <c:pt idx="133">
                  <c:v>13301.5648899871</c:v>
                </c:pt>
                <c:pt idx="134">
                  <c:v>13401.5766560772</c:v>
                </c:pt>
                <c:pt idx="135">
                  <c:v>13501.5884221673</c:v>
                </c:pt>
                <c:pt idx="136">
                  <c:v>13601.6001882574</c:v>
                </c:pt>
                <c:pt idx="137">
                  <c:v>13701.6119543476</c:v>
                </c:pt>
                <c:pt idx="138">
                  <c:v>13801.6237204377</c:v>
                </c:pt>
                <c:pt idx="139">
                  <c:v>13901.6354865278</c:v>
                </c:pt>
                <c:pt idx="140">
                  <c:v>14001.647252618</c:v>
                </c:pt>
                <c:pt idx="141">
                  <c:v>14101.6590187081</c:v>
                </c:pt>
                <c:pt idx="142">
                  <c:v>14201.6707847982</c:v>
                </c:pt>
                <c:pt idx="143">
                  <c:v>14301.6825508883</c:v>
                </c:pt>
                <c:pt idx="144">
                  <c:v>14401.6943169785</c:v>
                </c:pt>
                <c:pt idx="145">
                  <c:v>14501.7060830686</c:v>
                </c:pt>
                <c:pt idx="146">
                  <c:v>14601.7178491587</c:v>
                </c:pt>
                <c:pt idx="147">
                  <c:v>14701.7296152489</c:v>
                </c:pt>
                <c:pt idx="148">
                  <c:v>14801.741381339</c:v>
                </c:pt>
                <c:pt idx="149">
                  <c:v>14901.7531474291</c:v>
                </c:pt>
                <c:pt idx="150">
                  <c:v>15001.7649135192</c:v>
                </c:pt>
                <c:pt idx="151">
                  <c:v>15101.7766796094</c:v>
                </c:pt>
                <c:pt idx="152">
                  <c:v>15201.7884456995</c:v>
                </c:pt>
                <c:pt idx="153">
                  <c:v>15301.8002117896</c:v>
                </c:pt>
                <c:pt idx="154">
                  <c:v>15401.8119778798</c:v>
                </c:pt>
                <c:pt idx="155">
                  <c:v>15501.8237439699</c:v>
                </c:pt>
                <c:pt idx="156">
                  <c:v>15601.83551006</c:v>
                </c:pt>
                <c:pt idx="157">
                  <c:v>15701.8472761501</c:v>
                </c:pt>
                <c:pt idx="158">
                  <c:v>15801.8590422403</c:v>
                </c:pt>
                <c:pt idx="159">
                  <c:v>15901.8708083304</c:v>
                </c:pt>
                <c:pt idx="160">
                  <c:v>16001.8825744205</c:v>
                </c:pt>
                <c:pt idx="161">
                  <c:v>16101.8943405107</c:v>
                </c:pt>
                <c:pt idx="162">
                  <c:v>16201.9061066008</c:v>
                </c:pt>
                <c:pt idx="163">
                  <c:v>16301.9178726909</c:v>
                </c:pt>
                <c:pt idx="164">
                  <c:v>16401.929638781</c:v>
                </c:pt>
                <c:pt idx="165">
                  <c:v>16501.9414048712</c:v>
                </c:pt>
                <c:pt idx="166">
                  <c:v>16601.9531709613</c:v>
                </c:pt>
                <c:pt idx="167">
                  <c:v>16701.9649370514</c:v>
                </c:pt>
                <c:pt idx="168">
                  <c:v>16801.9767031416</c:v>
                </c:pt>
                <c:pt idx="169">
                  <c:v>16901.9884692317</c:v>
                </c:pt>
                <c:pt idx="170">
                  <c:v>17002.0002353218</c:v>
                </c:pt>
                <c:pt idx="171">
                  <c:v>17102.0120014119</c:v>
                </c:pt>
                <c:pt idx="172">
                  <c:v>17202.0237675021</c:v>
                </c:pt>
                <c:pt idx="173">
                  <c:v>17302.0355335922</c:v>
                </c:pt>
                <c:pt idx="174">
                  <c:v>17402.0472996823</c:v>
                </c:pt>
                <c:pt idx="175">
                  <c:v>17502.0590657724</c:v>
                </c:pt>
                <c:pt idx="176">
                  <c:v>17602.0708318626</c:v>
                </c:pt>
                <c:pt idx="177">
                  <c:v>17702.0825979527</c:v>
                </c:pt>
                <c:pt idx="178">
                  <c:v>17802.0943640428</c:v>
                </c:pt>
                <c:pt idx="179">
                  <c:v>17902.106130133</c:v>
                </c:pt>
                <c:pt idx="180">
                  <c:v>18002.1178962231</c:v>
                </c:pt>
                <c:pt idx="181">
                  <c:v>18102.1296623132</c:v>
                </c:pt>
                <c:pt idx="182">
                  <c:v>18202.1414284033</c:v>
                </c:pt>
                <c:pt idx="183">
                  <c:v>18302.1531944935</c:v>
                </c:pt>
                <c:pt idx="184">
                  <c:v>18402.1649605836</c:v>
                </c:pt>
                <c:pt idx="185">
                  <c:v>18502.1767266737</c:v>
                </c:pt>
                <c:pt idx="186">
                  <c:v>18602.1884927639</c:v>
                </c:pt>
                <c:pt idx="187">
                  <c:v>18702.200258854</c:v>
                </c:pt>
                <c:pt idx="188">
                  <c:v>18802.2120249441</c:v>
                </c:pt>
                <c:pt idx="189">
                  <c:v>18902.2237910342</c:v>
                </c:pt>
                <c:pt idx="190">
                  <c:v>19002.2355571244</c:v>
                </c:pt>
                <c:pt idx="191">
                  <c:v>19102.2473232145</c:v>
                </c:pt>
                <c:pt idx="192">
                  <c:v>19202.2590893046</c:v>
                </c:pt>
                <c:pt idx="193">
                  <c:v>19302.2708553948</c:v>
                </c:pt>
                <c:pt idx="194">
                  <c:v>19402.2826214849</c:v>
                </c:pt>
                <c:pt idx="195">
                  <c:v>19502.294387575</c:v>
                </c:pt>
                <c:pt idx="196">
                  <c:v>19602.3061536651</c:v>
                </c:pt>
                <c:pt idx="197">
                  <c:v>19702.3179197553</c:v>
                </c:pt>
                <c:pt idx="198">
                  <c:v>19802.3296858454</c:v>
                </c:pt>
                <c:pt idx="199">
                  <c:v>19902.3414519355</c:v>
                </c:pt>
                <c:pt idx="200">
                  <c:v>20002.3532180257</c:v>
                </c:pt>
                <c:pt idx="201">
                  <c:v>20102.3649841158</c:v>
                </c:pt>
                <c:pt idx="202">
                  <c:v>20202.3767502059</c:v>
                </c:pt>
                <c:pt idx="203">
                  <c:v>20302.388516296</c:v>
                </c:pt>
                <c:pt idx="204">
                  <c:v>20402.4002823862</c:v>
                </c:pt>
                <c:pt idx="205">
                  <c:v>20502.4120484763</c:v>
                </c:pt>
                <c:pt idx="206">
                  <c:v>20602.4238145664</c:v>
                </c:pt>
                <c:pt idx="207">
                  <c:v>20702.4355806566</c:v>
                </c:pt>
                <c:pt idx="208">
                  <c:v>20802.4473467467</c:v>
                </c:pt>
                <c:pt idx="209">
                  <c:v>20902.4591128368</c:v>
                </c:pt>
                <c:pt idx="210">
                  <c:v>21002.4708789269</c:v>
                </c:pt>
                <c:pt idx="211">
                  <c:v>21102.4826450171</c:v>
                </c:pt>
                <c:pt idx="212">
                  <c:v>21202.4944111072</c:v>
                </c:pt>
                <c:pt idx="213">
                  <c:v>21302.5061771973</c:v>
                </c:pt>
                <c:pt idx="214">
                  <c:v>21402.5179432875</c:v>
                </c:pt>
                <c:pt idx="215">
                  <c:v>21502.5297093776</c:v>
                </c:pt>
                <c:pt idx="216">
                  <c:v>21602.5414754677</c:v>
                </c:pt>
                <c:pt idx="217">
                  <c:v>21702.5532415578</c:v>
                </c:pt>
                <c:pt idx="218">
                  <c:v>21802.565007648</c:v>
                </c:pt>
                <c:pt idx="219">
                  <c:v>21902.5767737381</c:v>
                </c:pt>
                <c:pt idx="220">
                  <c:v>22002.5885398282</c:v>
                </c:pt>
                <c:pt idx="221">
                  <c:v>22102.6003059183</c:v>
                </c:pt>
                <c:pt idx="222">
                  <c:v>22202.6120720085</c:v>
                </c:pt>
                <c:pt idx="223">
                  <c:v>22302.6238380986</c:v>
                </c:pt>
                <c:pt idx="224">
                  <c:v>22402.6356041887</c:v>
                </c:pt>
                <c:pt idx="225">
                  <c:v>22502.6473702789</c:v>
                </c:pt>
                <c:pt idx="226">
                  <c:v>22602.659136369</c:v>
                </c:pt>
                <c:pt idx="227">
                  <c:v>22702.6709024591</c:v>
                </c:pt>
                <c:pt idx="228">
                  <c:v>22802.6826685492</c:v>
                </c:pt>
                <c:pt idx="229">
                  <c:v>22902.6944346394</c:v>
                </c:pt>
                <c:pt idx="230">
                  <c:v>23002.7062007295</c:v>
                </c:pt>
                <c:pt idx="231">
                  <c:v>23102.7179668196</c:v>
                </c:pt>
                <c:pt idx="232">
                  <c:v>23202.7297329098</c:v>
                </c:pt>
                <c:pt idx="233">
                  <c:v>23302.7414989999</c:v>
                </c:pt>
                <c:pt idx="234">
                  <c:v>23402.75326509</c:v>
                </c:pt>
                <c:pt idx="235">
                  <c:v>23502.7650311801</c:v>
                </c:pt>
                <c:pt idx="236">
                  <c:v>23602.7767972703</c:v>
                </c:pt>
                <c:pt idx="237">
                  <c:v>23702.7885633604</c:v>
                </c:pt>
                <c:pt idx="238">
                  <c:v>23802.8003294505</c:v>
                </c:pt>
                <c:pt idx="239">
                  <c:v>23902.8120955407</c:v>
                </c:pt>
                <c:pt idx="240">
                  <c:v>24002.8238616308</c:v>
                </c:pt>
                <c:pt idx="241">
                  <c:v>24102.8356277209</c:v>
                </c:pt>
                <c:pt idx="242">
                  <c:v>24202.847393811</c:v>
                </c:pt>
                <c:pt idx="243">
                  <c:v>24302.8591599012</c:v>
                </c:pt>
                <c:pt idx="244">
                  <c:v>24402.8709259913</c:v>
                </c:pt>
                <c:pt idx="245">
                  <c:v>24502.8826920814</c:v>
                </c:pt>
                <c:pt idx="246">
                  <c:v>24602.8944581716</c:v>
                </c:pt>
                <c:pt idx="247">
                  <c:v>24702.9062242617</c:v>
                </c:pt>
                <c:pt idx="248">
                  <c:v>24802.9179903518</c:v>
                </c:pt>
                <c:pt idx="249">
                  <c:v>24902.9297564419</c:v>
                </c:pt>
                <c:pt idx="250">
                  <c:v>25002.9415225321</c:v>
                </c:pt>
                <c:pt idx="251">
                  <c:v>25102.9532886222</c:v>
                </c:pt>
                <c:pt idx="252">
                  <c:v>25202.9650547123</c:v>
                </c:pt>
                <c:pt idx="253">
                  <c:v>25302.9768208025</c:v>
                </c:pt>
                <c:pt idx="254">
                  <c:v>25402.9885868926</c:v>
                </c:pt>
                <c:pt idx="255">
                  <c:v>25503.0003529827</c:v>
                </c:pt>
                <c:pt idx="256">
                  <c:v>25603.0121190728</c:v>
                </c:pt>
                <c:pt idx="257">
                  <c:v>25703.023885163</c:v>
                </c:pt>
                <c:pt idx="258">
                  <c:v>25803.0356512531</c:v>
                </c:pt>
                <c:pt idx="259">
                  <c:v>25903.0474173432</c:v>
                </c:pt>
                <c:pt idx="260">
                  <c:v>26003.0591834334</c:v>
                </c:pt>
                <c:pt idx="261">
                  <c:v>26103.0709495235</c:v>
                </c:pt>
                <c:pt idx="262">
                  <c:v>26203.0827156136</c:v>
                </c:pt>
                <c:pt idx="263">
                  <c:v>26303.0944817037</c:v>
                </c:pt>
                <c:pt idx="264">
                  <c:v>26403.1062477939</c:v>
                </c:pt>
                <c:pt idx="265">
                  <c:v>26503.118013884</c:v>
                </c:pt>
                <c:pt idx="266">
                  <c:v>26603.1297799741</c:v>
                </c:pt>
                <c:pt idx="267">
                  <c:v>26703.1415460642</c:v>
                </c:pt>
                <c:pt idx="268">
                  <c:v>26803.1533121544</c:v>
                </c:pt>
                <c:pt idx="269">
                  <c:v>26903.1650782445</c:v>
                </c:pt>
                <c:pt idx="270">
                  <c:v>27003.1768443346</c:v>
                </c:pt>
                <c:pt idx="271">
                  <c:v>27103.1886104248</c:v>
                </c:pt>
                <c:pt idx="272">
                  <c:v>27203.2003765149</c:v>
                </c:pt>
                <c:pt idx="273">
                  <c:v>27303.212142605</c:v>
                </c:pt>
                <c:pt idx="274">
                  <c:v>27403.2239086951</c:v>
                </c:pt>
                <c:pt idx="275">
                  <c:v>27503.2356747853</c:v>
                </c:pt>
                <c:pt idx="276">
                  <c:v>27603.2474408754</c:v>
                </c:pt>
                <c:pt idx="277">
                  <c:v>27703.2592069655</c:v>
                </c:pt>
                <c:pt idx="278">
                  <c:v>27803.2709730557</c:v>
                </c:pt>
                <c:pt idx="279">
                  <c:v>27903.2827391458</c:v>
                </c:pt>
                <c:pt idx="280">
                  <c:v>28003.2945052359</c:v>
                </c:pt>
                <c:pt idx="281">
                  <c:v>28103.306271326</c:v>
                </c:pt>
                <c:pt idx="282">
                  <c:v>28203.3180374162</c:v>
                </c:pt>
                <c:pt idx="283">
                  <c:v>28303.3298035063</c:v>
                </c:pt>
                <c:pt idx="284">
                  <c:v>28403.3415695964</c:v>
                </c:pt>
                <c:pt idx="285">
                  <c:v>28503.3533356866</c:v>
                </c:pt>
                <c:pt idx="286">
                  <c:v>28603.3651017767</c:v>
                </c:pt>
                <c:pt idx="287">
                  <c:v>28703.3768678668</c:v>
                </c:pt>
                <c:pt idx="288">
                  <c:v>28803.3886339569</c:v>
                </c:pt>
                <c:pt idx="289">
                  <c:v>28903.4004000471</c:v>
                </c:pt>
                <c:pt idx="290">
                  <c:v>29003.4121661372</c:v>
                </c:pt>
                <c:pt idx="291">
                  <c:v>29103.4239322273</c:v>
                </c:pt>
                <c:pt idx="292">
                  <c:v>29203.4356983175</c:v>
                </c:pt>
                <c:pt idx="293">
                  <c:v>29303.4474644076</c:v>
                </c:pt>
                <c:pt idx="294">
                  <c:v>29403.4592304977</c:v>
                </c:pt>
                <c:pt idx="295">
                  <c:v>29503.4709965878</c:v>
                </c:pt>
                <c:pt idx="296">
                  <c:v>29603.482762678</c:v>
                </c:pt>
                <c:pt idx="297">
                  <c:v>29703.4945287681</c:v>
                </c:pt>
                <c:pt idx="298">
                  <c:v>29803.5062948582</c:v>
                </c:pt>
                <c:pt idx="299">
                  <c:v>29903.5180609484</c:v>
                </c:pt>
                <c:pt idx="300">
                  <c:v>30003.5298270385</c:v>
                </c:pt>
                <c:pt idx="301">
                  <c:v>30103.5415931286</c:v>
                </c:pt>
                <c:pt idx="302">
                  <c:v>30203.5533592187</c:v>
                </c:pt>
                <c:pt idx="303">
                  <c:v>30303.5651253089</c:v>
                </c:pt>
                <c:pt idx="304">
                  <c:v>30403.576891399</c:v>
                </c:pt>
                <c:pt idx="305">
                  <c:v>30503.5886574891</c:v>
                </c:pt>
                <c:pt idx="306">
                  <c:v>30603.6004235793</c:v>
                </c:pt>
                <c:pt idx="307">
                  <c:v>30703.6121896694</c:v>
                </c:pt>
                <c:pt idx="308">
                  <c:v>30803.6239557595</c:v>
                </c:pt>
                <c:pt idx="309">
                  <c:v>30903.6357218496</c:v>
                </c:pt>
                <c:pt idx="310">
                  <c:v>31003.6474879398</c:v>
                </c:pt>
                <c:pt idx="311">
                  <c:v>31103.6592540299</c:v>
                </c:pt>
                <c:pt idx="312">
                  <c:v>31203.67102012</c:v>
                </c:pt>
                <c:pt idx="313">
                  <c:v>31303.6827862101</c:v>
                </c:pt>
                <c:pt idx="314">
                  <c:v>31403.6945523003</c:v>
                </c:pt>
                <c:pt idx="315">
                  <c:v>31503.7063183904</c:v>
                </c:pt>
                <c:pt idx="316">
                  <c:v>31603.7180844805</c:v>
                </c:pt>
                <c:pt idx="317">
                  <c:v>31703.7298505707</c:v>
                </c:pt>
                <c:pt idx="318">
                  <c:v>31803.7416166608</c:v>
                </c:pt>
                <c:pt idx="319">
                  <c:v>31903.7533827509</c:v>
                </c:pt>
                <c:pt idx="320">
                  <c:v>32003.765148841</c:v>
                </c:pt>
                <c:pt idx="321">
                  <c:v>32103.7769149312</c:v>
                </c:pt>
                <c:pt idx="322">
                  <c:v>32203.7886810213</c:v>
                </c:pt>
                <c:pt idx="323">
                  <c:v>32303.8004471114</c:v>
                </c:pt>
                <c:pt idx="324">
                  <c:v>32403.8122132016</c:v>
                </c:pt>
                <c:pt idx="325">
                  <c:v>32503.8239792917</c:v>
                </c:pt>
                <c:pt idx="326">
                  <c:v>32603.8357453818</c:v>
                </c:pt>
                <c:pt idx="327">
                  <c:v>32703.8475114719</c:v>
                </c:pt>
                <c:pt idx="328">
                  <c:v>32803.8592775621</c:v>
                </c:pt>
                <c:pt idx="329">
                  <c:v>32903.8710436522</c:v>
                </c:pt>
                <c:pt idx="330">
                  <c:v>33003.8828097423</c:v>
                </c:pt>
                <c:pt idx="331">
                  <c:v>33103.8945758325</c:v>
                </c:pt>
                <c:pt idx="332">
                  <c:v>33203.9063419226</c:v>
                </c:pt>
                <c:pt idx="333">
                  <c:v>33303.9181080127</c:v>
                </c:pt>
                <c:pt idx="334">
                  <c:v>33403.9298741028</c:v>
                </c:pt>
                <c:pt idx="335">
                  <c:v>33503.941640193</c:v>
                </c:pt>
                <c:pt idx="336">
                  <c:v>33603.9534062831</c:v>
                </c:pt>
                <c:pt idx="337">
                  <c:v>33703.9651723732</c:v>
                </c:pt>
                <c:pt idx="338">
                  <c:v>33803.9769384634</c:v>
                </c:pt>
                <c:pt idx="339">
                  <c:v>33903.9887045535</c:v>
                </c:pt>
                <c:pt idx="340">
                  <c:v>34004.0004706436</c:v>
                </c:pt>
                <c:pt idx="341">
                  <c:v>34104.0122367337</c:v>
                </c:pt>
                <c:pt idx="342">
                  <c:v>34204.0240028239</c:v>
                </c:pt>
                <c:pt idx="343">
                  <c:v>34304.035768914</c:v>
                </c:pt>
                <c:pt idx="344">
                  <c:v>34404.0475350041</c:v>
                </c:pt>
                <c:pt idx="345">
                  <c:v>34504.0593010943</c:v>
                </c:pt>
                <c:pt idx="346">
                  <c:v>34604.0710671844</c:v>
                </c:pt>
                <c:pt idx="347">
                  <c:v>34704.0828332745</c:v>
                </c:pt>
                <c:pt idx="348">
                  <c:v>34804.0945993646</c:v>
                </c:pt>
                <c:pt idx="349">
                  <c:v>34904.1063654548</c:v>
                </c:pt>
                <c:pt idx="350">
                  <c:v>35004.1181315449</c:v>
                </c:pt>
                <c:pt idx="351">
                  <c:v>35104.129897635</c:v>
                </c:pt>
                <c:pt idx="352">
                  <c:v>35204.1416637252</c:v>
                </c:pt>
                <c:pt idx="353">
                  <c:v>35304.1534298153</c:v>
                </c:pt>
                <c:pt idx="354">
                  <c:v>35404.1651959054</c:v>
                </c:pt>
                <c:pt idx="355">
                  <c:v>35504.1769619955</c:v>
                </c:pt>
                <c:pt idx="356">
                  <c:v>35604.1887280857</c:v>
                </c:pt>
                <c:pt idx="357">
                  <c:v>35704.2004941758</c:v>
                </c:pt>
                <c:pt idx="358">
                  <c:v>35804.2122602659</c:v>
                </c:pt>
                <c:pt idx="359">
                  <c:v>35904.2240263561</c:v>
                </c:pt>
                <c:pt idx="360">
                  <c:v>36004.2357924462</c:v>
                </c:pt>
                <c:pt idx="361">
                  <c:v>36104.2475585363</c:v>
                </c:pt>
                <c:pt idx="362">
                  <c:v>36204.2593246264</c:v>
                </c:pt>
                <c:pt idx="363">
                  <c:v>36304.2710907166</c:v>
                </c:pt>
                <c:pt idx="364">
                  <c:v>36404.2828568067</c:v>
                </c:pt>
                <c:pt idx="365">
                  <c:v>36504.2946228968</c:v>
                </c:pt>
                <c:pt idx="366">
                  <c:v>36604.3063889869</c:v>
                </c:pt>
                <c:pt idx="367">
                  <c:v>36704.3181550771</c:v>
                </c:pt>
                <c:pt idx="368">
                  <c:v>36804.3299211672</c:v>
                </c:pt>
                <c:pt idx="369">
                  <c:v>36904.3416872573</c:v>
                </c:pt>
                <c:pt idx="370">
                  <c:v>37004.3534533475</c:v>
                </c:pt>
                <c:pt idx="371">
                  <c:v>37104.3652194376</c:v>
                </c:pt>
                <c:pt idx="372">
                  <c:v>37204.3769855277</c:v>
                </c:pt>
                <c:pt idx="373">
                  <c:v>37304.3887516178</c:v>
                </c:pt>
                <c:pt idx="374">
                  <c:v>37404.400517708</c:v>
                </c:pt>
                <c:pt idx="375">
                  <c:v>37504.4122837981</c:v>
                </c:pt>
                <c:pt idx="376">
                  <c:v>37604.4240498882</c:v>
                </c:pt>
                <c:pt idx="377">
                  <c:v>37704.4358159784</c:v>
                </c:pt>
                <c:pt idx="378">
                  <c:v>37804.4475820685</c:v>
                </c:pt>
                <c:pt idx="379">
                  <c:v>37904.4593481586</c:v>
                </c:pt>
                <c:pt idx="380">
                  <c:v>38004.4711142487</c:v>
                </c:pt>
                <c:pt idx="381">
                  <c:v>38104.4828803389</c:v>
                </c:pt>
                <c:pt idx="382">
                  <c:v>38204.494646429</c:v>
                </c:pt>
                <c:pt idx="383">
                  <c:v>38304.5064125191</c:v>
                </c:pt>
                <c:pt idx="384">
                  <c:v>38404.5181786093</c:v>
                </c:pt>
                <c:pt idx="385">
                  <c:v>38504.5299446994</c:v>
                </c:pt>
                <c:pt idx="386">
                  <c:v>38604.5417107895</c:v>
                </c:pt>
                <c:pt idx="387">
                  <c:v>38704.5534768796</c:v>
                </c:pt>
                <c:pt idx="388">
                  <c:v>38804.5652429698</c:v>
                </c:pt>
                <c:pt idx="389">
                  <c:v>38904.5770090599</c:v>
                </c:pt>
                <c:pt idx="390">
                  <c:v>39004.58877515</c:v>
                </c:pt>
                <c:pt idx="391">
                  <c:v>39104.6005412401</c:v>
                </c:pt>
                <c:pt idx="392">
                  <c:v>39204.6123073303</c:v>
                </c:pt>
                <c:pt idx="393">
                  <c:v>39304.6240734204</c:v>
                </c:pt>
                <c:pt idx="394">
                  <c:v>39404.6358395105</c:v>
                </c:pt>
                <c:pt idx="395">
                  <c:v>39504.6476056007</c:v>
                </c:pt>
                <c:pt idx="396">
                  <c:v>39604.6593716908</c:v>
                </c:pt>
                <c:pt idx="397">
                  <c:v>39704.6711377809</c:v>
                </c:pt>
                <c:pt idx="398">
                  <c:v>39804.682903871</c:v>
                </c:pt>
                <c:pt idx="399">
                  <c:v>39904.6946699612</c:v>
                </c:pt>
                <c:pt idx="400">
                  <c:v>40004.7064360513</c:v>
                </c:pt>
                <c:pt idx="401">
                  <c:v>40104.7182021414</c:v>
                </c:pt>
                <c:pt idx="402">
                  <c:v>40204.7299682316</c:v>
                </c:pt>
                <c:pt idx="403">
                  <c:v>40304.7417343217</c:v>
                </c:pt>
                <c:pt idx="404">
                  <c:v>40404.7535004118</c:v>
                </c:pt>
                <c:pt idx="405">
                  <c:v>40504.7652665019</c:v>
                </c:pt>
                <c:pt idx="406">
                  <c:v>40604.7770325921</c:v>
                </c:pt>
                <c:pt idx="407">
                  <c:v>40704.7887986822</c:v>
                </c:pt>
                <c:pt idx="408">
                  <c:v>40804.8005647723</c:v>
                </c:pt>
                <c:pt idx="409">
                  <c:v>40904.8123308625</c:v>
                </c:pt>
                <c:pt idx="410">
                  <c:v>41004.8240969526</c:v>
                </c:pt>
                <c:pt idx="411">
                  <c:v>41104.8358630427</c:v>
                </c:pt>
                <c:pt idx="412">
                  <c:v>41204.8476291328</c:v>
                </c:pt>
                <c:pt idx="413">
                  <c:v>41304.859395223</c:v>
                </c:pt>
                <c:pt idx="414">
                  <c:v>41404.8711613131</c:v>
                </c:pt>
                <c:pt idx="415">
                  <c:v>41504.8829274032</c:v>
                </c:pt>
                <c:pt idx="416">
                  <c:v>41604.8946934934</c:v>
                </c:pt>
                <c:pt idx="417">
                  <c:v>41704.9064595835</c:v>
                </c:pt>
                <c:pt idx="418">
                  <c:v>41804.9182256736</c:v>
                </c:pt>
                <c:pt idx="419">
                  <c:v>41904.9299917637</c:v>
                </c:pt>
                <c:pt idx="420">
                  <c:v>42004.9417578539</c:v>
                </c:pt>
                <c:pt idx="421">
                  <c:v>42104.953523944</c:v>
                </c:pt>
                <c:pt idx="422">
                  <c:v>42204.9652900341</c:v>
                </c:pt>
                <c:pt idx="423">
                  <c:v>42304.9770561243</c:v>
                </c:pt>
                <c:pt idx="424">
                  <c:v>42404.9888222144</c:v>
                </c:pt>
                <c:pt idx="425">
                  <c:v>42505.0005883045</c:v>
                </c:pt>
                <c:pt idx="426">
                  <c:v>42605.0123543946</c:v>
                </c:pt>
                <c:pt idx="427">
                  <c:v>42705.0241204848</c:v>
                </c:pt>
                <c:pt idx="428">
                  <c:v>42805.0358865749</c:v>
                </c:pt>
                <c:pt idx="429">
                  <c:v>42905.047652665</c:v>
                </c:pt>
                <c:pt idx="430">
                  <c:v>43005.0594187552</c:v>
                </c:pt>
                <c:pt idx="431">
                  <c:v>43105.0711848453</c:v>
                </c:pt>
                <c:pt idx="432">
                  <c:v>43205.0829509354</c:v>
                </c:pt>
                <c:pt idx="433">
                  <c:v>43305.0947170255</c:v>
                </c:pt>
                <c:pt idx="434">
                  <c:v>43405.1064831157</c:v>
                </c:pt>
                <c:pt idx="435">
                  <c:v>43505.1182492058</c:v>
                </c:pt>
                <c:pt idx="436">
                  <c:v>43605.1300152959</c:v>
                </c:pt>
                <c:pt idx="437">
                  <c:v>43705.1417813861</c:v>
                </c:pt>
                <c:pt idx="438">
                  <c:v>43805.1535474762</c:v>
                </c:pt>
                <c:pt idx="439">
                  <c:v>43905.1653135663</c:v>
                </c:pt>
                <c:pt idx="440">
                  <c:v>44005.1770796564</c:v>
                </c:pt>
                <c:pt idx="441">
                  <c:v>44105.1888457466</c:v>
                </c:pt>
                <c:pt idx="442">
                  <c:v>44205.2006118367</c:v>
                </c:pt>
                <c:pt idx="443">
                  <c:v>44305.2123779268</c:v>
                </c:pt>
                <c:pt idx="444">
                  <c:v>44405.224144017</c:v>
                </c:pt>
                <c:pt idx="445">
                  <c:v>44505.2359101071</c:v>
                </c:pt>
                <c:pt idx="446">
                  <c:v>44605.2476761972</c:v>
                </c:pt>
                <c:pt idx="447">
                  <c:v>44705.2594422873</c:v>
                </c:pt>
                <c:pt idx="448">
                  <c:v>44805.2712083775</c:v>
                </c:pt>
                <c:pt idx="449">
                  <c:v>44905.2829744676</c:v>
                </c:pt>
                <c:pt idx="450">
                  <c:v>45005.2947405577</c:v>
                </c:pt>
                <c:pt idx="451">
                  <c:v>45105.3065066478</c:v>
                </c:pt>
                <c:pt idx="452">
                  <c:v>45205.318272738</c:v>
                </c:pt>
                <c:pt idx="453">
                  <c:v>45305.3300388281</c:v>
                </c:pt>
                <c:pt idx="454">
                  <c:v>45405.3418049182</c:v>
                </c:pt>
                <c:pt idx="455">
                  <c:v>45505.3535710084</c:v>
                </c:pt>
                <c:pt idx="456">
                  <c:v>45605.3653370985</c:v>
                </c:pt>
                <c:pt idx="457">
                  <c:v>45705.3771031886</c:v>
                </c:pt>
                <c:pt idx="458">
                  <c:v>45805.3888692787</c:v>
                </c:pt>
                <c:pt idx="459">
                  <c:v>45905.4006353689</c:v>
                </c:pt>
                <c:pt idx="460">
                  <c:v>46005.412401459</c:v>
                </c:pt>
                <c:pt idx="461">
                  <c:v>46105.4241675491</c:v>
                </c:pt>
                <c:pt idx="462">
                  <c:v>46205.4359336393</c:v>
                </c:pt>
                <c:pt idx="463">
                  <c:v>46305.4476997294</c:v>
                </c:pt>
                <c:pt idx="464">
                  <c:v>46405.4594658195</c:v>
                </c:pt>
                <c:pt idx="465">
                  <c:v>46505.4712319096</c:v>
                </c:pt>
                <c:pt idx="466">
                  <c:v>46605.4829979998</c:v>
                </c:pt>
                <c:pt idx="467">
                  <c:v>46705.4947640899</c:v>
                </c:pt>
                <c:pt idx="468">
                  <c:v>46805.50653018</c:v>
                </c:pt>
                <c:pt idx="469">
                  <c:v>46905.5182962702</c:v>
                </c:pt>
                <c:pt idx="470">
                  <c:v>47005.5300623603</c:v>
                </c:pt>
                <c:pt idx="471">
                  <c:v>47105.5418284504</c:v>
                </c:pt>
                <c:pt idx="472">
                  <c:v>47205.5535945405</c:v>
                </c:pt>
                <c:pt idx="473">
                  <c:v>47305.5653606307</c:v>
                </c:pt>
                <c:pt idx="474">
                  <c:v>47405.5771267208</c:v>
                </c:pt>
                <c:pt idx="475">
                  <c:v>47505.5888928109</c:v>
                </c:pt>
                <c:pt idx="476">
                  <c:v>47605.6006589011</c:v>
                </c:pt>
                <c:pt idx="477">
                  <c:v>47705.6124249912</c:v>
                </c:pt>
                <c:pt idx="478">
                  <c:v>47805.6241910813</c:v>
                </c:pt>
                <c:pt idx="479">
                  <c:v>47905.6359571714</c:v>
                </c:pt>
                <c:pt idx="480">
                  <c:v>48005.6477232616</c:v>
                </c:pt>
                <c:pt idx="481">
                  <c:v>48105.6594893517</c:v>
                </c:pt>
                <c:pt idx="482">
                  <c:v>48205.6712554418</c:v>
                </c:pt>
                <c:pt idx="483">
                  <c:v>48305.6830215319</c:v>
                </c:pt>
                <c:pt idx="484">
                  <c:v>48405.6947876221</c:v>
                </c:pt>
                <c:pt idx="485">
                  <c:v>48505.7065537122</c:v>
                </c:pt>
                <c:pt idx="486">
                  <c:v>48605.7183198023</c:v>
                </c:pt>
                <c:pt idx="487">
                  <c:v>48705.7300858925</c:v>
                </c:pt>
                <c:pt idx="488">
                  <c:v>48805.7418519826</c:v>
                </c:pt>
                <c:pt idx="489">
                  <c:v>48905.7536180727</c:v>
                </c:pt>
                <c:pt idx="490">
                  <c:v>49005.7653841628</c:v>
                </c:pt>
                <c:pt idx="491">
                  <c:v>49105.777150253</c:v>
                </c:pt>
                <c:pt idx="492">
                  <c:v>49205.7889163431</c:v>
                </c:pt>
                <c:pt idx="493">
                  <c:v>49305.8006824332</c:v>
                </c:pt>
                <c:pt idx="494">
                  <c:v>49405.8124485234</c:v>
                </c:pt>
                <c:pt idx="495">
                  <c:v>49505.8242146135</c:v>
                </c:pt>
                <c:pt idx="496">
                  <c:v>49605.8359807036</c:v>
                </c:pt>
                <c:pt idx="497">
                  <c:v>49705.8477467937</c:v>
                </c:pt>
                <c:pt idx="498">
                  <c:v>49805.8595128839</c:v>
                </c:pt>
                <c:pt idx="499">
                  <c:v>49905.871278974</c:v>
                </c:pt>
                <c:pt idx="500">
                  <c:v>50005.8830450641</c:v>
                </c:pt>
                <c:pt idx="501">
                  <c:v>50105.8948111543</c:v>
                </c:pt>
                <c:pt idx="502">
                  <c:v>50205.9065772444</c:v>
                </c:pt>
                <c:pt idx="503">
                  <c:v>50305.9183433345</c:v>
                </c:pt>
                <c:pt idx="504">
                  <c:v>50405.9301094246</c:v>
                </c:pt>
                <c:pt idx="505">
                  <c:v>50505.9418755148</c:v>
                </c:pt>
                <c:pt idx="506">
                  <c:v>50605.9536416049</c:v>
                </c:pt>
                <c:pt idx="507">
                  <c:v>50705.965407695</c:v>
                </c:pt>
                <c:pt idx="508">
                  <c:v>50805.9771737852</c:v>
                </c:pt>
                <c:pt idx="509">
                  <c:v>50905.9889398753</c:v>
                </c:pt>
                <c:pt idx="510">
                  <c:v>51006.0007059654</c:v>
                </c:pt>
                <c:pt idx="511">
                  <c:v>51106.0124720555</c:v>
                </c:pt>
                <c:pt idx="512">
                  <c:v>51206.0242381457</c:v>
                </c:pt>
                <c:pt idx="513">
                  <c:v>51306.0360042358</c:v>
                </c:pt>
                <c:pt idx="514">
                  <c:v>51406.0477703259</c:v>
                </c:pt>
                <c:pt idx="515">
                  <c:v>51506.0595364161</c:v>
                </c:pt>
                <c:pt idx="516">
                  <c:v>51606.0713025062</c:v>
                </c:pt>
                <c:pt idx="517">
                  <c:v>51706.0830685963</c:v>
                </c:pt>
                <c:pt idx="518">
                  <c:v>51806.0948346864</c:v>
                </c:pt>
                <c:pt idx="519">
                  <c:v>51906.1066007766</c:v>
                </c:pt>
                <c:pt idx="520">
                  <c:v>52006.1183668667</c:v>
                </c:pt>
                <c:pt idx="521">
                  <c:v>52106.1301329568</c:v>
                </c:pt>
                <c:pt idx="522">
                  <c:v>52206.141899047</c:v>
                </c:pt>
                <c:pt idx="523">
                  <c:v>52306.1536651371</c:v>
                </c:pt>
                <c:pt idx="524">
                  <c:v>52406.1654312272</c:v>
                </c:pt>
                <c:pt idx="525">
                  <c:v>52506.1771973173</c:v>
                </c:pt>
                <c:pt idx="526">
                  <c:v>52606.1889634075</c:v>
                </c:pt>
                <c:pt idx="527">
                  <c:v>52706.2007294976</c:v>
                </c:pt>
                <c:pt idx="528">
                  <c:v>52806.2124955877</c:v>
                </c:pt>
                <c:pt idx="529">
                  <c:v>52906.2242616779</c:v>
                </c:pt>
                <c:pt idx="530">
                  <c:v>53006.236027768</c:v>
                </c:pt>
                <c:pt idx="531">
                  <c:v>53106.2477938581</c:v>
                </c:pt>
                <c:pt idx="532">
                  <c:v>53206.2595599482</c:v>
                </c:pt>
                <c:pt idx="533">
                  <c:v>53306.2713260384</c:v>
                </c:pt>
                <c:pt idx="534">
                  <c:v>53406.2830921285</c:v>
                </c:pt>
                <c:pt idx="535">
                  <c:v>53506.2948582186</c:v>
                </c:pt>
                <c:pt idx="536">
                  <c:v>53606.3066243088</c:v>
                </c:pt>
                <c:pt idx="537">
                  <c:v>53706.3183903989</c:v>
                </c:pt>
                <c:pt idx="538">
                  <c:v>53806.330156489</c:v>
                </c:pt>
                <c:pt idx="539">
                  <c:v>53906.3419225791</c:v>
                </c:pt>
                <c:pt idx="540">
                  <c:v>54006.3536886693</c:v>
                </c:pt>
                <c:pt idx="541">
                  <c:v>54106.3654547594</c:v>
                </c:pt>
                <c:pt idx="542">
                  <c:v>54206.3772208495</c:v>
                </c:pt>
                <c:pt idx="543">
                  <c:v>54306.3889869396</c:v>
                </c:pt>
                <c:pt idx="544">
                  <c:v>54406.4007530298</c:v>
                </c:pt>
                <c:pt idx="545">
                  <c:v>54506.4125191199</c:v>
                </c:pt>
                <c:pt idx="546">
                  <c:v>54606.42428521</c:v>
                </c:pt>
                <c:pt idx="547">
                  <c:v>54706.4360513002</c:v>
                </c:pt>
                <c:pt idx="548">
                  <c:v>54806.4478173903</c:v>
                </c:pt>
                <c:pt idx="549">
                  <c:v>54906.4595834804</c:v>
                </c:pt>
                <c:pt idx="550">
                  <c:v>55006.4713495705</c:v>
                </c:pt>
                <c:pt idx="551">
                  <c:v>55106.4831156607</c:v>
                </c:pt>
                <c:pt idx="552">
                  <c:v>55206.4948817508</c:v>
                </c:pt>
                <c:pt idx="553">
                  <c:v>55306.5066478409</c:v>
                </c:pt>
                <c:pt idx="554">
                  <c:v>55406.5184139311</c:v>
                </c:pt>
                <c:pt idx="555">
                  <c:v>55506.5301800212</c:v>
                </c:pt>
                <c:pt idx="556">
                  <c:v>55606.5419461113</c:v>
                </c:pt>
                <c:pt idx="557">
                  <c:v>55706.5537122014</c:v>
                </c:pt>
                <c:pt idx="558">
                  <c:v>55806.5654782916</c:v>
                </c:pt>
                <c:pt idx="559">
                  <c:v>55906.5772443817</c:v>
                </c:pt>
                <c:pt idx="560">
                  <c:v>56006.5890104718</c:v>
                </c:pt>
                <c:pt idx="561">
                  <c:v>56106.600776562</c:v>
                </c:pt>
                <c:pt idx="562">
                  <c:v>56206.6125426521</c:v>
                </c:pt>
                <c:pt idx="563">
                  <c:v>56306.6243087422</c:v>
                </c:pt>
                <c:pt idx="564">
                  <c:v>56406.6360748323</c:v>
                </c:pt>
                <c:pt idx="565">
                  <c:v>56506.6478409225</c:v>
                </c:pt>
                <c:pt idx="566">
                  <c:v>56606.6596070126</c:v>
                </c:pt>
                <c:pt idx="567">
                  <c:v>56706.6713731027</c:v>
                </c:pt>
                <c:pt idx="568">
                  <c:v>56806.6831391929</c:v>
                </c:pt>
                <c:pt idx="569">
                  <c:v>56906.694905283</c:v>
                </c:pt>
                <c:pt idx="570">
                  <c:v>57006.7066713731</c:v>
                </c:pt>
                <c:pt idx="571">
                  <c:v>57106.7184374632</c:v>
                </c:pt>
                <c:pt idx="572">
                  <c:v>57206.7302035534</c:v>
                </c:pt>
                <c:pt idx="573">
                  <c:v>57306.7419696435</c:v>
                </c:pt>
                <c:pt idx="574">
                  <c:v>57406.7537357336</c:v>
                </c:pt>
                <c:pt idx="575">
                  <c:v>57506.7655018237</c:v>
                </c:pt>
                <c:pt idx="576">
                  <c:v>57606.7772679139</c:v>
                </c:pt>
                <c:pt idx="577">
                  <c:v>57706.789034004</c:v>
                </c:pt>
                <c:pt idx="578">
                  <c:v>57806.8008000941</c:v>
                </c:pt>
                <c:pt idx="579">
                  <c:v>57906.8125661843</c:v>
                </c:pt>
                <c:pt idx="580">
                  <c:v>58006.8243322744</c:v>
                </c:pt>
                <c:pt idx="581">
                  <c:v>58106.8360983645</c:v>
                </c:pt>
                <c:pt idx="582">
                  <c:v>58206.8478644546</c:v>
                </c:pt>
                <c:pt idx="583">
                  <c:v>58306.8596305448</c:v>
                </c:pt>
                <c:pt idx="584">
                  <c:v>58406.8713966349</c:v>
                </c:pt>
                <c:pt idx="585">
                  <c:v>58506.883162725</c:v>
                </c:pt>
                <c:pt idx="586">
                  <c:v>58606.8949288152</c:v>
                </c:pt>
                <c:pt idx="587">
                  <c:v>58706.9066949053</c:v>
                </c:pt>
                <c:pt idx="588">
                  <c:v>58806.9184609954</c:v>
                </c:pt>
                <c:pt idx="589">
                  <c:v>58906.9302270855</c:v>
                </c:pt>
                <c:pt idx="590">
                  <c:v>59006.9419931757</c:v>
                </c:pt>
                <c:pt idx="591">
                  <c:v>59106.9537592658</c:v>
                </c:pt>
                <c:pt idx="592">
                  <c:v>59206.9655253559</c:v>
                </c:pt>
                <c:pt idx="593">
                  <c:v>59306.9772914461</c:v>
                </c:pt>
                <c:pt idx="594">
                  <c:v>59406.9890575362</c:v>
                </c:pt>
                <c:pt idx="595">
                  <c:v>59507.0008236263</c:v>
                </c:pt>
                <c:pt idx="596">
                  <c:v>59607.0125897164</c:v>
                </c:pt>
                <c:pt idx="597">
                  <c:v>59707.0243558066</c:v>
                </c:pt>
                <c:pt idx="598">
                  <c:v>59807.0361218967</c:v>
                </c:pt>
                <c:pt idx="599">
                  <c:v>59907.0478879868</c:v>
                </c:pt>
                <c:pt idx="600">
                  <c:v>60007.059654077</c:v>
                </c:pt>
                <c:pt idx="601">
                  <c:v>60107.0714201671</c:v>
                </c:pt>
                <c:pt idx="602">
                  <c:v>60207.0831862572</c:v>
                </c:pt>
                <c:pt idx="603">
                  <c:v>60307.0949523473</c:v>
                </c:pt>
                <c:pt idx="604">
                  <c:v>60407.1067184375</c:v>
                </c:pt>
                <c:pt idx="605">
                  <c:v>60507.1184845276</c:v>
                </c:pt>
                <c:pt idx="606">
                  <c:v>60607.1302506177</c:v>
                </c:pt>
                <c:pt idx="607">
                  <c:v>60707.1420167079</c:v>
                </c:pt>
                <c:pt idx="608">
                  <c:v>60807.153782798</c:v>
                </c:pt>
                <c:pt idx="609">
                  <c:v>60907.1655488881</c:v>
                </c:pt>
                <c:pt idx="610">
                  <c:v>61007.1773149782</c:v>
                </c:pt>
                <c:pt idx="611">
                  <c:v>61107.1890810684</c:v>
                </c:pt>
                <c:pt idx="612">
                  <c:v>61207.2008471585</c:v>
                </c:pt>
                <c:pt idx="613">
                  <c:v>61307.2126132486</c:v>
                </c:pt>
                <c:pt idx="614">
                  <c:v>61407.2243793388</c:v>
                </c:pt>
                <c:pt idx="615">
                  <c:v>61507.2361454289</c:v>
                </c:pt>
                <c:pt idx="616">
                  <c:v>61607.247911519</c:v>
                </c:pt>
                <c:pt idx="617">
                  <c:v>61707.2596776091</c:v>
                </c:pt>
                <c:pt idx="618">
                  <c:v>61807.2714436993</c:v>
                </c:pt>
                <c:pt idx="619">
                  <c:v>61907.2832097894</c:v>
                </c:pt>
                <c:pt idx="620">
                  <c:v>62007.2949758795</c:v>
                </c:pt>
                <c:pt idx="621">
                  <c:v>62107.3067419697</c:v>
                </c:pt>
                <c:pt idx="622">
                  <c:v>62207.3185080598</c:v>
                </c:pt>
                <c:pt idx="623">
                  <c:v>62307.3302741499</c:v>
                </c:pt>
                <c:pt idx="624">
                  <c:v>62407.34204024</c:v>
                </c:pt>
                <c:pt idx="625">
                  <c:v>62507.3538063302</c:v>
                </c:pt>
                <c:pt idx="626">
                  <c:v>62607.3655724203</c:v>
                </c:pt>
                <c:pt idx="627">
                  <c:v>62707.3773385104</c:v>
                </c:pt>
                <c:pt idx="628">
                  <c:v>62807.3891046005</c:v>
                </c:pt>
                <c:pt idx="629">
                  <c:v>62907.4008706907</c:v>
                </c:pt>
                <c:pt idx="630">
                  <c:v>63007.4126367808</c:v>
                </c:pt>
                <c:pt idx="631">
                  <c:v>63107.4244028709</c:v>
                </c:pt>
                <c:pt idx="632">
                  <c:v>63207.4361689611</c:v>
                </c:pt>
                <c:pt idx="633">
                  <c:v>63307.4479350512</c:v>
                </c:pt>
                <c:pt idx="634">
                  <c:v>63407.4597011413</c:v>
                </c:pt>
                <c:pt idx="635">
                  <c:v>63507.4714672314</c:v>
                </c:pt>
                <c:pt idx="636">
                  <c:v>63607.4832333216</c:v>
                </c:pt>
                <c:pt idx="637">
                  <c:v>63707.4949994117</c:v>
                </c:pt>
                <c:pt idx="638">
                  <c:v>63807.5067655018</c:v>
                </c:pt>
                <c:pt idx="639">
                  <c:v>63907.518531592</c:v>
                </c:pt>
                <c:pt idx="640">
                  <c:v>64007.5302976821</c:v>
                </c:pt>
                <c:pt idx="641">
                  <c:v>64107.5420637722</c:v>
                </c:pt>
                <c:pt idx="642">
                  <c:v>64207.5538298623</c:v>
                </c:pt>
                <c:pt idx="643">
                  <c:v>64307.5655959525</c:v>
                </c:pt>
                <c:pt idx="644">
                  <c:v>64407.5773620426</c:v>
                </c:pt>
                <c:pt idx="645">
                  <c:v>64507.5891281327</c:v>
                </c:pt>
                <c:pt idx="646">
                  <c:v>64607.6008942229</c:v>
                </c:pt>
                <c:pt idx="647">
                  <c:v>64707.612660313</c:v>
                </c:pt>
                <c:pt idx="648">
                  <c:v>64807.6244264031</c:v>
                </c:pt>
                <c:pt idx="649">
                  <c:v>64907.6361924932</c:v>
                </c:pt>
                <c:pt idx="650">
                  <c:v>65007.6479585834</c:v>
                </c:pt>
                <c:pt idx="651">
                  <c:v>65107.6597246735</c:v>
                </c:pt>
                <c:pt idx="652">
                  <c:v>65207.6714907636</c:v>
                </c:pt>
                <c:pt idx="653">
                  <c:v>65307.6832568538</c:v>
                </c:pt>
                <c:pt idx="654">
                  <c:v>65407.6950229439</c:v>
                </c:pt>
                <c:pt idx="655">
                  <c:v>65507.706789034</c:v>
                </c:pt>
                <c:pt idx="656">
                  <c:v>65607.7185551241</c:v>
                </c:pt>
                <c:pt idx="657">
                  <c:v>65707.7303212143</c:v>
                </c:pt>
                <c:pt idx="658">
                  <c:v>65807.7420873044</c:v>
                </c:pt>
                <c:pt idx="659">
                  <c:v>65907.7538533945</c:v>
                </c:pt>
                <c:pt idx="660">
                  <c:v>66007.7656194847</c:v>
                </c:pt>
                <c:pt idx="661">
                  <c:v>66107.7773855748</c:v>
                </c:pt>
                <c:pt idx="662">
                  <c:v>66207.7891516649</c:v>
                </c:pt>
                <c:pt idx="663">
                  <c:v>66307.800917755</c:v>
                </c:pt>
                <c:pt idx="664">
                  <c:v>66407.8126838452</c:v>
                </c:pt>
                <c:pt idx="665">
                  <c:v>66507.8244499353</c:v>
                </c:pt>
                <c:pt idx="666">
                  <c:v>66607.8362160254</c:v>
                </c:pt>
                <c:pt idx="667">
                  <c:v>66707.8479821156</c:v>
                </c:pt>
                <c:pt idx="668">
                  <c:v>66807.8597482057</c:v>
                </c:pt>
                <c:pt idx="669">
                  <c:v>66907.8715142958</c:v>
                </c:pt>
                <c:pt idx="670">
                  <c:v>67007.8832803859</c:v>
                </c:pt>
                <c:pt idx="671">
                  <c:v>67107.8950464761</c:v>
                </c:pt>
                <c:pt idx="672">
                  <c:v>67207.9068125662</c:v>
                </c:pt>
                <c:pt idx="673">
                  <c:v>67307.9185786563</c:v>
                </c:pt>
                <c:pt idx="674">
                  <c:v>67407.9303447465</c:v>
                </c:pt>
                <c:pt idx="675">
                  <c:v>67507.9421108366</c:v>
                </c:pt>
                <c:pt idx="676">
                  <c:v>67607.9538769267</c:v>
                </c:pt>
                <c:pt idx="677">
                  <c:v>67707.9656430168</c:v>
                </c:pt>
                <c:pt idx="678">
                  <c:v>67807.977409107</c:v>
                </c:pt>
                <c:pt idx="679">
                  <c:v>67907.9891751971</c:v>
                </c:pt>
                <c:pt idx="680">
                  <c:v>68008.0009412872</c:v>
                </c:pt>
                <c:pt idx="681">
                  <c:v>68108.0127073773</c:v>
                </c:pt>
                <c:pt idx="682">
                  <c:v>68208.0244734675</c:v>
                </c:pt>
                <c:pt idx="683">
                  <c:v>68308.0362395576</c:v>
                </c:pt>
                <c:pt idx="684">
                  <c:v>68408.0480056477</c:v>
                </c:pt>
                <c:pt idx="685">
                  <c:v>68508.0597717379</c:v>
                </c:pt>
                <c:pt idx="686">
                  <c:v>68608.071537828</c:v>
                </c:pt>
                <c:pt idx="687">
                  <c:v>68708.0833039181</c:v>
                </c:pt>
                <c:pt idx="688">
                  <c:v>68808.0950700082</c:v>
                </c:pt>
                <c:pt idx="689">
                  <c:v>68908.1068360984</c:v>
                </c:pt>
                <c:pt idx="690">
                  <c:v>69008.1186021885</c:v>
                </c:pt>
                <c:pt idx="691">
                  <c:v>69108.1303682786</c:v>
                </c:pt>
                <c:pt idx="692">
                  <c:v>69208.1421343688</c:v>
                </c:pt>
                <c:pt idx="693">
                  <c:v>69308.1539004589</c:v>
                </c:pt>
                <c:pt idx="694">
                  <c:v>69408.165666549</c:v>
                </c:pt>
                <c:pt idx="695">
                  <c:v>69508.1774326391</c:v>
                </c:pt>
                <c:pt idx="696">
                  <c:v>69608.1891987293</c:v>
                </c:pt>
                <c:pt idx="697">
                  <c:v>69708.2009648194</c:v>
                </c:pt>
                <c:pt idx="698">
                  <c:v>69808.2127309095</c:v>
                </c:pt>
                <c:pt idx="699">
                  <c:v>69908.2244969997</c:v>
                </c:pt>
                <c:pt idx="700">
                  <c:v>70008.2362630898</c:v>
                </c:pt>
                <c:pt idx="701">
                  <c:v>70108.2480291799</c:v>
                </c:pt>
                <c:pt idx="702">
                  <c:v>70208.25979527</c:v>
                </c:pt>
                <c:pt idx="703">
                  <c:v>70308.2715613602</c:v>
                </c:pt>
                <c:pt idx="704">
                  <c:v>70408.2833274503</c:v>
                </c:pt>
                <c:pt idx="705">
                  <c:v>70508.2950935404</c:v>
                </c:pt>
                <c:pt idx="706">
                  <c:v>70608.3068596305</c:v>
                </c:pt>
                <c:pt idx="707">
                  <c:v>70708.3186257207</c:v>
                </c:pt>
                <c:pt idx="708">
                  <c:v>70808.3303918108</c:v>
                </c:pt>
                <c:pt idx="709">
                  <c:v>70908.3421579009</c:v>
                </c:pt>
                <c:pt idx="710">
                  <c:v>71008.3539239911</c:v>
                </c:pt>
                <c:pt idx="711">
                  <c:v>71108.3656900812</c:v>
                </c:pt>
                <c:pt idx="712">
                  <c:v>71208.3774561713</c:v>
                </c:pt>
                <c:pt idx="713">
                  <c:v>71308.3892222614</c:v>
                </c:pt>
                <c:pt idx="714">
                  <c:v>71408.4009883516</c:v>
                </c:pt>
                <c:pt idx="715">
                  <c:v>71508.4127544417</c:v>
                </c:pt>
                <c:pt idx="716">
                  <c:v>71608.4245205318</c:v>
                </c:pt>
                <c:pt idx="717">
                  <c:v>71708.436286622</c:v>
                </c:pt>
                <c:pt idx="718">
                  <c:v>71808.4480527121</c:v>
                </c:pt>
                <c:pt idx="719">
                  <c:v>71908.4598188022</c:v>
                </c:pt>
                <c:pt idx="720">
                  <c:v>72008.4715848923</c:v>
                </c:pt>
                <c:pt idx="721">
                  <c:v>72108.4833509825</c:v>
                </c:pt>
                <c:pt idx="722">
                  <c:v>72208.4951170726</c:v>
                </c:pt>
                <c:pt idx="723">
                  <c:v>72308.5068831627</c:v>
                </c:pt>
                <c:pt idx="724">
                  <c:v>72408.5186492529</c:v>
                </c:pt>
                <c:pt idx="725">
                  <c:v>72508.530415343</c:v>
                </c:pt>
                <c:pt idx="726">
                  <c:v>72608.5421814331</c:v>
                </c:pt>
                <c:pt idx="727">
                  <c:v>72708.5539475232</c:v>
                </c:pt>
                <c:pt idx="728">
                  <c:v>72808.5657136134</c:v>
                </c:pt>
                <c:pt idx="729">
                  <c:v>72908.5774797035</c:v>
                </c:pt>
                <c:pt idx="730">
                  <c:v>73008.5892457936</c:v>
                </c:pt>
                <c:pt idx="731">
                  <c:v>73108.6010118838</c:v>
                </c:pt>
                <c:pt idx="732">
                  <c:v>73208.6127779739</c:v>
                </c:pt>
                <c:pt idx="733">
                  <c:v>73308.624544064</c:v>
                </c:pt>
                <c:pt idx="734">
                  <c:v>73408.6363101541</c:v>
                </c:pt>
                <c:pt idx="735">
                  <c:v>73508.6480762443</c:v>
                </c:pt>
                <c:pt idx="736">
                  <c:v>73608.6598423344</c:v>
                </c:pt>
                <c:pt idx="737">
                  <c:v>73708.6716084245</c:v>
                </c:pt>
                <c:pt idx="738">
                  <c:v>73808.6833745146</c:v>
                </c:pt>
                <c:pt idx="739">
                  <c:v>73908.6951406048</c:v>
                </c:pt>
                <c:pt idx="740">
                  <c:v>74008.7069066949</c:v>
                </c:pt>
                <c:pt idx="741">
                  <c:v>74108.718672785</c:v>
                </c:pt>
                <c:pt idx="742">
                  <c:v>74208.7304388752</c:v>
                </c:pt>
                <c:pt idx="743">
                  <c:v>74308.7422049653</c:v>
                </c:pt>
                <c:pt idx="744">
                  <c:v>74408.7539710554</c:v>
                </c:pt>
                <c:pt idx="745">
                  <c:v>74508.7657371455</c:v>
                </c:pt>
                <c:pt idx="746">
                  <c:v>74608.7775032357</c:v>
                </c:pt>
                <c:pt idx="747">
                  <c:v>74708.7892693258</c:v>
                </c:pt>
                <c:pt idx="748">
                  <c:v>74808.8010354159</c:v>
                </c:pt>
                <c:pt idx="749">
                  <c:v>74908.8128015061</c:v>
                </c:pt>
                <c:pt idx="750">
                  <c:v>75008.8245675962</c:v>
                </c:pt>
                <c:pt idx="751">
                  <c:v>75108.8363336863</c:v>
                </c:pt>
                <c:pt idx="752">
                  <c:v>75208.8480997764</c:v>
                </c:pt>
                <c:pt idx="753">
                  <c:v>75308.8598658666</c:v>
                </c:pt>
                <c:pt idx="754">
                  <c:v>75408.8716319567</c:v>
                </c:pt>
                <c:pt idx="755">
                  <c:v>75508.8833980468</c:v>
                </c:pt>
                <c:pt idx="756">
                  <c:v>75608.895164137</c:v>
                </c:pt>
                <c:pt idx="757">
                  <c:v>75708.9069302271</c:v>
                </c:pt>
                <c:pt idx="758">
                  <c:v>75808.9186963172</c:v>
                </c:pt>
                <c:pt idx="759">
                  <c:v>75908.9304624073</c:v>
                </c:pt>
                <c:pt idx="760">
                  <c:v>76008.9422284975</c:v>
                </c:pt>
                <c:pt idx="761">
                  <c:v>76108.9539945876</c:v>
                </c:pt>
                <c:pt idx="762">
                  <c:v>76208.9657606777</c:v>
                </c:pt>
                <c:pt idx="763">
                  <c:v>76308.9775267679</c:v>
                </c:pt>
                <c:pt idx="764">
                  <c:v>76408.989292858</c:v>
                </c:pt>
                <c:pt idx="765">
                  <c:v>76509.0010589481</c:v>
                </c:pt>
                <c:pt idx="766">
                  <c:v>76609.0128250382</c:v>
                </c:pt>
                <c:pt idx="767">
                  <c:v>76709.0245911284</c:v>
                </c:pt>
                <c:pt idx="768">
                  <c:v>76809.0363572185</c:v>
                </c:pt>
                <c:pt idx="769">
                  <c:v>76909.0481233086</c:v>
                </c:pt>
                <c:pt idx="770">
                  <c:v>77009.0598893988</c:v>
                </c:pt>
                <c:pt idx="771">
                  <c:v>77109.0716554889</c:v>
                </c:pt>
                <c:pt idx="772">
                  <c:v>77209.083421579</c:v>
                </c:pt>
                <c:pt idx="773">
                  <c:v>77309.0951876691</c:v>
                </c:pt>
                <c:pt idx="774">
                  <c:v>77409.1069537593</c:v>
                </c:pt>
                <c:pt idx="775">
                  <c:v>77509.1187198494</c:v>
                </c:pt>
                <c:pt idx="776">
                  <c:v>77609.1304859395</c:v>
                </c:pt>
                <c:pt idx="777">
                  <c:v>77709.1422520297</c:v>
                </c:pt>
                <c:pt idx="778">
                  <c:v>77809.1540181198</c:v>
                </c:pt>
                <c:pt idx="779">
                  <c:v>77909.1657842099</c:v>
                </c:pt>
                <c:pt idx="780">
                  <c:v>78009.1775503</c:v>
                </c:pt>
                <c:pt idx="781">
                  <c:v>78109.1893163902</c:v>
                </c:pt>
                <c:pt idx="782">
                  <c:v>78209.2010824803</c:v>
                </c:pt>
                <c:pt idx="783">
                  <c:v>78309.2128485704</c:v>
                </c:pt>
                <c:pt idx="784">
                  <c:v>78409.2246146606</c:v>
                </c:pt>
                <c:pt idx="785">
                  <c:v>78509.2363807507</c:v>
                </c:pt>
                <c:pt idx="786">
                  <c:v>78609.2481468408</c:v>
                </c:pt>
                <c:pt idx="787">
                  <c:v>78709.2599129309</c:v>
                </c:pt>
                <c:pt idx="788">
                  <c:v>78809.2716790211</c:v>
                </c:pt>
                <c:pt idx="789">
                  <c:v>78909.2834451112</c:v>
                </c:pt>
                <c:pt idx="790">
                  <c:v>79009.2952112013</c:v>
                </c:pt>
                <c:pt idx="791">
                  <c:v>79109.3069772915</c:v>
                </c:pt>
                <c:pt idx="792">
                  <c:v>79209.3187433816</c:v>
                </c:pt>
                <c:pt idx="793">
                  <c:v>79309.3305094717</c:v>
                </c:pt>
                <c:pt idx="794">
                  <c:v>79409.3422755618</c:v>
                </c:pt>
                <c:pt idx="795">
                  <c:v>79509.354041652</c:v>
                </c:pt>
                <c:pt idx="796">
                  <c:v>79609.3658077421</c:v>
                </c:pt>
                <c:pt idx="797">
                  <c:v>79709.3775738322</c:v>
                </c:pt>
                <c:pt idx="798">
                  <c:v>79809.3893399224</c:v>
                </c:pt>
                <c:pt idx="799">
                  <c:v>79909.4011060125</c:v>
                </c:pt>
                <c:pt idx="800">
                  <c:v>80009.4128721026</c:v>
                </c:pt>
                <c:pt idx="801">
                  <c:v>80109.4246381927</c:v>
                </c:pt>
                <c:pt idx="802">
                  <c:v>80209.4364042829</c:v>
                </c:pt>
                <c:pt idx="803">
                  <c:v>80309.448170373</c:v>
                </c:pt>
                <c:pt idx="804">
                  <c:v>80409.4599364631</c:v>
                </c:pt>
                <c:pt idx="805">
                  <c:v>80509.4717025532</c:v>
                </c:pt>
                <c:pt idx="806">
                  <c:v>80609.4834686434</c:v>
                </c:pt>
                <c:pt idx="807">
                  <c:v>80709.4952347335</c:v>
                </c:pt>
                <c:pt idx="808">
                  <c:v>80809.5070008236</c:v>
                </c:pt>
                <c:pt idx="809">
                  <c:v>80909.5187669138</c:v>
                </c:pt>
                <c:pt idx="810">
                  <c:v>81009.5305330039</c:v>
                </c:pt>
                <c:pt idx="811">
                  <c:v>81109.542299094</c:v>
                </c:pt>
                <c:pt idx="812">
                  <c:v>81209.5540651841</c:v>
                </c:pt>
                <c:pt idx="813">
                  <c:v>81309.5658312743</c:v>
                </c:pt>
                <c:pt idx="814">
                  <c:v>81409.5775973644</c:v>
                </c:pt>
                <c:pt idx="815">
                  <c:v>81509.5893634545</c:v>
                </c:pt>
                <c:pt idx="816">
                  <c:v>81609.6011295447</c:v>
                </c:pt>
                <c:pt idx="817">
                  <c:v>81709.6128956348</c:v>
                </c:pt>
                <c:pt idx="818">
                  <c:v>81809.6246617249</c:v>
                </c:pt>
                <c:pt idx="819">
                  <c:v>81909.636427815</c:v>
                </c:pt>
                <c:pt idx="820">
                  <c:v>82009.6481939052</c:v>
                </c:pt>
                <c:pt idx="821">
                  <c:v>82109.6599599953</c:v>
                </c:pt>
                <c:pt idx="822">
                  <c:v>82209.6717260854</c:v>
                </c:pt>
                <c:pt idx="823">
                  <c:v>82309.6834921756</c:v>
                </c:pt>
                <c:pt idx="824">
                  <c:v>82409.6952582657</c:v>
                </c:pt>
                <c:pt idx="825">
                  <c:v>82509.7070243558</c:v>
                </c:pt>
                <c:pt idx="826">
                  <c:v>82609.7187904459</c:v>
                </c:pt>
                <c:pt idx="827">
                  <c:v>82709.7305565361</c:v>
                </c:pt>
                <c:pt idx="828">
                  <c:v>82809.7423226262</c:v>
                </c:pt>
                <c:pt idx="829">
                  <c:v>82909.7540887163</c:v>
                </c:pt>
                <c:pt idx="830">
                  <c:v>83009.7658548065</c:v>
                </c:pt>
                <c:pt idx="831">
                  <c:v>83109.7776208966</c:v>
                </c:pt>
                <c:pt idx="832">
                  <c:v>83209.7893869867</c:v>
                </c:pt>
                <c:pt idx="833">
                  <c:v>83309.8011530768</c:v>
                </c:pt>
                <c:pt idx="834">
                  <c:v>83409.812919167</c:v>
                </c:pt>
                <c:pt idx="835">
                  <c:v>83509.8246852571</c:v>
                </c:pt>
                <c:pt idx="836">
                  <c:v>83609.8364513472</c:v>
                </c:pt>
                <c:pt idx="837">
                  <c:v>83709.8482174374</c:v>
                </c:pt>
                <c:pt idx="838">
                  <c:v>83809.8599835275</c:v>
                </c:pt>
                <c:pt idx="839">
                  <c:v>83909.8717496176</c:v>
                </c:pt>
                <c:pt idx="840">
                  <c:v>84009.8835157077</c:v>
                </c:pt>
                <c:pt idx="841">
                  <c:v>84109.8952817979</c:v>
                </c:pt>
                <c:pt idx="842">
                  <c:v>84209.907047888</c:v>
                </c:pt>
                <c:pt idx="843">
                  <c:v>84309.9188139781</c:v>
                </c:pt>
                <c:pt idx="844">
                  <c:v>84409.9305800683</c:v>
                </c:pt>
                <c:pt idx="845">
                  <c:v>84509.9423461584</c:v>
                </c:pt>
                <c:pt idx="846">
                  <c:v>84609.9541122485</c:v>
                </c:pt>
                <c:pt idx="847">
                  <c:v>84709.9658783386</c:v>
                </c:pt>
                <c:pt idx="848">
                  <c:v>84809.9776444288</c:v>
                </c:pt>
                <c:pt idx="849">
                  <c:v>84909.9894105189</c:v>
                </c:pt>
                <c:pt idx="850">
                  <c:v>85010.001176609</c:v>
                </c:pt>
                <c:pt idx="851">
                  <c:v>85110.0129426992</c:v>
                </c:pt>
                <c:pt idx="852">
                  <c:v>85210.0247087893</c:v>
                </c:pt>
                <c:pt idx="853">
                  <c:v>85310.0364748794</c:v>
                </c:pt>
                <c:pt idx="854">
                  <c:v>85410.0482409695</c:v>
                </c:pt>
                <c:pt idx="855">
                  <c:v>85510.0600070597</c:v>
                </c:pt>
                <c:pt idx="856">
                  <c:v>85610.0717731498</c:v>
                </c:pt>
                <c:pt idx="857">
                  <c:v>85710.0835392399</c:v>
                </c:pt>
                <c:pt idx="858">
                  <c:v>85810.09530533</c:v>
                </c:pt>
                <c:pt idx="859">
                  <c:v>85910.1070714202</c:v>
                </c:pt>
                <c:pt idx="860">
                  <c:v>86010.1188375103</c:v>
                </c:pt>
                <c:pt idx="861">
                  <c:v>86110.1306036004</c:v>
                </c:pt>
                <c:pt idx="862">
                  <c:v>86210.1423696906</c:v>
                </c:pt>
                <c:pt idx="863">
                  <c:v>86310.1541357807</c:v>
                </c:pt>
                <c:pt idx="864">
                  <c:v>86410.1659018708</c:v>
                </c:pt>
                <c:pt idx="865">
                  <c:v>86510.1776679609</c:v>
                </c:pt>
                <c:pt idx="866">
                  <c:v>86610.1894340511</c:v>
                </c:pt>
                <c:pt idx="867">
                  <c:v>86710.2012001412</c:v>
                </c:pt>
                <c:pt idx="868">
                  <c:v>86810.2129662313</c:v>
                </c:pt>
                <c:pt idx="869">
                  <c:v>86910.2247323215</c:v>
                </c:pt>
                <c:pt idx="870">
                  <c:v>87010.2364984116</c:v>
                </c:pt>
                <c:pt idx="871">
                  <c:v>87110.2482645017</c:v>
                </c:pt>
                <c:pt idx="872">
                  <c:v>87210.2600305918</c:v>
                </c:pt>
                <c:pt idx="873">
                  <c:v>87310.271796682</c:v>
                </c:pt>
                <c:pt idx="874">
                  <c:v>87410.2835627721</c:v>
                </c:pt>
                <c:pt idx="875">
                  <c:v>87510.2953288622</c:v>
                </c:pt>
                <c:pt idx="876">
                  <c:v>87610.3070949524</c:v>
                </c:pt>
                <c:pt idx="877">
                  <c:v>87710.3188610425</c:v>
                </c:pt>
                <c:pt idx="878">
                  <c:v>87810.3306271326</c:v>
                </c:pt>
                <c:pt idx="879">
                  <c:v>87910.3423932227</c:v>
                </c:pt>
                <c:pt idx="880">
                  <c:v>88010.3541593129</c:v>
                </c:pt>
                <c:pt idx="881">
                  <c:v>88110.365925403</c:v>
                </c:pt>
                <c:pt idx="882">
                  <c:v>88210.3776914931</c:v>
                </c:pt>
                <c:pt idx="883">
                  <c:v>88310.3894575833</c:v>
                </c:pt>
                <c:pt idx="884">
                  <c:v>88410.4012236734</c:v>
                </c:pt>
                <c:pt idx="885">
                  <c:v>88510.4129897635</c:v>
                </c:pt>
                <c:pt idx="886">
                  <c:v>88610.4247558536</c:v>
                </c:pt>
                <c:pt idx="887">
                  <c:v>88710.4365219438</c:v>
                </c:pt>
                <c:pt idx="888">
                  <c:v>88810.4482880339</c:v>
                </c:pt>
                <c:pt idx="889">
                  <c:v>88910.460054124</c:v>
                </c:pt>
                <c:pt idx="890">
                  <c:v>89010.4718202141</c:v>
                </c:pt>
                <c:pt idx="891">
                  <c:v>89110.4835863043</c:v>
                </c:pt>
                <c:pt idx="892">
                  <c:v>89210.4953523944</c:v>
                </c:pt>
                <c:pt idx="893">
                  <c:v>89310.5071184845</c:v>
                </c:pt>
                <c:pt idx="894">
                  <c:v>89410.5188845747</c:v>
                </c:pt>
                <c:pt idx="895">
                  <c:v>89510.5306506648</c:v>
                </c:pt>
                <c:pt idx="896">
                  <c:v>89610.5424167549</c:v>
                </c:pt>
                <c:pt idx="897">
                  <c:v>89710.554182845</c:v>
                </c:pt>
                <c:pt idx="898">
                  <c:v>89810.5659489352</c:v>
                </c:pt>
                <c:pt idx="899">
                  <c:v>89910.5777150253</c:v>
                </c:pt>
                <c:pt idx="900">
                  <c:v>90010.5894811154</c:v>
                </c:pt>
                <c:pt idx="901">
                  <c:v>90110.6012472056</c:v>
                </c:pt>
                <c:pt idx="902">
                  <c:v>90210.6130132957</c:v>
                </c:pt>
                <c:pt idx="903">
                  <c:v>90310.6247793858</c:v>
                </c:pt>
                <c:pt idx="904">
                  <c:v>90410.6365454759</c:v>
                </c:pt>
                <c:pt idx="905">
                  <c:v>90510.6483115661</c:v>
                </c:pt>
                <c:pt idx="906">
                  <c:v>90610.6600776562</c:v>
                </c:pt>
                <c:pt idx="907">
                  <c:v>90710.6718437463</c:v>
                </c:pt>
                <c:pt idx="908">
                  <c:v>90810.6836098365</c:v>
                </c:pt>
                <c:pt idx="909">
                  <c:v>90910.6953759266</c:v>
                </c:pt>
                <c:pt idx="910">
                  <c:v>91010.7071420167</c:v>
                </c:pt>
                <c:pt idx="911">
                  <c:v>91110.7189081068</c:v>
                </c:pt>
                <c:pt idx="912">
                  <c:v>91210.730674197</c:v>
                </c:pt>
                <c:pt idx="913">
                  <c:v>91310.7424402871</c:v>
                </c:pt>
                <c:pt idx="914">
                  <c:v>91410.7542063772</c:v>
                </c:pt>
                <c:pt idx="915">
                  <c:v>91510.7659724673</c:v>
                </c:pt>
                <c:pt idx="916">
                  <c:v>91610.7777385575</c:v>
                </c:pt>
                <c:pt idx="917">
                  <c:v>91710.7895046476</c:v>
                </c:pt>
                <c:pt idx="918">
                  <c:v>91810.8012707377</c:v>
                </c:pt>
                <c:pt idx="919">
                  <c:v>91910.8130368279</c:v>
                </c:pt>
                <c:pt idx="920">
                  <c:v>92010.824802918</c:v>
                </c:pt>
                <c:pt idx="921">
                  <c:v>92110.8365690081</c:v>
                </c:pt>
                <c:pt idx="922">
                  <c:v>92210.8483350982</c:v>
                </c:pt>
                <c:pt idx="923">
                  <c:v>92310.8601011884</c:v>
                </c:pt>
                <c:pt idx="924">
                  <c:v>92410.8718672785</c:v>
                </c:pt>
                <c:pt idx="925">
                  <c:v>92510.8836333686</c:v>
                </c:pt>
                <c:pt idx="926">
                  <c:v>92610.8953994588</c:v>
                </c:pt>
                <c:pt idx="927">
                  <c:v>92710.9071655489</c:v>
                </c:pt>
                <c:pt idx="928">
                  <c:v>92810.918931639</c:v>
                </c:pt>
                <c:pt idx="929">
                  <c:v>92910.9306977291</c:v>
                </c:pt>
                <c:pt idx="930">
                  <c:v>93010.9424638193</c:v>
                </c:pt>
                <c:pt idx="931">
                  <c:v>93110.9542299094</c:v>
                </c:pt>
                <c:pt idx="932">
                  <c:v>93210.9659959995</c:v>
                </c:pt>
                <c:pt idx="933">
                  <c:v>93310.9777620897</c:v>
                </c:pt>
                <c:pt idx="934">
                  <c:v>93410.9895281798</c:v>
                </c:pt>
                <c:pt idx="935">
                  <c:v>93511.0012942699</c:v>
                </c:pt>
                <c:pt idx="936">
                  <c:v>93611.01306036</c:v>
                </c:pt>
                <c:pt idx="937">
                  <c:v>93711.0248264502</c:v>
                </c:pt>
                <c:pt idx="938">
                  <c:v>93811.0365925403</c:v>
                </c:pt>
                <c:pt idx="939">
                  <c:v>93911.0483586304</c:v>
                </c:pt>
                <c:pt idx="940">
                  <c:v>94011.0601247206</c:v>
                </c:pt>
                <c:pt idx="941">
                  <c:v>94111.0718908107</c:v>
                </c:pt>
                <c:pt idx="942">
                  <c:v>94211.0836569008</c:v>
                </c:pt>
                <c:pt idx="943">
                  <c:v>94311.0954229909</c:v>
                </c:pt>
                <c:pt idx="944">
                  <c:v>94411.1071890811</c:v>
                </c:pt>
                <c:pt idx="945">
                  <c:v>94511.1189551712</c:v>
                </c:pt>
                <c:pt idx="946">
                  <c:v>94611.1307212613</c:v>
                </c:pt>
                <c:pt idx="947">
                  <c:v>94711.1424873515</c:v>
                </c:pt>
                <c:pt idx="948">
                  <c:v>94811.1542534416</c:v>
                </c:pt>
                <c:pt idx="949">
                  <c:v>94911.1660195317</c:v>
                </c:pt>
                <c:pt idx="950">
                  <c:v>95011.1777856218</c:v>
                </c:pt>
                <c:pt idx="951">
                  <c:v>95111.189551712</c:v>
                </c:pt>
                <c:pt idx="952">
                  <c:v>95211.2013178021</c:v>
                </c:pt>
                <c:pt idx="953">
                  <c:v>95311.2130838922</c:v>
                </c:pt>
                <c:pt idx="954">
                  <c:v>95411.2248499824</c:v>
                </c:pt>
                <c:pt idx="955">
                  <c:v>95511.2366160725</c:v>
                </c:pt>
                <c:pt idx="956">
                  <c:v>95611.2483821626</c:v>
                </c:pt>
                <c:pt idx="957">
                  <c:v>95711.2601482527</c:v>
                </c:pt>
                <c:pt idx="958">
                  <c:v>95811.2719143429</c:v>
                </c:pt>
                <c:pt idx="959">
                  <c:v>95911.283680433</c:v>
                </c:pt>
                <c:pt idx="960">
                  <c:v>96011.2954465231</c:v>
                </c:pt>
                <c:pt idx="961">
                  <c:v>96111.3072126133</c:v>
                </c:pt>
                <c:pt idx="962">
                  <c:v>96211.3189787034</c:v>
                </c:pt>
                <c:pt idx="963">
                  <c:v>96311.3307447935</c:v>
                </c:pt>
                <c:pt idx="964">
                  <c:v>96411.3425108836</c:v>
                </c:pt>
                <c:pt idx="965">
                  <c:v>96511.3542769738</c:v>
                </c:pt>
                <c:pt idx="966">
                  <c:v>96611.3660430639</c:v>
                </c:pt>
                <c:pt idx="967">
                  <c:v>96711.377809154</c:v>
                </c:pt>
                <c:pt idx="968">
                  <c:v>96811.3895752442</c:v>
                </c:pt>
                <c:pt idx="969">
                  <c:v>96911.4013413343</c:v>
                </c:pt>
                <c:pt idx="970">
                  <c:v>97011.4131074244</c:v>
                </c:pt>
                <c:pt idx="971">
                  <c:v>97111.4248735145</c:v>
                </c:pt>
                <c:pt idx="972">
                  <c:v>97211.4366396047</c:v>
                </c:pt>
                <c:pt idx="973">
                  <c:v>97311.4484056948</c:v>
                </c:pt>
                <c:pt idx="974">
                  <c:v>97411.4601717849</c:v>
                </c:pt>
                <c:pt idx="975">
                  <c:v>97511.4719378751</c:v>
                </c:pt>
                <c:pt idx="976">
                  <c:v>97611.4837039652</c:v>
                </c:pt>
                <c:pt idx="977">
                  <c:v>97711.4954700553</c:v>
                </c:pt>
                <c:pt idx="978">
                  <c:v>97811.5072361454</c:v>
                </c:pt>
                <c:pt idx="979">
                  <c:v>97911.5190022356</c:v>
                </c:pt>
                <c:pt idx="980">
                  <c:v>98011.5307683257</c:v>
                </c:pt>
                <c:pt idx="981">
                  <c:v>98111.5425344158</c:v>
                </c:pt>
                <c:pt idx="982">
                  <c:v>98211.5543005059</c:v>
                </c:pt>
                <c:pt idx="983">
                  <c:v>98311.5660665961</c:v>
                </c:pt>
                <c:pt idx="984">
                  <c:v>98411.5778326862</c:v>
                </c:pt>
                <c:pt idx="985">
                  <c:v>98511.5895987763</c:v>
                </c:pt>
                <c:pt idx="986">
                  <c:v>98611.6013648665</c:v>
                </c:pt>
                <c:pt idx="987">
                  <c:v>98711.6131309566</c:v>
                </c:pt>
                <c:pt idx="988">
                  <c:v>98811.6248970467</c:v>
                </c:pt>
                <c:pt idx="989">
                  <c:v>98911.6366631368</c:v>
                </c:pt>
                <c:pt idx="990">
                  <c:v>99011.648429227</c:v>
                </c:pt>
                <c:pt idx="991">
                  <c:v>99111.6601953171</c:v>
                </c:pt>
                <c:pt idx="992">
                  <c:v>99211.6719614072</c:v>
                </c:pt>
                <c:pt idx="993">
                  <c:v>99311.6837274974</c:v>
                </c:pt>
                <c:pt idx="994">
                  <c:v>99411.6954935875</c:v>
                </c:pt>
                <c:pt idx="995">
                  <c:v>99511.7072596776</c:v>
                </c:pt>
                <c:pt idx="996">
                  <c:v>99611.7190257677</c:v>
                </c:pt>
                <c:pt idx="997">
                  <c:v>99711.7307918579</c:v>
                </c:pt>
                <c:pt idx="998">
                  <c:v>99811.742557948</c:v>
                </c:pt>
                <c:pt idx="999">
                  <c:v>99911.7543240381</c:v>
                </c:pt>
                <c:pt idx="1000">
                  <c:v>100011.766090128</c:v>
                </c:pt>
                <c:pt idx="1001">
                  <c:v>100111.777856218</c:v>
                </c:pt>
                <c:pt idx="1002">
                  <c:v>100211.789622309</c:v>
                </c:pt>
                <c:pt idx="1003">
                  <c:v>100311.801388399</c:v>
                </c:pt>
                <c:pt idx="1004">
                  <c:v>100411.813154489</c:v>
                </c:pt>
                <c:pt idx="1005">
                  <c:v>100511.824920579</c:v>
                </c:pt>
                <c:pt idx="1006">
                  <c:v>100611.836686669</c:v>
                </c:pt>
                <c:pt idx="1007">
                  <c:v>100711.848452759</c:v>
                </c:pt>
                <c:pt idx="1008">
                  <c:v>100811.860218849</c:v>
                </c:pt>
                <c:pt idx="1009">
                  <c:v>100911.871984939</c:v>
                </c:pt>
                <c:pt idx="1010">
                  <c:v>101011.88375103</c:v>
                </c:pt>
                <c:pt idx="1011">
                  <c:v>101111.89551712</c:v>
                </c:pt>
                <c:pt idx="1012">
                  <c:v>101211.90728321</c:v>
                </c:pt>
                <c:pt idx="1013">
                  <c:v>101311.9190493</c:v>
                </c:pt>
                <c:pt idx="1014">
                  <c:v>101411.93081539</c:v>
                </c:pt>
                <c:pt idx="1015">
                  <c:v>101511.94258148</c:v>
                </c:pt>
                <c:pt idx="1016">
                  <c:v>101611.95434757</c:v>
                </c:pt>
                <c:pt idx="1017">
                  <c:v>101711.96611366</c:v>
                </c:pt>
                <c:pt idx="1018">
                  <c:v>101811.977879751</c:v>
                </c:pt>
                <c:pt idx="1019">
                  <c:v>101911.989645841</c:v>
                </c:pt>
                <c:pt idx="1020">
                  <c:v>102012.001411931</c:v>
                </c:pt>
                <c:pt idx="1021">
                  <c:v>102112.013178021</c:v>
                </c:pt>
                <c:pt idx="1022">
                  <c:v>102212.024944111</c:v>
                </c:pt>
                <c:pt idx="1023">
                  <c:v>102312.036710201</c:v>
                </c:pt>
                <c:pt idx="1024">
                  <c:v>102412.048476291</c:v>
                </c:pt>
                <c:pt idx="1025">
                  <c:v>102512.060242382</c:v>
                </c:pt>
                <c:pt idx="1026">
                  <c:v>102612.072008472</c:v>
                </c:pt>
                <c:pt idx="1027">
                  <c:v>102712.083774562</c:v>
                </c:pt>
                <c:pt idx="1028">
                  <c:v>102812.095540652</c:v>
                </c:pt>
                <c:pt idx="1029">
                  <c:v>102912.107306742</c:v>
                </c:pt>
                <c:pt idx="1030">
                  <c:v>103012.119072832</c:v>
                </c:pt>
                <c:pt idx="1031">
                  <c:v>103112.130838922</c:v>
                </c:pt>
                <c:pt idx="1032">
                  <c:v>103212.142605012</c:v>
                </c:pt>
                <c:pt idx="1033">
                  <c:v>103312.154371103</c:v>
                </c:pt>
                <c:pt idx="1034">
                  <c:v>103412.166137193</c:v>
                </c:pt>
                <c:pt idx="1035">
                  <c:v>103512.177903283</c:v>
                </c:pt>
                <c:pt idx="1036">
                  <c:v>103612.189669373</c:v>
                </c:pt>
                <c:pt idx="1037">
                  <c:v>103712.201435463</c:v>
                </c:pt>
                <c:pt idx="1038">
                  <c:v>103812.213201553</c:v>
                </c:pt>
                <c:pt idx="1039">
                  <c:v>103912.224967643</c:v>
                </c:pt>
                <c:pt idx="1040">
                  <c:v>104012.236733733</c:v>
                </c:pt>
                <c:pt idx="1041">
                  <c:v>104112.248499824</c:v>
                </c:pt>
                <c:pt idx="1042">
                  <c:v>104212.260265914</c:v>
                </c:pt>
                <c:pt idx="1043">
                  <c:v>104312.272032004</c:v>
                </c:pt>
                <c:pt idx="1044">
                  <c:v>104412.283798094</c:v>
                </c:pt>
                <c:pt idx="1045">
                  <c:v>104512.295564184</c:v>
                </c:pt>
                <c:pt idx="1046">
                  <c:v>104612.307330274</c:v>
                </c:pt>
                <c:pt idx="1047">
                  <c:v>104712.319096364</c:v>
                </c:pt>
                <c:pt idx="1048">
                  <c:v>104812.330862454</c:v>
                </c:pt>
                <c:pt idx="1049">
                  <c:v>104912.342628545</c:v>
                </c:pt>
                <c:pt idx="1050">
                  <c:v>105012.354394635</c:v>
                </c:pt>
                <c:pt idx="1051">
                  <c:v>105112.366160725</c:v>
                </c:pt>
                <c:pt idx="1052">
                  <c:v>105212.377926815</c:v>
                </c:pt>
                <c:pt idx="1053">
                  <c:v>105312.389692905</c:v>
                </c:pt>
                <c:pt idx="1054">
                  <c:v>105412.401458995</c:v>
                </c:pt>
                <c:pt idx="1055">
                  <c:v>105512.413225085</c:v>
                </c:pt>
                <c:pt idx="1056">
                  <c:v>105612.424991175</c:v>
                </c:pt>
                <c:pt idx="1057">
                  <c:v>105712.436757266</c:v>
                </c:pt>
                <c:pt idx="1058">
                  <c:v>105812.448523356</c:v>
                </c:pt>
                <c:pt idx="1059">
                  <c:v>105912.460289446</c:v>
                </c:pt>
                <c:pt idx="1060">
                  <c:v>106012.472055536</c:v>
                </c:pt>
                <c:pt idx="1061">
                  <c:v>106112.483821626</c:v>
                </c:pt>
                <c:pt idx="1062">
                  <c:v>106212.495587716</c:v>
                </c:pt>
                <c:pt idx="1063">
                  <c:v>106312.507353806</c:v>
                </c:pt>
                <c:pt idx="1064">
                  <c:v>106412.519119897</c:v>
                </c:pt>
                <c:pt idx="1065">
                  <c:v>106512.530885987</c:v>
                </c:pt>
                <c:pt idx="1066">
                  <c:v>106612.542652077</c:v>
                </c:pt>
                <c:pt idx="1067">
                  <c:v>106712.554418167</c:v>
                </c:pt>
                <c:pt idx="1068">
                  <c:v>106812.566184257</c:v>
                </c:pt>
                <c:pt idx="1069">
                  <c:v>106912.577950347</c:v>
                </c:pt>
                <c:pt idx="1070">
                  <c:v>107012.589716437</c:v>
                </c:pt>
                <c:pt idx="1071">
                  <c:v>107112.601482527</c:v>
                </c:pt>
                <c:pt idx="1072">
                  <c:v>107212.613248618</c:v>
                </c:pt>
                <c:pt idx="1073">
                  <c:v>107312.625014708</c:v>
                </c:pt>
                <c:pt idx="1074">
                  <c:v>107412.636780798</c:v>
                </c:pt>
                <c:pt idx="1075">
                  <c:v>107512.648546888</c:v>
                </c:pt>
                <c:pt idx="1076">
                  <c:v>107612.660312978</c:v>
                </c:pt>
                <c:pt idx="1077">
                  <c:v>107712.672079068</c:v>
                </c:pt>
                <c:pt idx="1078">
                  <c:v>107812.683845158</c:v>
                </c:pt>
                <c:pt idx="1079">
                  <c:v>107912.695611248</c:v>
                </c:pt>
                <c:pt idx="1080">
                  <c:v>108012.707377339</c:v>
                </c:pt>
                <c:pt idx="1081">
                  <c:v>108112.719143429</c:v>
                </c:pt>
                <c:pt idx="1082">
                  <c:v>108212.730909519</c:v>
                </c:pt>
                <c:pt idx="1083">
                  <c:v>108312.742675609</c:v>
                </c:pt>
                <c:pt idx="1084">
                  <c:v>108412.754441699</c:v>
                </c:pt>
                <c:pt idx="1085">
                  <c:v>108512.766207789</c:v>
                </c:pt>
                <c:pt idx="1086">
                  <c:v>108612.777973879</c:v>
                </c:pt>
                <c:pt idx="1087">
                  <c:v>108712.789739969</c:v>
                </c:pt>
                <c:pt idx="1088">
                  <c:v>108812.80150606</c:v>
                </c:pt>
                <c:pt idx="1089">
                  <c:v>108912.81327215</c:v>
                </c:pt>
                <c:pt idx="1090">
                  <c:v>109012.82503824</c:v>
                </c:pt>
                <c:pt idx="1091">
                  <c:v>109112.83680433</c:v>
                </c:pt>
                <c:pt idx="1092">
                  <c:v>109212.84857042</c:v>
                </c:pt>
                <c:pt idx="1093">
                  <c:v>109312.86033651</c:v>
                </c:pt>
                <c:pt idx="1094">
                  <c:v>109412.8721026</c:v>
                </c:pt>
                <c:pt idx="1095">
                  <c:v>109512.88386869</c:v>
                </c:pt>
                <c:pt idx="1096">
                  <c:v>109612.895634781</c:v>
                </c:pt>
                <c:pt idx="1097">
                  <c:v>109712.907400871</c:v>
                </c:pt>
                <c:pt idx="1098">
                  <c:v>109812.919166961</c:v>
                </c:pt>
                <c:pt idx="1099">
                  <c:v>109912.930933051</c:v>
                </c:pt>
                <c:pt idx="1100">
                  <c:v>110012.942699141</c:v>
                </c:pt>
                <c:pt idx="1101">
                  <c:v>110112.954465231</c:v>
                </c:pt>
                <c:pt idx="1102">
                  <c:v>110212.966231321</c:v>
                </c:pt>
                <c:pt idx="1103">
                  <c:v>110312.977997412</c:v>
                </c:pt>
                <c:pt idx="1104">
                  <c:v>110412.989763502</c:v>
                </c:pt>
                <c:pt idx="1105">
                  <c:v>110513.001529592</c:v>
                </c:pt>
                <c:pt idx="1106">
                  <c:v>110613.013295682</c:v>
                </c:pt>
                <c:pt idx="1107">
                  <c:v>110713.025061772</c:v>
                </c:pt>
                <c:pt idx="1108">
                  <c:v>110813.036827862</c:v>
                </c:pt>
                <c:pt idx="1109">
                  <c:v>110913.048593952</c:v>
                </c:pt>
                <c:pt idx="1110">
                  <c:v>111013.060360042</c:v>
                </c:pt>
                <c:pt idx="1111">
                  <c:v>111113.072126133</c:v>
                </c:pt>
                <c:pt idx="1112">
                  <c:v>111213.083892223</c:v>
                </c:pt>
                <c:pt idx="1113">
                  <c:v>111313.095658313</c:v>
                </c:pt>
                <c:pt idx="1114">
                  <c:v>111413.107424403</c:v>
                </c:pt>
                <c:pt idx="1115">
                  <c:v>111513.119190493</c:v>
                </c:pt>
                <c:pt idx="1116">
                  <c:v>111613.130956583</c:v>
                </c:pt>
                <c:pt idx="1117">
                  <c:v>111713.142722673</c:v>
                </c:pt>
                <c:pt idx="1118">
                  <c:v>111813.154488763</c:v>
                </c:pt>
                <c:pt idx="1119">
                  <c:v>111913.166254854</c:v>
                </c:pt>
                <c:pt idx="1120">
                  <c:v>112013.178020944</c:v>
                </c:pt>
                <c:pt idx="1121">
                  <c:v>112113.189787034</c:v>
                </c:pt>
                <c:pt idx="1122">
                  <c:v>112213.201553124</c:v>
                </c:pt>
                <c:pt idx="1123">
                  <c:v>112313.213319214</c:v>
                </c:pt>
                <c:pt idx="1124">
                  <c:v>112413.225085304</c:v>
                </c:pt>
                <c:pt idx="1125">
                  <c:v>112513.236851394</c:v>
                </c:pt>
                <c:pt idx="1126">
                  <c:v>112613.248617484</c:v>
                </c:pt>
                <c:pt idx="1127">
                  <c:v>112713.260383575</c:v>
                </c:pt>
                <c:pt idx="1128">
                  <c:v>112813.272149665</c:v>
                </c:pt>
                <c:pt idx="1129">
                  <c:v>112913.283915755</c:v>
                </c:pt>
                <c:pt idx="1130">
                  <c:v>113013.295681845</c:v>
                </c:pt>
                <c:pt idx="1131">
                  <c:v>113113.307447935</c:v>
                </c:pt>
                <c:pt idx="1132">
                  <c:v>113213.319214025</c:v>
                </c:pt>
                <c:pt idx="1133">
                  <c:v>113313.330980115</c:v>
                </c:pt>
                <c:pt idx="1134">
                  <c:v>113413.342746205</c:v>
                </c:pt>
                <c:pt idx="1135">
                  <c:v>113513.354512296</c:v>
                </c:pt>
                <c:pt idx="1136">
                  <c:v>113613.366278386</c:v>
                </c:pt>
                <c:pt idx="1137">
                  <c:v>113713.378044476</c:v>
                </c:pt>
                <c:pt idx="1138">
                  <c:v>113813.389810566</c:v>
                </c:pt>
                <c:pt idx="1139">
                  <c:v>113913.401576656</c:v>
                </c:pt>
                <c:pt idx="1140">
                  <c:v>114013.413342746</c:v>
                </c:pt>
                <c:pt idx="1141">
                  <c:v>114113.425108836</c:v>
                </c:pt>
                <c:pt idx="1142">
                  <c:v>114213.436874927</c:v>
                </c:pt>
                <c:pt idx="1143">
                  <c:v>114313.448641017</c:v>
                </c:pt>
                <c:pt idx="1144">
                  <c:v>114413.460407107</c:v>
                </c:pt>
                <c:pt idx="1145">
                  <c:v>114513.472173197</c:v>
                </c:pt>
                <c:pt idx="1146">
                  <c:v>114613.483939287</c:v>
                </c:pt>
                <c:pt idx="1147">
                  <c:v>114713.495705377</c:v>
                </c:pt>
                <c:pt idx="1148">
                  <c:v>114813.507471467</c:v>
                </c:pt>
                <c:pt idx="1149">
                  <c:v>114913.519237557</c:v>
                </c:pt>
                <c:pt idx="1150">
                  <c:v>115013.531003648</c:v>
                </c:pt>
                <c:pt idx="1151">
                  <c:v>115113.542769738</c:v>
                </c:pt>
                <c:pt idx="1152">
                  <c:v>115213.554535828</c:v>
                </c:pt>
                <c:pt idx="1153">
                  <c:v>115313.566301918</c:v>
                </c:pt>
                <c:pt idx="1154">
                  <c:v>115413.578068008</c:v>
                </c:pt>
                <c:pt idx="1155">
                  <c:v>115513.589834098</c:v>
                </c:pt>
                <c:pt idx="1156">
                  <c:v>115613.601600188</c:v>
                </c:pt>
                <c:pt idx="1157">
                  <c:v>115713.613366278</c:v>
                </c:pt>
                <c:pt idx="1158">
                  <c:v>115813.625132369</c:v>
                </c:pt>
                <c:pt idx="1159">
                  <c:v>115913.636898459</c:v>
                </c:pt>
                <c:pt idx="1160">
                  <c:v>116013.648664549</c:v>
                </c:pt>
                <c:pt idx="1161">
                  <c:v>116113.660430639</c:v>
                </c:pt>
                <c:pt idx="1162">
                  <c:v>116213.672196729</c:v>
                </c:pt>
                <c:pt idx="1163">
                  <c:v>116313.683962819</c:v>
                </c:pt>
                <c:pt idx="1164">
                  <c:v>116413.695728909</c:v>
                </c:pt>
                <c:pt idx="1165">
                  <c:v>116513.707494999</c:v>
                </c:pt>
                <c:pt idx="1166">
                  <c:v>116613.71926109</c:v>
                </c:pt>
                <c:pt idx="1167">
                  <c:v>116713.73102718</c:v>
                </c:pt>
                <c:pt idx="1168">
                  <c:v>116813.74279327</c:v>
                </c:pt>
                <c:pt idx="1169">
                  <c:v>116913.75455936</c:v>
                </c:pt>
                <c:pt idx="1170">
                  <c:v>117013.76632545</c:v>
                </c:pt>
                <c:pt idx="1171">
                  <c:v>117113.77809154</c:v>
                </c:pt>
                <c:pt idx="1172">
                  <c:v>117213.78985763</c:v>
                </c:pt>
                <c:pt idx="1173">
                  <c:v>117313.80162372</c:v>
                </c:pt>
                <c:pt idx="1174">
                  <c:v>117413.813389811</c:v>
                </c:pt>
                <c:pt idx="1175">
                  <c:v>117513.825155901</c:v>
                </c:pt>
                <c:pt idx="1176">
                  <c:v>117613.836921991</c:v>
                </c:pt>
                <c:pt idx="1177">
                  <c:v>117713.848688081</c:v>
                </c:pt>
                <c:pt idx="1178">
                  <c:v>117813.860454171</c:v>
                </c:pt>
                <c:pt idx="1179">
                  <c:v>117913.872220261</c:v>
                </c:pt>
                <c:pt idx="1180">
                  <c:v>118013.883986351</c:v>
                </c:pt>
                <c:pt idx="1181">
                  <c:v>118113.895752442</c:v>
                </c:pt>
                <c:pt idx="1182">
                  <c:v>118213.907518532</c:v>
                </c:pt>
                <c:pt idx="1183">
                  <c:v>118313.919284622</c:v>
                </c:pt>
                <c:pt idx="1184">
                  <c:v>118413.931050712</c:v>
                </c:pt>
                <c:pt idx="1185">
                  <c:v>118513.942816802</c:v>
                </c:pt>
                <c:pt idx="1186">
                  <c:v>118613.954582892</c:v>
                </c:pt>
                <c:pt idx="1187">
                  <c:v>118713.966348982</c:v>
                </c:pt>
                <c:pt idx="1188">
                  <c:v>118813.978115072</c:v>
                </c:pt>
                <c:pt idx="1189">
                  <c:v>118913.989881163</c:v>
                </c:pt>
                <c:pt idx="1190">
                  <c:v>119014.001647253</c:v>
                </c:pt>
                <c:pt idx="1191">
                  <c:v>119114.013413343</c:v>
                </c:pt>
                <c:pt idx="1192">
                  <c:v>119214.025179433</c:v>
                </c:pt>
                <c:pt idx="1193">
                  <c:v>119314.036945523</c:v>
                </c:pt>
                <c:pt idx="1194">
                  <c:v>119414.048711613</c:v>
                </c:pt>
                <c:pt idx="1195">
                  <c:v>119514.060477703</c:v>
                </c:pt>
                <c:pt idx="1196">
                  <c:v>119614.072243793</c:v>
                </c:pt>
                <c:pt idx="1197">
                  <c:v>119714.084009884</c:v>
                </c:pt>
                <c:pt idx="1198">
                  <c:v>119814.095775974</c:v>
                </c:pt>
                <c:pt idx="1199">
                  <c:v>119914.107542064</c:v>
                </c:pt>
                <c:pt idx="1200">
                  <c:v>120014.119308154</c:v>
                </c:pt>
                <c:pt idx="1201">
                  <c:v>120114.131074244</c:v>
                </c:pt>
                <c:pt idx="1202">
                  <c:v>120214.142840334</c:v>
                </c:pt>
                <c:pt idx="1203">
                  <c:v>120314.154606424</c:v>
                </c:pt>
                <c:pt idx="1204">
                  <c:v>120414.166372514</c:v>
                </c:pt>
                <c:pt idx="1205">
                  <c:v>120514.178138605</c:v>
                </c:pt>
                <c:pt idx="1206">
                  <c:v>120614.189904695</c:v>
                </c:pt>
                <c:pt idx="1207">
                  <c:v>120714.201670785</c:v>
                </c:pt>
                <c:pt idx="1208">
                  <c:v>120814.213436875</c:v>
                </c:pt>
                <c:pt idx="1209">
                  <c:v>120914.225202965</c:v>
                </c:pt>
                <c:pt idx="1210">
                  <c:v>121014.236969055</c:v>
                </c:pt>
                <c:pt idx="1211">
                  <c:v>121114.248735145</c:v>
                </c:pt>
                <c:pt idx="1212">
                  <c:v>121214.260501235</c:v>
                </c:pt>
                <c:pt idx="1213">
                  <c:v>121314.272267326</c:v>
                </c:pt>
                <c:pt idx="1214">
                  <c:v>121414.284033416</c:v>
                </c:pt>
                <c:pt idx="1215">
                  <c:v>121514.295799506</c:v>
                </c:pt>
                <c:pt idx="1216">
                  <c:v>121614.307565596</c:v>
                </c:pt>
                <c:pt idx="1217">
                  <c:v>121714.319331686</c:v>
                </c:pt>
                <c:pt idx="1218">
                  <c:v>121814.331097776</c:v>
                </c:pt>
                <c:pt idx="1219">
                  <c:v>121914.342863866</c:v>
                </c:pt>
                <c:pt idx="1220">
                  <c:v>122014.354629957</c:v>
                </c:pt>
                <c:pt idx="1221">
                  <c:v>122114.366396047</c:v>
                </c:pt>
                <c:pt idx="1222">
                  <c:v>122214.378162137</c:v>
                </c:pt>
                <c:pt idx="1223">
                  <c:v>122314.389928227</c:v>
                </c:pt>
                <c:pt idx="1224">
                  <c:v>122414.401694317</c:v>
                </c:pt>
                <c:pt idx="1225">
                  <c:v>122514.413460407</c:v>
                </c:pt>
                <c:pt idx="1226">
                  <c:v>122614.425226497</c:v>
                </c:pt>
                <c:pt idx="1227">
                  <c:v>122714.436992587</c:v>
                </c:pt>
                <c:pt idx="1228">
                  <c:v>122814.448758678</c:v>
                </c:pt>
                <c:pt idx="1229">
                  <c:v>122914.460524768</c:v>
                </c:pt>
                <c:pt idx="1230">
                  <c:v>123014.472290858</c:v>
                </c:pt>
                <c:pt idx="1231">
                  <c:v>123114.484056948</c:v>
                </c:pt>
                <c:pt idx="1232">
                  <c:v>123214.495823038</c:v>
                </c:pt>
                <c:pt idx="1233">
                  <c:v>123314.507589128</c:v>
                </c:pt>
                <c:pt idx="1234">
                  <c:v>123414.519355218</c:v>
                </c:pt>
                <c:pt idx="1235">
                  <c:v>123514.531121308</c:v>
                </c:pt>
                <c:pt idx="1236">
                  <c:v>123614.542887399</c:v>
                </c:pt>
                <c:pt idx="1237">
                  <c:v>123714.554653489</c:v>
                </c:pt>
                <c:pt idx="1238">
                  <c:v>123814.566419579</c:v>
                </c:pt>
                <c:pt idx="1239">
                  <c:v>123914.578185669</c:v>
                </c:pt>
                <c:pt idx="1240">
                  <c:v>124014.589951759</c:v>
                </c:pt>
                <c:pt idx="1241">
                  <c:v>124114.601717849</c:v>
                </c:pt>
                <c:pt idx="1242">
                  <c:v>124214.613483939</c:v>
                </c:pt>
                <c:pt idx="1243">
                  <c:v>124314.625250029</c:v>
                </c:pt>
                <c:pt idx="1244">
                  <c:v>124414.63701612</c:v>
                </c:pt>
                <c:pt idx="1245">
                  <c:v>124514.64878221</c:v>
                </c:pt>
                <c:pt idx="1246">
                  <c:v>124614.6605483</c:v>
                </c:pt>
                <c:pt idx="1247">
                  <c:v>124714.67231439</c:v>
                </c:pt>
                <c:pt idx="1248">
                  <c:v>124814.68408048</c:v>
                </c:pt>
                <c:pt idx="1249">
                  <c:v>124914.69584657</c:v>
                </c:pt>
                <c:pt idx="1250">
                  <c:v>125014.70761266</c:v>
                </c:pt>
                <c:pt idx="1251">
                  <c:v>125114.71937875</c:v>
                </c:pt>
                <c:pt idx="1252">
                  <c:v>125214.731144841</c:v>
                </c:pt>
                <c:pt idx="1253">
                  <c:v>125314.742910931</c:v>
                </c:pt>
                <c:pt idx="1254">
                  <c:v>125414.754677021</c:v>
                </c:pt>
                <c:pt idx="1255">
                  <c:v>125514.766443111</c:v>
                </c:pt>
                <c:pt idx="1256">
                  <c:v>125614.778209201</c:v>
                </c:pt>
                <c:pt idx="1257">
                  <c:v>125714.789975291</c:v>
                </c:pt>
                <c:pt idx="1258">
                  <c:v>125814.801741381</c:v>
                </c:pt>
                <c:pt idx="1259">
                  <c:v>125914.813507472</c:v>
                </c:pt>
                <c:pt idx="1260">
                  <c:v>126014.825273562</c:v>
                </c:pt>
                <c:pt idx="1261">
                  <c:v>126114.837039652</c:v>
                </c:pt>
                <c:pt idx="1262">
                  <c:v>126214.848805742</c:v>
                </c:pt>
                <c:pt idx="1263">
                  <c:v>126314.860571832</c:v>
                </c:pt>
                <c:pt idx="1264">
                  <c:v>126414.872337922</c:v>
                </c:pt>
                <c:pt idx="1265">
                  <c:v>126514.884104012</c:v>
                </c:pt>
                <c:pt idx="1266">
                  <c:v>126614.895870102</c:v>
                </c:pt>
                <c:pt idx="1267">
                  <c:v>126714.907636193</c:v>
                </c:pt>
                <c:pt idx="1268">
                  <c:v>126814.919402283</c:v>
                </c:pt>
                <c:pt idx="1269">
                  <c:v>126914.931168373</c:v>
                </c:pt>
                <c:pt idx="1270">
                  <c:v>127014.942934463</c:v>
                </c:pt>
                <c:pt idx="1271">
                  <c:v>127114.954700553</c:v>
                </c:pt>
                <c:pt idx="1272">
                  <c:v>127214.966466643</c:v>
                </c:pt>
                <c:pt idx="1273">
                  <c:v>127314.978232733</c:v>
                </c:pt>
                <c:pt idx="1274">
                  <c:v>127414.989998823</c:v>
                </c:pt>
                <c:pt idx="1275">
                  <c:v>127515.001764914</c:v>
                </c:pt>
                <c:pt idx="1276">
                  <c:v>127615.013531004</c:v>
                </c:pt>
                <c:pt idx="1277">
                  <c:v>127715.025297094</c:v>
                </c:pt>
                <c:pt idx="1278">
                  <c:v>127815.037063184</c:v>
                </c:pt>
                <c:pt idx="1279">
                  <c:v>127915.048829274</c:v>
                </c:pt>
                <c:pt idx="1280">
                  <c:v>128015.060595364</c:v>
                </c:pt>
                <c:pt idx="1281">
                  <c:v>128115.072361454</c:v>
                </c:pt>
                <c:pt idx="1282">
                  <c:v>128215.084127544</c:v>
                </c:pt>
                <c:pt idx="1283">
                  <c:v>128315.095893635</c:v>
                </c:pt>
                <c:pt idx="1284">
                  <c:v>128415.107659725</c:v>
                </c:pt>
                <c:pt idx="1285">
                  <c:v>128515.119425815</c:v>
                </c:pt>
                <c:pt idx="1286">
                  <c:v>128615.131191905</c:v>
                </c:pt>
                <c:pt idx="1287">
                  <c:v>128715.142957995</c:v>
                </c:pt>
                <c:pt idx="1288">
                  <c:v>128815.154724085</c:v>
                </c:pt>
                <c:pt idx="1289">
                  <c:v>128915.166490175</c:v>
                </c:pt>
                <c:pt idx="1290">
                  <c:v>129015.178256265</c:v>
                </c:pt>
                <c:pt idx="1291">
                  <c:v>129115.190022356</c:v>
                </c:pt>
                <c:pt idx="1292">
                  <c:v>129215.201788446</c:v>
                </c:pt>
                <c:pt idx="1293">
                  <c:v>129315.213554536</c:v>
                </c:pt>
                <c:pt idx="1294">
                  <c:v>129415.225320626</c:v>
                </c:pt>
                <c:pt idx="1295">
                  <c:v>129515.237086716</c:v>
                </c:pt>
                <c:pt idx="1296">
                  <c:v>129615.248852806</c:v>
                </c:pt>
                <c:pt idx="1297">
                  <c:v>129715.260618896</c:v>
                </c:pt>
                <c:pt idx="1298">
                  <c:v>129815.272384987</c:v>
                </c:pt>
                <c:pt idx="1299">
                  <c:v>129915.284151077</c:v>
                </c:pt>
                <c:pt idx="1300">
                  <c:v>130015.295917167</c:v>
                </c:pt>
                <c:pt idx="1301">
                  <c:v>130115.307683257</c:v>
                </c:pt>
                <c:pt idx="1302">
                  <c:v>130215.319449347</c:v>
                </c:pt>
                <c:pt idx="1303">
                  <c:v>130315.331215437</c:v>
                </c:pt>
                <c:pt idx="1304">
                  <c:v>130415.342981527</c:v>
                </c:pt>
                <c:pt idx="1305">
                  <c:v>130515.354747617</c:v>
                </c:pt>
                <c:pt idx="1306">
                  <c:v>130615.366513708</c:v>
                </c:pt>
                <c:pt idx="1307">
                  <c:v>130715.378279798</c:v>
                </c:pt>
                <c:pt idx="1308">
                  <c:v>130815.390045888</c:v>
                </c:pt>
                <c:pt idx="1309">
                  <c:v>130915.401811978</c:v>
                </c:pt>
                <c:pt idx="1310">
                  <c:v>131015.413578068</c:v>
                </c:pt>
                <c:pt idx="1311">
                  <c:v>131115.425344158</c:v>
                </c:pt>
                <c:pt idx="1312">
                  <c:v>131215.437110248</c:v>
                </c:pt>
                <c:pt idx="1313">
                  <c:v>131315.448876338</c:v>
                </c:pt>
                <c:pt idx="1314">
                  <c:v>131415.460642429</c:v>
                </c:pt>
                <c:pt idx="1315">
                  <c:v>131515.472408519</c:v>
                </c:pt>
                <c:pt idx="1316">
                  <c:v>131615.484174609</c:v>
                </c:pt>
                <c:pt idx="1317">
                  <c:v>131715.495940699</c:v>
                </c:pt>
                <c:pt idx="1318">
                  <c:v>131815.507706789</c:v>
                </c:pt>
                <c:pt idx="1319">
                  <c:v>131915.519472879</c:v>
                </c:pt>
                <c:pt idx="1320">
                  <c:v>132015.531238969</c:v>
                </c:pt>
                <c:pt idx="1321">
                  <c:v>132115.543005059</c:v>
                </c:pt>
                <c:pt idx="1322">
                  <c:v>132215.55477115</c:v>
                </c:pt>
                <c:pt idx="1323">
                  <c:v>132315.56653724</c:v>
                </c:pt>
                <c:pt idx="1324">
                  <c:v>132415.57830333</c:v>
                </c:pt>
                <c:pt idx="1325">
                  <c:v>132515.59006942</c:v>
                </c:pt>
                <c:pt idx="1326">
                  <c:v>132615.60183551</c:v>
                </c:pt>
                <c:pt idx="1327">
                  <c:v>132715.6136016</c:v>
                </c:pt>
                <c:pt idx="1328">
                  <c:v>132815.62536769</c:v>
                </c:pt>
                <c:pt idx="1329">
                  <c:v>132915.637133781</c:v>
                </c:pt>
                <c:pt idx="1330">
                  <c:v>133015.648899871</c:v>
                </c:pt>
                <c:pt idx="1331">
                  <c:v>133115.660665961</c:v>
                </c:pt>
                <c:pt idx="1332">
                  <c:v>133215.672432051</c:v>
                </c:pt>
                <c:pt idx="1333">
                  <c:v>133315.684198141</c:v>
                </c:pt>
                <c:pt idx="1334">
                  <c:v>133415.695964231</c:v>
                </c:pt>
                <c:pt idx="1335">
                  <c:v>133515.707730321</c:v>
                </c:pt>
                <c:pt idx="1336">
                  <c:v>133615.719496411</c:v>
                </c:pt>
                <c:pt idx="1337">
                  <c:v>133715.731262502</c:v>
                </c:pt>
                <c:pt idx="1338">
                  <c:v>133815.743028592</c:v>
                </c:pt>
                <c:pt idx="1339">
                  <c:v>133915.754794682</c:v>
                </c:pt>
                <c:pt idx="1340">
                  <c:v>134015.766560772</c:v>
                </c:pt>
                <c:pt idx="1341">
                  <c:v>134115.778326862</c:v>
                </c:pt>
                <c:pt idx="1342">
                  <c:v>134215.790092952</c:v>
                </c:pt>
                <c:pt idx="1343">
                  <c:v>134315.801859042</c:v>
                </c:pt>
                <c:pt idx="1344">
                  <c:v>134415.813625132</c:v>
                </c:pt>
                <c:pt idx="1345">
                  <c:v>134515.825391223</c:v>
                </c:pt>
                <c:pt idx="1346">
                  <c:v>134615.837157313</c:v>
                </c:pt>
                <c:pt idx="1347">
                  <c:v>134715.848923403</c:v>
                </c:pt>
                <c:pt idx="1348">
                  <c:v>134815.860689493</c:v>
                </c:pt>
                <c:pt idx="1349">
                  <c:v>134915.872455583</c:v>
                </c:pt>
                <c:pt idx="1350">
                  <c:v>135015.884221673</c:v>
                </c:pt>
                <c:pt idx="1351">
                  <c:v>135115.895987763</c:v>
                </c:pt>
                <c:pt idx="1352">
                  <c:v>135215.907753853</c:v>
                </c:pt>
                <c:pt idx="1353">
                  <c:v>135315.919519944</c:v>
                </c:pt>
                <c:pt idx="1354">
                  <c:v>135415.931286034</c:v>
                </c:pt>
                <c:pt idx="1355">
                  <c:v>135515.943052124</c:v>
                </c:pt>
                <c:pt idx="1356">
                  <c:v>135615.954818214</c:v>
                </c:pt>
                <c:pt idx="1357">
                  <c:v>135715.966584304</c:v>
                </c:pt>
                <c:pt idx="1358">
                  <c:v>135815.978350394</c:v>
                </c:pt>
                <c:pt idx="1359">
                  <c:v>135915.990116484</c:v>
                </c:pt>
                <c:pt idx="1360">
                  <c:v>136016.001882574</c:v>
                </c:pt>
                <c:pt idx="1361">
                  <c:v>136116.013648665</c:v>
                </c:pt>
                <c:pt idx="1362">
                  <c:v>136216.025414755</c:v>
                </c:pt>
                <c:pt idx="1363">
                  <c:v>136316.037180845</c:v>
                </c:pt>
                <c:pt idx="1364">
                  <c:v>136416.048946935</c:v>
                </c:pt>
                <c:pt idx="1365">
                  <c:v>136516.060713025</c:v>
                </c:pt>
                <c:pt idx="1366">
                  <c:v>136616.072479115</c:v>
                </c:pt>
                <c:pt idx="1367">
                  <c:v>136716.084245205</c:v>
                </c:pt>
                <c:pt idx="1368">
                  <c:v>136816.096011295</c:v>
                </c:pt>
                <c:pt idx="1369">
                  <c:v>136916.107777386</c:v>
                </c:pt>
                <c:pt idx="1370">
                  <c:v>137016.119543476</c:v>
                </c:pt>
                <c:pt idx="1371">
                  <c:v>137116.131309566</c:v>
                </c:pt>
                <c:pt idx="1372">
                  <c:v>137216.143075656</c:v>
                </c:pt>
                <c:pt idx="1373">
                  <c:v>137316.154841746</c:v>
                </c:pt>
                <c:pt idx="1374">
                  <c:v>137416.166607836</c:v>
                </c:pt>
                <c:pt idx="1375">
                  <c:v>137516.178373926</c:v>
                </c:pt>
                <c:pt idx="1376">
                  <c:v>137616.190140017</c:v>
                </c:pt>
                <c:pt idx="1377">
                  <c:v>137716.201906107</c:v>
                </c:pt>
                <c:pt idx="1378">
                  <c:v>137816.213672197</c:v>
                </c:pt>
                <c:pt idx="1379">
                  <c:v>137916.225438287</c:v>
                </c:pt>
                <c:pt idx="1380">
                  <c:v>138016.237204377</c:v>
                </c:pt>
                <c:pt idx="1381">
                  <c:v>138116.248970467</c:v>
                </c:pt>
                <c:pt idx="1382">
                  <c:v>138216.260736557</c:v>
                </c:pt>
                <c:pt idx="1383">
                  <c:v>138316.272502647</c:v>
                </c:pt>
                <c:pt idx="1384">
                  <c:v>138416.284268738</c:v>
                </c:pt>
                <c:pt idx="1385">
                  <c:v>138516.296034828</c:v>
                </c:pt>
                <c:pt idx="1386">
                  <c:v>138616.307800918</c:v>
                </c:pt>
                <c:pt idx="1387">
                  <c:v>138716.319567008</c:v>
                </c:pt>
                <c:pt idx="1388">
                  <c:v>138816.331333098</c:v>
                </c:pt>
                <c:pt idx="1389">
                  <c:v>138916.343099188</c:v>
                </c:pt>
                <c:pt idx="1390">
                  <c:v>139016.354865278</c:v>
                </c:pt>
                <c:pt idx="1391">
                  <c:v>139116.366631368</c:v>
                </c:pt>
                <c:pt idx="1392">
                  <c:v>139216.378397459</c:v>
                </c:pt>
                <c:pt idx="1393">
                  <c:v>139316.390163549</c:v>
                </c:pt>
                <c:pt idx="1394">
                  <c:v>139416.401929639</c:v>
                </c:pt>
                <c:pt idx="1395">
                  <c:v>139516.413695729</c:v>
                </c:pt>
                <c:pt idx="1396">
                  <c:v>139616.425461819</c:v>
                </c:pt>
                <c:pt idx="1397">
                  <c:v>139716.437227909</c:v>
                </c:pt>
                <c:pt idx="1398">
                  <c:v>139816.448993999</c:v>
                </c:pt>
                <c:pt idx="1399">
                  <c:v>139916.460760089</c:v>
                </c:pt>
                <c:pt idx="1400">
                  <c:v>140016.47252618</c:v>
                </c:pt>
                <c:pt idx="1401">
                  <c:v>140116.48429227</c:v>
                </c:pt>
                <c:pt idx="1402">
                  <c:v>140216.49605836</c:v>
                </c:pt>
                <c:pt idx="1403">
                  <c:v>140316.50782445</c:v>
                </c:pt>
                <c:pt idx="1404">
                  <c:v>140416.51959054</c:v>
                </c:pt>
                <c:pt idx="1405">
                  <c:v>140516.53135663</c:v>
                </c:pt>
                <c:pt idx="1406">
                  <c:v>140616.54312272</c:v>
                </c:pt>
                <c:pt idx="1407">
                  <c:v>140716.55488881</c:v>
                </c:pt>
                <c:pt idx="1408">
                  <c:v>140816.566654901</c:v>
                </c:pt>
                <c:pt idx="1409">
                  <c:v>140916.578420991</c:v>
                </c:pt>
                <c:pt idx="1410">
                  <c:v>141016.590187081</c:v>
                </c:pt>
                <c:pt idx="1411">
                  <c:v>141116.601953171</c:v>
                </c:pt>
                <c:pt idx="1412">
                  <c:v>141216.613719261</c:v>
                </c:pt>
                <c:pt idx="1413">
                  <c:v>141316.625485351</c:v>
                </c:pt>
                <c:pt idx="1414">
                  <c:v>141416.637251441</c:v>
                </c:pt>
                <c:pt idx="1415">
                  <c:v>141516.649017532</c:v>
                </c:pt>
                <c:pt idx="1416">
                  <c:v>141616.660783622</c:v>
                </c:pt>
                <c:pt idx="1417">
                  <c:v>141716.672549712</c:v>
                </c:pt>
                <c:pt idx="1418">
                  <c:v>141816.684315802</c:v>
                </c:pt>
                <c:pt idx="1419">
                  <c:v>141916.696081892</c:v>
                </c:pt>
                <c:pt idx="1420">
                  <c:v>142016.707847982</c:v>
                </c:pt>
                <c:pt idx="1421">
                  <c:v>142116.719614072</c:v>
                </c:pt>
                <c:pt idx="1422">
                  <c:v>142216.731380162</c:v>
                </c:pt>
                <c:pt idx="1423">
                  <c:v>142316.743146253</c:v>
                </c:pt>
                <c:pt idx="1424">
                  <c:v>142416.754912343</c:v>
                </c:pt>
                <c:pt idx="1425">
                  <c:v>142516.766678433</c:v>
                </c:pt>
                <c:pt idx="1426">
                  <c:v>142616.778444523</c:v>
                </c:pt>
                <c:pt idx="1427">
                  <c:v>142716.790210613</c:v>
                </c:pt>
                <c:pt idx="1428">
                  <c:v>142816.801976703</c:v>
                </c:pt>
                <c:pt idx="1429">
                  <c:v>142916.813742793</c:v>
                </c:pt>
                <c:pt idx="1430">
                  <c:v>143016.825508883</c:v>
                </c:pt>
                <c:pt idx="1431">
                  <c:v>143116.837274974</c:v>
                </c:pt>
                <c:pt idx="1432">
                  <c:v>143216.849041064</c:v>
                </c:pt>
                <c:pt idx="1433">
                  <c:v>143316.860807154</c:v>
                </c:pt>
                <c:pt idx="1434">
                  <c:v>143416.872573244</c:v>
                </c:pt>
                <c:pt idx="1435">
                  <c:v>143516.884339334</c:v>
                </c:pt>
                <c:pt idx="1436">
                  <c:v>143616.896105424</c:v>
                </c:pt>
                <c:pt idx="1437">
                  <c:v>143716.907871514</c:v>
                </c:pt>
                <c:pt idx="1438">
                  <c:v>143816.919637604</c:v>
                </c:pt>
                <c:pt idx="1439">
                  <c:v>143916.931403695</c:v>
                </c:pt>
                <c:pt idx="1440">
                  <c:v>144016.943169785</c:v>
                </c:pt>
                <c:pt idx="1441">
                  <c:v>144116.954935875</c:v>
                </c:pt>
                <c:pt idx="1442">
                  <c:v>144216.966701965</c:v>
                </c:pt>
                <c:pt idx="1443">
                  <c:v>144316.978468055</c:v>
                </c:pt>
                <c:pt idx="1444">
                  <c:v>144416.990234145</c:v>
                </c:pt>
                <c:pt idx="1445">
                  <c:v>144517.002000235</c:v>
                </c:pt>
                <c:pt idx="1446">
                  <c:v>144617.013766326</c:v>
                </c:pt>
                <c:pt idx="1447">
                  <c:v>144717.025532416</c:v>
                </c:pt>
                <c:pt idx="1448">
                  <c:v>144817.037298506</c:v>
                </c:pt>
                <c:pt idx="1449">
                  <c:v>144917.049064596</c:v>
                </c:pt>
                <c:pt idx="1450">
                  <c:v>145017.060830686</c:v>
                </c:pt>
                <c:pt idx="1451">
                  <c:v>145117.072596776</c:v>
                </c:pt>
                <c:pt idx="1452">
                  <c:v>145217.084362866</c:v>
                </c:pt>
                <c:pt idx="1453">
                  <c:v>145317.096128956</c:v>
                </c:pt>
                <c:pt idx="1454">
                  <c:v>145417.107895047</c:v>
                </c:pt>
                <c:pt idx="1455">
                  <c:v>145517.119661137</c:v>
                </c:pt>
                <c:pt idx="1456">
                  <c:v>145617.131427227</c:v>
                </c:pt>
                <c:pt idx="1457">
                  <c:v>145717.143193317</c:v>
                </c:pt>
                <c:pt idx="1458">
                  <c:v>145817.154959407</c:v>
                </c:pt>
                <c:pt idx="1459">
                  <c:v>145917.166725497</c:v>
                </c:pt>
                <c:pt idx="1460">
                  <c:v>146017.178491587</c:v>
                </c:pt>
                <c:pt idx="1461">
                  <c:v>146117.190257677</c:v>
                </c:pt>
                <c:pt idx="1462">
                  <c:v>146217.202023768</c:v>
                </c:pt>
                <c:pt idx="1463">
                  <c:v>146317.213789858</c:v>
                </c:pt>
                <c:pt idx="1464">
                  <c:v>146417.225555948</c:v>
                </c:pt>
                <c:pt idx="1465">
                  <c:v>146517.237322038</c:v>
                </c:pt>
                <c:pt idx="1466">
                  <c:v>146617.249088128</c:v>
                </c:pt>
                <c:pt idx="1467">
                  <c:v>146717.260854218</c:v>
                </c:pt>
                <c:pt idx="1468">
                  <c:v>146817.272620308</c:v>
                </c:pt>
                <c:pt idx="1469">
                  <c:v>146917.284386398</c:v>
                </c:pt>
                <c:pt idx="1470">
                  <c:v>147017.296152489</c:v>
                </c:pt>
                <c:pt idx="1471">
                  <c:v>147117.307918579</c:v>
                </c:pt>
                <c:pt idx="1472">
                  <c:v>147217.319684669</c:v>
                </c:pt>
                <c:pt idx="1473">
                  <c:v>147317.331450759</c:v>
                </c:pt>
                <c:pt idx="1474">
                  <c:v>147417.343216849</c:v>
                </c:pt>
                <c:pt idx="1475">
                  <c:v>147517.354982939</c:v>
                </c:pt>
                <c:pt idx="1476">
                  <c:v>147617.366749029</c:v>
                </c:pt>
                <c:pt idx="1477">
                  <c:v>147717.378515119</c:v>
                </c:pt>
                <c:pt idx="1478">
                  <c:v>147817.39028121</c:v>
                </c:pt>
                <c:pt idx="1479">
                  <c:v>147917.4020473</c:v>
                </c:pt>
                <c:pt idx="1480">
                  <c:v>148017.41381339</c:v>
                </c:pt>
                <c:pt idx="1481">
                  <c:v>148117.42557948</c:v>
                </c:pt>
                <c:pt idx="1482">
                  <c:v>148217.43734557</c:v>
                </c:pt>
                <c:pt idx="1483">
                  <c:v>148317.44911166</c:v>
                </c:pt>
                <c:pt idx="1484">
                  <c:v>148417.46087775</c:v>
                </c:pt>
                <c:pt idx="1485">
                  <c:v>148517.47264384</c:v>
                </c:pt>
                <c:pt idx="1486">
                  <c:v>148617.484409931</c:v>
                </c:pt>
                <c:pt idx="1487">
                  <c:v>148717.496176021</c:v>
                </c:pt>
                <c:pt idx="1488">
                  <c:v>148817.507942111</c:v>
                </c:pt>
                <c:pt idx="1489">
                  <c:v>148917.519708201</c:v>
                </c:pt>
                <c:pt idx="1490">
                  <c:v>149017.531474291</c:v>
                </c:pt>
                <c:pt idx="1491">
                  <c:v>149117.543240381</c:v>
                </c:pt>
                <c:pt idx="1492">
                  <c:v>149217.555006471</c:v>
                </c:pt>
                <c:pt idx="1493">
                  <c:v>149317.566772562</c:v>
                </c:pt>
                <c:pt idx="1494">
                  <c:v>149417.578538652</c:v>
                </c:pt>
                <c:pt idx="1495">
                  <c:v>149517.590304742</c:v>
                </c:pt>
                <c:pt idx="1496">
                  <c:v>149617.602070832</c:v>
                </c:pt>
                <c:pt idx="1497">
                  <c:v>149717.613836922</c:v>
                </c:pt>
                <c:pt idx="1498">
                  <c:v>149817.625603012</c:v>
                </c:pt>
                <c:pt idx="1499">
                  <c:v>149917.637369102</c:v>
                </c:pt>
                <c:pt idx="1500">
                  <c:v>150017.649135192</c:v>
                </c:pt>
                <c:pt idx="1501">
                  <c:v>150117.660901283</c:v>
                </c:pt>
                <c:pt idx="1502">
                  <c:v>150217.672667373</c:v>
                </c:pt>
                <c:pt idx="1503">
                  <c:v>150317.684433463</c:v>
                </c:pt>
                <c:pt idx="1504">
                  <c:v>150417.696199553</c:v>
                </c:pt>
                <c:pt idx="1505">
                  <c:v>150517.707965643</c:v>
                </c:pt>
                <c:pt idx="1506">
                  <c:v>150617.719731733</c:v>
                </c:pt>
                <c:pt idx="1507">
                  <c:v>150717.731497823</c:v>
                </c:pt>
                <c:pt idx="1508">
                  <c:v>150817.743263913</c:v>
                </c:pt>
                <c:pt idx="1509">
                  <c:v>150917.755030004</c:v>
                </c:pt>
                <c:pt idx="1510">
                  <c:v>151017.766796094</c:v>
                </c:pt>
                <c:pt idx="1511">
                  <c:v>151117.778562184</c:v>
                </c:pt>
                <c:pt idx="1512">
                  <c:v>151217.790328274</c:v>
                </c:pt>
                <c:pt idx="1513">
                  <c:v>151317.802094364</c:v>
                </c:pt>
                <c:pt idx="1514">
                  <c:v>151417.813860454</c:v>
                </c:pt>
                <c:pt idx="1515">
                  <c:v>151517.825626544</c:v>
                </c:pt>
                <c:pt idx="1516">
                  <c:v>151617.837392634</c:v>
                </c:pt>
                <c:pt idx="1517">
                  <c:v>151717.849158725</c:v>
                </c:pt>
                <c:pt idx="1518">
                  <c:v>151817.860924815</c:v>
                </c:pt>
                <c:pt idx="1519">
                  <c:v>151917.872690905</c:v>
                </c:pt>
                <c:pt idx="1520">
                  <c:v>152017.884456995</c:v>
                </c:pt>
                <c:pt idx="1521">
                  <c:v>152117.896223085</c:v>
                </c:pt>
                <c:pt idx="1522">
                  <c:v>152217.907989175</c:v>
                </c:pt>
                <c:pt idx="1523">
                  <c:v>152317.919755265</c:v>
                </c:pt>
                <c:pt idx="1524">
                  <c:v>152417.931521356</c:v>
                </c:pt>
                <c:pt idx="1525">
                  <c:v>152517.943287446</c:v>
                </c:pt>
                <c:pt idx="1526">
                  <c:v>152617.955053536</c:v>
                </c:pt>
                <c:pt idx="1527">
                  <c:v>152717.966819626</c:v>
                </c:pt>
                <c:pt idx="1528">
                  <c:v>152817.978585716</c:v>
                </c:pt>
                <c:pt idx="1529">
                  <c:v>152917.990351806</c:v>
                </c:pt>
                <c:pt idx="1530">
                  <c:v>153018.002117896</c:v>
                </c:pt>
                <c:pt idx="1531">
                  <c:v>153118.013883986</c:v>
                </c:pt>
                <c:pt idx="1532">
                  <c:v>153218.025650077</c:v>
                </c:pt>
                <c:pt idx="1533">
                  <c:v>153318.037416167</c:v>
                </c:pt>
                <c:pt idx="1534">
                  <c:v>153418.049182257</c:v>
                </c:pt>
                <c:pt idx="1535">
                  <c:v>153518.060948347</c:v>
                </c:pt>
                <c:pt idx="1536">
                  <c:v>153618.072714437</c:v>
                </c:pt>
                <c:pt idx="1537">
                  <c:v>153718.084480527</c:v>
                </c:pt>
                <c:pt idx="1538">
                  <c:v>153818.096246617</c:v>
                </c:pt>
                <c:pt idx="1539">
                  <c:v>153918.108012707</c:v>
                </c:pt>
                <c:pt idx="1540">
                  <c:v>154018.119778798</c:v>
                </c:pt>
                <c:pt idx="1541">
                  <c:v>154118.131544888</c:v>
                </c:pt>
                <c:pt idx="1542">
                  <c:v>154218.143310978</c:v>
                </c:pt>
                <c:pt idx="1543">
                  <c:v>154318.155077068</c:v>
                </c:pt>
                <c:pt idx="1544">
                  <c:v>154418.166843158</c:v>
                </c:pt>
                <c:pt idx="1545">
                  <c:v>154518.178609248</c:v>
                </c:pt>
                <c:pt idx="1546">
                  <c:v>154618.190375338</c:v>
                </c:pt>
                <c:pt idx="1547">
                  <c:v>154718.202141428</c:v>
                </c:pt>
                <c:pt idx="1548">
                  <c:v>154818.213907519</c:v>
                </c:pt>
                <c:pt idx="1549">
                  <c:v>154918.225673609</c:v>
                </c:pt>
                <c:pt idx="1550">
                  <c:v>155018.237439699</c:v>
                </c:pt>
                <c:pt idx="1551">
                  <c:v>155118.249205789</c:v>
                </c:pt>
                <c:pt idx="1552">
                  <c:v>155218.260971879</c:v>
                </c:pt>
                <c:pt idx="1553">
                  <c:v>155318.272737969</c:v>
                </c:pt>
                <c:pt idx="1554">
                  <c:v>155418.284504059</c:v>
                </c:pt>
                <c:pt idx="1555">
                  <c:v>155518.296270149</c:v>
                </c:pt>
                <c:pt idx="1556">
                  <c:v>155618.30803624</c:v>
                </c:pt>
                <c:pt idx="1557">
                  <c:v>155718.31980233</c:v>
                </c:pt>
                <c:pt idx="1558">
                  <c:v>155818.33156842</c:v>
                </c:pt>
                <c:pt idx="1559">
                  <c:v>155918.34333451</c:v>
                </c:pt>
                <c:pt idx="1560">
                  <c:v>156018.3551006</c:v>
                </c:pt>
                <c:pt idx="1561">
                  <c:v>156118.36686669</c:v>
                </c:pt>
                <c:pt idx="1562">
                  <c:v>156218.37863278</c:v>
                </c:pt>
                <c:pt idx="1563">
                  <c:v>156318.390398871</c:v>
                </c:pt>
                <c:pt idx="1564">
                  <c:v>156418.402164961</c:v>
                </c:pt>
                <c:pt idx="1565">
                  <c:v>156518.413931051</c:v>
                </c:pt>
                <c:pt idx="1566">
                  <c:v>156618.425697141</c:v>
                </c:pt>
                <c:pt idx="1567">
                  <c:v>156718.437463231</c:v>
                </c:pt>
                <c:pt idx="1568">
                  <c:v>156818.449229321</c:v>
                </c:pt>
                <c:pt idx="1569">
                  <c:v>156918.460995411</c:v>
                </c:pt>
                <c:pt idx="1570">
                  <c:v>157018.472761501</c:v>
                </c:pt>
                <c:pt idx="1571">
                  <c:v>157118.484527592</c:v>
                </c:pt>
                <c:pt idx="1572">
                  <c:v>157218.496293682</c:v>
                </c:pt>
                <c:pt idx="1573">
                  <c:v>157318.508059772</c:v>
                </c:pt>
                <c:pt idx="1574">
                  <c:v>157418.519825862</c:v>
                </c:pt>
                <c:pt idx="1575">
                  <c:v>157518.531591952</c:v>
                </c:pt>
                <c:pt idx="1576">
                  <c:v>157618.543358042</c:v>
                </c:pt>
                <c:pt idx="1577">
                  <c:v>157718.555124132</c:v>
                </c:pt>
                <c:pt idx="1578">
                  <c:v>157818.566890222</c:v>
                </c:pt>
                <c:pt idx="1579">
                  <c:v>157918.578656313</c:v>
                </c:pt>
                <c:pt idx="1580">
                  <c:v>158018.590422403</c:v>
                </c:pt>
                <c:pt idx="1581">
                  <c:v>158118.602188493</c:v>
                </c:pt>
                <c:pt idx="1582">
                  <c:v>158218.613954583</c:v>
                </c:pt>
                <c:pt idx="1583">
                  <c:v>158318.625720673</c:v>
                </c:pt>
                <c:pt idx="1584">
                  <c:v>158418.637486763</c:v>
                </c:pt>
                <c:pt idx="1585">
                  <c:v>158518.649252853</c:v>
                </c:pt>
                <c:pt idx="1586">
                  <c:v>158618.661018943</c:v>
                </c:pt>
                <c:pt idx="1587">
                  <c:v>158718.672785034</c:v>
                </c:pt>
                <c:pt idx="1588">
                  <c:v>158818.684551124</c:v>
                </c:pt>
                <c:pt idx="1589">
                  <c:v>158918.696317214</c:v>
                </c:pt>
                <c:pt idx="1590">
                  <c:v>159018.708083304</c:v>
                </c:pt>
                <c:pt idx="1591">
                  <c:v>159118.719849394</c:v>
                </c:pt>
                <c:pt idx="1592">
                  <c:v>159218.731615484</c:v>
                </c:pt>
                <c:pt idx="1593">
                  <c:v>159318.743381574</c:v>
                </c:pt>
                <c:pt idx="1594">
                  <c:v>159418.755147664</c:v>
                </c:pt>
                <c:pt idx="1595">
                  <c:v>159518.766913755</c:v>
                </c:pt>
                <c:pt idx="1596">
                  <c:v>159618.778679845</c:v>
                </c:pt>
                <c:pt idx="1597">
                  <c:v>159718.790445935</c:v>
                </c:pt>
                <c:pt idx="1598">
                  <c:v>159818.802212025</c:v>
                </c:pt>
                <c:pt idx="1599">
                  <c:v>159918.813978115</c:v>
                </c:pt>
                <c:pt idx="1600">
                  <c:v>160018.825744205</c:v>
                </c:pt>
                <c:pt idx="1601">
                  <c:v>160118.837510295</c:v>
                </c:pt>
                <c:pt idx="1602">
                  <c:v>160218.849276385</c:v>
                </c:pt>
                <c:pt idx="1603">
                  <c:v>160318.861042476</c:v>
                </c:pt>
                <c:pt idx="1604">
                  <c:v>160418.872808566</c:v>
                </c:pt>
                <c:pt idx="1605">
                  <c:v>160518.884574656</c:v>
                </c:pt>
                <c:pt idx="1606">
                  <c:v>160618.896340746</c:v>
                </c:pt>
                <c:pt idx="1607">
                  <c:v>160718.908106836</c:v>
                </c:pt>
                <c:pt idx="1608">
                  <c:v>160818.919872926</c:v>
                </c:pt>
                <c:pt idx="1609">
                  <c:v>160918.931639016</c:v>
                </c:pt>
                <c:pt idx="1610">
                  <c:v>161018.943405107</c:v>
                </c:pt>
                <c:pt idx="1611">
                  <c:v>161118.955171197</c:v>
                </c:pt>
                <c:pt idx="1612">
                  <c:v>161218.966937287</c:v>
                </c:pt>
                <c:pt idx="1613">
                  <c:v>161318.978703377</c:v>
                </c:pt>
                <c:pt idx="1614">
                  <c:v>161418.990469467</c:v>
                </c:pt>
                <c:pt idx="1615">
                  <c:v>161519.002235557</c:v>
                </c:pt>
                <c:pt idx="1616">
                  <c:v>161619.014001647</c:v>
                </c:pt>
                <c:pt idx="1617">
                  <c:v>161719.025767737</c:v>
                </c:pt>
                <c:pt idx="1618">
                  <c:v>161819.037533828</c:v>
                </c:pt>
                <c:pt idx="1619">
                  <c:v>161919.049299918</c:v>
                </c:pt>
                <c:pt idx="1620">
                  <c:v>162019.061066008</c:v>
                </c:pt>
                <c:pt idx="1621">
                  <c:v>162119.072832098</c:v>
                </c:pt>
                <c:pt idx="1622">
                  <c:v>162219.084598188</c:v>
                </c:pt>
                <c:pt idx="1623">
                  <c:v>162319.096364278</c:v>
                </c:pt>
                <c:pt idx="1624">
                  <c:v>162419.108130368</c:v>
                </c:pt>
                <c:pt idx="1625">
                  <c:v>162519.119896458</c:v>
                </c:pt>
                <c:pt idx="1626">
                  <c:v>162619.131662549</c:v>
                </c:pt>
                <c:pt idx="1627">
                  <c:v>162719.143428639</c:v>
                </c:pt>
                <c:pt idx="1628">
                  <c:v>162819.155194729</c:v>
                </c:pt>
                <c:pt idx="1629">
                  <c:v>162919.166960819</c:v>
                </c:pt>
                <c:pt idx="1630">
                  <c:v>163019.178726909</c:v>
                </c:pt>
                <c:pt idx="1631">
                  <c:v>163119.190492999</c:v>
                </c:pt>
                <c:pt idx="1632">
                  <c:v>163219.202259089</c:v>
                </c:pt>
                <c:pt idx="1633">
                  <c:v>163319.214025179</c:v>
                </c:pt>
                <c:pt idx="1634">
                  <c:v>163419.22579127</c:v>
                </c:pt>
                <c:pt idx="1635">
                  <c:v>163519.23755736</c:v>
                </c:pt>
                <c:pt idx="1636">
                  <c:v>163619.24932345</c:v>
                </c:pt>
                <c:pt idx="1637">
                  <c:v>163719.26108954</c:v>
                </c:pt>
                <c:pt idx="1638">
                  <c:v>163819.27285563</c:v>
                </c:pt>
                <c:pt idx="1639">
                  <c:v>163919.28462172</c:v>
                </c:pt>
                <c:pt idx="1640">
                  <c:v>164019.29638781</c:v>
                </c:pt>
                <c:pt idx="1641">
                  <c:v>164119.308153901</c:v>
                </c:pt>
                <c:pt idx="1642">
                  <c:v>164219.319919991</c:v>
                </c:pt>
                <c:pt idx="1643">
                  <c:v>164319.331686081</c:v>
                </c:pt>
                <c:pt idx="1644">
                  <c:v>164419.343452171</c:v>
                </c:pt>
                <c:pt idx="1645">
                  <c:v>164519.355218261</c:v>
                </c:pt>
                <c:pt idx="1646">
                  <c:v>164619.366984351</c:v>
                </c:pt>
                <c:pt idx="1647">
                  <c:v>164719.378750441</c:v>
                </c:pt>
                <c:pt idx="1648">
                  <c:v>164819.390516531</c:v>
                </c:pt>
                <c:pt idx="1649">
                  <c:v>164919.402282622</c:v>
                </c:pt>
                <c:pt idx="1650">
                  <c:v>165019.414048712</c:v>
                </c:pt>
                <c:pt idx="1651">
                  <c:v>165119.425814802</c:v>
                </c:pt>
                <c:pt idx="1652">
                  <c:v>165219.437580892</c:v>
                </c:pt>
                <c:pt idx="1653">
                  <c:v>165319.449346982</c:v>
                </c:pt>
                <c:pt idx="1654">
                  <c:v>165419.461113072</c:v>
                </c:pt>
                <c:pt idx="1655">
                  <c:v>165519.472879162</c:v>
                </c:pt>
                <c:pt idx="1656">
                  <c:v>165619.484645252</c:v>
                </c:pt>
                <c:pt idx="1657">
                  <c:v>165719.496411343</c:v>
                </c:pt>
                <c:pt idx="1658">
                  <c:v>165819.508177433</c:v>
                </c:pt>
                <c:pt idx="1659">
                  <c:v>165919.519943523</c:v>
                </c:pt>
                <c:pt idx="1660">
                  <c:v>166019.531709613</c:v>
                </c:pt>
                <c:pt idx="1661">
                  <c:v>166119.543475703</c:v>
                </c:pt>
                <c:pt idx="1662">
                  <c:v>166219.555241793</c:v>
                </c:pt>
                <c:pt idx="1663">
                  <c:v>166319.567007883</c:v>
                </c:pt>
                <c:pt idx="1664">
                  <c:v>166419.578773973</c:v>
                </c:pt>
                <c:pt idx="1665">
                  <c:v>166519.590540064</c:v>
                </c:pt>
                <c:pt idx="1666">
                  <c:v>166619.602306154</c:v>
                </c:pt>
                <c:pt idx="1667">
                  <c:v>166719.614072244</c:v>
                </c:pt>
                <c:pt idx="1668">
                  <c:v>166819.625838334</c:v>
                </c:pt>
                <c:pt idx="1669">
                  <c:v>166919.637604424</c:v>
                </c:pt>
                <c:pt idx="1670">
                  <c:v>167019.649370514</c:v>
                </c:pt>
                <c:pt idx="1671">
                  <c:v>167119.661136604</c:v>
                </c:pt>
                <c:pt idx="1672">
                  <c:v>167219.672902694</c:v>
                </c:pt>
                <c:pt idx="1673">
                  <c:v>167319.684668785</c:v>
                </c:pt>
                <c:pt idx="1674">
                  <c:v>167419.696434875</c:v>
                </c:pt>
                <c:pt idx="1675">
                  <c:v>167519.708200965</c:v>
                </c:pt>
                <c:pt idx="1676">
                  <c:v>167619.719967055</c:v>
                </c:pt>
                <c:pt idx="1677">
                  <c:v>167719.731733145</c:v>
                </c:pt>
                <c:pt idx="1678">
                  <c:v>167819.743499235</c:v>
                </c:pt>
                <c:pt idx="1679">
                  <c:v>167919.755265325</c:v>
                </c:pt>
                <c:pt idx="1680">
                  <c:v>168019.767031416</c:v>
                </c:pt>
                <c:pt idx="1681">
                  <c:v>168119.778797506</c:v>
                </c:pt>
                <c:pt idx="1682">
                  <c:v>168219.790563596</c:v>
                </c:pt>
                <c:pt idx="1683">
                  <c:v>168319.802329686</c:v>
                </c:pt>
                <c:pt idx="1684">
                  <c:v>168419.814095776</c:v>
                </c:pt>
                <c:pt idx="1685">
                  <c:v>168519.825861866</c:v>
                </c:pt>
                <c:pt idx="1686">
                  <c:v>168619.837627956</c:v>
                </c:pt>
                <c:pt idx="1687">
                  <c:v>168719.849394046</c:v>
                </c:pt>
                <c:pt idx="1688">
                  <c:v>168819.861160137</c:v>
                </c:pt>
                <c:pt idx="1689">
                  <c:v>168919.872926227</c:v>
                </c:pt>
                <c:pt idx="1690">
                  <c:v>169019.884692317</c:v>
                </c:pt>
                <c:pt idx="1691">
                  <c:v>169119.896458407</c:v>
                </c:pt>
                <c:pt idx="1692">
                  <c:v>169219.908224497</c:v>
                </c:pt>
                <c:pt idx="1693">
                  <c:v>169319.919990587</c:v>
                </c:pt>
                <c:pt idx="1694">
                  <c:v>169419.931756677</c:v>
                </c:pt>
                <c:pt idx="1695">
                  <c:v>169519.943522767</c:v>
                </c:pt>
                <c:pt idx="1696">
                  <c:v>169619.955288858</c:v>
                </c:pt>
                <c:pt idx="1697">
                  <c:v>169719.967054948</c:v>
                </c:pt>
                <c:pt idx="1698">
                  <c:v>169819.978821038</c:v>
                </c:pt>
                <c:pt idx="1699">
                  <c:v>169919.990587128</c:v>
                </c:pt>
              </c:numCache>
            </c:numRef>
          </c:xVal>
          <c:yVal>
            <c:numRef>
              <c:f>12_Traces!$F$5:$F$1704</c:f>
              <c:numCache>
                <c:formatCode>0.0000</c:formatCode>
                <c:ptCount val="1700"/>
                <c:pt idx="0">
                  <c:v>7</c:v>
                </c:pt>
                <c:pt idx="1">
                  <c:v>7</c:v>
                </c:pt>
                <c:pt idx="2">
                  <c:v>7</c:v>
                </c:pt>
                <c:pt idx="3">
                  <c:v>7</c:v>
                </c:pt>
                <c:pt idx="4">
                  <c:v>7</c:v>
                </c:pt>
                <c:pt idx="5">
                  <c:v>7</c:v>
                </c:pt>
                <c:pt idx="6">
                  <c:v>7</c:v>
                </c:pt>
                <c:pt idx="7">
                  <c:v>7</c:v>
                </c:pt>
                <c:pt idx="8">
                  <c:v>7</c:v>
                </c:pt>
                <c:pt idx="9">
                  <c:v>7</c:v>
                </c:pt>
                <c:pt idx="10">
                  <c:v>7</c:v>
                </c:pt>
                <c:pt idx="11">
                  <c:v>7</c:v>
                </c:pt>
                <c:pt idx="12">
                  <c:v>7</c:v>
                </c:pt>
                <c:pt idx="13">
                  <c:v>7</c:v>
                </c:pt>
                <c:pt idx="14">
                  <c:v>7</c:v>
                </c:pt>
                <c:pt idx="15">
                  <c:v>7</c:v>
                </c:pt>
                <c:pt idx="16">
                  <c:v>7</c:v>
                </c:pt>
                <c:pt idx="17">
                  <c:v>7</c:v>
                </c:pt>
                <c:pt idx="18">
                  <c:v>7</c:v>
                </c:pt>
                <c:pt idx="19">
                  <c:v>7</c:v>
                </c:pt>
                <c:pt idx="20">
                  <c:v>7</c:v>
                </c:pt>
                <c:pt idx="21">
                  <c:v>7</c:v>
                </c:pt>
                <c:pt idx="22">
                  <c:v>7</c:v>
                </c:pt>
                <c:pt idx="23">
                  <c:v>7</c:v>
                </c:pt>
                <c:pt idx="24">
                  <c:v>7</c:v>
                </c:pt>
                <c:pt idx="25">
                  <c:v>7</c:v>
                </c:pt>
                <c:pt idx="26">
                  <c:v>7</c:v>
                </c:pt>
                <c:pt idx="27">
                  <c:v>7</c:v>
                </c:pt>
                <c:pt idx="28">
                  <c:v>7</c:v>
                </c:pt>
                <c:pt idx="29">
                  <c:v>7</c:v>
                </c:pt>
                <c:pt idx="30">
                  <c:v>7</c:v>
                </c:pt>
                <c:pt idx="31">
                  <c:v>7</c:v>
                </c:pt>
                <c:pt idx="32">
                  <c:v>7</c:v>
                </c:pt>
                <c:pt idx="33">
                  <c:v>7</c:v>
                </c:pt>
                <c:pt idx="34">
                  <c:v>7</c:v>
                </c:pt>
                <c:pt idx="35">
                  <c:v>7</c:v>
                </c:pt>
                <c:pt idx="36">
                  <c:v>7</c:v>
                </c:pt>
                <c:pt idx="37">
                  <c:v>7</c:v>
                </c:pt>
                <c:pt idx="38">
                  <c:v>7</c:v>
                </c:pt>
                <c:pt idx="39">
                  <c:v>7</c:v>
                </c:pt>
                <c:pt idx="40">
                  <c:v>7</c:v>
                </c:pt>
                <c:pt idx="41">
                  <c:v>7</c:v>
                </c:pt>
                <c:pt idx="42">
                  <c:v>7</c:v>
                </c:pt>
                <c:pt idx="43">
                  <c:v>7</c:v>
                </c:pt>
                <c:pt idx="44">
                  <c:v>7</c:v>
                </c:pt>
                <c:pt idx="45">
                  <c:v>7</c:v>
                </c:pt>
                <c:pt idx="46">
                  <c:v>7</c:v>
                </c:pt>
                <c:pt idx="47">
                  <c:v>7</c:v>
                </c:pt>
                <c:pt idx="48">
                  <c:v>7</c:v>
                </c:pt>
                <c:pt idx="49">
                  <c:v>7</c:v>
                </c:pt>
                <c:pt idx="50">
                  <c:v>7</c:v>
                </c:pt>
                <c:pt idx="51">
                  <c:v>7</c:v>
                </c:pt>
                <c:pt idx="52">
                  <c:v>7</c:v>
                </c:pt>
                <c:pt idx="53">
                  <c:v>7</c:v>
                </c:pt>
                <c:pt idx="54">
                  <c:v>7</c:v>
                </c:pt>
                <c:pt idx="55">
                  <c:v>7</c:v>
                </c:pt>
                <c:pt idx="56">
                  <c:v>7</c:v>
                </c:pt>
                <c:pt idx="57">
                  <c:v>7</c:v>
                </c:pt>
                <c:pt idx="58">
                  <c:v>7</c:v>
                </c:pt>
                <c:pt idx="59">
                  <c:v>7</c:v>
                </c:pt>
                <c:pt idx="60">
                  <c:v>7</c:v>
                </c:pt>
                <c:pt idx="61">
                  <c:v>7</c:v>
                </c:pt>
                <c:pt idx="62">
                  <c:v>7</c:v>
                </c:pt>
                <c:pt idx="63">
                  <c:v>7</c:v>
                </c:pt>
                <c:pt idx="64">
                  <c:v>7</c:v>
                </c:pt>
                <c:pt idx="65">
                  <c:v>7</c:v>
                </c:pt>
                <c:pt idx="66">
                  <c:v>7</c:v>
                </c:pt>
                <c:pt idx="67">
                  <c:v>7</c:v>
                </c:pt>
                <c:pt idx="68">
                  <c:v>7</c:v>
                </c:pt>
                <c:pt idx="69">
                  <c:v>7</c:v>
                </c:pt>
                <c:pt idx="70">
                  <c:v>7</c:v>
                </c:pt>
                <c:pt idx="71">
                  <c:v>7</c:v>
                </c:pt>
                <c:pt idx="72">
                  <c:v>7</c:v>
                </c:pt>
                <c:pt idx="73">
                  <c:v>7</c:v>
                </c:pt>
                <c:pt idx="74">
                  <c:v>7</c:v>
                </c:pt>
                <c:pt idx="75">
                  <c:v>7</c:v>
                </c:pt>
                <c:pt idx="76">
                  <c:v>7</c:v>
                </c:pt>
                <c:pt idx="77">
                  <c:v>7</c:v>
                </c:pt>
                <c:pt idx="78">
                  <c:v>7</c:v>
                </c:pt>
                <c:pt idx="79">
                  <c:v>7</c:v>
                </c:pt>
                <c:pt idx="80">
                  <c:v>7</c:v>
                </c:pt>
                <c:pt idx="81">
                  <c:v>7</c:v>
                </c:pt>
                <c:pt idx="82">
                  <c:v>7</c:v>
                </c:pt>
                <c:pt idx="83">
                  <c:v>7</c:v>
                </c:pt>
                <c:pt idx="84">
                  <c:v>7</c:v>
                </c:pt>
                <c:pt idx="85">
                  <c:v>7</c:v>
                </c:pt>
                <c:pt idx="86">
                  <c:v>7</c:v>
                </c:pt>
                <c:pt idx="87">
                  <c:v>7</c:v>
                </c:pt>
                <c:pt idx="88">
                  <c:v>7</c:v>
                </c:pt>
                <c:pt idx="89">
                  <c:v>7</c:v>
                </c:pt>
                <c:pt idx="90">
                  <c:v>7</c:v>
                </c:pt>
                <c:pt idx="91">
                  <c:v>7</c:v>
                </c:pt>
                <c:pt idx="92">
                  <c:v>7</c:v>
                </c:pt>
                <c:pt idx="93">
                  <c:v>7</c:v>
                </c:pt>
                <c:pt idx="94">
                  <c:v>7</c:v>
                </c:pt>
                <c:pt idx="95">
                  <c:v>7</c:v>
                </c:pt>
                <c:pt idx="96">
                  <c:v>7</c:v>
                </c:pt>
                <c:pt idx="97">
                  <c:v>7</c:v>
                </c:pt>
                <c:pt idx="98">
                  <c:v>7</c:v>
                </c:pt>
                <c:pt idx="99">
                  <c:v>7</c:v>
                </c:pt>
                <c:pt idx="100">
                  <c:v>7</c:v>
                </c:pt>
                <c:pt idx="101">
                  <c:v>7</c:v>
                </c:pt>
                <c:pt idx="102">
                  <c:v>7</c:v>
                </c:pt>
                <c:pt idx="103">
                  <c:v>7</c:v>
                </c:pt>
                <c:pt idx="104">
                  <c:v>7</c:v>
                </c:pt>
                <c:pt idx="105">
                  <c:v>7</c:v>
                </c:pt>
                <c:pt idx="106">
                  <c:v>7</c:v>
                </c:pt>
                <c:pt idx="107">
                  <c:v>7</c:v>
                </c:pt>
                <c:pt idx="108">
                  <c:v>7</c:v>
                </c:pt>
                <c:pt idx="109">
                  <c:v>7</c:v>
                </c:pt>
                <c:pt idx="110">
                  <c:v>7</c:v>
                </c:pt>
                <c:pt idx="111">
                  <c:v>7</c:v>
                </c:pt>
                <c:pt idx="112">
                  <c:v>7</c:v>
                </c:pt>
                <c:pt idx="113">
                  <c:v>7</c:v>
                </c:pt>
                <c:pt idx="114">
                  <c:v>7</c:v>
                </c:pt>
                <c:pt idx="115">
                  <c:v>7</c:v>
                </c:pt>
                <c:pt idx="116">
                  <c:v>7</c:v>
                </c:pt>
                <c:pt idx="117">
                  <c:v>7</c:v>
                </c:pt>
                <c:pt idx="118">
                  <c:v>7</c:v>
                </c:pt>
                <c:pt idx="119">
                  <c:v>7</c:v>
                </c:pt>
                <c:pt idx="120">
                  <c:v>7</c:v>
                </c:pt>
                <c:pt idx="121">
                  <c:v>7</c:v>
                </c:pt>
                <c:pt idx="122">
                  <c:v>7</c:v>
                </c:pt>
                <c:pt idx="123">
                  <c:v>7</c:v>
                </c:pt>
                <c:pt idx="124">
                  <c:v>7</c:v>
                </c:pt>
                <c:pt idx="125">
                  <c:v>7</c:v>
                </c:pt>
                <c:pt idx="126">
                  <c:v>7</c:v>
                </c:pt>
                <c:pt idx="127">
                  <c:v>7</c:v>
                </c:pt>
                <c:pt idx="128">
                  <c:v>7</c:v>
                </c:pt>
                <c:pt idx="129">
                  <c:v>7</c:v>
                </c:pt>
                <c:pt idx="130">
                  <c:v>7</c:v>
                </c:pt>
                <c:pt idx="131">
                  <c:v>7</c:v>
                </c:pt>
                <c:pt idx="132">
                  <c:v>7</c:v>
                </c:pt>
                <c:pt idx="133">
                  <c:v>7</c:v>
                </c:pt>
                <c:pt idx="134">
                  <c:v>7</c:v>
                </c:pt>
                <c:pt idx="135">
                  <c:v>7</c:v>
                </c:pt>
                <c:pt idx="136">
                  <c:v>7</c:v>
                </c:pt>
                <c:pt idx="137">
                  <c:v>7</c:v>
                </c:pt>
                <c:pt idx="138">
                  <c:v>7</c:v>
                </c:pt>
                <c:pt idx="139">
                  <c:v>7</c:v>
                </c:pt>
                <c:pt idx="140">
                  <c:v>7</c:v>
                </c:pt>
                <c:pt idx="141">
                  <c:v>7</c:v>
                </c:pt>
                <c:pt idx="142">
                  <c:v>7</c:v>
                </c:pt>
                <c:pt idx="143">
                  <c:v>7</c:v>
                </c:pt>
                <c:pt idx="144">
                  <c:v>7</c:v>
                </c:pt>
                <c:pt idx="145">
                  <c:v>7</c:v>
                </c:pt>
                <c:pt idx="146">
                  <c:v>7</c:v>
                </c:pt>
                <c:pt idx="147">
                  <c:v>7</c:v>
                </c:pt>
                <c:pt idx="148">
                  <c:v>7</c:v>
                </c:pt>
                <c:pt idx="149">
                  <c:v>7</c:v>
                </c:pt>
                <c:pt idx="150">
                  <c:v>7</c:v>
                </c:pt>
                <c:pt idx="151">
                  <c:v>7</c:v>
                </c:pt>
                <c:pt idx="152">
                  <c:v>7</c:v>
                </c:pt>
                <c:pt idx="153">
                  <c:v>7</c:v>
                </c:pt>
                <c:pt idx="154">
                  <c:v>7</c:v>
                </c:pt>
                <c:pt idx="155">
                  <c:v>7</c:v>
                </c:pt>
                <c:pt idx="156">
                  <c:v>7</c:v>
                </c:pt>
                <c:pt idx="157">
                  <c:v>7</c:v>
                </c:pt>
                <c:pt idx="158">
                  <c:v>7</c:v>
                </c:pt>
                <c:pt idx="159">
                  <c:v>7</c:v>
                </c:pt>
                <c:pt idx="160">
                  <c:v>7</c:v>
                </c:pt>
                <c:pt idx="161">
                  <c:v>7</c:v>
                </c:pt>
                <c:pt idx="162">
                  <c:v>7</c:v>
                </c:pt>
                <c:pt idx="163">
                  <c:v>7</c:v>
                </c:pt>
                <c:pt idx="164">
                  <c:v>7</c:v>
                </c:pt>
                <c:pt idx="165">
                  <c:v>7</c:v>
                </c:pt>
                <c:pt idx="166">
                  <c:v>7</c:v>
                </c:pt>
                <c:pt idx="167">
                  <c:v>7</c:v>
                </c:pt>
                <c:pt idx="168">
                  <c:v>7</c:v>
                </c:pt>
                <c:pt idx="169">
                  <c:v>7</c:v>
                </c:pt>
                <c:pt idx="170">
                  <c:v>7</c:v>
                </c:pt>
                <c:pt idx="171">
                  <c:v>7</c:v>
                </c:pt>
                <c:pt idx="172">
                  <c:v>7</c:v>
                </c:pt>
                <c:pt idx="173">
                  <c:v>7</c:v>
                </c:pt>
                <c:pt idx="174">
                  <c:v>7</c:v>
                </c:pt>
                <c:pt idx="175">
                  <c:v>7</c:v>
                </c:pt>
                <c:pt idx="176">
                  <c:v>7</c:v>
                </c:pt>
                <c:pt idx="177">
                  <c:v>7</c:v>
                </c:pt>
                <c:pt idx="178">
                  <c:v>7</c:v>
                </c:pt>
                <c:pt idx="179">
                  <c:v>7</c:v>
                </c:pt>
                <c:pt idx="180">
                  <c:v>7</c:v>
                </c:pt>
                <c:pt idx="181">
                  <c:v>7</c:v>
                </c:pt>
                <c:pt idx="182">
                  <c:v>7</c:v>
                </c:pt>
                <c:pt idx="183">
                  <c:v>7</c:v>
                </c:pt>
                <c:pt idx="184">
                  <c:v>7</c:v>
                </c:pt>
                <c:pt idx="185">
                  <c:v>7</c:v>
                </c:pt>
                <c:pt idx="186">
                  <c:v>7</c:v>
                </c:pt>
                <c:pt idx="187">
                  <c:v>7</c:v>
                </c:pt>
                <c:pt idx="188">
                  <c:v>7</c:v>
                </c:pt>
                <c:pt idx="189">
                  <c:v>7</c:v>
                </c:pt>
                <c:pt idx="190">
                  <c:v>7</c:v>
                </c:pt>
                <c:pt idx="191">
                  <c:v>7</c:v>
                </c:pt>
                <c:pt idx="192">
                  <c:v>7</c:v>
                </c:pt>
                <c:pt idx="193">
                  <c:v>7</c:v>
                </c:pt>
                <c:pt idx="194">
                  <c:v>7</c:v>
                </c:pt>
                <c:pt idx="195">
                  <c:v>7</c:v>
                </c:pt>
                <c:pt idx="196">
                  <c:v>7</c:v>
                </c:pt>
                <c:pt idx="197">
                  <c:v>7</c:v>
                </c:pt>
                <c:pt idx="198">
                  <c:v>7</c:v>
                </c:pt>
                <c:pt idx="199">
                  <c:v>7</c:v>
                </c:pt>
                <c:pt idx="200">
                  <c:v>5.30513804347507</c:v>
                </c:pt>
                <c:pt idx="201">
                  <c:v>4.54862234405381</c:v>
                </c:pt>
                <c:pt idx="202">
                  <c:v>4.3690458080591</c:v>
                </c:pt>
                <c:pt idx="203">
                  <c:v>4.30183635073281</c:v>
                </c:pt>
                <c:pt idx="204">
                  <c:v>4.30441316673428</c:v>
                </c:pt>
                <c:pt idx="205">
                  <c:v>4.36465886218606</c:v>
                </c:pt>
                <c:pt idx="206">
                  <c:v>4.4982932153985</c:v>
                </c:pt>
                <c:pt idx="207">
                  <c:v>4.78421166627259</c:v>
                </c:pt>
                <c:pt idx="208">
                  <c:v>8.10744797685534</c:v>
                </c:pt>
                <c:pt idx="209">
                  <c:v>9.24866642942156</c:v>
                </c:pt>
                <c:pt idx="210">
                  <c:v>9.32124512684447</c:v>
                </c:pt>
                <c:pt idx="211">
                  <c:v>9.31597015954664</c:v>
                </c:pt>
                <c:pt idx="212">
                  <c:v>9.20507835116611</c:v>
                </c:pt>
                <c:pt idx="213">
                  <c:v>8.8556697580767</c:v>
                </c:pt>
                <c:pt idx="214">
                  <c:v>5.39126398944373</c:v>
                </c:pt>
                <c:pt idx="215">
                  <c:v>4.91645208351724</c:v>
                </c:pt>
                <c:pt idx="216">
                  <c:v>4.9603081128815</c:v>
                </c:pt>
                <c:pt idx="217">
                  <c:v>5.1286906751094</c:v>
                </c:pt>
                <c:pt idx="218">
                  <c:v>5.91035472428549</c:v>
                </c:pt>
                <c:pt idx="219">
                  <c:v>8.7644164488955</c:v>
                </c:pt>
                <c:pt idx="220">
                  <c:v>8.74843089760273</c:v>
                </c:pt>
                <c:pt idx="221">
                  <c:v>8.15083845000798</c:v>
                </c:pt>
                <c:pt idx="222">
                  <c:v>5.52302572908668</c:v>
                </c:pt>
                <c:pt idx="223">
                  <c:v>5.62138232492484</c:v>
                </c:pt>
                <c:pt idx="224">
                  <c:v>8.40904286035294</c:v>
                </c:pt>
                <c:pt idx="225">
                  <c:v>8.63360406216705</c:v>
                </c:pt>
                <c:pt idx="226">
                  <c:v>7.21799661065961</c:v>
                </c:pt>
                <c:pt idx="227">
                  <c:v>5.37110695860851</c:v>
                </c:pt>
                <c:pt idx="228">
                  <c:v>5.77993754205353</c:v>
                </c:pt>
                <c:pt idx="229">
                  <c:v>8.51492964105887</c:v>
                </c:pt>
                <c:pt idx="230">
                  <c:v>8.54340429104927</c:v>
                </c:pt>
                <c:pt idx="231">
                  <c:v>5.98080283628632</c:v>
                </c:pt>
                <c:pt idx="232">
                  <c:v>5.35213870360737</c:v>
                </c:pt>
                <c:pt idx="233">
                  <c:v>6.23665910186758</c:v>
                </c:pt>
                <c:pt idx="234">
                  <c:v>8.62230273022909</c:v>
                </c:pt>
                <c:pt idx="235">
                  <c:v>8.41207117912979</c:v>
                </c:pt>
                <c:pt idx="236">
                  <c:v>5.66661259860235</c:v>
                </c:pt>
                <c:pt idx="237">
                  <c:v>5.41562133703329</c:v>
                </c:pt>
                <c:pt idx="238">
                  <c:v>7.78801194414279</c:v>
                </c:pt>
                <c:pt idx="239">
                  <c:v>8.68410675379603</c:v>
                </c:pt>
                <c:pt idx="240">
                  <c:v>8.19947487877535</c:v>
                </c:pt>
                <c:pt idx="241">
                  <c:v>5.49715969275901</c:v>
                </c:pt>
                <c:pt idx="242">
                  <c:v>5.51489145790662</c:v>
                </c:pt>
                <c:pt idx="243">
                  <c:v>8.2304481023181</c:v>
                </c:pt>
                <c:pt idx="244">
                  <c:v>8.65442430515984</c:v>
                </c:pt>
                <c:pt idx="245">
                  <c:v>7.74693999100559</c:v>
                </c:pt>
                <c:pt idx="246">
                  <c:v>5.39214941793989</c:v>
                </c:pt>
                <c:pt idx="247">
                  <c:v>5.66341112283541</c:v>
                </c:pt>
                <c:pt idx="248">
                  <c:v>8.43456836390884</c:v>
                </c:pt>
                <c:pt idx="249">
                  <c:v>8.59230742296252</c:v>
                </c:pt>
                <c:pt idx="250">
                  <c:v>6.29894223498114</c:v>
                </c:pt>
                <c:pt idx="251">
                  <c:v>5.33490797641984</c:v>
                </c:pt>
                <c:pt idx="252">
                  <c:v>5.91618149175647</c:v>
                </c:pt>
                <c:pt idx="253">
                  <c:v>8.563064143043</c:v>
                </c:pt>
                <c:pt idx="254">
                  <c:v>8.50062773460115</c:v>
                </c:pt>
                <c:pt idx="255">
                  <c:v>5.82674358501879</c:v>
                </c:pt>
                <c:pt idx="256">
                  <c:v>5.36489954289261</c:v>
                </c:pt>
                <c:pt idx="257">
                  <c:v>6.6330609392561</c:v>
                </c:pt>
                <c:pt idx="258">
                  <c:v>8.64877884161095</c:v>
                </c:pt>
                <c:pt idx="259">
                  <c:v>8.3656256536553</c:v>
                </c:pt>
                <c:pt idx="260">
                  <c:v>5.61021559240016</c:v>
                </c:pt>
                <c:pt idx="261">
                  <c:v>5.43076699007229</c:v>
                </c:pt>
                <c:pt idx="262">
                  <c:v>7.92576505554714</c:v>
                </c:pt>
                <c:pt idx="263">
                  <c:v>8.68411375037105</c:v>
                </c:pt>
                <c:pt idx="264">
                  <c:v>8.14500872375951</c:v>
                </c:pt>
                <c:pt idx="265">
                  <c:v>5.47397381426001</c:v>
                </c:pt>
                <c:pt idx="266">
                  <c:v>5.5301142683577</c:v>
                </c:pt>
                <c:pt idx="267">
                  <c:v>8.2655794190803</c:v>
                </c:pt>
                <c:pt idx="268">
                  <c:v>8.64839652342266</c:v>
                </c:pt>
                <c:pt idx="269">
                  <c:v>7.63746501042243</c:v>
                </c:pt>
                <c:pt idx="270">
                  <c:v>5.38221552067823</c:v>
                </c:pt>
                <c:pt idx="271">
                  <c:v>5.68051918513567</c:v>
                </c:pt>
                <c:pt idx="272">
                  <c:v>8.44932649603312</c:v>
                </c:pt>
                <c:pt idx="273">
                  <c:v>8.58510079264347</c:v>
                </c:pt>
                <c:pt idx="274">
                  <c:v>6.22687577371885</c:v>
                </c:pt>
                <c:pt idx="275">
                  <c:v>5.33330341147892</c:v>
                </c:pt>
                <c:pt idx="276">
                  <c:v>5.94135919142292</c:v>
                </c:pt>
                <c:pt idx="277">
                  <c:v>8.57057761271599</c:v>
                </c:pt>
                <c:pt idx="278">
                  <c:v>8.49240218768897</c:v>
                </c:pt>
                <c:pt idx="279">
                  <c:v>5.80657195975816</c:v>
                </c:pt>
                <c:pt idx="280">
                  <c:v>5.367069033128</c:v>
                </c:pt>
                <c:pt idx="281">
                  <c:v>6.72919152025038</c:v>
                </c:pt>
                <c:pt idx="282">
                  <c:v>8.65263811558855</c:v>
                </c:pt>
                <c:pt idx="283">
                  <c:v>8.35534470472549</c:v>
                </c:pt>
                <c:pt idx="284">
                  <c:v>5.60050625064617</c:v>
                </c:pt>
                <c:pt idx="285">
                  <c:v>5.43419395614684</c:v>
                </c:pt>
                <c:pt idx="286">
                  <c:v>7.94934951174998</c:v>
                </c:pt>
                <c:pt idx="287">
                  <c:v>8.68281255229017</c:v>
                </c:pt>
                <c:pt idx="288">
                  <c:v>8.12920370742485</c:v>
                </c:pt>
                <c:pt idx="289">
                  <c:v>5.46842439079669</c:v>
                </c:pt>
                <c:pt idx="290">
                  <c:v>5.53477062296984</c:v>
                </c:pt>
                <c:pt idx="291">
                  <c:v>8.2750526048602</c:v>
                </c:pt>
                <c:pt idx="292">
                  <c:v>8.64582322717466</c:v>
                </c:pt>
                <c:pt idx="293">
                  <c:v>7.5924544187081</c:v>
                </c:pt>
                <c:pt idx="294">
                  <c:v>5.37903277903754</c:v>
                </c:pt>
                <c:pt idx="295">
                  <c:v>5.68729410769116</c:v>
                </c:pt>
                <c:pt idx="296">
                  <c:v>8.45471090889694</c:v>
                </c:pt>
                <c:pt idx="297">
                  <c:v>8.58165193058793</c:v>
                </c:pt>
                <c:pt idx="298">
                  <c:v>6.19840848020703</c:v>
                </c:pt>
                <c:pt idx="299">
                  <c:v>5.33302858876439</c:v>
                </c:pt>
                <c:pt idx="300">
                  <c:v>5.95389145753789</c:v>
                </c:pt>
                <c:pt idx="301">
                  <c:v>8.57402996178887</c:v>
                </c:pt>
                <c:pt idx="302">
                  <c:v>8.4877808235005</c:v>
                </c:pt>
                <c:pt idx="303">
                  <c:v>5.7961686917095</c:v>
                </c:pt>
                <c:pt idx="304">
                  <c:v>5.36847266103592</c:v>
                </c:pt>
                <c:pt idx="305">
                  <c:v>6.79005253468705</c:v>
                </c:pt>
                <c:pt idx="306">
                  <c:v>8.65475493815084</c:v>
                </c:pt>
                <c:pt idx="307">
                  <c:v>8.34858488582424</c:v>
                </c:pt>
                <c:pt idx="308">
                  <c:v>5.59449359983308</c:v>
                </c:pt>
                <c:pt idx="309">
                  <c:v>5.43661238788273</c:v>
                </c:pt>
                <c:pt idx="310">
                  <c:v>7.96448706402297</c:v>
                </c:pt>
                <c:pt idx="311">
                  <c:v>8.68159839894576</c:v>
                </c:pt>
                <c:pt idx="312">
                  <c:v>8.11707021844242</c:v>
                </c:pt>
                <c:pt idx="313">
                  <c:v>5.46441744884653</c:v>
                </c:pt>
                <c:pt idx="314">
                  <c:v>5.53851051360304</c:v>
                </c:pt>
                <c:pt idx="315">
                  <c:v>8.28225848338565</c:v>
                </c:pt>
                <c:pt idx="316">
                  <c:v>8.64349346301769</c:v>
                </c:pt>
                <c:pt idx="317">
                  <c:v>7.55065661002887</c:v>
                </c:pt>
                <c:pt idx="318">
                  <c:v>5.37641456335833</c:v>
                </c:pt>
                <c:pt idx="319">
                  <c:v>5.69351533416211</c:v>
                </c:pt>
                <c:pt idx="320">
                  <c:v>8.45943662065837</c:v>
                </c:pt>
                <c:pt idx="321">
                  <c:v>8.57818549573466</c:v>
                </c:pt>
                <c:pt idx="322">
                  <c:v>6.17242607852014</c:v>
                </c:pt>
                <c:pt idx="323">
                  <c:v>5.33303660970661</c:v>
                </c:pt>
                <c:pt idx="324">
                  <c:v>5.96716119763974</c:v>
                </c:pt>
                <c:pt idx="325">
                  <c:v>8.57748927082264</c:v>
                </c:pt>
                <c:pt idx="326">
                  <c:v>8.48253793415407</c:v>
                </c:pt>
                <c:pt idx="327">
                  <c:v>5.78499097822726</c:v>
                </c:pt>
                <c:pt idx="328">
                  <c:v>5.37026497811083</c:v>
                </c:pt>
                <c:pt idx="329">
                  <c:v>6.8662490801815</c:v>
                </c:pt>
                <c:pt idx="330">
                  <c:v>8.65714315952993</c:v>
                </c:pt>
                <c:pt idx="331">
                  <c:v>8.33983905784537</c:v>
                </c:pt>
                <c:pt idx="332">
                  <c:v>5.58707453609293</c:v>
                </c:pt>
                <c:pt idx="333">
                  <c:v>5.43999667893673</c:v>
                </c:pt>
                <c:pt idx="334">
                  <c:v>7.98392517655065</c:v>
                </c:pt>
                <c:pt idx="335">
                  <c:v>8.67957191022786</c:v>
                </c:pt>
                <c:pt idx="336">
                  <c:v>8.09884160938487</c:v>
                </c:pt>
                <c:pt idx="337">
                  <c:v>5.4587510464359</c:v>
                </c:pt>
                <c:pt idx="338">
                  <c:v>5.54448853329831</c:v>
                </c:pt>
                <c:pt idx="339">
                  <c:v>8.29310836959227</c:v>
                </c:pt>
                <c:pt idx="340">
                  <c:v>8.63938079605426</c:v>
                </c:pt>
                <c:pt idx="341">
                  <c:v>7.47202566592519</c:v>
                </c:pt>
                <c:pt idx="342">
                  <c:v>5.37219155639052</c:v>
                </c:pt>
                <c:pt idx="343">
                  <c:v>5.70516583269651</c:v>
                </c:pt>
                <c:pt idx="344">
                  <c:v>8.46777153584931</c:v>
                </c:pt>
                <c:pt idx="345">
                  <c:v>8.57111883684872</c:v>
                </c:pt>
                <c:pt idx="346">
                  <c:v>6.12543465296468</c:v>
                </c:pt>
                <c:pt idx="347">
                  <c:v>5.33394444204876</c:v>
                </c:pt>
                <c:pt idx="348">
                  <c:v>5.99753258051165</c:v>
                </c:pt>
                <c:pt idx="349">
                  <c:v>8.5847222177787</c:v>
                </c:pt>
                <c:pt idx="350">
                  <c:v>8.46976482185788</c:v>
                </c:pt>
                <c:pt idx="351">
                  <c:v>5.75989265075832</c:v>
                </c:pt>
                <c:pt idx="352">
                  <c:v>5.37578661185129</c:v>
                </c:pt>
                <c:pt idx="353">
                  <c:v>7.08266509160345</c:v>
                </c:pt>
                <c:pt idx="354">
                  <c:v>8.66304329761782</c:v>
                </c:pt>
                <c:pt idx="355">
                  <c:v>8.31336144451391</c:v>
                </c:pt>
                <c:pt idx="356">
                  <c:v>5.56653555544365</c:v>
                </c:pt>
                <c:pt idx="357">
                  <c:v>5.45272786580505</c:v>
                </c:pt>
                <c:pt idx="358">
                  <c:v>8.04410549431344</c:v>
                </c:pt>
                <c:pt idx="359">
                  <c:v>8.67115184237633</c:v>
                </c:pt>
                <c:pt idx="360">
                  <c:v>8.02549721947327</c:v>
                </c:pt>
                <c:pt idx="361">
                  <c:v>5.43920577187392</c:v>
                </c:pt>
                <c:pt idx="362">
                  <c:v>5.57486508715185</c:v>
                </c:pt>
                <c:pt idx="363">
                  <c:v>8.33904868088185</c:v>
                </c:pt>
                <c:pt idx="364">
                  <c:v>8.61987406486377</c:v>
                </c:pt>
                <c:pt idx="365">
                  <c:v>6.93673051056601</c:v>
                </c:pt>
                <c:pt idx="366">
                  <c:v>5.3549633077376</c:v>
                </c:pt>
                <c:pt idx="367">
                  <c:v>5.78967185641366</c:v>
                </c:pt>
                <c:pt idx="368">
                  <c:v>8.51469324661085</c:v>
                </c:pt>
                <c:pt idx="369">
                  <c:v>8.53256389998282</c:v>
                </c:pt>
                <c:pt idx="370">
                  <c:v>5.93598826612155</c:v>
                </c:pt>
                <c:pt idx="371">
                  <c:v>5.35620225662745</c:v>
                </c:pt>
                <c:pt idx="372">
                  <c:v>6.31891278501468</c:v>
                </c:pt>
                <c:pt idx="373">
                  <c:v>8.62915892448462</c:v>
                </c:pt>
                <c:pt idx="374">
                  <c:v>8.39893157229672</c:v>
                </c:pt>
                <c:pt idx="375">
                  <c:v>5.64842277684236</c:v>
                </c:pt>
                <c:pt idx="376">
                  <c:v>5.4203389373856</c:v>
                </c:pt>
                <c:pt idx="377">
                  <c:v>7.83548117156458</c:v>
                </c:pt>
                <c:pt idx="378">
                  <c:v>8.68484027591241</c:v>
                </c:pt>
                <c:pt idx="379">
                  <c:v>8.18445989219545</c:v>
                </c:pt>
                <c:pt idx="380">
                  <c:v>5.48999864851195</c:v>
                </c:pt>
                <c:pt idx="381">
                  <c:v>5.51907206186614</c:v>
                </c:pt>
                <c:pt idx="382">
                  <c:v>8.24068259244977</c:v>
                </c:pt>
                <c:pt idx="383">
                  <c:v>8.65305613661096</c:v>
                </c:pt>
                <c:pt idx="384">
                  <c:v>7.72081770782731</c:v>
                </c:pt>
                <c:pt idx="385">
                  <c:v>5.38942128641072</c:v>
                </c:pt>
                <c:pt idx="386">
                  <c:v>5.66758495908559</c:v>
                </c:pt>
                <c:pt idx="387">
                  <c:v>8.43831816873526</c:v>
                </c:pt>
                <c:pt idx="388">
                  <c:v>8.59071992148777</c:v>
                </c:pt>
                <c:pt idx="389">
                  <c:v>6.28117568485698</c:v>
                </c:pt>
                <c:pt idx="390">
                  <c:v>5.33441546419527</c:v>
                </c:pt>
                <c:pt idx="391">
                  <c:v>5.92167464958667</c:v>
                </c:pt>
                <c:pt idx="392">
                  <c:v>8.5647692138746</c:v>
                </c:pt>
                <c:pt idx="393">
                  <c:v>8.49894636055181</c:v>
                </c:pt>
                <c:pt idx="394">
                  <c:v>5.82241606827614</c:v>
                </c:pt>
                <c:pt idx="395">
                  <c:v>5.36531212036906</c:v>
                </c:pt>
                <c:pt idx="396">
                  <c:v>6.65159865176538</c:v>
                </c:pt>
                <c:pt idx="397">
                  <c:v>8.64958025508545</c:v>
                </c:pt>
                <c:pt idx="398">
                  <c:v>8.36367681587344</c:v>
                </c:pt>
                <c:pt idx="399">
                  <c:v>5.60831566035</c:v>
                </c:pt>
                <c:pt idx="400">
                  <c:v>5.43139688854617</c:v>
                </c:pt>
                <c:pt idx="401">
                  <c:v>7.93030778820101</c:v>
                </c:pt>
                <c:pt idx="402">
                  <c:v>8.68391408131141</c:v>
                </c:pt>
                <c:pt idx="403">
                  <c:v>8.14222331264786</c:v>
                </c:pt>
                <c:pt idx="404">
                  <c:v>5.47296590085541</c:v>
                </c:pt>
                <c:pt idx="405">
                  <c:v>5.53092016422556</c:v>
                </c:pt>
                <c:pt idx="406">
                  <c:v>8.26726084741445</c:v>
                </c:pt>
                <c:pt idx="407">
                  <c:v>8.64797826514876</c:v>
                </c:pt>
                <c:pt idx="408">
                  <c:v>7.63018132129251</c:v>
                </c:pt>
                <c:pt idx="409">
                  <c:v>5.38167178918897</c:v>
                </c:pt>
                <c:pt idx="410">
                  <c:v>5.68162298053298</c:v>
                </c:pt>
                <c:pt idx="411">
                  <c:v>8.45022127957</c:v>
                </c:pt>
                <c:pt idx="412">
                  <c:v>8.58456323723583</c:v>
                </c:pt>
                <c:pt idx="413">
                  <c:v>6.2222374042413</c:v>
                </c:pt>
                <c:pt idx="414">
                  <c:v>5.33324154084388</c:v>
                </c:pt>
                <c:pt idx="415">
                  <c:v>5.94327973128375</c:v>
                </c:pt>
                <c:pt idx="416">
                  <c:v>8.57111880503813</c:v>
                </c:pt>
                <c:pt idx="417">
                  <c:v>8.49171673077085</c:v>
                </c:pt>
                <c:pt idx="418">
                  <c:v>5.80499218139485</c:v>
                </c:pt>
                <c:pt idx="419">
                  <c:v>5.36726794978038</c:v>
                </c:pt>
                <c:pt idx="420">
                  <c:v>6.73787359829166</c:v>
                </c:pt>
                <c:pt idx="421">
                  <c:v>8.65295363561308</c:v>
                </c:pt>
                <c:pt idx="422">
                  <c:v>8.35439274757384</c:v>
                </c:pt>
                <c:pt idx="423">
                  <c:v>5.59964329414511</c:v>
                </c:pt>
                <c:pt idx="424">
                  <c:v>5.43452560250047</c:v>
                </c:pt>
                <c:pt idx="425">
                  <c:v>7.95149372284404</c:v>
                </c:pt>
                <c:pt idx="426">
                  <c:v>8.68265961495938</c:v>
                </c:pt>
                <c:pt idx="427">
                  <c:v>8.12758755392057</c:v>
                </c:pt>
                <c:pt idx="428">
                  <c:v>5.46787877678762</c:v>
                </c:pt>
                <c:pt idx="429">
                  <c:v>5.53525945407514</c:v>
                </c:pt>
                <c:pt idx="430">
                  <c:v>8.27601411935548</c:v>
                </c:pt>
                <c:pt idx="431">
                  <c:v>8.64553143772919</c:v>
                </c:pt>
                <c:pt idx="432">
                  <c:v>7.58729351368681</c:v>
                </c:pt>
                <c:pt idx="433">
                  <c:v>5.37869317364019</c:v>
                </c:pt>
                <c:pt idx="434">
                  <c:v>5.68806496877705</c:v>
                </c:pt>
                <c:pt idx="435">
                  <c:v>8.45530754805931</c:v>
                </c:pt>
                <c:pt idx="436">
                  <c:v>8.58123727368058</c:v>
                </c:pt>
                <c:pt idx="437">
                  <c:v>6.19517473904634</c:v>
                </c:pt>
                <c:pt idx="438">
                  <c:v>5.33301468307915</c:v>
                </c:pt>
                <c:pt idx="439">
                  <c:v>5.95543768925557</c:v>
                </c:pt>
                <c:pt idx="440">
                  <c:v>8.5744431915506</c:v>
                </c:pt>
                <c:pt idx="441">
                  <c:v>8.48718715134837</c:v>
                </c:pt>
                <c:pt idx="442">
                  <c:v>5.79487189830258</c:v>
                </c:pt>
                <c:pt idx="443">
                  <c:v>5.36866425548275</c:v>
                </c:pt>
                <c:pt idx="444">
                  <c:v>6.79828505634022</c:v>
                </c:pt>
                <c:pt idx="445">
                  <c:v>8.65502560000764</c:v>
                </c:pt>
                <c:pt idx="446">
                  <c:v>8.34765501106592</c:v>
                </c:pt>
                <c:pt idx="447">
                  <c:v>5.59368650919802</c:v>
                </c:pt>
                <c:pt idx="448">
                  <c:v>5.43695750258221</c:v>
                </c:pt>
                <c:pt idx="449">
                  <c:v>7.96655737102321</c:v>
                </c:pt>
                <c:pt idx="450">
                  <c:v>8.6814075652017</c:v>
                </c:pt>
                <c:pt idx="451">
                  <c:v>8.11527460986653</c:v>
                </c:pt>
                <c:pt idx="452">
                  <c:v>5.46384127303713</c:v>
                </c:pt>
                <c:pt idx="453">
                  <c:v>5.53907877480513</c:v>
                </c:pt>
                <c:pt idx="454">
                  <c:v>8.28332398147899</c:v>
                </c:pt>
                <c:pt idx="455">
                  <c:v>8.64312094332623</c:v>
                </c:pt>
                <c:pt idx="456">
                  <c:v>7.54382365472639</c:v>
                </c:pt>
                <c:pt idx="457">
                  <c:v>5.37601357208476</c:v>
                </c:pt>
                <c:pt idx="458">
                  <c:v>5.69452882168109</c:v>
                </c:pt>
                <c:pt idx="459">
                  <c:v>8.46018757831898</c:v>
                </c:pt>
                <c:pt idx="460">
                  <c:v>8.57759652289872</c:v>
                </c:pt>
                <c:pt idx="461">
                  <c:v>6.16822978044407</c:v>
                </c:pt>
                <c:pt idx="462">
                  <c:v>5.33306604818162</c:v>
                </c:pt>
                <c:pt idx="463">
                  <c:v>5.96950339806801</c:v>
                </c:pt>
                <c:pt idx="464">
                  <c:v>8.57807992441495</c:v>
                </c:pt>
                <c:pt idx="465">
                  <c:v>8.4815813519771</c:v>
                </c:pt>
                <c:pt idx="466">
                  <c:v>5.7830139708391</c:v>
                </c:pt>
                <c:pt idx="467">
                  <c:v>5.37061804446309</c:v>
                </c:pt>
                <c:pt idx="468">
                  <c:v>6.88101486538483</c:v>
                </c:pt>
                <c:pt idx="469">
                  <c:v>8.65757938255701</c:v>
                </c:pt>
                <c:pt idx="470">
                  <c:v>8.33810856098579</c:v>
                </c:pt>
                <c:pt idx="471">
                  <c:v>5.58564944053158</c:v>
                </c:pt>
                <c:pt idx="472">
                  <c:v>5.44070625696162</c:v>
                </c:pt>
                <c:pt idx="473">
                  <c:v>7.98777417678333</c:v>
                </c:pt>
                <c:pt idx="474">
                  <c:v>8.67911061067693</c:v>
                </c:pt>
                <c:pt idx="475">
                  <c:v>8.09486396242387</c:v>
                </c:pt>
                <c:pt idx="476">
                  <c:v>5.45756534050531</c:v>
                </c:pt>
                <c:pt idx="477">
                  <c:v>5.5458608561906</c:v>
                </c:pt>
                <c:pt idx="478">
                  <c:v>8.29549330849863</c:v>
                </c:pt>
                <c:pt idx="479">
                  <c:v>8.63839066557514</c:v>
                </c:pt>
                <c:pt idx="480">
                  <c:v>7.45184119495312</c:v>
                </c:pt>
                <c:pt idx="481">
                  <c:v>5.37123037313415</c:v>
                </c:pt>
                <c:pt idx="482">
                  <c:v>5.70816240627037</c:v>
                </c:pt>
                <c:pt idx="483">
                  <c:v>8.46981572579568</c:v>
                </c:pt>
                <c:pt idx="484">
                  <c:v>8.56923670366734</c:v>
                </c:pt>
                <c:pt idx="485">
                  <c:v>6.113971906974</c:v>
                </c:pt>
                <c:pt idx="486">
                  <c:v>5.33439934263191</c:v>
                </c:pt>
                <c:pt idx="487">
                  <c:v>6.00664704598302</c:v>
                </c:pt>
                <c:pt idx="488">
                  <c:v>8.58672595272591</c:v>
                </c:pt>
                <c:pt idx="489">
                  <c:v>8.4659265667369</c:v>
                </c:pt>
                <c:pt idx="490">
                  <c:v>5.75281881128991</c:v>
                </c:pt>
                <c:pt idx="491">
                  <c:v>5.37784032214501</c:v>
                </c:pt>
                <c:pt idx="492">
                  <c:v>7.15284241847949</c:v>
                </c:pt>
                <c:pt idx="493">
                  <c:v>8.66486092182458</c:v>
                </c:pt>
                <c:pt idx="494">
                  <c:v>8.304267789298</c:v>
                </c:pt>
                <c:pt idx="495">
                  <c:v>5.56000494518799</c:v>
                </c:pt>
                <c:pt idx="496">
                  <c:v>5.45818292596296</c:v>
                </c:pt>
                <c:pt idx="497">
                  <c:v>8.06562212223932</c:v>
                </c:pt>
                <c:pt idx="498">
                  <c:v>8.66826069872815</c:v>
                </c:pt>
                <c:pt idx="499">
                  <c:v>7.99636529590884</c:v>
                </c:pt>
                <c:pt idx="500">
                  <c:v>5.43253528264776</c:v>
                </c:pt>
                <c:pt idx="501">
                  <c:v>5.5895350020826</c:v>
                </c:pt>
                <c:pt idx="502">
                  <c:v>8.35758508968251</c:v>
                </c:pt>
                <c:pt idx="503">
                  <c:v>8.61382865170907</c:v>
                </c:pt>
                <c:pt idx="504">
                  <c:v>6.7412543214289</c:v>
                </c:pt>
                <c:pt idx="505">
                  <c:v>5.3497704490645</c:v>
                </c:pt>
                <c:pt idx="506">
                  <c:v>5.82395242187798</c:v>
                </c:pt>
                <c:pt idx="507">
                  <c:v>8.52956446861089</c:v>
                </c:pt>
                <c:pt idx="508">
                  <c:v>8.52373625099179</c:v>
                </c:pt>
                <c:pt idx="509">
                  <c:v>5.90079938138529</c:v>
                </c:pt>
                <c:pt idx="510">
                  <c:v>5.35956551621522</c:v>
                </c:pt>
                <c:pt idx="511">
                  <c:v>6.40656227160615</c:v>
                </c:pt>
                <c:pt idx="512">
                  <c:v>8.63601958964306</c:v>
                </c:pt>
                <c:pt idx="513">
                  <c:v>8.38911517710708</c:v>
                </c:pt>
                <c:pt idx="514">
                  <c:v>5.63595154620326</c:v>
                </c:pt>
                <c:pt idx="515">
                  <c:v>5.42355150874052</c:v>
                </c:pt>
                <c:pt idx="516">
                  <c:v>7.86602207723993</c:v>
                </c:pt>
                <c:pt idx="517">
                  <c:v>8.68510108534562</c:v>
                </c:pt>
                <c:pt idx="518">
                  <c:v>8.17360990492999</c:v>
                </c:pt>
                <c:pt idx="519">
                  <c:v>5.48522775014659</c:v>
                </c:pt>
                <c:pt idx="520">
                  <c:v>5.52208505129973</c:v>
                </c:pt>
                <c:pt idx="521">
                  <c:v>8.24781494048312</c:v>
                </c:pt>
                <c:pt idx="522">
                  <c:v>8.65196791467538</c:v>
                </c:pt>
                <c:pt idx="523">
                  <c:v>7.70064386788686</c:v>
                </c:pt>
                <c:pt idx="524">
                  <c:v>5.38748983366598</c:v>
                </c:pt>
                <c:pt idx="525">
                  <c:v>5.67077715950435</c:v>
                </c:pt>
                <c:pt idx="526">
                  <c:v>8.44112464567779</c:v>
                </c:pt>
                <c:pt idx="527">
                  <c:v>8.58944292417976</c:v>
                </c:pt>
                <c:pt idx="528">
                  <c:v>6.26775699170461</c:v>
                </c:pt>
                <c:pt idx="529">
                  <c:v>5.33408229872258</c:v>
                </c:pt>
                <c:pt idx="530">
                  <c:v>5.92611258226587</c:v>
                </c:pt>
                <c:pt idx="531">
                  <c:v>8.56612064669591</c:v>
                </c:pt>
                <c:pt idx="532">
                  <c:v>8.49754565788654</c:v>
                </c:pt>
                <c:pt idx="533">
                  <c:v>5.81889793164408</c:v>
                </c:pt>
                <c:pt idx="534">
                  <c:v>5.36566788293052</c:v>
                </c:pt>
                <c:pt idx="535">
                  <c:v>6.66746020480253</c:v>
                </c:pt>
                <c:pt idx="536">
                  <c:v>8.65024304262751</c:v>
                </c:pt>
                <c:pt idx="537">
                  <c:v>8.36199810332636</c:v>
                </c:pt>
                <c:pt idx="538">
                  <c:v>5.6067028064133</c:v>
                </c:pt>
                <c:pt idx="539">
                  <c:v>5.43194646946481</c:v>
                </c:pt>
                <c:pt idx="540">
                  <c:v>7.93419127939532</c:v>
                </c:pt>
                <c:pt idx="541">
                  <c:v>8.68372510840994</c:v>
                </c:pt>
                <c:pt idx="542">
                  <c:v>8.13975040410557</c:v>
                </c:pt>
                <c:pt idx="543">
                  <c:v>5.47208229604699</c:v>
                </c:pt>
                <c:pt idx="544">
                  <c:v>5.53164054390613</c:v>
                </c:pt>
                <c:pt idx="545">
                  <c:v>8.26874873642295</c:v>
                </c:pt>
                <c:pt idx="546">
                  <c:v>8.6475947452263</c:v>
                </c:pt>
                <c:pt idx="547">
                  <c:v>7.62349933068752</c:v>
                </c:pt>
                <c:pt idx="548">
                  <c:v>5.38118319810271</c:v>
                </c:pt>
                <c:pt idx="549">
                  <c:v>5.68263277553563</c:v>
                </c:pt>
                <c:pt idx="550">
                  <c:v>8.45103381411329</c:v>
                </c:pt>
                <c:pt idx="551">
                  <c:v>8.58406310934437</c:v>
                </c:pt>
                <c:pt idx="552">
                  <c:v>6.21799315550936</c:v>
                </c:pt>
                <c:pt idx="553">
                  <c:v>5.3331903992006</c:v>
                </c:pt>
                <c:pt idx="554">
                  <c:v>5.94507606393788</c:v>
                </c:pt>
                <c:pt idx="555">
                  <c:v>8.57162097553891</c:v>
                </c:pt>
                <c:pt idx="556">
                  <c:v>8.49106801990885</c:v>
                </c:pt>
                <c:pt idx="557">
                  <c:v>5.80350943497182</c:v>
                </c:pt>
                <c:pt idx="558">
                  <c:v>5.36745906012452</c:v>
                </c:pt>
                <c:pt idx="559">
                  <c:v>6.74619714602719</c:v>
                </c:pt>
                <c:pt idx="560">
                  <c:v>8.65325164872621</c:v>
                </c:pt>
                <c:pt idx="561">
                  <c:v>8.35347625173272</c:v>
                </c:pt>
                <c:pt idx="562">
                  <c:v>5.59881768717563</c:v>
                </c:pt>
                <c:pt idx="563">
                  <c:v>5.43484750968534</c:v>
                </c:pt>
                <c:pt idx="564">
                  <c:v>7.95355347267892</c:v>
                </c:pt>
                <c:pt idx="565">
                  <c:v>8.68250688151786</c:v>
                </c:pt>
                <c:pt idx="566">
                  <c:v>8.12600415003174</c:v>
                </c:pt>
                <c:pt idx="567">
                  <c:v>5.46734787316429</c:v>
                </c:pt>
                <c:pt idx="568">
                  <c:v>5.53574099191173</c:v>
                </c:pt>
                <c:pt idx="569">
                  <c:v>8.2769553904228</c:v>
                </c:pt>
                <c:pt idx="570">
                  <c:v>8.64524013048299</c:v>
                </c:pt>
                <c:pt idx="571">
                  <c:v>7.58212310570908</c:v>
                </c:pt>
                <c:pt idx="572">
                  <c:v>5.37835775961193</c:v>
                </c:pt>
                <c:pt idx="573">
                  <c:v>5.68883633267764</c:v>
                </c:pt>
                <c:pt idx="574">
                  <c:v>8.45590138650472</c:v>
                </c:pt>
                <c:pt idx="575">
                  <c:v>8.58081797221169</c:v>
                </c:pt>
                <c:pt idx="576">
                  <c:v>6.19194170023843</c:v>
                </c:pt>
                <c:pt idx="577">
                  <c:v>5.33300473892959</c:v>
                </c:pt>
                <c:pt idx="578">
                  <c:v>5.95701155240998</c:v>
                </c:pt>
                <c:pt idx="579">
                  <c:v>8.57486100939104</c:v>
                </c:pt>
                <c:pt idx="580">
                  <c:v>8.48657789436815</c:v>
                </c:pt>
                <c:pt idx="581">
                  <c:v>5.79354974233737</c:v>
                </c:pt>
                <c:pt idx="582">
                  <c:v>5.3688637511497</c:v>
                </c:pt>
                <c:pt idx="583">
                  <c:v>6.80683663679473</c:v>
                </c:pt>
                <c:pt idx="584">
                  <c:v>8.65530321431235</c:v>
                </c:pt>
                <c:pt idx="585">
                  <c:v>8.34668521005573</c:v>
                </c:pt>
                <c:pt idx="586">
                  <c:v>5.59284961144952</c:v>
                </c:pt>
                <c:pt idx="587">
                  <c:v>5.43732093096995</c:v>
                </c:pt>
                <c:pt idx="588">
                  <c:v>7.96871474844468</c:v>
                </c:pt>
                <c:pt idx="589">
                  <c:v>8.68120228748618</c:v>
                </c:pt>
                <c:pt idx="590">
                  <c:v>8.11336716245313</c:v>
                </c:pt>
                <c:pt idx="591">
                  <c:v>5.46323371418279</c:v>
                </c:pt>
                <c:pt idx="592">
                  <c:v>5.53968700442331</c:v>
                </c:pt>
                <c:pt idx="593">
                  <c:v>8.28445615467407</c:v>
                </c:pt>
                <c:pt idx="594">
                  <c:v>8.64271729520525</c:v>
                </c:pt>
                <c:pt idx="595">
                  <c:v>7.5363638803842</c:v>
                </c:pt>
                <c:pt idx="596">
                  <c:v>5.3755838231711</c:v>
                </c:pt>
                <c:pt idx="597">
                  <c:v>5.69563460945824</c:v>
                </c:pt>
                <c:pt idx="598">
                  <c:v>8.46100107460868</c:v>
                </c:pt>
                <c:pt idx="599">
                  <c:v>8.57694699212487</c:v>
                </c:pt>
                <c:pt idx="600">
                  <c:v>6.16366815199605</c:v>
                </c:pt>
                <c:pt idx="601">
                  <c:v>5.39373207334298</c:v>
                </c:pt>
                <c:pt idx="602">
                  <c:v>8.4529244041539</c:v>
                </c:pt>
                <c:pt idx="603">
                  <c:v>8.95887110446613</c:v>
                </c:pt>
                <c:pt idx="604">
                  <c:v>8.90801417790386</c:v>
                </c:pt>
                <c:pt idx="605">
                  <c:v>8.7744154333133</c:v>
                </c:pt>
                <c:pt idx="606">
                  <c:v>8.54059047758984</c:v>
                </c:pt>
                <c:pt idx="607">
                  <c:v>8.03601499672853</c:v>
                </c:pt>
                <c:pt idx="608">
                  <c:v>6.22636985612853</c:v>
                </c:pt>
                <c:pt idx="609">
                  <c:v>7.98508557198165</c:v>
                </c:pt>
                <c:pt idx="610">
                  <c:v>8.77250465753722</c:v>
                </c:pt>
                <c:pt idx="611">
                  <c:v>8.71254897565984</c:v>
                </c:pt>
                <c:pt idx="612">
                  <c:v>8.48157262295321</c:v>
                </c:pt>
                <c:pt idx="613">
                  <c:v>7.98914526980367</c:v>
                </c:pt>
                <c:pt idx="614">
                  <c:v>6.40585273745625</c:v>
                </c:pt>
                <c:pt idx="615">
                  <c:v>8.05615685156699</c:v>
                </c:pt>
                <c:pt idx="616">
                  <c:v>8.72742249628279</c:v>
                </c:pt>
                <c:pt idx="617">
                  <c:v>8.65372743126996</c:v>
                </c:pt>
                <c:pt idx="618">
                  <c:v>8.39799944318343</c:v>
                </c:pt>
                <c:pt idx="619">
                  <c:v>7.81353366750941</c:v>
                </c:pt>
                <c:pt idx="620">
                  <c:v>6.43926405498889</c:v>
                </c:pt>
                <c:pt idx="621">
                  <c:v>8.29112306752777</c:v>
                </c:pt>
                <c:pt idx="622">
                  <c:v>8.70393144252435</c:v>
                </c:pt>
                <c:pt idx="623">
                  <c:v>8.58318971038405</c:v>
                </c:pt>
                <c:pt idx="624">
                  <c:v>8.27428378766438</c:v>
                </c:pt>
                <c:pt idx="625">
                  <c:v>7.43749370240754</c:v>
                </c:pt>
                <c:pt idx="626">
                  <c:v>6.66453228023477</c:v>
                </c:pt>
                <c:pt idx="627">
                  <c:v>8.50910480529492</c:v>
                </c:pt>
                <c:pt idx="628">
                  <c:v>8.67171082916242</c:v>
                </c:pt>
                <c:pt idx="629">
                  <c:v>8.4905233774671</c:v>
                </c:pt>
                <c:pt idx="630">
                  <c:v>8.08840727874684</c:v>
                </c:pt>
                <c:pt idx="631">
                  <c:v>6.78767828538267</c:v>
                </c:pt>
                <c:pt idx="632">
                  <c:v>7.72597576441207</c:v>
                </c:pt>
                <c:pt idx="633">
                  <c:v>8.64372519545988</c:v>
                </c:pt>
                <c:pt idx="634">
                  <c:v>8.6155286797197</c:v>
                </c:pt>
                <c:pt idx="635">
                  <c:v>8.36491522009087</c:v>
                </c:pt>
                <c:pt idx="636">
                  <c:v>7.78594823631049</c:v>
                </c:pt>
                <c:pt idx="637">
                  <c:v>6.57156806919155</c:v>
                </c:pt>
                <c:pt idx="638">
                  <c:v>8.30057886490596</c:v>
                </c:pt>
                <c:pt idx="639">
                  <c:v>8.66354379569444</c:v>
                </c:pt>
                <c:pt idx="640">
                  <c:v>8.52903089995608</c:v>
                </c:pt>
                <c:pt idx="641">
                  <c:v>8.18728301912052</c:v>
                </c:pt>
                <c:pt idx="642">
                  <c:v>7.18077787690386</c:v>
                </c:pt>
                <c:pt idx="643">
                  <c:v>7.21300919750082</c:v>
                </c:pt>
                <c:pt idx="644">
                  <c:v>8.57184950497191</c:v>
                </c:pt>
                <c:pt idx="645">
                  <c:v>8.62723420081627</c:v>
                </c:pt>
                <c:pt idx="646">
                  <c:v>8.40780294034909</c:v>
                </c:pt>
                <c:pt idx="647">
                  <c:v>7.91362790278263</c:v>
                </c:pt>
                <c:pt idx="648">
                  <c:v>6.62738674023311</c:v>
                </c:pt>
                <c:pt idx="649">
                  <c:v>8.14130546752886</c:v>
                </c:pt>
                <c:pt idx="650">
                  <c:v>9.15771255398233</c:v>
                </c:pt>
                <c:pt idx="651">
                  <c:v>9.77815214652129</c:v>
                </c:pt>
                <c:pt idx="652">
                  <c:v>9.98499688642809</c:v>
                </c:pt>
                <c:pt idx="653">
                  <c:v>10.0911712357494</c:v>
                </c:pt>
                <c:pt idx="654">
                  <c:v>10.1524042406044</c:v>
                </c:pt>
                <c:pt idx="655">
                  <c:v>10.1869042545819</c:v>
                </c:pt>
                <c:pt idx="656">
                  <c:v>10.202540832293</c:v>
                </c:pt>
                <c:pt idx="657">
                  <c:v>10.2031567338502</c:v>
                </c:pt>
                <c:pt idx="658">
                  <c:v>10.1905389615415</c:v>
                </c:pt>
                <c:pt idx="659">
                  <c:v>10.1651338501404</c:v>
                </c:pt>
                <c:pt idx="660">
                  <c:v>10.1262313767594</c:v>
                </c:pt>
                <c:pt idx="661">
                  <c:v>10.0717772680824</c:v>
                </c:pt>
                <c:pt idx="662">
                  <c:v>9.9976849189249</c:v>
                </c:pt>
                <c:pt idx="663">
                  <c:v>9.89605073073149</c:v>
                </c:pt>
                <c:pt idx="664">
                  <c:v>9.75005158240305</c:v>
                </c:pt>
                <c:pt idx="665">
                  <c:v>9.51432452107601</c:v>
                </c:pt>
                <c:pt idx="666">
                  <c:v>8.95071993476934</c:v>
                </c:pt>
                <c:pt idx="667">
                  <c:v>4.87686429054462</c:v>
                </c:pt>
                <c:pt idx="668">
                  <c:v>4.61374936280179</c:v>
                </c:pt>
                <c:pt idx="669">
                  <c:v>4.58432216196103</c:v>
                </c:pt>
                <c:pt idx="670">
                  <c:v>4.6701502949978</c:v>
                </c:pt>
                <c:pt idx="671">
                  <c:v>5.00784180035702</c:v>
                </c:pt>
                <c:pt idx="672">
                  <c:v>8.81185603933382</c:v>
                </c:pt>
                <c:pt idx="673">
                  <c:v>9.30548210217352</c:v>
                </c:pt>
                <c:pt idx="674">
                  <c:v>9.3753163868446</c:v>
                </c:pt>
                <c:pt idx="675">
                  <c:v>9.39382209223759</c:v>
                </c:pt>
                <c:pt idx="676">
                  <c:v>9.35232053828041</c:v>
                </c:pt>
                <c:pt idx="677">
                  <c:v>9.24288990625009</c:v>
                </c:pt>
                <c:pt idx="678">
                  <c:v>9.02430660165153</c:v>
                </c:pt>
                <c:pt idx="679">
                  <c:v>8.45057047246725</c:v>
                </c:pt>
                <c:pt idx="680">
                  <c:v>5.40317611820368</c:v>
                </c:pt>
                <c:pt idx="681">
                  <c:v>5.38113504842514</c:v>
                </c:pt>
                <c:pt idx="682">
                  <c:v>8.24082559317143</c:v>
                </c:pt>
                <c:pt idx="683">
                  <c:v>8.82791430475902</c:v>
                </c:pt>
                <c:pt idx="684">
                  <c:v>8.67346131359925</c:v>
                </c:pt>
                <c:pt idx="685">
                  <c:v>8.25271334508865</c:v>
                </c:pt>
                <c:pt idx="686">
                  <c:v>6.17153429221612</c:v>
                </c:pt>
                <c:pt idx="687">
                  <c:v>6.37381005111784</c:v>
                </c:pt>
                <c:pt idx="688">
                  <c:v>8.73237755930996</c:v>
                </c:pt>
                <c:pt idx="689">
                  <c:v>8.79438229719782</c:v>
                </c:pt>
                <c:pt idx="690">
                  <c:v>8.61065938156584</c:v>
                </c:pt>
                <c:pt idx="691">
                  <c:v>8.2426651013239</c:v>
                </c:pt>
                <c:pt idx="692">
                  <c:v>6.74240230858493</c:v>
                </c:pt>
                <c:pt idx="693">
                  <c:v>6.53913495899396</c:v>
                </c:pt>
                <c:pt idx="694">
                  <c:v>8.65894616018678</c:v>
                </c:pt>
                <c:pt idx="695">
                  <c:v>8.74451916962392</c:v>
                </c:pt>
                <c:pt idx="696">
                  <c:v>8.56172798278757</c:v>
                </c:pt>
                <c:pt idx="697">
                  <c:v>8.18727318920343</c:v>
                </c:pt>
                <c:pt idx="698">
                  <c:v>6.80976267997146</c:v>
                </c:pt>
                <c:pt idx="699">
                  <c:v>7.08347441257747</c:v>
                </c:pt>
                <c:pt idx="700">
                  <c:v>8.65658554921465</c:v>
                </c:pt>
                <c:pt idx="701">
                  <c:v>8.6982117228019</c:v>
                </c:pt>
                <c:pt idx="702">
                  <c:v>8.49512490685985</c:v>
                </c:pt>
                <c:pt idx="703">
                  <c:v>8.06541397485041</c:v>
                </c:pt>
                <c:pt idx="704">
                  <c:v>6.60223476657107</c:v>
                </c:pt>
                <c:pt idx="705">
                  <c:v>7.8267066161681</c:v>
                </c:pt>
                <c:pt idx="706">
                  <c:v>8.68834223062491</c:v>
                </c:pt>
                <c:pt idx="707">
                  <c:v>8.64738485207482</c:v>
                </c:pt>
                <c:pt idx="708">
                  <c:v>8.40436040596712</c:v>
                </c:pt>
                <c:pt idx="709">
                  <c:v>7.85617961014025</c:v>
                </c:pt>
                <c:pt idx="710">
                  <c:v>6.48207009741667</c:v>
                </c:pt>
                <c:pt idx="711">
                  <c:v>8.23829917381037</c:v>
                </c:pt>
                <c:pt idx="712">
                  <c:v>8.69391199231818</c:v>
                </c:pt>
                <c:pt idx="713">
                  <c:v>8.58299428528107</c:v>
                </c:pt>
                <c:pt idx="714">
                  <c:v>8.28105559940236</c:v>
                </c:pt>
                <c:pt idx="715">
                  <c:v>7.4757778012352</c:v>
                </c:pt>
                <c:pt idx="716">
                  <c:v>6.63866316940535</c:v>
                </c:pt>
                <c:pt idx="717">
                  <c:v>8.49473092869935</c:v>
                </c:pt>
                <c:pt idx="718">
                  <c:v>8.6742951093841</c:v>
                </c:pt>
                <c:pt idx="719">
                  <c:v>8.49949803256641</c:v>
                </c:pt>
                <c:pt idx="720">
                  <c:v>8.10840593238775</c:v>
                </c:pt>
                <c:pt idx="721">
                  <c:v>6.82129837185417</c:v>
                </c:pt>
                <c:pt idx="722">
                  <c:v>7.63630915991106</c:v>
                </c:pt>
                <c:pt idx="723">
                  <c:v>8.64284625447405</c:v>
                </c:pt>
                <c:pt idx="724">
                  <c:v>8.62956130818152</c:v>
                </c:pt>
                <c:pt idx="725">
                  <c:v>8.39052552194041</c:v>
                </c:pt>
                <c:pt idx="726">
                  <c:v>7.84722485210364</c:v>
                </c:pt>
                <c:pt idx="727">
                  <c:v>6.54108853265286</c:v>
                </c:pt>
                <c:pt idx="728">
                  <c:v>8.23963721631326</c:v>
                </c:pt>
                <c:pt idx="729">
                  <c:v>8.67541475033159</c:v>
                </c:pt>
                <c:pt idx="730">
                  <c:v>8.55945333366902</c:v>
                </c:pt>
                <c:pt idx="731">
                  <c:v>8.24445707956519</c:v>
                </c:pt>
                <c:pt idx="732">
                  <c:v>7.37108900095556</c:v>
                </c:pt>
                <c:pt idx="733">
                  <c:v>6.81912740795802</c:v>
                </c:pt>
                <c:pt idx="734">
                  <c:v>8.527593027618</c:v>
                </c:pt>
                <c:pt idx="735">
                  <c:v>8.65580881832127</c:v>
                </c:pt>
                <c:pt idx="736">
                  <c:v>8.46457243123055</c:v>
                </c:pt>
                <c:pt idx="737">
                  <c:v>8.03779737851407</c:v>
                </c:pt>
                <c:pt idx="738">
                  <c:v>6.70131690685052</c:v>
                </c:pt>
                <c:pt idx="739">
                  <c:v>7.88691211794164</c:v>
                </c:pt>
                <c:pt idx="740">
                  <c:v>8.65426464910666</c:v>
                </c:pt>
                <c:pt idx="741">
                  <c:v>8.6022373146057</c:v>
                </c:pt>
                <c:pt idx="742">
                  <c:v>8.33841786644455</c:v>
                </c:pt>
                <c:pt idx="743">
                  <c:v>7.70781502891642</c:v>
                </c:pt>
                <c:pt idx="744">
                  <c:v>6.57311445387022</c:v>
                </c:pt>
                <c:pt idx="745">
                  <c:v>8.36630887568572</c:v>
                </c:pt>
                <c:pt idx="746">
                  <c:v>8.66752794585626</c:v>
                </c:pt>
                <c:pt idx="747">
                  <c:v>8.52084863032902</c:v>
                </c:pt>
                <c:pt idx="748">
                  <c:v>8.16622623966023</c:v>
                </c:pt>
                <c:pt idx="749">
                  <c:v>7.06594168114071</c:v>
                </c:pt>
                <c:pt idx="750">
                  <c:v>7.32340260201052</c:v>
                </c:pt>
                <c:pt idx="751">
                  <c:v>8.59843149696649</c:v>
                </c:pt>
                <c:pt idx="752">
                  <c:v>8.63361455725407</c:v>
                </c:pt>
                <c:pt idx="753">
                  <c:v>8.41143340779508</c:v>
                </c:pt>
                <c:pt idx="754">
                  <c:v>7.91226210883611</c:v>
                </c:pt>
                <c:pt idx="755">
                  <c:v>6.58616330427953</c:v>
                </c:pt>
                <c:pt idx="756">
                  <c:v>8.14836729794397</c:v>
                </c:pt>
                <c:pt idx="757">
                  <c:v>8.66570829089866</c:v>
                </c:pt>
                <c:pt idx="758">
                  <c:v>8.5664002481253</c:v>
                </c:pt>
                <c:pt idx="759">
                  <c:v>8.26461091579641</c:v>
                </c:pt>
                <c:pt idx="760">
                  <c:v>7.46490457647686</c:v>
                </c:pt>
                <c:pt idx="761">
                  <c:v>6.7464264602104</c:v>
                </c:pt>
                <c:pt idx="762">
                  <c:v>8.49401931260708</c:v>
                </c:pt>
                <c:pt idx="763">
                  <c:v>8.65471978769941</c:v>
                </c:pt>
                <c:pt idx="764">
                  <c:v>8.47168659290051</c:v>
                </c:pt>
                <c:pt idx="765">
                  <c:v>8.05832498634378</c:v>
                </c:pt>
                <c:pt idx="766">
                  <c:v>6.75233861004914</c:v>
                </c:pt>
                <c:pt idx="767">
                  <c:v>7.82211516393969</c:v>
                </c:pt>
                <c:pt idx="768">
                  <c:v>8.64542722869063</c:v>
                </c:pt>
                <c:pt idx="769">
                  <c:v>8.60383370749604</c:v>
                </c:pt>
                <c:pt idx="770">
                  <c:v>8.34505210083012</c:v>
                </c:pt>
                <c:pt idx="771">
                  <c:v>7.73232299734324</c:v>
                </c:pt>
                <c:pt idx="772">
                  <c:v>6.57524766416826</c:v>
                </c:pt>
                <c:pt idx="773">
                  <c:v>8.34658743034448</c:v>
                </c:pt>
                <c:pt idx="774">
                  <c:v>8.66553236332152</c:v>
                </c:pt>
                <c:pt idx="775">
                  <c:v>8.52278848201608</c:v>
                </c:pt>
                <c:pt idx="776">
                  <c:v>8.17228103049691</c:v>
                </c:pt>
                <c:pt idx="777">
                  <c:v>7.09787081280693</c:v>
                </c:pt>
                <c:pt idx="778">
                  <c:v>7.28646802913498</c:v>
                </c:pt>
                <c:pt idx="779">
                  <c:v>8.59175980853286</c:v>
                </c:pt>
                <c:pt idx="780">
                  <c:v>8.63337338713516</c:v>
                </c:pt>
                <c:pt idx="781">
                  <c:v>8.41304998196057</c:v>
                </c:pt>
                <c:pt idx="782">
                  <c:v>7.91799866342698</c:v>
                </c:pt>
                <c:pt idx="783">
                  <c:v>6.59323072139033</c:v>
                </c:pt>
                <c:pt idx="784">
                  <c:v>8.13871319255718</c:v>
                </c:pt>
                <c:pt idx="785">
                  <c:v>8.66411499694524</c:v>
                </c:pt>
                <c:pt idx="786">
                  <c:v>8.56643976385711</c:v>
                </c:pt>
                <c:pt idx="787">
                  <c:v>8.26562290171386</c:v>
                </c:pt>
                <c:pt idx="788">
                  <c:v>7.47108793243965</c:v>
                </c:pt>
                <c:pt idx="789">
                  <c:v>6.7451267262362</c:v>
                </c:pt>
                <c:pt idx="790">
                  <c:v>8.49138376320887</c:v>
                </c:pt>
                <c:pt idx="791">
                  <c:v>8.65408751073757</c:v>
                </c:pt>
                <c:pt idx="792">
                  <c:v>8.47145632676188</c:v>
                </c:pt>
                <c:pt idx="793">
                  <c:v>8.05845871179158</c:v>
                </c:pt>
                <c:pt idx="794">
                  <c:v>6.75494807118438</c:v>
                </c:pt>
                <c:pt idx="795">
                  <c:v>7.82132778182372</c:v>
                </c:pt>
                <c:pt idx="796">
                  <c:v>8.64472981983273</c:v>
                </c:pt>
                <c:pt idx="797">
                  <c:v>8.60325014698217</c:v>
                </c:pt>
                <c:pt idx="798">
                  <c:v>8.34430733667243</c:v>
                </c:pt>
                <c:pt idx="799">
                  <c:v>7.73086095441293</c:v>
                </c:pt>
                <c:pt idx="800">
                  <c:v>6.57713494239919</c:v>
                </c:pt>
                <c:pt idx="801">
                  <c:v>8.21271126323328</c:v>
                </c:pt>
                <c:pt idx="802">
                  <c:v>7.89623029087362</c:v>
                </c:pt>
                <c:pt idx="803">
                  <c:v>5.4848056285295</c:v>
                </c:pt>
                <c:pt idx="804">
                  <c:v>5.62307287015928</c:v>
                </c:pt>
                <c:pt idx="805">
                  <c:v>8.34630308904531</c:v>
                </c:pt>
                <c:pt idx="806">
                  <c:v>8.58539691996914</c:v>
                </c:pt>
                <c:pt idx="807">
                  <c:v>6.32198699492211</c:v>
                </c:pt>
                <c:pt idx="808">
                  <c:v>5.33008549014868</c:v>
                </c:pt>
                <c:pt idx="809">
                  <c:v>5.87059644838425</c:v>
                </c:pt>
                <c:pt idx="810">
                  <c:v>8.5466460950981</c:v>
                </c:pt>
                <c:pt idx="811">
                  <c:v>8.51179187829192</c:v>
                </c:pt>
                <c:pt idx="812">
                  <c:v>5.85553675558902</c:v>
                </c:pt>
                <c:pt idx="813">
                  <c:v>5.35849259933033</c:v>
                </c:pt>
                <c:pt idx="814">
                  <c:v>6.45324513581654</c:v>
                </c:pt>
                <c:pt idx="815">
                  <c:v>8.6404389350247</c:v>
                </c:pt>
                <c:pt idx="816">
                  <c:v>8.38913020978691</c:v>
                </c:pt>
                <c:pt idx="817">
                  <c:v>5.633314133533</c:v>
                </c:pt>
                <c:pt idx="818">
                  <c:v>5.41981121606187</c:v>
                </c:pt>
                <c:pt idx="819">
                  <c:v>7.84395310773058</c:v>
                </c:pt>
                <c:pt idx="820">
                  <c:v>8.68685844344962</c:v>
                </c:pt>
                <c:pt idx="821">
                  <c:v>8.19197171827745</c:v>
                </c:pt>
                <c:pt idx="822">
                  <c:v>5.49144819791878</c:v>
                </c:pt>
                <c:pt idx="823">
                  <c:v>5.5120664151967</c:v>
                </c:pt>
                <c:pt idx="824">
                  <c:v>8.2271667491423</c:v>
                </c:pt>
                <c:pt idx="825">
                  <c:v>8.65744749487141</c:v>
                </c:pt>
                <c:pt idx="826">
                  <c:v>7.78276806214207</c:v>
                </c:pt>
                <c:pt idx="827">
                  <c:v>5.39431586741199</c:v>
                </c:pt>
                <c:pt idx="828">
                  <c:v>5.65003656524562</c:v>
                </c:pt>
                <c:pt idx="829">
                  <c:v>8.42420290822476</c:v>
                </c:pt>
                <c:pt idx="830">
                  <c:v>8.59984666992615</c:v>
                </c:pt>
                <c:pt idx="831">
                  <c:v>6.38678448891276</c:v>
                </c:pt>
                <c:pt idx="832">
                  <c:v>5.33570256627216</c:v>
                </c:pt>
                <c:pt idx="833">
                  <c:v>5.88013965449736</c:v>
                </c:pt>
                <c:pt idx="834">
                  <c:v>8.55277616324687</c:v>
                </c:pt>
                <c:pt idx="835">
                  <c:v>8.51477586831201</c:v>
                </c:pt>
                <c:pt idx="836">
                  <c:v>5.86421501861445</c:v>
                </c:pt>
                <c:pt idx="837">
                  <c:v>5.35923150338662</c:v>
                </c:pt>
                <c:pt idx="838">
                  <c:v>6.45464984012921</c:v>
                </c:pt>
                <c:pt idx="839">
                  <c:v>8.64099495606708</c:v>
                </c:pt>
                <c:pt idx="840">
                  <c:v>8.3904762709254</c:v>
                </c:pt>
                <c:pt idx="841">
                  <c:v>5.6350991747067</c:v>
                </c:pt>
                <c:pt idx="842">
                  <c:v>5.41973902389079</c:v>
                </c:pt>
                <c:pt idx="843">
                  <c:v>7.84252295949988</c:v>
                </c:pt>
                <c:pt idx="844">
                  <c:v>8.68693892933566</c:v>
                </c:pt>
                <c:pt idx="845">
                  <c:v>8.19296682319521</c:v>
                </c:pt>
                <c:pt idx="846">
                  <c:v>5.49195649021486</c:v>
                </c:pt>
                <c:pt idx="847">
                  <c:v>5.51186985137979</c:v>
                </c:pt>
                <c:pt idx="848">
                  <c:v>8.22665981319634</c:v>
                </c:pt>
                <c:pt idx="849">
                  <c:v>8.65752466258601</c:v>
                </c:pt>
                <c:pt idx="850">
                  <c:v>7.78409508958011</c:v>
                </c:pt>
                <c:pt idx="851">
                  <c:v>5.39448521164909</c:v>
                </c:pt>
                <c:pt idx="852">
                  <c:v>5.64982855876053</c:v>
                </c:pt>
                <c:pt idx="853">
                  <c:v>8.42400278557735</c:v>
                </c:pt>
                <c:pt idx="854">
                  <c:v>8.59991398881966</c:v>
                </c:pt>
                <c:pt idx="855">
                  <c:v>6.38783200322448</c:v>
                </c:pt>
                <c:pt idx="856">
                  <c:v>5.33574135503222</c:v>
                </c:pt>
                <c:pt idx="857">
                  <c:v>5.87990927000798</c:v>
                </c:pt>
                <c:pt idx="858">
                  <c:v>8.55269436312852</c:v>
                </c:pt>
                <c:pt idx="859">
                  <c:v>8.51483236845362</c:v>
                </c:pt>
                <c:pt idx="860">
                  <c:v>5.86439784200086</c:v>
                </c:pt>
                <c:pt idx="861">
                  <c:v>5.35921946420884</c:v>
                </c:pt>
                <c:pt idx="862">
                  <c:v>6.45416111293583</c:v>
                </c:pt>
                <c:pt idx="863">
                  <c:v>8.64096318974712</c:v>
                </c:pt>
                <c:pt idx="864">
                  <c:v>8.39052515965959</c:v>
                </c:pt>
                <c:pt idx="865">
                  <c:v>5.63515815120308</c:v>
                </c:pt>
                <c:pt idx="866">
                  <c:v>5.41972367700381</c:v>
                </c:pt>
                <c:pt idx="867">
                  <c:v>7.84237261609817</c:v>
                </c:pt>
                <c:pt idx="868">
                  <c:v>8.68693672187832</c:v>
                </c:pt>
                <c:pt idx="869">
                  <c:v>8.19301481568421</c:v>
                </c:pt>
                <c:pt idx="870">
                  <c:v>5.49197883696547</c:v>
                </c:pt>
                <c:pt idx="871">
                  <c:v>5.51185589325647</c:v>
                </c:pt>
                <c:pt idx="872">
                  <c:v>8.22662435170503</c:v>
                </c:pt>
                <c:pt idx="873">
                  <c:v>8.65752815553135</c:v>
                </c:pt>
                <c:pt idx="874">
                  <c:v>7.78416594463166</c:v>
                </c:pt>
                <c:pt idx="875">
                  <c:v>5.39449378991157</c:v>
                </c:pt>
                <c:pt idx="876">
                  <c:v>5.64981589195259</c:v>
                </c:pt>
                <c:pt idx="877">
                  <c:v>8.42399043208537</c:v>
                </c:pt>
                <c:pt idx="878">
                  <c:v>8.59991766599789</c:v>
                </c:pt>
                <c:pt idx="879">
                  <c:v>6.38789037560837</c:v>
                </c:pt>
                <c:pt idx="880">
                  <c:v>5.33574341317966</c:v>
                </c:pt>
                <c:pt idx="881">
                  <c:v>5.87989581614784</c:v>
                </c:pt>
                <c:pt idx="882">
                  <c:v>8.552689539758</c:v>
                </c:pt>
                <c:pt idx="883">
                  <c:v>8.51483556184986</c:v>
                </c:pt>
                <c:pt idx="884">
                  <c:v>5.86440818771623</c:v>
                </c:pt>
                <c:pt idx="885">
                  <c:v>5.35921875511062</c:v>
                </c:pt>
                <c:pt idx="886">
                  <c:v>6.45413295480947</c:v>
                </c:pt>
                <c:pt idx="887">
                  <c:v>8.64096134902736</c:v>
                </c:pt>
                <c:pt idx="888">
                  <c:v>8.39052794621954</c:v>
                </c:pt>
                <c:pt idx="889">
                  <c:v>5.63516151008798</c:v>
                </c:pt>
                <c:pt idx="890">
                  <c:v>5.41972279497289</c:v>
                </c:pt>
                <c:pt idx="891">
                  <c:v>7.84236398845172</c:v>
                </c:pt>
                <c:pt idx="892">
                  <c:v>8.68693659289166</c:v>
                </c:pt>
                <c:pt idx="893">
                  <c:v>8.19301755763713</c:v>
                </c:pt>
                <c:pt idx="894">
                  <c:v>5.49198011295447</c:v>
                </c:pt>
                <c:pt idx="895">
                  <c:v>5.51185509383003</c:v>
                </c:pt>
                <c:pt idx="896">
                  <c:v>8.22662232073577</c:v>
                </c:pt>
                <c:pt idx="897">
                  <c:v>8.65752835495961</c:v>
                </c:pt>
                <c:pt idx="898">
                  <c:v>7.78416999546865</c:v>
                </c:pt>
                <c:pt idx="899">
                  <c:v>5.39449428021998</c:v>
                </c:pt>
                <c:pt idx="900">
                  <c:v>5.64981516713542</c:v>
                </c:pt>
                <c:pt idx="901">
                  <c:v>8.42398972511968</c:v>
                </c:pt>
                <c:pt idx="902">
                  <c:v>8.59991787625629</c:v>
                </c:pt>
                <c:pt idx="903">
                  <c:v>6.38789371407927</c:v>
                </c:pt>
                <c:pt idx="904">
                  <c:v>5.3357435308577</c:v>
                </c:pt>
                <c:pt idx="905">
                  <c:v>5.87989504651373</c:v>
                </c:pt>
                <c:pt idx="906">
                  <c:v>8.55268926381315</c:v>
                </c:pt>
                <c:pt idx="907">
                  <c:v>8.51483574448853</c:v>
                </c:pt>
                <c:pt idx="908">
                  <c:v>5.86440877943728</c:v>
                </c:pt>
                <c:pt idx="909">
                  <c:v>5.35921871454497</c:v>
                </c:pt>
                <c:pt idx="910">
                  <c:v>6.45413134419157</c:v>
                </c:pt>
                <c:pt idx="911">
                  <c:v>8.64096124373321</c:v>
                </c:pt>
                <c:pt idx="912">
                  <c:v>8.39052810559854</c:v>
                </c:pt>
                <c:pt idx="913">
                  <c:v>5.63516170220319</c:v>
                </c:pt>
                <c:pt idx="914">
                  <c:v>5.41972274452174</c:v>
                </c:pt>
                <c:pt idx="915">
                  <c:v>7.84236349495908</c:v>
                </c:pt>
                <c:pt idx="916">
                  <c:v>8.6869365855123</c:v>
                </c:pt>
                <c:pt idx="917">
                  <c:v>8.19301771446682</c:v>
                </c:pt>
                <c:pt idx="918">
                  <c:v>5.49198018593674</c:v>
                </c:pt>
                <c:pt idx="919">
                  <c:v>5.51185504810494</c:v>
                </c:pt>
                <c:pt idx="920">
                  <c:v>8.22662220456928</c:v>
                </c:pt>
                <c:pt idx="921">
                  <c:v>8.65752836636605</c:v>
                </c:pt>
                <c:pt idx="922">
                  <c:v>7.78417022716197</c:v>
                </c:pt>
                <c:pt idx="923">
                  <c:v>5.39449430826403</c:v>
                </c:pt>
                <c:pt idx="924">
                  <c:v>5.64981512567816</c:v>
                </c:pt>
                <c:pt idx="925">
                  <c:v>8.42398968468335</c:v>
                </c:pt>
                <c:pt idx="926">
                  <c:v>8.59991788828233</c:v>
                </c:pt>
                <c:pt idx="927">
                  <c:v>6.38789390502911</c:v>
                </c:pt>
                <c:pt idx="928">
                  <c:v>5.3357435375885</c:v>
                </c:pt>
                <c:pt idx="929">
                  <c:v>5.87989500249323</c:v>
                </c:pt>
                <c:pt idx="930">
                  <c:v>8.55268924802998</c:v>
                </c:pt>
                <c:pt idx="931">
                  <c:v>8.5148357549348</c:v>
                </c:pt>
                <c:pt idx="932">
                  <c:v>5.86440881328175</c:v>
                </c:pt>
                <c:pt idx="933">
                  <c:v>5.35921871222477</c:v>
                </c:pt>
                <c:pt idx="934">
                  <c:v>6.45413125207001</c:v>
                </c:pt>
                <c:pt idx="935">
                  <c:v>8.64096123771076</c:v>
                </c:pt>
                <c:pt idx="936">
                  <c:v>8.39052811471443</c:v>
                </c:pt>
                <c:pt idx="937">
                  <c:v>5.63516171319147</c:v>
                </c:pt>
                <c:pt idx="938">
                  <c:v>5.41972274163611</c:v>
                </c:pt>
                <c:pt idx="939">
                  <c:v>7.84236346673289</c:v>
                </c:pt>
                <c:pt idx="940">
                  <c:v>8.68693658509017</c:v>
                </c:pt>
                <c:pt idx="941">
                  <c:v>8.19301772343686</c:v>
                </c:pt>
                <c:pt idx="942">
                  <c:v>5.49198019011102</c:v>
                </c:pt>
                <c:pt idx="943">
                  <c:v>5.5118550454896</c:v>
                </c:pt>
                <c:pt idx="944">
                  <c:v>8.22662219792486</c:v>
                </c:pt>
                <c:pt idx="945">
                  <c:v>8.65752836701843</c:v>
                </c:pt>
                <c:pt idx="946">
                  <c:v>7.78417024041386</c:v>
                </c:pt>
                <c:pt idx="947">
                  <c:v>5.39449430986803</c:v>
                </c:pt>
                <c:pt idx="948">
                  <c:v>5.64981512330694</c:v>
                </c:pt>
                <c:pt idx="949">
                  <c:v>8.42398968237055</c:v>
                </c:pt>
                <c:pt idx="950">
                  <c:v>8.59991788897015</c:v>
                </c:pt>
                <c:pt idx="951">
                  <c:v>6.3878939159511</c:v>
                </c:pt>
                <c:pt idx="952">
                  <c:v>5.33574353797352</c:v>
                </c:pt>
                <c:pt idx="953">
                  <c:v>5.87989499997548</c:v>
                </c:pt>
                <c:pt idx="954">
                  <c:v>8.5526892471273</c:v>
                </c:pt>
                <c:pt idx="955">
                  <c:v>8.51483575553232</c:v>
                </c:pt>
                <c:pt idx="956">
                  <c:v>5.86440881521759</c:v>
                </c:pt>
                <c:pt idx="957">
                  <c:v>5.35921871209205</c:v>
                </c:pt>
                <c:pt idx="958">
                  <c:v>6.45413124680077</c:v>
                </c:pt>
                <c:pt idx="959">
                  <c:v>8.64096123736629</c:v>
                </c:pt>
                <c:pt idx="960">
                  <c:v>8.39052811523589</c:v>
                </c:pt>
                <c:pt idx="961">
                  <c:v>5.63516171382007</c:v>
                </c:pt>
                <c:pt idx="962">
                  <c:v>5.41972274147107</c:v>
                </c:pt>
                <c:pt idx="963">
                  <c:v>7.84236346511849</c:v>
                </c:pt>
                <c:pt idx="964">
                  <c:v>8.68693658506602</c:v>
                </c:pt>
                <c:pt idx="965">
                  <c:v>8.19301772394995</c:v>
                </c:pt>
                <c:pt idx="966">
                  <c:v>5.49198019034981</c:v>
                </c:pt>
                <c:pt idx="967">
                  <c:v>5.51185504534004</c:v>
                </c:pt>
                <c:pt idx="968">
                  <c:v>8.22662219754492</c:v>
                </c:pt>
                <c:pt idx="969">
                  <c:v>8.65752836705571</c:v>
                </c:pt>
                <c:pt idx="970">
                  <c:v>7.78417024117205</c:v>
                </c:pt>
                <c:pt idx="971">
                  <c:v>5.39449430995981</c:v>
                </c:pt>
                <c:pt idx="972">
                  <c:v>5.6498151231713</c:v>
                </c:pt>
                <c:pt idx="973">
                  <c:v>8.42398968223826</c:v>
                </c:pt>
                <c:pt idx="974">
                  <c:v>8.59991788900953</c:v>
                </c:pt>
                <c:pt idx="975">
                  <c:v>6.38789391657598</c:v>
                </c:pt>
                <c:pt idx="976">
                  <c:v>5.33574353799553</c:v>
                </c:pt>
                <c:pt idx="977">
                  <c:v>5.87989499983132</c:v>
                </c:pt>
                <c:pt idx="978">
                  <c:v>8.55268924707558</c:v>
                </c:pt>
                <c:pt idx="979">
                  <c:v>8.51483575556651</c:v>
                </c:pt>
                <c:pt idx="980">
                  <c:v>5.86440881532835</c:v>
                </c:pt>
                <c:pt idx="981">
                  <c:v>5.35921871208447</c:v>
                </c:pt>
                <c:pt idx="982">
                  <c:v>6.4541312464996</c:v>
                </c:pt>
                <c:pt idx="983">
                  <c:v>8.64096123734665</c:v>
                </c:pt>
                <c:pt idx="984">
                  <c:v>8.39052811526572</c:v>
                </c:pt>
                <c:pt idx="985">
                  <c:v>5.63516171385603</c:v>
                </c:pt>
                <c:pt idx="986">
                  <c:v>5.41972274146163</c:v>
                </c:pt>
                <c:pt idx="987">
                  <c:v>7.84236346502622</c:v>
                </c:pt>
                <c:pt idx="988">
                  <c:v>8.68693658506468</c:v>
                </c:pt>
                <c:pt idx="989">
                  <c:v>8.19301772397935</c:v>
                </c:pt>
                <c:pt idx="990">
                  <c:v>5.49198019036348</c:v>
                </c:pt>
                <c:pt idx="991">
                  <c:v>5.51185504533147</c:v>
                </c:pt>
                <c:pt idx="992">
                  <c:v>8.22662219752317</c:v>
                </c:pt>
                <c:pt idx="993">
                  <c:v>8.65752836705788</c:v>
                </c:pt>
                <c:pt idx="994">
                  <c:v>7.7841702412156</c:v>
                </c:pt>
                <c:pt idx="995">
                  <c:v>5.39449430996509</c:v>
                </c:pt>
                <c:pt idx="996">
                  <c:v>5.64981512316356</c:v>
                </c:pt>
                <c:pt idx="997">
                  <c:v>8.42398968223069</c:v>
                </c:pt>
                <c:pt idx="998">
                  <c:v>8.5999178890118</c:v>
                </c:pt>
                <c:pt idx="999">
                  <c:v>6.38789391661183</c:v>
                </c:pt>
                <c:pt idx="1000">
                  <c:v>5.3357435379968</c:v>
                </c:pt>
                <c:pt idx="1001">
                  <c:v>5.7209196339115</c:v>
                </c:pt>
                <c:pt idx="1002">
                  <c:v>6.60473088468941</c:v>
                </c:pt>
                <c:pt idx="1003">
                  <c:v>7.20107407612129</c:v>
                </c:pt>
                <c:pt idx="1004">
                  <c:v>5.48614330691589</c:v>
                </c:pt>
                <c:pt idx="1005">
                  <c:v>5.35095807263869</c:v>
                </c:pt>
                <c:pt idx="1006">
                  <c:v>5.5371611270689</c:v>
                </c:pt>
                <c:pt idx="1007">
                  <c:v>5.94724227023542</c:v>
                </c:pt>
                <c:pt idx="1008">
                  <c:v>7.13254419979029</c:v>
                </c:pt>
                <c:pt idx="1009">
                  <c:v>6.20580519176502</c:v>
                </c:pt>
                <c:pt idx="1010">
                  <c:v>5.40177351150855</c:v>
                </c:pt>
                <c:pt idx="1011">
                  <c:v>5.44333391149805</c:v>
                </c:pt>
                <c:pt idx="1012">
                  <c:v>5.71455510915933</c:v>
                </c:pt>
                <c:pt idx="1013">
                  <c:v>6.35864883654132</c:v>
                </c:pt>
                <c:pt idx="1014">
                  <c:v>7.18880777850027</c:v>
                </c:pt>
                <c:pt idx="1015">
                  <c:v>5.63268711694245</c:v>
                </c:pt>
                <c:pt idx="1016">
                  <c:v>5.40392562113473</c:v>
                </c:pt>
                <c:pt idx="1017">
                  <c:v>5.57728428405989</c:v>
                </c:pt>
                <c:pt idx="1018">
                  <c:v>5.99265123342438</c:v>
                </c:pt>
                <c:pt idx="1019">
                  <c:v>7.09693807567189</c:v>
                </c:pt>
                <c:pt idx="1020">
                  <c:v>6.10829984485523</c:v>
                </c:pt>
                <c:pt idx="1021">
                  <c:v>5.42845080879787</c:v>
                </c:pt>
                <c:pt idx="1022">
                  <c:v>5.48985307604799</c:v>
                </c:pt>
                <c:pt idx="1023">
                  <c:v>5.78600849977397</c:v>
                </c:pt>
                <c:pt idx="1024">
                  <c:v>6.51556344176067</c:v>
                </c:pt>
                <c:pt idx="1025">
                  <c:v>6.88172387998241</c:v>
                </c:pt>
                <c:pt idx="1026">
                  <c:v>5.5639211494399</c:v>
                </c:pt>
                <c:pt idx="1027">
                  <c:v>5.44141105068485</c:v>
                </c:pt>
                <c:pt idx="1028">
                  <c:v>5.65066558763697</c:v>
                </c:pt>
                <c:pt idx="1029">
                  <c:v>6.13950595798052</c:v>
                </c:pt>
                <c:pt idx="1030">
                  <c:v>7.15596936584399</c:v>
                </c:pt>
                <c:pt idx="1031">
                  <c:v>5.85510514890071</c:v>
                </c:pt>
                <c:pt idx="1032">
                  <c:v>5.43446183714717</c:v>
                </c:pt>
                <c:pt idx="1033">
                  <c:v>5.5567171145294</c:v>
                </c:pt>
                <c:pt idx="1034">
                  <c:v>5.91520476351939</c:v>
                </c:pt>
                <c:pt idx="1035">
                  <c:v>6.84357312915062</c:v>
                </c:pt>
                <c:pt idx="1036">
                  <c:v>6.33819623759815</c:v>
                </c:pt>
                <c:pt idx="1037">
                  <c:v>5.48428509299853</c:v>
                </c:pt>
                <c:pt idx="1038">
                  <c:v>5.49308488322769</c:v>
                </c:pt>
                <c:pt idx="1039">
                  <c:v>5.76308930830491</c:v>
                </c:pt>
                <c:pt idx="1040">
                  <c:v>6.40555175707077</c:v>
                </c:pt>
                <c:pt idx="1041">
                  <c:v>6.93431787489957</c:v>
                </c:pt>
                <c:pt idx="1042">
                  <c:v>5.62884874466053</c:v>
                </c:pt>
                <c:pt idx="1043">
                  <c:v>5.45837295969577</c:v>
                </c:pt>
                <c:pt idx="1044">
                  <c:v>5.65366745764301</c:v>
                </c:pt>
                <c:pt idx="1045">
                  <c:v>6.12154651441549</c:v>
                </c:pt>
                <c:pt idx="1046">
                  <c:v>7.08649429027831</c:v>
                </c:pt>
                <c:pt idx="1047">
                  <c:v>5.89064971119169</c:v>
                </c:pt>
                <c:pt idx="1048">
                  <c:v>5.45656837213534</c:v>
                </c:pt>
                <c:pt idx="1049">
                  <c:v>5.57337351872857</c:v>
                </c:pt>
                <c:pt idx="1050">
                  <c:v>5.93232475024166</c:v>
                </c:pt>
                <c:pt idx="1051">
                  <c:v>6.8316520288679</c:v>
                </c:pt>
                <c:pt idx="1052">
                  <c:v>6.28765336327512</c:v>
                </c:pt>
                <c:pt idx="1053">
                  <c:v>5.4981514808384</c:v>
                </c:pt>
                <c:pt idx="1054">
                  <c:v>5.51600747033864</c:v>
                </c:pt>
                <c:pt idx="1055">
                  <c:v>5.79569574035382</c:v>
                </c:pt>
                <c:pt idx="1056">
                  <c:v>6.46426203380075</c:v>
                </c:pt>
                <c:pt idx="1057">
                  <c:v>6.78468545088818</c:v>
                </c:pt>
                <c:pt idx="1058">
                  <c:v>5.60760632729641</c:v>
                </c:pt>
                <c:pt idx="1059">
                  <c:v>5.4807674606755</c:v>
                </c:pt>
                <c:pt idx="1060">
                  <c:v>5.69290701062357</c:v>
                </c:pt>
                <c:pt idx="1061">
                  <c:v>6.19666692737652</c:v>
                </c:pt>
                <c:pt idx="1062">
                  <c:v>7.0398828195978</c:v>
                </c:pt>
                <c:pt idx="1063">
                  <c:v>5.80429754354911</c:v>
                </c:pt>
                <c:pt idx="1064">
                  <c:v>5.47009055231712</c:v>
                </c:pt>
                <c:pt idx="1065">
                  <c:v>5.61416882767344</c:v>
                </c:pt>
                <c:pt idx="1066">
                  <c:v>6.00941669046703</c:v>
                </c:pt>
                <c:pt idx="1067">
                  <c:v>6.93613757335105</c:v>
                </c:pt>
                <c:pt idx="1068">
                  <c:v>6.09675260568938</c:v>
                </c:pt>
                <c:pt idx="1069">
                  <c:v>5.48977289673389</c:v>
                </c:pt>
                <c:pt idx="1070">
                  <c:v>5.55472081948918</c:v>
                </c:pt>
                <c:pt idx="1071">
                  <c:v>5.87065256052129</c:v>
                </c:pt>
                <c:pt idx="1072">
                  <c:v>6.63626623086079</c:v>
                </c:pt>
                <c:pt idx="1073">
                  <c:v>6.48617847812079</c:v>
                </c:pt>
                <c:pt idx="1074">
                  <c:v>5.55250938982551</c:v>
                </c:pt>
                <c:pt idx="1075">
                  <c:v>5.51301400520671</c:v>
                </c:pt>
                <c:pt idx="1076">
                  <c:v>5.76422238533668</c:v>
                </c:pt>
                <c:pt idx="1077">
                  <c:v>6.35581309914235</c:v>
                </c:pt>
                <c:pt idx="1078">
                  <c:v>6.86902256945178</c:v>
                </c:pt>
                <c:pt idx="1079">
                  <c:v>5.67607486302942</c:v>
                </c:pt>
                <c:pt idx="1080">
                  <c:v>5.48958062247286</c:v>
                </c:pt>
                <c:pt idx="1081">
                  <c:v>5.68082184376562</c:v>
                </c:pt>
                <c:pt idx="1082">
                  <c:v>6.1491677426938</c:v>
                </c:pt>
                <c:pt idx="1083">
                  <c:v>6.99624297529557</c:v>
                </c:pt>
                <c:pt idx="1084">
                  <c:v>5.86806601286133</c:v>
                </c:pt>
                <c:pt idx="1085">
                  <c:v>5.48685097522342</c:v>
                </c:pt>
                <c:pt idx="1086">
                  <c:v>5.61520987530085</c:v>
                </c:pt>
                <c:pt idx="1087">
                  <c:v>5.995216539559</c:v>
                </c:pt>
                <c:pt idx="1088">
                  <c:v>6.87173630745461</c:v>
                </c:pt>
                <c:pt idx="1089">
                  <c:v>6.13254500555686</c:v>
                </c:pt>
                <c:pt idx="1090">
                  <c:v>5.50949038202906</c:v>
                </c:pt>
                <c:pt idx="1091">
                  <c:v>5.56457210000638</c:v>
                </c:pt>
                <c:pt idx="1092">
                  <c:v>5.87615215366541</c:v>
                </c:pt>
                <c:pt idx="1093">
                  <c:v>6.61833863396867</c:v>
                </c:pt>
                <c:pt idx="1094">
                  <c:v>6.46228470264438</c:v>
                </c:pt>
                <c:pt idx="1095">
                  <c:v>5.56638444400674</c:v>
                </c:pt>
                <c:pt idx="1096">
                  <c:v>5.52807562552692</c:v>
                </c:pt>
                <c:pt idx="1097">
                  <c:v>5.78182787074447</c:v>
                </c:pt>
                <c:pt idx="1098">
                  <c:v>6.37829613051764</c:v>
                </c:pt>
                <c:pt idx="1099">
                  <c:v>6.78848647992294</c:v>
                </c:pt>
                <c:pt idx="1100">
                  <c:v>5.66965399629347</c:v>
                </c:pt>
                <c:pt idx="1101">
                  <c:v>5.50640597245903</c:v>
                </c:pt>
                <c:pt idx="1102">
                  <c:v>5.70627577542863</c:v>
                </c:pt>
                <c:pt idx="1103">
                  <c:v>6.19192344327142</c:v>
                </c:pt>
                <c:pt idx="1104">
                  <c:v>6.9436024440676</c:v>
                </c:pt>
                <c:pt idx="1105">
                  <c:v>5.82404052817327</c:v>
                </c:pt>
                <c:pt idx="1106">
                  <c:v>5.50106283711708</c:v>
                </c:pt>
                <c:pt idx="1107">
                  <c:v>5.64578035302506</c:v>
                </c:pt>
                <c:pt idx="1108">
                  <c:v>6.04869918437978</c:v>
                </c:pt>
                <c:pt idx="1109">
                  <c:v>6.89575188526167</c:v>
                </c:pt>
                <c:pt idx="1110">
                  <c:v>6.02910023263156</c:v>
                </c:pt>
                <c:pt idx="1111">
                  <c:v>5.51444605307293</c:v>
                </c:pt>
                <c:pt idx="1112">
                  <c:v>5.59807193573295</c:v>
                </c:pt>
                <c:pt idx="1113">
                  <c:v>5.93620968194263</c:v>
                </c:pt>
                <c:pt idx="1114">
                  <c:v>6.71730489979625</c:v>
                </c:pt>
                <c:pt idx="1115">
                  <c:v>6.27898990410556</c:v>
                </c:pt>
                <c:pt idx="1116">
                  <c:v>5.55068092954853</c:v>
                </c:pt>
                <c:pt idx="1117">
                  <c:v>5.56212390777029</c:v>
                </c:pt>
                <c:pt idx="1118">
                  <c:v>5.84628555496445</c:v>
                </c:pt>
                <c:pt idx="1119">
                  <c:v>6.5080088866438</c:v>
                </c:pt>
                <c:pt idx="1120">
                  <c:v>6.55028179043714</c:v>
                </c:pt>
                <c:pt idx="1121">
                  <c:v>5.61548017790659</c:v>
                </c:pt>
                <c:pt idx="1122">
                  <c:v>5.53779830320637</c:v>
                </c:pt>
                <c:pt idx="1123">
                  <c:v>5.77387766199763</c:v>
                </c:pt>
                <c:pt idx="1124">
                  <c:v>6.32846112020956</c:v>
                </c:pt>
                <c:pt idx="1125">
                  <c:v>6.77357472264213</c:v>
                </c:pt>
                <c:pt idx="1126">
                  <c:v>5.71294431049446</c:v>
                </c:pt>
                <c:pt idx="1127">
                  <c:v>5.52558474673346</c:v>
                </c:pt>
                <c:pt idx="1128">
                  <c:v>5.7157981048931</c:v>
                </c:pt>
                <c:pt idx="1129">
                  <c:v>6.18639815204877</c:v>
                </c:pt>
                <c:pt idx="1130">
                  <c:v>6.86786530125214</c:v>
                </c:pt>
                <c:pt idx="1131">
                  <c:v>5.84077605478278</c:v>
                </c:pt>
                <c:pt idx="1132">
                  <c:v>5.52619368049654</c:v>
                </c:pt>
                <c:pt idx="1133">
                  <c:v>5.67013532709859</c:v>
                </c:pt>
                <c:pt idx="1134">
                  <c:v>6.07528166748974</c:v>
                </c:pt>
                <c:pt idx="1135">
                  <c:v>6.83616176155982</c:v>
                </c:pt>
                <c:pt idx="1136">
                  <c:v>5.99187525052778</c:v>
                </c:pt>
                <c:pt idx="1137">
                  <c:v>5.54016072166736</c:v>
                </c:pt>
                <c:pt idx="1138">
                  <c:v>5.63565494983856</c:v>
                </c:pt>
                <c:pt idx="1139">
                  <c:v>5.9885031871253</c:v>
                </c:pt>
                <c:pt idx="1140">
                  <c:v>6.72708874890873</c:v>
                </c:pt>
                <c:pt idx="1141">
                  <c:v>6.15400850349971</c:v>
                </c:pt>
                <c:pt idx="1142">
                  <c:v>5.56757783713117</c:v>
                </c:pt>
                <c:pt idx="1143">
                  <c:v>5.61154394585884</c:v>
                </c:pt>
                <c:pt idx="1144">
                  <c:v>5.92131036592039</c:v>
                </c:pt>
                <c:pt idx="1145">
                  <c:v>6.59430951031756</c:v>
                </c:pt>
                <c:pt idx="1146">
                  <c:v>6.30967915739852</c:v>
                </c:pt>
                <c:pt idx="1147">
                  <c:v>5.60753401406472</c:v>
                </c:pt>
                <c:pt idx="1148">
                  <c:v>5.59719962531144</c:v>
                </c:pt>
                <c:pt idx="1149">
                  <c:v>5.87048515166315</c:v>
                </c:pt>
                <c:pt idx="1150">
                  <c:v>6.47336906133112</c:v>
                </c:pt>
                <c:pt idx="1151">
                  <c:v>6.43851217175625</c:v>
                </c:pt>
                <c:pt idx="1152">
                  <c:v>5.65734791970028</c:v>
                </c:pt>
                <c:pt idx="1153">
                  <c:v>5.59200650903636</c:v>
                </c:pt>
                <c:pt idx="1154">
                  <c:v>5.83383553117692</c:v>
                </c:pt>
                <c:pt idx="1155">
                  <c:v>6.37639280922464</c:v>
                </c:pt>
                <c:pt idx="1156">
                  <c:v>6.52362302569958</c:v>
                </c:pt>
                <c:pt idx="1157">
                  <c:v>5.71211719147375</c:v>
                </c:pt>
                <c:pt idx="1158">
                  <c:v>5.59512541684334</c:v>
                </c:pt>
                <c:pt idx="1159">
                  <c:v>5.80979666716648</c:v>
                </c:pt>
                <c:pt idx="1160">
                  <c:v>6.3038561666421</c:v>
                </c:pt>
                <c:pt idx="1161">
                  <c:v>6.56071505761446</c:v>
                </c:pt>
                <c:pt idx="1162">
                  <c:v>5.76553625440892</c:v>
                </c:pt>
                <c:pt idx="1163">
                  <c:v>5.60539309289836</c:v>
                </c:pt>
                <c:pt idx="1164">
                  <c:v>5.7971415751089</c:v>
                </c:pt>
                <c:pt idx="1165">
                  <c:v>6.25294706382064</c:v>
                </c:pt>
                <c:pt idx="1166">
                  <c:v>6.55827075025182</c:v>
                </c:pt>
                <c:pt idx="1167">
                  <c:v>5.81162658288644</c:v>
                </c:pt>
                <c:pt idx="1168">
                  <c:v>5.62137429054403</c:v>
                </c:pt>
                <c:pt idx="1169">
                  <c:v>5.79477002140431</c:v>
                </c:pt>
                <c:pt idx="1170">
                  <c:v>6.22033258228676</c:v>
                </c:pt>
                <c:pt idx="1171">
                  <c:v>6.5292974325823</c:v>
                </c:pt>
                <c:pt idx="1172">
                  <c:v>5.84629921787262</c:v>
                </c:pt>
                <c:pt idx="1173">
                  <c:v>5.64154402834448</c:v>
                </c:pt>
                <c:pt idx="1174">
                  <c:v>5.80156848308605</c:v>
                </c:pt>
                <c:pt idx="1175">
                  <c:v>6.20268052498946</c:v>
                </c:pt>
                <c:pt idx="1176">
                  <c:v>6.48469048750247</c:v>
                </c:pt>
                <c:pt idx="1177">
                  <c:v>5.86816600472888</c:v>
                </c:pt>
                <c:pt idx="1178">
                  <c:v>5.66452814621191</c:v>
                </c:pt>
                <c:pt idx="1179">
                  <c:v>5.81632751107757</c:v>
                </c:pt>
                <c:pt idx="1180">
                  <c:v>6.1965679715345</c:v>
                </c:pt>
                <c:pt idx="1181">
                  <c:v>6.43138415323035</c:v>
                </c:pt>
                <c:pt idx="1182">
                  <c:v>5.87843268674176</c:v>
                </c:pt>
                <c:pt idx="1183">
                  <c:v>5.68930305608153</c:v>
                </c:pt>
                <c:pt idx="1184">
                  <c:v>5.83771109263424</c:v>
                </c:pt>
                <c:pt idx="1185">
                  <c:v>6.1983393909819</c:v>
                </c:pt>
                <c:pt idx="1186">
                  <c:v>6.37333470377889</c:v>
                </c:pt>
                <c:pt idx="1187">
                  <c:v>5.88005372567782</c:v>
                </c:pt>
                <c:pt idx="1188">
                  <c:v>5.71525675737779</c:v>
                </c:pt>
                <c:pt idx="1189">
                  <c:v>5.86425401412489</c:v>
                </c:pt>
                <c:pt idx="1190">
                  <c:v>6.20410133726313</c:v>
                </c:pt>
                <c:pt idx="1191">
                  <c:v>6.31312969964074</c:v>
                </c:pt>
                <c:pt idx="1192">
                  <c:v>5.87662916228172</c:v>
                </c:pt>
                <c:pt idx="1193">
                  <c:v>5.74210184781838</c:v>
                </c:pt>
                <c:pt idx="1194">
                  <c:v>5.89437327067352</c:v>
                </c:pt>
                <c:pt idx="1195">
                  <c:v>6.20994601920823</c:v>
                </c:pt>
                <c:pt idx="1196">
                  <c:v>6.25305982156267</c:v>
                </c:pt>
                <c:pt idx="1197">
                  <c:v>5.87148375627634</c:v>
                </c:pt>
                <c:pt idx="1198">
                  <c:v>5.76970497467503</c:v>
                </c:pt>
                <c:pt idx="1199">
                  <c:v>5.92638589281728</c:v>
                </c:pt>
                <c:pt idx="1200">
                  <c:v>4.97872436805541</c:v>
                </c:pt>
                <c:pt idx="1201">
                  <c:v>4.24220976452681</c:v>
                </c:pt>
                <c:pt idx="1202">
                  <c:v>4.02634680753879</c:v>
                </c:pt>
                <c:pt idx="1203">
                  <c:v>3.91770968483305</c:v>
                </c:pt>
                <c:pt idx="1204">
                  <c:v>3.85566299309107</c:v>
                </c:pt>
                <c:pt idx="1205">
                  <c:v>3.8212136935539</c:v>
                </c:pt>
                <c:pt idx="1206">
                  <c:v>3.80626550159893</c:v>
                </c:pt>
                <c:pt idx="1207">
                  <c:v>3.80690587044434</c:v>
                </c:pt>
                <c:pt idx="1208">
                  <c:v>3.82135284707575</c:v>
                </c:pt>
                <c:pt idx="1209">
                  <c:v>3.8492256113197</c:v>
                </c:pt>
                <c:pt idx="1210">
                  <c:v>3.89137764300181</c:v>
                </c:pt>
                <c:pt idx="1211">
                  <c:v>3.95014118061956</c:v>
                </c:pt>
                <c:pt idx="1212">
                  <c:v>4.03016013284204</c:v>
                </c:pt>
                <c:pt idx="1213">
                  <c:v>4.14058725485299</c:v>
                </c:pt>
                <c:pt idx="1214">
                  <c:v>4.30167763515168</c:v>
                </c:pt>
                <c:pt idx="1215">
                  <c:v>4.57285704395995</c:v>
                </c:pt>
                <c:pt idx="1216">
                  <c:v>5.42062145316611</c:v>
                </c:pt>
                <c:pt idx="1217">
                  <c:v>9.22165254181988</c:v>
                </c:pt>
                <c:pt idx="1218">
                  <c:v>9.3728451826944</c:v>
                </c:pt>
                <c:pt idx="1219">
                  <c:v>9.38060086404835</c:v>
                </c:pt>
                <c:pt idx="1220">
                  <c:v>9.2666033730512</c:v>
                </c:pt>
                <c:pt idx="1221">
                  <c:v>8.8091668500945</c:v>
                </c:pt>
                <c:pt idx="1222">
                  <c:v>5.0123193097178</c:v>
                </c:pt>
                <c:pt idx="1223">
                  <c:v>4.68201168210592</c:v>
                </c:pt>
                <c:pt idx="1224">
                  <c:v>4.61843888298484</c:v>
                </c:pt>
                <c:pt idx="1225">
                  <c:v>4.61422701274088</c:v>
                </c:pt>
                <c:pt idx="1226">
                  <c:v>4.67328613774414</c:v>
                </c:pt>
                <c:pt idx="1227">
                  <c:v>4.80662757191023</c:v>
                </c:pt>
                <c:pt idx="1228">
                  <c:v>5.07605645714869</c:v>
                </c:pt>
                <c:pt idx="1229">
                  <c:v>6.1017064941454</c:v>
                </c:pt>
                <c:pt idx="1230">
                  <c:v>8.68553578519149</c:v>
                </c:pt>
                <c:pt idx="1231">
                  <c:v>8.21447449771445</c:v>
                </c:pt>
                <c:pt idx="1232">
                  <c:v>5.28946589880963</c:v>
                </c:pt>
                <c:pt idx="1233">
                  <c:v>5.17167151043295</c:v>
                </c:pt>
                <c:pt idx="1234">
                  <c:v>5.38706259906614</c:v>
                </c:pt>
                <c:pt idx="1235">
                  <c:v>5.88682815030463</c:v>
                </c:pt>
                <c:pt idx="1236">
                  <c:v>7.86576118946179</c:v>
                </c:pt>
                <c:pt idx="1237">
                  <c:v>6.23556640320575</c:v>
                </c:pt>
                <c:pt idx="1238">
                  <c:v>5.21735852303069</c:v>
                </c:pt>
                <c:pt idx="1239">
                  <c:v>5.26250230818057</c:v>
                </c:pt>
                <c:pt idx="1240">
                  <c:v>5.48853843701398</c:v>
                </c:pt>
                <c:pt idx="1241">
                  <c:v>5.98149193802507</c:v>
                </c:pt>
                <c:pt idx="1242">
                  <c:v>7.6065700872779</c:v>
                </c:pt>
                <c:pt idx="1243">
                  <c:v>6.01260186531513</c:v>
                </c:pt>
                <c:pt idx="1244">
                  <c:v>5.27741120373835</c:v>
                </c:pt>
                <c:pt idx="1245">
                  <c:v>5.34691293217879</c:v>
                </c:pt>
                <c:pt idx="1246">
                  <c:v>5.60278953127318</c:v>
                </c:pt>
                <c:pt idx="1247">
                  <c:v>6.18898818727075</c:v>
                </c:pt>
                <c:pt idx="1248">
                  <c:v>7.51439598609157</c:v>
                </c:pt>
                <c:pt idx="1249">
                  <c:v>5.73235607549906</c:v>
                </c:pt>
                <c:pt idx="1250">
                  <c:v>5.32180743586454</c:v>
                </c:pt>
                <c:pt idx="1251">
                  <c:v>5.44782965530251</c:v>
                </c:pt>
                <c:pt idx="1252">
                  <c:v>5.77184083896853</c:v>
                </c:pt>
                <c:pt idx="1253">
                  <c:v>6.6457484227175</c:v>
                </c:pt>
                <c:pt idx="1254">
                  <c:v>7.05150790503428</c:v>
                </c:pt>
                <c:pt idx="1255">
                  <c:v>5.48978249420358</c:v>
                </c:pt>
                <c:pt idx="1256">
                  <c:v>5.3813397414342</c:v>
                </c:pt>
                <c:pt idx="1257">
                  <c:v>5.58710624726712</c:v>
                </c:pt>
                <c:pt idx="1258">
                  <c:v>6.05003922898088</c:v>
                </c:pt>
                <c:pt idx="1259">
                  <c:v>7.24849919521227</c:v>
                </c:pt>
                <c:pt idx="1260">
                  <c:v>5.96664240097926</c:v>
                </c:pt>
                <c:pt idx="1261">
                  <c:v>5.39498198180547</c:v>
                </c:pt>
                <c:pt idx="1262">
                  <c:v>5.48588107070527</c:v>
                </c:pt>
                <c:pt idx="1263">
                  <c:v>5.79918259586456</c:v>
                </c:pt>
                <c:pt idx="1264">
                  <c:v>6.59231247050938</c:v>
                </c:pt>
                <c:pt idx="1265">
                  <c:v>6.82367847938505</c:v>
                </c:pt>
                <c:pt idx="1266">
                  <c:v>5.52902766763105</c:v>
                </c:pt>
                <c:pt idx="1267">
                  <c:v>5.43543349631737</c:v>
                </c:pt>
                <c:pt idx="1268">
                  <c:v>5.65485378507228</c:v>
                </c:pt>
                <c:pt idx="1269">
                  <c:v>6.16047688319725</c:v>
                </c:pt>
                <c:pt idx="1270">
                  <c:v>7.16827194352952</c:v>
                </c:pt>
                <c:pt idx="1271">
                  <c:v>5.82433990835444</c:v>
                </c:pt>
                <c:pt idx="1272">
                  <c:v>5.43201723840387</c:v>
                </c:pt>
                <c:pt idx="1273">
                  <c:v>5.56348140900116</c:v>
                </c:pt>
                <c:pt idx="1274">
                  <c:v>5.93218534622998</c:v>
                </c:pt>
                <c:pt idx="1275">
                  <c:v>6.87561865537828</c:v>
                </c:pt>
                <c:pt idx="1276">
                  <c:v>6.27844881950608</c:v>
                </c:pt>
                <c:pt idx="1277">
                  <c:v>5.48251430913271</c:v>
                </c:pt>
                <c:pt idx="1278">
                  <c:v>5.5060970979438</c:v>
                </c:pt>
                <c:pt idx="1279">
                  <c:v>5.78758777739995</c:v>
                </c:pt>
                <c:pt idx="1280">
                  <c:v>6.45803911156964</c:v>
                </c:pt>
                <c:pt idx="1281">
                  <c:v>6.81330669867974</c:v>
                </c:pt>
                <c:pt idx="1282">
                  <c:v>5.60748979577205</c:v>
                </c:pt>
                <c:pt idx="1283">
                  <c:v>5.47630356867934</c:v>
                </c:pt>
                <c:pt idx="1284">
                  <c:v>5.68802568345103</c:v>
                </c:pt>
                <c:pt idx="1285">
                  <c:v>6.18864091480432</c:v>
                </c:pt>
                <c:pt idx="1286">
                  <c:v>7.03512843531821</c:v>
                </c:pt>
                <c:pt idx="1287">
                  <c:v>5.81248768110309</c:v>
                </c:pt>
                <c:pt idx="1288">
                  <c:v>5.47336289027444</c:v>
                </c:pt>
                <c:pt idx="1289">
                  <c:v>5.61734302005994</c:v>
                </c:pt>
                <c:pt idx="1290">
                  <c:v>6.01335841378102</c:v>
                </c:pt>
                <c:pt idx="1291">
                  <c:v>6.91920620413874</c:v>
                </c:pt>
                <c:pt idx="1292">
                  <c:v>6.08727995551293</c:v>
                </c:pt>
                <c:pt idx="1293">
                  <c:v>5.49860371200478</c:v>
                </c:pt>
                <c:pt idx="1294">
                  <c:v>5.56762949617696</c:v>
                </c:pt>
                <c:pt idx="1295">
                  <c:v>5.89002024448807</c:v>
                </c:pt>
                <c:pt idx="1296">
                  <c:v>6.65613418470934</c:v>
                </c:pt>
                <c:pt idx="1297">
                  <c:v>6.40978244835133</c:v>
                </c:pt>
                <c:pt idx="1298">
                  <c:v>5.55640398112848</c:v>
                </c:pt>
                <c:pt idx="1299">
                  <c:v>5.53515291944548</c:v>
                </c:pt>
                <c:pt idx="1300">
                  <c:v>5.79941403131105</c:v>
                </c:pt>
                <c:pt idx="1301">
                  <c:v>6.41669139369215</c:v>
                </c:pt>
                <c:pt idx="1302">
                  <c:v>6.71247027920871</c:v>
                </c:pt>
                <c:pt idx="1303">
                  <c:v>5.65135037548269</c:v>
                </c:pt>
                <c:pt idx="1304">
                  <c:v>5.51840701674101</c:v>
                </c:pt>
                <c:pt idx="1305">
                  <c:v>5.73169456631102</c:v>
                </c:pt>
                <c:pt idx="1306">
                  <c:v>6.2407971923436</c:v>
                </c:pt>
                <c:pt idx="1307">
                  <c:v>6.87397916649862</c:v>
                </c:pt>
                <c:pt idx="1308">
                  <c:v>5.7798222494466</c:v>
                </c:pt>
                <c:pt idx="1309">
                  <c:v>5.51675182744116</c:v>
                </c:pt>
                <c:pt idx="1310">
                  <c:v>5.68147639185216</c:v>
                </c:pt>
                <c:pt idx="1311">
                  <c:v>6.11301846815849</c:v>
                </c:pt>
                <c:pt idx="1312">
                  <c:v>6.87345159032332</c:v>
                </c:pt>
                <c:pt idx="1313">
                  <c:v>5.93078627186539</c:v>
                </c:pt>
                <c:pt idx="1314">
                  <c:v>5.52974367824074</c:v>
                </c:pt>
                <c:pt idx="1315">
                  <c:v>5.64584166769934</c:v>
                </c:pt>
                <c:pt idx="1316">
                  <c:v>6.01940378209279</c:v>
                </c:pt>
                <c:pt idx="1317">
                  <c:v>6.77475111428924</c:v>
                </c:pt>
                <c:pt idx="1318">
                  <c:v>6.08831857986559</c:v>
                </c:pt>
                <c:pt idx="1319">
                  <c:v>5.55660361806231</c:v>
                </c:pt>
                <c:pt idx="1320">
                  <c:v>5.62325822585097</c:v>
                </c:pt>
                <c:pt idx="1321">
                  <c:v>5.95172137063935</c:v>
                </c:pt>
                <c:pt idx="1322">
                  <c:v>6.64515780235895</c:v>
                </c:pt>
                <c:pt idx="1323">
                  <c:v>6.23131592807557</c:v>
                </c:pt>
                <c:pt idx="1324">
                  <c:v>5.59485306696146</c:v>
                </c:pt>
                <c:pt idx="1325">
                  <c:v>5.61249307484669</c:v>
                </c:pt>
                <c:pt idx="1326">
                  <c:v>5.90492779768384</c:v>
                </c:pt>
                <c:pt idx="1327">
                  <c:v>6.52853352113038</c:v>
                </c:pt>
                <c:pt idx="1328">
                  <c:v>6.33967107716734</c:v>
                </c:pt>
                <c:pt idx="1329">
                  <c:v>5.64004211170184</c:v>
                </c:pt>
                <c:pt idx="1330">
                  <c:v>5.6123093856193</c:v>
                </c:pt>
                <c:pt idx="1331">
                  <c:v>5.8757127693195</c:v>
                </c:pt>
                <c:pt idx="1332">
                  <c:v>6.43927412890501</c:v>
                </c:pt>
                <c:pt idx="1333">
                  <c:v>6.40164512010396</c:v>
                </c:pt>
                <c:pt idx="1334">
                  <c:v>5.6862222303781</c:v>
                </c:pt>
                <c:pt idx="1335">
                  <c:v>5.62126047426424</c:v>
                </c:pt>
                <c:pt idx="1336">
                  <c:v>5.86167538900792</c:v>
                </c:pt>
                <c:pt idx="1337">
                  <c:v>6.37692802791124</c:v>
                </c:pt>
                <c:pt idx="1338">
                  <c:v>6.41824719549367</c:v>
                </c:pt>
                <c:pt idx="1339">
                  <c:v>5.72756390511046</c:v>
                </c:pt>
                <c:pt idx="1340">
                  <c:v>5.63767621361397</c:v>
                </c:pt>
                <c:pt idx="1341">
                  <c:v>5.86080326529713</c:v>
                </c:pt>
                <c:pt idx="1342">
                  <c:v>6.33673624991985</c:v>
                </c:pt>
                <c:pt idx="1343">
                  <c:v>6.39958269559591</c:v>
                </c:pt>
                <c:pt idx="1344">
                  <c:v>5.76022552382812</c:v>
                </c:pt>
                <c:pt idx="1345">
                  <c:v>5.65983853955653</c:v>
                </c:pt>
                <c:pt idx="1346">
                  <c:v>5.87115570037906</c:v>
                </c:pt>
                <c:pt idx="1347">
                  <c:v>6.31297369406274</c:v>
                </c:pt>
                <c:pt idx="1348">
                  <c:v>6.35771910988817</c:v>
                </c:pt>
                <c:pt idx="1349">
                  <c:v>5.78323034034246</c:v>
                </c:pt>
                <c:pt idx="1350">
                  <c:v>5.68621103025645</c:v>
                </c:pt>
                <c:pt idx="1351">
                  <c:v>5.89068414846562</c:v>
                </c:pt>
                <c:pt idx="1352">
                  <c:v>6.29963322557348</c:v>
                </c:pt>
                <c:pt idx="1353">
                  <c:v>6.30270181459776</c:v>
                </c:pt>
                <c:pt idx="1354">
                  <c:v>5.79808974910443</c:v>
                </c:pt>
                <c:pt idx="1355">
                  <c:v>5.71558877651327</c:v>
                </c:pt>
                <c:pt idx="1356">
                  <c:v>5.91715516101689</c:v>
                </c:pt>
                <c:pt idx="1357">
                  <c:v>6.29070770830103</c:v>
                </c:pt>
                <c:pt idx="1358">
                  <c:v>6.24200977945858</c:v>
                </c:pt>
                <c:pt idx="1359">
                  <c:v>5.8076617631118</c:v>
                </c:pt>
                <c:pt idx="1360">
                  <c:v>5.7470924276759</c:v>
                </c:pt>
                <c:pt idx="1361">
                  <c:v>5.94813716785938</c:v>
                </c:pt>
                <c:pt idx="1362">
                  <c:v>6.28074718860971</c:v>
                </c:pt>
                <c:pt idx="1363">
                  <c:v>6.18118896881355</c:v>
                </c:pt>
                <c:pt idx="1364">
                  <c:v>5.8149629862893</c:v>
                </c:pt>
                <c:pt idx="1365">
                  <c:v>5.78004205155423</c:v>
                </c:pt>
                <c:pt idx="1366">
                  <c:v>5.98103911045714</c:v>
                </c:pt>
                <c:pt idx="1367">
                  <c:v>6.26570462398219</c:v>
                </c:pt>
                <c:pt idx="1368">
                  <c:v>6.12432893536989</c:v>
                </c:pt>
                <c:pt idx="1369">
                  <c:v>5.82239336084917</c:v>
                </c:pt>
                <c:pt idx="1370">
                  <c:v>5.81380033537872</c:v>
                </c:pt>
                <c:pt idx="1371">
                  <c:v>6.01321102567452</c:v>
                </c:pt>
                <c:pt idx="1372">
                  <c:v>6.24367182508266</c:v>
                </c:pt>
                <c:pt idx="1373">
                  <c:v>6.07421520116183</c:v>
                </c:pt>
                <c:pt idx="1374">
                  <c:v>5.83145649100514</c:v>
                </c:pt>
                <c:pt idx="1375">
                  <c:v>5.84766387625711</c:v>
                </c:pt>
                <c:pt idx="1376">
                  <c:v>6.0421327921109</c:v>
                </c:pt>
                <c:pt idx="1377">
                  <c:v>6.215025407235</c:v>
                </c:pt>
                <c:pt idx="1378">
                  <c:v>6.03239718538569</c:v>
                </c:pt>
                <c:pt idx="1379">
                  <c:v>5.84281585359593</c:v>
                </c:pt>
                <c:pt idx="1380">
                  <c:v>5.88082465669897</c:v>
                </c:pt>
                <c:pt idx="1381">
                  <c:v>6.06568124837006</c:v>
                </c:pt>
                <c:pt idx="1382">
                  <c:v>6.18183663744016</c:v>
                </c:pt>
                <c:pt idx="1383">
                  <c:v>5.99935018501589</c:v>
                </c:pt>
                <c:pt idx="1384">
                  <c:v>5.85650121262678</c:v>
                </c:pt>
                <c:pt idx="1385">
                  <c:v>5.91239573914281</c:v>
                </c:pt>
                <c:pt idx="1386">
                  <c:v>6.08241738657303</c:v>
                </c:pt>
                <c:pt idx="1387">
                  <c:v>6.14689146325994</c:v>
                </c:pt>
                <c:pt idx="1388">
                  <c:v>5.97474205279986</c:v>
                </c:pt>
                <c:pt idx="1389">
                  <c:v>5.87213336713315</c:v>
                </c:pt>
                <c:pt idx="1390">
                  <c:v>5.94147954110957</c:v>
                </c:pt>
                <c:pt idx="1391">
                  <c:v>6.0917871018232</c:v>
                </c:pt>
                <c:pt idx="1392">
                  <c:v>6.1128185280634</c:v>
                </c:pt>
                <c:pt idx="1393">
                  <c:v>5.95773114182999</c:v>
                </c:pt>
                <c:pt idx="1394">
                  <c:v>5.88910866786292</c:v>
                </c:pt>
                <c:pt idx="1395">
                  <c:v>5.96725841295445</c:v>
                </c:pt>
                <c:pt idx="1396">
                  <c:v>6.0941413449816</c:v>
                </c:pt>
                <c:pt idx="1397">
                  <c:v>6.08159786445543</c:v>
                </c:pt>
                <c:pt idx="1398">
                  <c:v>5.94722257993198</c:v>
                </c:pt>
                <c:pt idx="1399">
                  <c:v>5.90673107147456</c:v>
                </c:pt>
                <c:pt idx="1400">
                  <c:v>5.9890878030356</c:v>
                </c:pt>
                <c:pt idx="1401">
                  <c:v>6.09055738056429</c:v>
                </c:pt>
                <c:pt idx="1402">
                  <c:v>6.05443592623584</c:v>
                </c:pt>
                <c:pt idx="1403">
                  <c:v>5.94205033899845</c:v>
                </c:pt>
                <c:pt idx="1404">
                  <c:v>5.92430096305348</c:v>
                </c:pt>
                <c:pt idx="1405">
                  <c:v>6.00657319043507</c:v>
                </c:pt>
                <c:pt idx="1406">
                  <c:v>6.08253416141927</c:v>
                </c:pt>
                <c:pt idx="1407">
                  <c:v>6.03186095913723</c:v>
                </c:pt>
                <c:pt idx="1408">
                  <c:v>5.94108736102446</c:v>
                </c:pt>
                <c:pt idx="1409">
                  <c:v>5.9411739445419</c:v>
                </c:pt>
                <c:pt idx="1410">
                  <c:v>6.01961283117951</c:v>
                </c:pt>
                <c:pt idx="1411">
                  <c:v>6.07167366202303</c:v>
                </c:pt>
                <c:pt idx="1412">
                  <c:v>6.01390035503995</c:v>
                </c:pt>
                <c:pt idx="1413">
                  <c:v>5.94330280752632</c:v>
                </c:pt>
                <c:pt idx="1414">
                  <c:v>5.95680056213224</c:v>
                </c:pt>
                <c:pt idx="1415">
                  <c:v>6.02839620978518</c:v>
                </c:pt>
                <c:pt idx="1416">
                  <c:v>6.05943617255166</c:v>
                </c:pt>
                <c:pt idx="1417">
                  <c:v>6.00025749426571</c:v>
                </c:pt>
                <c:pt idx="1418">
                  <c:v>5.94778640681319</c:v>
                </c:pt>
                <c:pt idx="1419">
                  <c:v>5.97075280689566</c:v>
                </c:pt>
                <c:pt idx="1420">
                  <c:v>6.03335951830067</c:v>
                </c:pt>
                <c:pt idx="1421">
                  <c:v>6.04700239938934</c:v>
                </c:pt>
                <c:pt idx="1422">
                  <c:v>5.99045362085409</c:v>
                </c:pt>
                <c:pt idx="1423">
                  <c:v>5.95375493858393</c:v>
                </c:pt>
                <c:pt idx="1424">
                  <c:v>5.9827393622809</c:v>
                </c:pt>
                <c:pt idx="1425">
                  <c:v>6.03511088696617</c:v>
                </c:pt>
                <c:pt idx="1426">
                  <c:v>6.03523012064607</c:v>
                </c:pt>
                <c:pt idx="1427">
                  <c:v>5.98392849824335</c:v>
                </c:pt>
                <c:pt idx="1428">
                  <c:v>5.96055031381123</c:v>
                </c:pt>
                <c:pt idx="1429">
                  <c:v>5.99260965549088</c:v>
                </c:pt>
                <c:pt idx="1430">
                  <c:v>6.0343442100239</c:v>
                </c:pt>
                <c:pt idx="1431">
                  <c:v>6.02467365133309</c:v>
                </c:pt>
                <c:pt idx="1432">
                  <c:v>5.98010595654743</c:v>
                </c:pt>
                <c:pt idx="1433">
                  <c:v>5.96763424287725</c:v>
                </c:pt>
                <c:pt idx="1434">
                  <c:v>6.00034661898581</c:v>
                </c:pt>
                <c:pt idx="1435">
                  <c:v>6.03175947098004</c:v>
                </c:pt>
                <c:pt idx="1436">
                  <c:v>6.01563468542904</c:v>
                </c:pt>
                <c:pt idx="1437">
                  <c:v>5.97843360334876</c:v>
                </c:pt>
                <c:pt idx="1438">
                  <c:v>5.9745815617218</c:v>
                </c:pt>
                <c:pt idx="1439">
                  <c:v>6.00604923554527</c:v>
                </c:pt>
                <c:pt idx="1440">
                  <c:v>6.0280014241496</c:v>
                </c:pt>
                <c:pt idx="1441">
                  <c:v>6.00822212670714</c:v>
                </c:pt>
                <c:pt idx="1442">
                  <c:v>5.9784051877443</c:v>
                </c:pt>
                <c:pt idx="1443">
                  <c:v>5.98107267204536</c:v>
                </c:pt>
                <c:pt idx="1444">
                  <c:v>6.00990743616538</c:v>
                </c:pt>
                <c:pt idx="1445">
                  <c:v>6.02362099929932</c:v>
                </c:pt>
                <c:pt idx="1446">
                  <c:v>6.00240823881156</c:v>
                </c:pt>
                <c:pt idx="1447">
                  <c:v>5.97957199717063</c:v>
                </c:pt>
                <c:pt idx="1448">
                  <c:v>5.98688483579216</c:v>
                </c:pt>
                <c:pt idx="1449">
                  <c:v>6.01217299663189</c:v>
                </c:pt>
                <c:pt idx="1450">
                  <c:v>6.01905785023417</c:v>
                </c:pt>
                <c:pt idx="1451">
                  <c:v>5.9980756281255</c:v>
                </c:pt>
                <c:pt idx="1452">
                  <c:v>5.98154756596342</c:v>
                </c:pt>
                <c:pt idx="1453">
                  <c:v>5.99188196536009</c:v>
                </c:pt>
                <c:pt idx="1454">
                  <c:v>6.01313031457908</c:v>
                </c:pt>
                <c:pt idx="1455">
                  <c:v>6.01463923058297</c:v>
                </c:pt>
                <c:pt idx="1456">
                  <c:v>5.9950538578004</c:v>
                </c:pt>
                <c:pt idx="1457">
                  <c:v>5.98400833336442</c:v>
                </c:pt>
                <c:pt idx="1458">
                  <c:v>5.9960028030416</c:v>
                </c:pt>
                <c:pt idx="1459">
                  <c:v>6.013070344607</c:v>
                </c:pt>
                <c:pt idx="1460">
                  <c:v>6.0105895525578</c:v>
                </c:pt>
                <c:pt idx="1461">
                  <c:v>5.99314659328295</c:v>
                </c:pt>
                <c:pt idx="1462">
                  <c:v>5.98669176746562</c:v>
                </c:pt>
                <c:pt idx="1463">
                  <c:v>5.99924776417498</c:v>
                </c:pt>
                <c:pt idx="1464">
                  <c:v>6.01226983440484</c:v>
                </c:pt>
                <c:pt idx="1465">
                  <c:v>6.00704565053628</c:v>
                </c:pt>
                <c:pt idx="1466">
                  <c:v>5.99215094129549</c:v>
                </c:pt>
                <c:pt idx="1467">
                  <c:v>5.98939278664785</c:v>
                </c:pt>
                <c:pt idx="1468">
                  <c:v>6.00166505884186</c:v>
                </c:pt>
                <c:pt idx="1469">
                  <c:v>6.01097674639558</c:v>
                </c:pt>
                <c:pt idx="1470">
                  <c:v>6.00407404792702</c:v>
                </c:pt>
                <c:pt idx="1471">
                  <c:v>5.99187070628456</c:v>
                </c:pt>
                <c:pt idx="1472">
                  <c:v>5.99195894407078</c:v>
                </c:pt>
                <c:pt idx="1473">
                  <c:v>6.00333690252011</c:v>
                </c:pt>
                <c:pt idx="1474">
                  <c:v>6.00940169044209</c:v>
                </c:pt>
                <c:pt idx="1475">
                  <c:v>6.00168783234329</c:v>
                </c:pt>
                <c:pt idx="1476">
                  <c:v>5.99212505268852</c:v>
                </c:pt>
                <c:pt idx="1477">
                  <c:v>5.9942846839856</c:v>
                </c:pt>
                <c:pt idx="1478">
                  <c:v>6.00436664239022</c:v>
                </c:pt>
                <c:pt idx="1479">
                  <c:v>6.00771449391343</c:v>
                </c:pt>
                <c:pt idx="1480">
                  <c:v>5.99986180532466</c:v>
                </c:pt>
                <c:pt idx="1481">
                  <c:v>5.9927537473394</c:v>
                </c:pt>
                <c:pt idx="1482">
                  <c:v>5.99630494109497</c:v>
                </c:pt>
                <c:pt idx="1483">
                  <c:v>6.00486748706296</c:v>
                </c:pt>
                <c:pt idx="1484">
                  <c:v>6.00604470644725</c:v>
                </c:pt>
                <c:pt idx="1485">
                  <c:v>5.99854531947926</c:v>
                </c:pt>
                <c:pt idx="1486">
                  <c:v>5.99361986692761</c:v>
                </c:pt>
                <c:pt idx="1487">
                  <c:v>5.99798836799908</c:v>
                </c:pt>
                <c:pt idx="1488">
                  <c:v>6.00495329241965</c:v>
                </c:pt>
                <c:pt idx="1489">
                  <c:v>6.00448479815204</c:v>
                </c:pt>
                <c:pt idx="1490">
                  <c:v>5.9976726832951</c:v>
                </c:pt>
                <c:pt idx="1491">
                  <c:v>5.99461062763681</c:v>
                </c:pt>
                <c:pt idx="1492">
                  <c:v>5.99933049480993</c:v>
                </c:pt>
                <c:pt idx="1493">
                  <c:v>6.00473159252565</c:v>
                </c:pt>
                <c:pt idx="1494">
                  <c:v>6.00309495258711</c:v>
                </c:pt>
                <c:pt idx="1495">
                  <c:v>5.99717127302845</c:v>
                </c:pt>
                <c:pt idx="1496">
                  <c:v>5.99563683102298</c:v>
                </c:pt>
                <c:pt idx="1497">
                  <c:v>6.00034712329377</c:v>
                </c:pt>
                <c:pt idx="1498">
                  <c:v>6.00429882756499</c:v>
                </c:pt>
                <c:pt idx="1499">
                  <c:v>6.0019085817537</c:v>
                </c:pt>
                <c:pt idx="1500">
                  <c:v>5.99696761254157</c:v>
                </c:pt>
                <c:pt idx="1501">
                  <c:v>5.99663131039485</c:v>
                </c:pt>
                <c:pt idx="1502">
                  <c:v>6.00106822634552</c:v>
                </c:pt>
                <c:pt idx="1503">
                  <c:v>6.00373754360817</c:v>
                </c:pt>
                <c:pt idx="1504">
                  <c:v>6.00093793017574</c:v>
                </c:pt>
                <c:pt idx="1505">
                  <c:v>5.99699172145311</c:v>
                </c:pt>
                <c:pt idx="1506">
                  <c:v>5.99754668939435</c:v>
                </c:pt>
                <c:pt idx="1507">
                  <c:v>6.0015325655006</c:v>
                </c:pt>
                <c:pt idx="1508">
                  <c:v>6.00311523250397</c:v>
                </c:pt>
                <c:pt idx="1509">
                  <c:v>6.00017934925428</c:v>
                </c:pt>
                <c:pt idx="1510">
                  <c:v>5.99718002799623</c:v>
                </c:pt>
                <c:pt idx="1511">
                  <c:v>5.99835271421878</c:v>
                </c:pt>
                <c:pt idx="1512">
                  <c:v>6.00178316488909</c:v>
                </c:pt>
                <c:pt idx="1513">
                  <c:v>6.00248443831842</c:v>
                </c:pt>
                <c:pt idx="1514">
                  <c:v>5.99961799471968</c:v>
                </c:pt>
                <c:pt idx="1515">
                  <c:v>5.99747711940206</c:v>
                </c:pt>
                <c:pt idx="1516">
                  <c:v>5.99903338142172</c:v>
                </c:pt>
                <c:pt idx="1517">
                  <c:v>6.00186370195988</c:v>
                </c:pt>
                <c:pt idx="1518">
                  <c:v>6.00188376450944</c:v>
                </c:pt>
                <c:pt idx="1519">
                  <c:v>5.99923182709228</c:v>
                </c:pt>
                <c:pt idx="1520">
                  <c:v>5.9978365726447</c:v>
                </c:pt>
                <c:pt idx="1521">
                  <c:v>5.99958404710802</c:v>
                </c:pt>
                <c:pt idx="1522">
                  <c:v>6.0018158043509</c:v>
                </c:pt>
                <c:pt idx="1523">
                  <c:v>6.00133945590623</c:v>
                </c:pt>
                <c:pt idx="1524">
                  <c:v>5.99899488303584</c:v>
                </c:pt>
                <c:pt idx="1525">
                  <c:v>5.99822107822136</c:v>
                </c:pt>
                <c:pt idx="1526">
                  <c:v>6.0000086670364</c:v>
                </c:pt>
                <c:pt idx="1527">
                  <c:v>6.00167718578498</c:v>
                </c:pt>
                <c:pt idx="1528">
                  <c:v>6.0008672858423</c:v>
                </c:pt>
                <c:pt idx="1529">
                  <c:v>5.99887984256149</c:v>
                </c:pt>
                <c:pt idx="1530">
                  <c:v>5.99860204151928</c:v>
                </c:pt>
                <c:pt idx="1531">
                  <c:v>6.00031728004091</c:v>
                </c:pt>
                <c:pt idx="1532">
                  <c:v>6.00148051512853</c:v>
                </c:pt>
                <c:pt idx="1533">
                  <c:v>6.0004745395442</c:v>
                </c:pt>
                <c:pt idx="1534">
                  <c:v>5.99885995136143</c:v>
                </c:pt>
                <c:pt idx="1535">
                  <c:v>5.9989588204279</c:v>
                </c:pt>
                <c:pt idx="1536">
                  <c:v>6.00052381048876</c:v>
                </c:pt>
                <c:pt idx="1537">
                  <c:v>6.00125289164946</c:v>
                </c:pt>
                <c:pt idx="1538">
                  <c:v>6.00016194234463</c:v>
                </c:pt>
                <c:pt idx="1539">
                  <c:v>5.9989103760108</c:v>
                </c:pt>
                <c:pt idx="1540">
                  <c:v>5.99927773370522</c:v>
                </c:pt>
                <c:pt idx="1541">
                  <c:v>6.00064423117938</c:v>
                </c:pt>
                <c:pt idx="1542">
                  <c:v>6.00101579356982</c:v>
                </c:pt>
                <c:pt idx="1543">
                  <c:v>5.99992543121404</c:v>
                </c:pt>
                <c:pt idx="1544">
                  <c:v>5.99900907755426</c:v>
                </c:pt>
                <c:pt idx="1545">
                  <c:v>5.99955095166279</c:v>
                </c:pt>
                <c:pt idx="1546">
                  <c:v>6.00069509809747</c:v>
                </c:pt>
                <c:pt idx="1547">
                  <c:v>6.00078537261755</c:v>
                </c:pt>
                <c:pt idx="1548">
                  <c:v>5.99975770886892</c:v>
                </c:pt>
                <c:pt idx="1549">
                  <c:v>5.99913728980354</c:v>
                </c:pt>
                <c:pt idx="1550">
                  <c:v>5.99977535880787</c:v>
                </c:pt>
                <c:pt idx="1551">
                  <c:v>6.0006924441629</c:v>
                </c:pt>
                <c:pt idx="1552">
                  <c:v>6.00057298057768</c:v>
                </c:pt>
                <c:pt idx="1553">
                  <c:v>5.99964955131057</c:v>
                </c:pt>
                <c:pt idx="1554">
                  <c:v>5.99927968498085</c:v>
                </c:pt>
                <c:pt idx="1555">
                  <c:v>5.99995145728012</c:v>
                </c:pt>
                <c:pt idx="1556">
                  <c:v>6.0006510012164</c:v>
                </c:pt>
                <c:pt idx="1557">
                  <c:v>6.00038583137791</c:v>
                </c:pt>
                <c:pt idx="1558">
                  <c:v>5.99959086299337</c:v>
                </c:pt>
                <c:pt idx="1559">
                  <c:v>5.99942430280521</c:v>
                </c:pt>
                <c:pt idx="1560">
                  <c:v>6.00008236062039</c:v>
                </c:pt>
                <c:pt idx="1561">
                  <c:v>6.00058370786803</c:v>
                </c:pt>
                <c:pt idx="1562">
                  <c:v>6.00022772127509</c:v>
                </c:pt>
                <c:pt idx="1563">
                  <c:v>5.99957149019263</c:v>
                </c:pt>
                <c:pt idx="1564">
                  <c:v>5.99956231082489</c:v>
                </c:pt>
                <c:pt idx="1565">
                  <c:v>6.00017291007134</c:v>
                </c:pt>
                <c:pt idx="1566">
                  <c:v>6.00050145487263</c:v>
                </c:pt>
                <c:pt idx="1567">
                  <c:v>6.00009974828546</c:v>
                </c:pt>
                <c:pt idx="1568">
                  <c:v>5.99958181388516</c:v>
                </c:pt>
                <c:pt idx="1569">
                  <c:v>5.999687654527</c:v>
                </c:pt>
                <c:pt idx="1570">
                  <c:v>6.00022893065313</c:v>
                </c:pt>
                <c:pt idx="1571">
                  <c:v>6.00041301838786</c:v>
                </c:pt>
                <c:pt idx="1572">
                  <c:v>6.00000098887883</c:v>
                </c:pt>
                <c:pt idx="1573">
                  <c:v>5.99961314978454</c:v>
                </c:pt>
                <c:pt idx="1574">
                  <c:v>5.99979664608259</c:v>
                </c:pt>
                <c:pt idx="1575">
                  <c:v>6.00025663197008</c:v>
                </c:pt>
                <c:pt idx="1576">
                  <c:v>6.00032513368065</c:v>
                </c:pt>
                <c:pt idx="1577">
                  <c:v>5.9999291044824</c:v>
                </c:pt>
                <c:pt idx="1578">
                  <c:v>5.99965798614627</c:v>
                </c:pt>
                <c:pt idx="1579">
                  <c:v>5.99988753098188</c:v>
                </c:pt>
                <c:pt idx="1580">
                  <c:v>6.00026214917696</c:v>
                </c:pt>
                <c:pt idx="1581">
                  <c:v>6.00024266644988</c:v>
                </c:pt>
                <c:pt idx="1582">
                  <c:v>5.99988086226477</c:v>
                </c:pt>
                <c:pt idx="1583">
                  <c:v>5.99971009044182</c:v>
                </c:pt>
                <c:pt idx="1584">
                  <c:v>5.99996006266871</c:v>
                </c:pt>
                <c:pt idx="1585">
                  <c:v>6.00025121269334</c:v>
                </c:pt>
                <c:pt idx="1586">
                  <c:v>6.00016884494404</c:v>
                </c:pt>
                <c:pt idx="1587">
                  <c:v>5.99985256403936</c:v>
                </c:pt>
                <c:pt idx="1588">
                  <c:v>5.9997645146888</c:v>
                </c:pt>
                <c:pt idx="1589">
                  <c:v>6.00001510689373</c:v>
                </c:pt>
                <c:pt idx="1590">
                  <c:v>6.00022893085137</c:v>
                </c:pt>
                <c:pt idx="1591">
                  <c:v>6.00010552265824</c:v>
                </c:pt>
                <c:pt idx="1592">
                  <c:v>5.99984038414372</c:v>
                </c:pt>
                <c:pt idx="1593">
                  <c:v>5.99981752669842</c:v>
                </c:pt>
                <c:pt idx="1594">
                  <c:v>6.00005429010605</c:v>
                </c:pt>
                <c:pt idx="1595">
                  <c:v>6.00019966735537</c:v>
                </c:pt>
                <c:pt idx="1596">
                  <c:v>6.00005344798326</c:v>
                </c:pt>
                <c:pt idx="1597">
                  <c:v>5.99984062210652</c:v>
                </c:pt>
                <c:pt idx="1598">
                  <c:v>5.99986649120351</c:v>
                </c:pt>
                <c:pt idx="1599">
                  <c:v>6.00007969992821</c:v>
                </c:pt>
                <c:pt idx="1600">
                  <c:v>6.00016699481926</c:v>
                </c:pt>
                <c:pt idx="1601">
                  <c:v>6.00001252333792</c:v>
                </c:pt>
                <c:pt idx="1602">
                  <c:v>5.99984987913906</c:v>
                </c:pt>
                <c:pt idx="1603">
                  <c:v>5.99990972114171</c:v>
                </c:pt>
                <c:pt idx="1604">
                  <c:v>6.00009364067255</c:v>
                </c:pt>
                <c:pt idx="1605">
                  <c:v>6.00013370631496</c:v>
                </c:pt>
                <c:pt idx="1606">
                  <c:v>5.99998204177524</c:v>
                </c:pt>
                <c:pt idx="1607">
                  <c:v>5.99986516929853</c:v>
                </c:pt>
                <c:pt idx="1608">
                  <c:v>5.99994631556229</c:v>
                </c:pt>
                <c:pt idx="1609">
                  <c:v>6.00009844293369</c:v>
                </c:pt>
                <c:pt idx="1610">
                  <c:v>6.00010186842473</c:v>
                </c:pt>
                <c:pt idx="1611">
                  <c:v>5.99996089368368</c:v>
                </c:pt>
                <c:pt idx="1612">
                  <c:v>5.99988397687424</c:v>
                </c:pt>
                <c:pt idx="1613">
                  <c:v>5.99997599694012</c:v>
                </c:pt>
                <c:pt idx="1614">
                  <c:v>6.00009632346755</c:v>
                </c:pt>
                <c:pt idx="1615">
                  <c:v>6.00007290139947</c:v>
                </c:pt>
                <c:pt idx="1616">
                  <c:v>5.99994773996268</c:v>
                </c:pt>
                <c:pt idx="1617">
                  <c:v>5.99990427141431</c:v>
                </c:pt>
                <c:pt idx="1618">
                  <c:v>5.99999895727033</c:v>
                </c:pt>
                <c:pt idx="1619">
                  <c:v>6.00008928971022</c:v>
                </c:pt>
                <c:pt idx="1620">
                  <c:v>6.0000476744036</c:v>
                </c:pt>
                <c:pt idx="1621">
                  <c:v>5.99994115097333</c:v>
                </c:pt>
                <c:pt idx="1622">
                  <c:v>5.99992449108335</c:v>
                </c:pt>
                <c:pt idx="1623">
                  <c:v>6.00001571929628</c:v>
                </c:pt>
                <c:pt idx="1624">
                  <c:v>6.00007908225968</c:v>
                </c:pt>
                <c:pt idx="1625">
                  <c:v>6.00002660625587</c:v>
                </c:pt>
                <c:pt idx="1626">
                  <c:v>5.99993971270976</c:v>
                </c:pt>
                <c:pt idx="1627">
                  <c:v>5.99994350391259</c:v>
                </c:pt>
                <c:pt idx="1628">
                  <c:v>6.00002701664999</c:v>
                </c:pt>
                <c:pt idx="1629">
                  <c:v>6.00006714827437</c:v>
                </c:pt>
                <c:pt idx="1630">
                  <c:v>6.0000097643895</c:v>
                </c:pt>
                <c:pt idx="1631">
                  <c:v>5.99994210310534</c:v>
                </c:pt>
                <c:pt idx="1632">
                  <c:v>5.99996055515493</c:v>
                </c:pt>
                <c:pt idx="1633">
                  <c:v>6.00003369459289</c:v>
                </c:pt>
                <c:pt idx="1634">
                  <c:v>6.00005463888675</c:v>
                </c:pt>
                <c:pt idx="1635">
                  <c:v>5.99999695685764</c:v>
                </c:pt>
                <c:pt idx="1636">
                  <c:v>5.99994714228942</c:v>
                </c:pt>
                <c:pt idx="1637">
                  <c:v>5.99997520751208</c:v>
                </c:pt>
                <c:pt idx="1638">
                  <c:v>6.00003663141386</c:v>
                </c:pt>
                <c:pt idx="1639">
                  <c:v>6.00004242423003</c:v>
                </c:pt>
                <c:pt idx="1640">
                  <c:v>5.9999878140266</c:v>
                </c:pt>
                <c:pt idx="1641">
                  <c:v>5.99995382104429</c:v>
                </c:pt>
                <c:pt idx="1642">
                  <c:v>5.99998727956697</c:v>
                </c:pt>
                <c:pt idx="1643">
                  <c:v>6.00003667934758</c:v>
                </c:pt>
                <c:pt idx="1644">
                  <c:v>6.00003112041231</c:v>
                </c:pt>
                <c:pt idx="1645">
                  <c:v>5.99998185811063</c:v>
                </c:pt>
                <c:pt idx="1646">
                  <c:v>5.99996131178828</c:v>
                </c:pt>
                <c:pt idx="1647">
                  <c:v>5.99999678640982</c:v>
                </c:pt>
                <c:pt idx="1648">
                  <c:v>6.00003462307403</c:v>
                </c:pt>
                <c:pt idx="1649">
                  <c:v>6.00002112363583</c:v>
                </c:pt>
                <c:pt idx="1650">
                  <c:v>5.9999785599018</c:v>
                </c:pt>
                <c:pt idx="1651">
                  <c:v>5.99996896622291</c:v>
                </c:pt>
                <c:pt idx="1652">
                  <c:v>6.00000388523912</c:v>
                </c:pt>
                <c:pt idx="1653">
                  <c:v>6.00003115337912</c:v>
                </c:pt>
                <c:pt idx="1654">
                  <c:v>6.00001264756038</c:v>
                </c:pt>
                <c:pt idx="1655">
                  <c:v>5.99997738295737</c:v>
                </c:pt>
                <c:pt idx="1656">
                  <c:v>5.99997630341275</c:v>
                </c:pt>
                <c:pt idx="1657">
                  <c:v>6.00000882768106</c:v>
                </c:pt>
                <c:pt idx="1658">
                  <c:v>6.00002685335062</c:v>
                </c:pt>
                <c:pt idx="1659">
                  <c:v>6.00000576089123</c:v>
                </c:pt>
                <c:pt idx="1660">
                  <c:v>5.99997781614922</c:v>
                </c:pt>
                <c:pt idx="1661">
                  <c:v>5.99998299158146</c:v>
                </c:pt>
                <c:pt idx="1662">
                  <c:v>6.00001191971546</c:v>
                </c:pt>
                <c:pt idx="1663">
                  <c:v>6.00002219448127</c:v>
                </c:pt>
                <c:pt idx="1664">
                  <c:v>6.00000042298395</c:v>
                </c:pt>
                <c:pt idx="1665">
                  <c:v>5.99997939589479</c:v>
                </c:pt>
                <c:pt idx="1666">
                  <c:v>5.99998882637003</c:v>
                </c:pt>
                <c:pt idx="1667">
                  <c:v>6.00001348941944</c:v>
                </c:pt>
                <c:pt idx="1668">
                  <c:v>6.00001754020079</c:v>
                </c:pt>
                <c:pt idx="1669">
                  <c:v>5.99999651597588</c:v>
                </c:pt>
                <c:pt idx="1670">
                  <c:v>5.9999817196189</c:v>
                </c:pt>
                <c:pt idx="1671">
                  <c:v>5.99999370776084</c:v>
                </c:pt>
                <c:pt idx="1672">
                  <c:v>6.000013862241</c:v>
                </c:pt>
                <c:pt idx="1673">
                  <c:v>6.00001315460941</c:v>
                </c:pt>
                <c:pt idx="1674">
                  <c:v>5.99999387255787</c:v>
                </c:pt>
                <c:pt idx="1675">
                  <c:v>5.99998445206892</c:v>
                </c:pt>
                <c:pt idx="1676">
                  <c:v>5.99999761734297</c:v>
                </c:pt>
                <c:pt idx="1677">
                  <c:v>6.00001334316008</c:v>
                </c:pt>
                <c:pt idx="1678">
                  <c:v>6.00000921449604</c:v>
                </c:pt>
                <c:pt idx="1679">
                  <c:v>5.99999229899298</c:v>
                </c:pt>
                <c:pt idx="1680">
                  <c:v>5.99998732607318</c:v>
                </c:pt>
                <c:pt idx="1681">
                  <c:v>6.00000059712168</c:v>
                </c:pt>
                <c:pt idx="1682">
                  <c:v>6.00001220487835</c:v>
                </c:pt>
                <c:pt idx="1683">
                  <c:v>6.00000582306008</c:v>
                </c:pt>
                <c:pt idx="1684">
                  <c:v>5.99999159336539</c:v>
                </c:pt>
                <c:pt idx="1685">
                  <c:v>5.99999013921275</c:v>
                </c:pt>
                <c:pt idx="1686">
                  <c:v>6.00000273065874</c:v>
                </c:pt>
                <c:pt idx="1687">
                  <c:v>6.0000106810688</c:v>
                </c:pt>
                <c:pt idx="1688">
                  <c:v>6.00000302408805</c:v>
                </c:pt>
                <c:pt idx="1689">
                  <c:v>5.99999155932016</c:v>
                </c:pt>
                <c:pt idx="1690">
                  <c:v>5.99999274771034</c:v>
                </c:pt>
                <c:pt idx="1691">
                  <c:v>6.00000412698273</c:v>
                </c:pt>
                <c:pt idx="1692">
                  <c:v>6.00000896369027</c:v>
                </c:pt>
                <c:pt idx="1693">
                  <c:v>6.0000008156535</c:v>
                </c:pt>
                <c:pt idx="1694">
                  <c:v>5.99999201574053</c:v>
                </c:pt>
                <c:pt idx="1695">
                  <c:v>5.99999505864263</c:v>
                </c:pt>
                <c:pt idx="1696">
                  <c:v>6.00000490743275</c:v>
                </c:pt>
                <c:pt idx="1697">
                  <c:v>6.00000720341362</c:v>
                </c:pt>
                <c:pt idx="1698">
                  <c:v>5.99999916268865</c:v>
                </c:pt>
                <c:pt idx="1699">
                  <c:v>5.99999280291862</c:v>
                </c:pt>
              </c:numCache>
            </c:numRef>
          </c:yVal>
          <c:smooth val="0"/>
        </c:ser>
        <c:axId val="84362056"/>
        <c:axId val="67984153"/>
      </c:scatterChart>
      <c:valAx>
        <c:axId val="84362056"/>
        <c:scaling>
          <c:orientation val="minMax"/>
          <c:max val="170000"/>
          <c:min val="0"/>
        </c:scaling>
        <c:delete val="0"/>
        <c:axPos val="b"/>
        <c:majorGridlines>
          <c:spPr>
            <a:ln w="9360">
              <a:solidFill>
                <a:srgbClr val="878787"/>
              </a:solidFill>
              <a:round/>
            </a:ln>
          </c:spPr>
        </c:majorGridlines>
        <c:title>
          <c:tx>
            <c:rich>
              <a:bodyPr rot="0"/>
              <a:lstStyle/>
              <a:p>
                <a:pPr>
                  <a:defRPr b="1" lang="en-ZA" sz="1000" spc="-1" strike="noStrike">
                    <a:solidFill>
                      <a:srgbClr val="000000"/>
                    </a:solidFill>
                    <a:latin typeface="Calibri"/>
                  </a:defRPr>
                </a:pPr>
                <a:r>
                  <a:rPr b="1" lang="en-ZA" sz="1000" spc="-1" strike="noStrike">
                    <a:solidFill>
                      <a:srgbClr val="000000"/>
                    </a:solidFill>
                    <a:latin typeface="Calibri"/>
                  </a:rPr>
                  <a:t>Time (s)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984153"/>
        <c:crosses val="min"/>
        <c:crossBetween val="midCat"/>
      </c:valAx>
      <c:valAx>
        <c:axId val="67984153"/>
        <c:scaling>
          <c:orientation val="minMax"/>
          <c:max val="10.8"/>
          <c:min val="2.9"/>
        </c:scaling>
        <c:delete val="0"/>
        <c:axPos val="l"/>
        <c:majorGridlines>
          <c:spPr>
            <a:ln w="9360">
              <a:solidFill>
                <a:srgbClr val="878787"/>
              </a:solidFill>
              <a:round/>
            </a:ln>
          </c:spPr>
        </c:majorGridlines>
        <c:title>
          <c:tx>
            <c:rich>
              <a:bodyPr rot="-5400000"/>
              <a:lstStyle/>
              <a:p>
                <a:pPr>
                  <a:defRPr b="1" lang="en-ZA" sz="1000" spc="-1" strike="noStrike">
                    <a:solidFill>
                      <a:srgbClr val="000000"/>
                    </a:solidFill>
                    <a:latin typeface="Calibri"/>
                  </a:defRPr>
                </a:pPr>
                <a:r>
                  <a:rPr b="1" lang="en-ZA" sz="1000" spc="-1" strike="noStrike">
                    <a:solidFill>
                      <a:srgbClr val="000000"/>
                    </a:solidFill>
                    <a:latin typeface="Calibri"/>
                  </a:rPr>
                  <a:t>pH</a:t>
                </a:r>
              </a:p>
            </c:rich>
          </c:tx>
          <c:overlay val="0"/>
          <c:spPr>
            <a:noFill/>
            <a:ln w="0">
              <a:noFill/>
            </a:ln>
          </c:spPr>
        </c:title>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362056"/>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ZA" sz="1800" spc="-1" strike="noStrike">
                <a:solidFill>
                  <a:srgbClr val="000000"/>
                </a:solidFill>
                <a:latin typeface="Calibri"/>
              </a:defRPr>
            </a:pPr>
            <a:r>
              <a:rPr b="1" lang="en-ZA" sz="1800" spc="-1" strike="noStrike">
                <a:solidFill>
                  <a:srgbClr val="000000"/>
                </a:solidFill>
                <a:latin typeface="Calibri"/>
              </a:rPr>
              <a:t>Manipulated variable — base flow Qb</a:t>
            </a:r>
          </a:p>
        </c:rich>
      </c:tx>
      <c:overlay val="0"/>
      <c:spPr>
        <a:noFill/>
        <a:ln w="0">
          <a:noFill/>
        </a:ln>
      </c:spPr>
    </c:title>
    <c:autoTitleDeleted val="0"/>
    <c:plotArea>
      <c:scatterChart>
        <c:scatterStyle val="line"/>
        <c:varyColors val="0"/>
        <c:ser>
          <c:idx val="0"/>
          <c:order val="0"/>
          <c:tx>
            <c:strRef>
              <c:f>"Conventional PI"</c:f>
              <c:strCache>
                <c:ptCount val="1"/>
                <c:pt idx="0">
                  <c:v>Conventional PI</c:v>
                </c:pt>
              </c:strCache>
            </c:strRef>
          </c:tx>
          <c:spPr>
            <a:solidFill>
              <a:srgbClr val="1f77b4"/>
            </a:solidFill>
            <a:ln w="18000">
              <a:solidFill>
                <a:srgbClr val="1f77b4"/>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xVal>
            <c:numRef>
              <c:f>12_Traces!$A$5:$A$1704</c:f>
              <c:numCache>
                <c:formatCode>#,##0</c:formatCode>
                <c:ptCount val="1700"/>
                <c:pt idx="0">
                  <c:v>0</c:v>
                </c:pt>
                <c:pt idx="1">
                  <c:v>100.011766090128</c:v>
                </c:pt>
                <c:pt idx="2">
                  <c:v>200.023532180257</c:v>
                </c:pt>
                <c:pt idx="3">
                  <c:v>300.035298270385</c:v>
                </c:pt>
                <c:pt idx="4">
                  <c:v>400.047064360513</c:v>
                </c:pt>
                <c:pt idx="5">
                  <c:v>500.058830450641</c:v>
                </c:pt>
                <c:pt idx="6">
                  <c:v>600.07059654077</c:v>
                </c:pt>
                <c:pt idx="7">
                  <c:v>700.082362630898</c:v>
                </c:pt>
                <c:pt idx="8">
                  <c:v>800.094128721026</c:v>
                </c:pt>
                <c:pt idx="9">
                  <c:v>900.105894811154</c:v>
                </c:pt>
                <c:pt idx="10">
                  <c:v>1000.11766090128</c:v>
                </c:pt>
                <c:pt idx="11">
                  <c:v>1100.12942699141</c:v>
                </c:pt>
                <c:pt idx="12">
                  <c:v>1200.14119308154</c:v>
                </c:pt>
                <c:pt idx="13">
                  <c:v>1300.15295917167</c:v>
                </c:pt>
                <c:pt idx="14">
                  <c:v>1400.1647252618</c:v>
                </c:pt>
                <c:pt idx="15">
                  <c:v>1500.17649135192</c:v>
                </c:pt>
                <c:pt idx="16">
                  <c:v>1600.18825744205</c:v>
                </c:pt>
                <c:pt idx="17">
                  <c:v>1700.20002353218</c:v>
                </c:pt>
                <c:pt idx="18">
                  <c:v>1800.21178962231</c:v>
                </c:pt>
                <c:pt idx="19">
                  <c:v>1900.22355571244</c:v>
                </c:pt>
                <c:pt idx="20">
                  <c:v>2000.23532180257</c:v>
                </c:pt>
                <c:pt idx="21">
                  <c:v>2100.24708789269</c:v>
                </c:pt>
                <c:pt idx="22">
                  <c:v>2200.25885398282</c:v>
                </c:pt>
                <c:pt idx="23">
                  <c:v>2300.27062007295</c:v>
                </c:pt>
                <c:pt idx="24">
                  <c:v>2400.28238616308</c:v>
                </c:pt>
                <c:pt idx="25">
                  <c:v>2500.29415225321</c:v>
                </c:pt>
                <c:pt idx="26">
                  <c:v>2600.30591834334</c:v>
                </c:pt>
                <c:pt idx="27">
                  <c:v>2700.31768443346</c:v>
                </c:pt>
                <c:pt idx="28">
                  <c:v>2800.32945052359</c:v>
                </c:pt>
                <c:pt idx="29">
                  <c:v>2900.34121661372</c:v>
                </c:pt>
                <c:pt idx="30">
                  <c:v>3000.35298270385</c:v>
                </c:pt>
                <c:pt idx="31">
                  <c:v>3100.36474879398</c:v>
                </c:pt>
                <c:pt idx="32">
                  <c:v>3200.3765148841</c:v>
                </c:pt>
                <c:pt idx="33">
                  <c:v>3300.38828097423</c:v>
                </c:pt>
                <c:pt idx="34">
                  <c:v>3400.40004706436</c:v>
                </c:pt>
                <c:pt idx="35">
                  <c:v>3500.41181315449</c:v>
                </c:pt>
                <c:pt idx="36">
                  <c:v>3600.42357924462</c:v>
                </c:pt>
                <c:pt idx="37">
                  <c:v>3700.43534533475</c:v>
                </c:pt>
                <c:pt idx="38">
                  <c:v>3800.44711142487</c:v>
                </c:pt>
                <c:pt idx="39">
                  <c:v>3900.458877515</c:v>
                </c:pt>
                <c:pt idx="40">
                  <c:v>4000.47064360513</c:v>
                </c:pt>
                <c:pt idx="41">
                  <c:v>4100.48240969526</c:v>
                </c:pt>
                <c:pt idx="42">
                  <c:v>4200.49417578539</c:v>
                </c:pt>
                <c:pt idx="43">
                  <c:v>4300.50594187552</c:v>
                </c:pt>
                <c:pt idx="44">
                  <c:v>4400.51770796564</c:v>
                </c:pt>
                <c:pt idx="45">
                  <c:v>4500.52947405577</c:v>
                </c:pt>
                <c:pt idx="46">
                  <c:v>4600.5412401459</c:v>
                </c:pt>
                <c:pt idx="47">
                  <c:v>4700.55300623603</c:v>
                </c:pt>
                <c:pt idx="48">
                  <c:v>4800.56477232616</c:v>
                </c:pt>
                <c:pt idx="49">
                  <c:v>4900.57653841628</c:v>
                </c:pt>
                <c:pt idx="50">
                  <c:v>5000.58830450641</c:v>
                </c:pt>
                <c:pt idx="51">
                  <c:v>5100.60007059654</c:v>
                </c:pt>
                <c:pt idx="52">
                  <c:v>5200.61183668667</c:v>
                </c:pt>
                <c:pt idx="53">
                  <c:v>5300.6236027768</c:v>
                </c:pt>
                <c:pt idx="54">
                  <c:v>5400.63536886693</c:v>
                </c:pt>
                <c:pt idx="55">
                  <c:v>5500.64713495705</c:v>
                </c:pt>
                <c:pt idx="56">
                  <c:v>5600.65890104718</c:v>
                </c:pt>
                <c:pt idx="57">
                  <c:v>5700.67066713731</c:v>
                </c:pt>
                <c:pt idx="58">
                  <c:v>5800.68243322744</c:v>
                </c:pt>
                <c:pt idx="59">
                  <c:v>5900.69419931757</c:v>
                </c:pt>
                <c:pt idx="60">
                  <c:v>6000.7059654077</c:v>
                </c:pt>
                <c:pt idx="61">
                  <c:v>6100.71773149782</c:v>
                </c:pt>
                <c:pt idx="62">
                  <c:v>6200.72949758795</c:v>
                </c:pt>
                <c:pt idx="63">
                  <c:v>6300.74126367808</c:v>
                </c:pt>
                <c:pt idx="64">
                  <c:v>6400.75302976821</c:v>
                </c:pt>
                <c:pt idx="65">
                  <c:v>6500.76479585834</c:v>
                </c:pt>
                <c:pt idx="66">
                  <c:v>6600.77656194846</c:v>
                </c:pt>
                <c:pt idx="67">
                  <c:v>6700.78832803859</c:v>
                </c:pt>
                <c:pt idx="68">
                  <c:v>6800.80009412872</c:v>
                </c:pt>
                <c:pt idx="69">
                  <c:v>6900.81186021885</c:v>
                </c:pt>
                <c:pt idx="70">
                  <c:v>7000.82362630898</c:v>
                </c:pt>
                <c:pt idx="71">
                  <c:v>7100.83539239911</c:v>
                </c:pt>
                <c:pt idx="72">
                  <c:v>7200.84715848923</c:v>
                </c:pt>
                <c:pt idx="73">
                  <c:v>7300.85892457936</c:v>
                </c:pt>
                <c:pt idx="74">
                  <c:v>7400.87069066949</c:v>
                </c:pt>
                <c:pt idx="75">
                  <c:v>7500.88245675962</c:v>
                </c:pt>
                <c:pt idx="76">
                  <c:v>7600.89422284975</c:v>
                </c:pt>
                <c:pt idx="77">
                  <c:v>7700.90598893988</c:v>
                </c:pt>
                <c:pt idx="78">
                  <c:v>7800.91775503</c:v>
                </c:pt>
                <c:pt idx="79">
                  <c:v>7900.92952112013</c:v>
                </c:pt>
                <c:pt idx="80">
                  <c:v>8000.94128721026</c:v>
                </c:pt>
                <c:pt idx="81">
                  <c:v>8100.95305330039</c:v>
                </c:pt>
                <c:pt idx="82">
                  <c:v>8200.96481939052</c:v>
                </c:pt>
                <c:pt idx="83">
                  <c:v>8300.97658548065</c:v>
                </c:pt>
                <c:pt idx="84">
                  <c:v>8400.98835157077</c:v>
                </c:pt>
                <c:pt idx="85">
                  <c:v>8501.0001176609</c:v>
                </c:pt>
                <c:pt idx="86">
                  <c:v>8601.01188375103</c:v>
                </c:pt>
                <c:pt idx="87">
                  <c:v>8701.02364984116</c:v>
                </c:pt>
                <c:pt idx="88">
                  <c:v>8801.03541593129</c:v>
                </c:pt>
                <c:pt idx="89">
                  <c:v>8901.04718202142</c:v>
                </c:pt>
                <c:pt idx="90">
                  <c:v>9001.05894811154</c:v>
                </c:pt>
                <c:pt idx="91">
                  <c:v>9101.07071420167</c:v>
                </c:pt>
                <c:pt idx="92">
                  <c:v>9201.0824802918</c:v>
                </c:pt>
                <c:pt idx="93">
                  <c:v>9301.09424638193</c:v>
                </c:pt>
                <c:pt idx="94">
                  <c:v>9401.10601247206</c:v>
                </c:pt>
                <c:pt idx="95">
                  <c:v>9501.11777856218</c:v>
                </c:pt>
                <c:pt idx="96">
                  <c:v>9601.12954465231</c:v>
                </c:pt>
                <c:pt idx="97">
                  <c:v>9701.14131074244</c:v>
                </c:pt>
                <c:pt idx="98">
                  <c:v>9801.15307683257</c:v>
                </c:pt>
                <c:pt idx="99">
                  <c:v>9901.1648429227</c:v>
                </c:pt>
                <c:pt idx="100">
                  <c:v>10001.1766090128</c:v>
                </c:pt>
                <c:pt idx="101">
                  <c:v>10101.188375103</c:v>
                </c:pt>
                <c:pt idx="102">
                  <c:v>10201.2001411931</c:v>
                </c:pt>
                <c:pt idx="103">
                  <c:v>10301.2119072832</c:v>
                </c:pt>
                <c:pt idx="104">
                  <c:v>10401.2236733733</c:v>
                </c:pt>
                <c:pt idx="105">
                  <c:v>10501.2354394635</c:v>
                </c:pt>
                <c:pt idx="106">
                  <c:v>10601.2472055536</c:v>
                </c:pt>
                <c:pt idx="107">
                  <c:v>10701.2589716437</c:v>
                </c:pt>
                <c:pt idx="108">
                  <c:v>10801.2707377339</c:v>
                </c:pt>
                <c:pt idx="109">
                  <c:v>10901.282503824</c:v>
                </c:pt>
                <c:pt idx="110">
                  <c:v>11001.2942699141</c:v>
                </c:pt>
                <c:pt idx="111">
                  <c:v>11101.3060360042</c:v>
                </c:pt>
                <c:pt idx="112">
                  <c:v>11201.3178020944</c:v>
                </c:pt>
                <c:pt idx="113">
                  <c:v>11301.3295681845</c:v>
                </c:pt>
                <c:pt idx="114">
                  <c:v>11401.3413342746</c:v>
                </c:pt>
                <c:pt idx="115">
                  <c:v>11501.3531003648</c:v>
                </c:pt>
                <c:pt idx="116">
                  <c:v>11601.3648664549</c:v>
                </c:pt>
                <c:pt idx="117">
                  <c:v>11701.376632545</c:v>
                </c:pt>
                <c:pt idx="118">
                  <c:v>11801.3883986351</c:v>
                </c:pt>
                <c:pt idx="119">
                  <c:v>11901.4001647253</c:v>
                </c:pt>
                <c:pt idx="120">
                  <c:v>12001.4119308154</c:v>
                </c:pt>
                <c:pt idx="121">
                  <c:v>12101.4236969055</c:v>
                </c:pt>
                <c:pt idx="122">
                  <c:v>12201.4354629957</c:v>
                </c:pt>
                <c:pt idx="123">
                  <c:v>12301.4472290858</c:v>
                </c:pt>
                <c:pt idx="124">
                  <c:v>12401.4589951759</c:v>
                </c:pt>
                <c:pt idx="125">
                  <c:v>12501.470761266</c:v>
                </c:pt>
                <c:pt idx="126">
                  <c:v>12601.4825273562</c:v>
                </c:pt>
                <c:pt idx="127">
                  <c:v>12701.4942934463</c:v>
                </c:pt>
                <c:pt idx="128">
                  <c:v>12801.5060595364</c:v>
                </c:pt>
                <c:pt idx="129">
                  <c:v>12901.5178256265</c:v>
                </c:pt>
                <c:pt idx="130">
                  <c:v>13001.5295917167</c:v>
                </c:pt>
                <c:pt idx="131">
                  <c:v>13101.5413578068</c:v>
                </c:pt>
                <c:pt idx="132">
                  <c:v>13201.5531238969</c:v>
                </c:pt>
                <c:pt idx="133">
                  <c:v>13301.5648899871</c:v>
                </c:pt>
                <c:pt idx="134">
                  <c:v>13401.5766560772</c:v>
                </c:pt>
                <c:pt idx="135">
                  <c:v>13501.5884221673</c:v>
                </c:pt>
                <c:pt idx="136">
                  <c:v>13601.6001882574</c:v>
                </c:pt>
                <c:pt idx="137">
                  <c:v>13701.6119543476</c:v>
                </c:pt>
                <c:pt idx="138">
                  <c:v>13801.6237204377</c:v>
                </c:pt>
                <c:pt idx="139">
                  <c:v>13901.6354865278</c:v>
                </c:pt>
                <c:pt idx="140">
                  <c:v>14001.647252618</c:v>
                </c:pt>
                <c:pt idx="141">
                  <c:v>14101.6590187081</c:v>
                </c:pt>
                <c:pt idx="142">
                  <c:v>14201.6707847982</c:v>
                </c:pt>
                <c:pt idx="143">
                  <c:v>14301.6825508883</c:v>
                </c:pt>
                <c:pt idx="144">
                  <c:v>14401.6943169785</c:v>
                </c:pt>
                <c:pt idx="145">
                  <c:v>14501.7060830686</c:v>
                </c:pt>
                <c:pt idx="146">
                  <c:v>14601.7178491587</c:v>
                </c:pt>
                <c:pt idx="147">
                  <c:v>14701.7296152489</c:v>
                </c:pt>
                <c:pt idx="148">
                  <c:v>14801.741381339</c:v>
                </c:pt>
                <c:pt idx="149">
                  <c:v>14901.7531474291</c:v>
                </c:pt>
                <c:pt idx="150">
                  <c:v>15001.7649135192</c:v>
                </c:pt>
                <c:pt idx="151">
                  <c:v>15101.7766796094</c:v>
                </c:pt>
                <c:pt idx="152">
                  <c:v>15201.7884456995</c:v>
                </c:pt>
                <c:pt idx="153">
                  <c:v>15301.8002117896</c:v>
                </c:pt>
                <c:pt idx="154">
                  <c:v>15401.8119778798</c:v>
                </c:pt>
                <c:pt idx="155">
                  <c:v>15501.8237439699</c:v>
                </c:pt>
                <c:pt idx="156">
                  <c:v>15601.83551006</c:v>
                </c:pt>
                <c:pt idx="157">
                  <c:v>15701.8472761501</c:v>
                </c:pt>
                <c:pt idx="158">
                  <c:v>15801.8590422403</c:v>
                </c:pt>
                <c:pt idx="159">
                  <c:v>15901.8708083304</c:v>
                </c:pt>
                <c:pt idx="160">
                  <c:v>16001.8825744205</c:v>
                </c:pt>
                <c:pt idx="161">
                  <c:v>16101.8943405107</c:v>
                </c:pt>
                <c:pt idx="162">
                  <c:v>16201.9061066008</c:v>
                </c:pt>
                <c:pt idx="163">
                  <c:v>16301.9178726909</c:v>
                </c:pt>
                <c:pt idx="164">
                  <c:v>16401.929638781</c:v>
                </c:pt>
                <c:pt idx="165">
                  <c:v>16501.9414048712</c:v>
                </c:pt>
                <c:pt idx="166">
                  <c:v>16601.9531709613</c:v>
                </c:pt>
                <c:pt idx="167">
                  <c:v>16701.9649370514</c:v>
                </c:pt>
                <c:pt idx="168">
                  <c:v>16801.9767031416</c:v>
                </c:pt>
                <c:pt idx="169">
                  <c:v>16901.9884692317</c:v>
                </c:pt>
                <c:pt idx="170">
                  <c:v>17002.0002353218</c:v>
                </c:pt>
                <c:pt idx="171">
                  <c:v>17102.0120014119</c:v>
                </c:pt>
                <c:pt idx="172">
                  <c:v>17202.0237675021</c:v>
                </c:pt>
                <c:pt idx="173">
                  <c:v>17302.0355335922</c:v>
                </c:pt>
                <c:pt idx="174">
                  <c:v>17402.0472996823</c:v>
                </c:pt>
                <c:pt idx="175">
                  <c:v>17502.0590657724</c:v>
                </c:pt>
                <c:pt idx="176">
                  <c:v>17602.0708318626</c:v>
                </c:pt>
                <c:pt idx="177">
                  <c:v>17702.0825979527</c:v>
                </c:pt>
                <c:pt idx="178">
                  <c:v>17802.0943640428</c:v>
                </c:pt>
                <c:pt idx="179">
                  <c:v>17902.106130133</c:v>
                </c:pt>
                <c:pt idx="180">
                  <c:v>18002.1178962231</c:v>
                </c:pt>
                <c:pt idx="181">
                  <c:v>18102.1296623132</c:v>
                </c:pt>
                <c:pt idx="182">
                  <c:v>18202.1414284033</c:v>
                </c:pt>
                <c:pt idx="183">
                  <c:v>18302.1531944935</c:v>
                </c:pt>
                <c:pt idx="184">
                  <c:v>18402.1649605836</c:v>
                </c:pt>
                <c:pt idx="185">
                  <c:v>18502.1767266737</c:v>
                </c:pt>
                <c:pt idx="186">
                  <c:v>18602.1884927639</c:v>
                </c:pt>
                <c:pt idx="187">
                  <c:v>18702.200258854</c:v>
                </c:pt>
                <c:pt idx="188">
                  <c:v>18802.2120249441</c:v>
                </c:pt>
                <c:pt idx="189">
                  <c:v>18902.2237910342</c:v>
                </c:pt>
                <c:pt idx="190">
                  <c:v>19002.2355571244</c:v>
                </c:pt>
                <c:pt idx="191">
                  <c:v>19102.2473232145</c:v>
                </c:pt>
                <c:pt idx="192">
                  <c:v>19202.2590893046</c:v>
                </c:pt>
                <c:pt idx="193">
                  <c:v>19302.2708553948</c:v>
                </c:pt>
                <c:pt idx="194">
                  <c:v>19402.2826214849</c:v>
                </c:pt>
                <c:pt idx="195">
                  <c:v>19502.294387575</c:v>
                </c:pt>
                <c:pt idx="196">
                  <c:v>19602.3061536651</c:v>
                </c:pt>
                <c:pt idx="197">
                  <c:v>19702.3179197553</c:v>
                </c:pt>
                <c:pt idx="198">
                  <c:v>19802.3296858454</c:v>
                </c:pt>
                <c:pt idx="199">
                  <c:v>19902.3414519355</c:v>
                </c:pt>
                <c:pt idx="200">
                  <c:v>20002.3532180257</c:v>
                </c:pt>
                <c:pt idx="201">
                  <c:v>20102.3649841158</c:v>
                </c:pt>
                <c:pt idx="202">
                  <c:v>20202.3767502059</c:v>
                </c:pt>
                <c:pt idx="203">
                  <c:v>20302.388516296</c:v>
                </c:pt>
                <c:pt idx="204">
                  <c:v>20402.4002823862</c:v>
                </c:pt>
                <c:pt idx="205">
                  <c:v>20502.4120484763</c:v>
                </c:pt>
                <c:pt idx="206">
                  <c:v>20602.4238145664</c:v>
                </c:pt>
                <c:pt idx="207">
                  <c:v>20702.4355806566</c:v>
                </c:pt>
                <c:pt idx="208">
                  <c:v>20802.4473467467</c:v>
                </c:pt>
                <c:pt idx="209">
                  <c:v>20902.4591128368</c:v>
                </c:pt>
                <c:pt idx="210">
                  <c:v>21002.4708789269</c:v>
                </c:pt>
                <c:pt idx="211">
                  <c:v>21102.4826450171</c:v>
                </c:pt>
                <c:pt idx="212">
                  <c:v>21202.4944111072</c:v>
                </c:pt>
                <c:pt idx="213">
                  <c:v>21302.5061771973</c:v>
                </c:pt>
                <c:pt idx="214">
                  <c:v>21402.5179432875</c:v>
                </c:pt>
                <c:pt idx="215">
                  <c:v>21502.5297093776</c:v>
                </c:pt>
                <c:pt idx="216">
                  <c:v>21602.5414754677</c:v>
                </c:pt>
                <c:pt idx="217">
                  <c:v>21702.5532415578</c:v>
                </c:pt>
                <c:pt idx="218">
                  <c:v>21802.565007648</c:v>
                </c:pt>
                <c:pt idx="219">
                  <c:v>21902.5767737381</c:v>
                </c:pt>
                <c:pt idx="220">
                  <c:v>22002.5885398282</c:v>
                </c:pt>
                <c:pt idx="221">
                  <c:v>22102.6003059183</c:v>
                </c:pt>
                <c:pt idx="222">
                  <c:v>22202.6120720085</c:v>
                </c:pt>
                <c:pt idx="223">
                  <c:v>22302.6238380986</c:v>
                </c:pt>
                <c:pt idx="224">
                  <c:v>22402.6356041887</c:v>
                </c:pt>
                <c:pt idx="225">
                  <c:v>22502.6473702789</c:v>
                </c:pt>
                <c:pt idx="226">
                  <c:v>22602.659136369</c:v>
                </c:pt>
                <c:pt idx="227">
                  <c:v>22702.6709024591</c:v>
                </c:pt>
                <c:pt idx="228">
                  <c:v>22802.6826685492</c:v>
                </c:pt>
                <c:pt idx="229">
                  <c:v>22902.6944346394</c:v>
                </c:pt>
                <c:pt idx="230">
                  <c:v>23002.7062007295</c:v>
                </c:pt>
                <c:pt idx="231">
                  <c:v>23102.7179668196</c:v>
                </c:pt>
                <c:pt idx="232">
                  <c:v>23202.7297329098</c:v>
                </c:pt>
                <c:pt idx="233">
                  <c:v>23302.7414989999</c:v>
                </c:pt>
                <c:pt idx="234">
                  <c:v>23402.75326509</c:v>
                </c:pt>
                <c:pt idx="235">
                  <c:v>23502.7650311801</c:v>
                </c:pt>
                <c:pt idx="236">
                  <c:v>23602.7767972703</c:v>
                </c:pt>
                <c:pt idx="237">
                  <c:v>23702.7885633604</c:v>
                </c:pt>
                <c:pt idx="238">
                  <c:v>23802.8003294505</c:v>
                </c:pt>
                <c:pt idx="239">
                  <c:v>23902.8120955407</c:v>
                </c:pt>
                <c:pt idx="240">
                  <c:v>24002.8238616308</c:v>
                </c:pt>
                <c:pt idx="241">
                  <c:v>24102.8356277209</c:v>
                </c:pt>
                <c:pt idx="242">
                  <c:v>24202.847393811</c:v>
                </c:pt>
                <c:pt idx="243">
                  <c:v>24302.8591599012</c:v>
                </c:pt>
                <c:pt idx="244">
                  <c:v>24402.8709259913</c:v>
                </c:pt>
                <c:pt idx="245">
                  <c:v>24502.8826920814</c:v>
                </c:pt>
                <c:pt idx="246">
                  <c:v>24602.8944581716</c:v>
                </c:pt>
                <c:pt idx="247">
                  <c:v>24702.9062242617</c:v>
                </c:pt>
                <c:pt idx="248">
                  <c:v>24802.9179903518</c:v>
                </c:pt>
                <c:pt idx="249">
                  <c:v>24902.9297564419</c:v>
                </c:pt>
                <c:pt idx="250">
                  <c:v>25002.9415225321</c:v>
                </c:pt>
                <c:pt idx="251">
                  <c:v>25102.9532886222</c:v>
                </c:pt>
                <c:pt idx="252">
                  <c:v>25202.9650547123</c:v>
                </c:pt>
                <c:pt idx="253">
                  <c:v>25302.9768208025</c:v>
                </c:pt>
                <c:pt idx="254">
                  <c:v>25402.9885868926</c:v>
                </c:pt>
                <c:pt idx="255">
                  <c:v>25503.0003529827</c:v>
                </c:pt>
                <c:pt idx="256">
                  <c:v>25603.0121190728</c:v>
                </c:pt>
                <c:pt idx="257">
                  <c:v>25703.023885163</c:v>
                </c:pt>
                <c:pt idx="258">
                  <c:v>25803.0356512531</c:v>
                </c:pt>
                <c:pt idx="259">
                  <c:v>25903.0474173432</c:v>
                </c:pt>
                <c:pt idx="260">
                  <c:v>26003.0591834334</c:v>
                </c:pt>
                <c:pt idx="261">
                  <c:v>26103.0709495235</c:v>
                </c:pt>
                <c:pt idx="262">
                  <c:v>26203.0827156136</c:v>
                </c:pt>
                <c:pt idx="263">
                  <c:v>26303.0944817037</c:v>
                </c:pt>
                <c:pt idx="264">
                  <c:v>26403.1062477939</c:v>
                </c:pt>
                <c:pt idx="265">
                  <c:v>26503.118013884</c:v>
                </c:pt>
                <c:pt idx="266">
                  <c:v>26603.1297799741</c:v>
                </c:pt>
                <c:pt idx="267">
                  <c:v>26703.1415460642</c:v>
                </c:pt>
                <c:pt idx="268">
                  <c:v>26803.1533121544</c:v>
                </c:pt>
                <c:pt idx="269">
                  <c:v>26903.1650782445</c:v>
                </c:pt>
                <c:pt idx="270">
                  <c:v>27003.1768443346</c:v>
                </c:pt>
                <c:pt idx="271">
                  <c:v>27103.1886104248</c:v>
                </c:pt>
                <c:pt idx="272">
                  <c:v>27203.2003765149</c:v>
                </c:pt>
                <c:pt idx="273">
                  <c:v>27303.212142605</c:v>
                </c:pt>
                <c:pt idx="274">
                  <c:v>27403.2239086951</c:v>
                </c:pt>
                <c:pt idx="275">
                  <c:v>27503.2356747853</c:v>
                </c:pt>
                <c:pt idx="276">
                  <c:v>27603.2474408754</c:v>
                </c:pt>
                <c:pt idx="277">
                  <c:v>27703.2592069655</c:v>
                </c:pt>
                <c:pt idx="278">
                  <c:v>27803.2709730557</c:v>
                </c:pt>
                <c:pt idx="279">
                  <c:v>27903.2827391458</c:v>
                </c:pt>
                <c:pt idx="280">
                  <c:v>28003.2945052359</c:v>
                </c:pt>
                <c:pt idx="281">
                  <c:v>28103.306271326</c:v>
                </c:pt>
                <c:pt idx="282">
                  <c:v>28203.3180374162</c:v>
                </c:pt>
                <c:pt idx="283">
                  <c:v>28303.3298035063</c:v>
                </c:pt>
                <c:pt idx="284">
                  <c:v>28403.3415695964</c:v>
                </c:pt>
                <c:pt idx="285">
                  <c:v>28503.3533356866</c:v>
                </c:pt>
                <c:pt idx="286">
                  <c:v>28603.3651017767</c:v>
                </c:pt>
                <c:pt idx="287">
                  <c:v>28703.3768678668</c:v>
                </c:pt>
                <c:pt idx="288">
                  <c:v>28803.3886339569</c:v>
                </c:pt>
                <c:pt idx="289">
                  <c:v>28903.4004000471</c:v>
                </c:pt>
                <c:pt idx="290">
                  <c:v>29003.4121661372</c:v>
                </c:pt>
                <c:pt idx="291">
                  <c:v>29103.4239322273</c:v>
                </c:pt>
                <c:pt idx="292">
                  <c:v>29203.4356983175</c:v>
                </c:pt>
                <c:pt idx="293">
                  <c:v>29303.4474644076</c:v>
                </c:pt>
                <c:pt idx="294">
                  <c:v>29403.4592304977</c:v>
                </c:pt>
                <c:pt idx="295">
                  <c:v>29503.4709965878</c:v>
                </c:pt>
                <c:pt idx="296">
                  <c:v>29603.482762678</c:v>
                </c:pt>
                <c:pt idx="297">
                  <c:v>29703.4945287681</c:v>
                </c:pt>
                <c:pt idx="298">
                  <c:v>29803.5062948582</c:v>
                </c:pt>
                <c:pt idx="299">
                  <c:v>29903.5180609484</c:v>
                </c:pt>
                <c:pt idx="300">
                  <c:v>30003.5298270385</c:v>
                </c:pt>
                <c:pt idx="301">
                  <c:v>30103.5415931286</c:v>
                </c:pt>
                <c:pt idx="302">
                  <c:v>30203.5533592187</c:v>
                </c:pt>
                <c:pt idx="303">
                  <c:v>30303.5651253089</c:v>
                </c:pt>
                <c:pt idx="304">
                  <c:v>30403.576891399</c:v>
                </c:pt>
                <c:pt idx="305">
                  <c:v>30503.5886574891</c:v>
                </c:pt>
                <c:pt idx="306">
                  <c:v>30603.6004235793</c:v>
                </c:pt>
                <c:pt idx="307">
                  <c:v>30703.6121896694</c:v>
                </c:pt>
                <c:pt idx="308">
                  <c:v>30803.6239557595</c:v>
                </c:pt>
                <c:pt idx="309">
                  <c:v>30903.6357218496</c:v>
                </c:pt>
                <c:pt idx="310">
                  <c:v>31003.6474879398</c:v>
                </c:pt>
                <c:pt idx="311">
                  <c:v>31103.6592540299</c:v>
                </c:pt>
                <c:pt idx="312">
                  <c:v>31203.67102012</c:v>
                </c:pt>
                <c:pt idx="313">
                  <c:v>31303.6827862101</c:v>
                </c:pt>
                <c:pt idx="314">
                  <c:v>31403.6945523003</c:v>
                </c:pt>
                <c:pt idx="315">
                  <c:v>31503.7063183904</c:v>
                </c:pt>
                <c:pt idx="316">
                  <c:v>31603.7180844805</c:v>
                </c:pt>
                <c:pt idx="317">
                  <c:v>31703.7298505707</c:v>
                </c:pt>
                <c:pt idx="318">
                  <c:v>31803.7416166608</c:v>
                </c:pt>
                <c:pt idx="319">
                  <c:v>31903.7533827509</c:v>
                </c:pt>
                <c:pt idx="320">
                  <c:v>32003.765148841</c:v>
                </c:pt>
                <c:pt idx="321">
                  <c:v>32103.7769149312</c:v>
                </c:pt>
                <c:pt idx="322">
                  <c:v>32203.7886810213</c:v>
                </c:pt>
                <c:pt idx="323">
                  <c:v>32303.8004471114</c:v>
                </c:pt>
                <c:pt idx="324">
                  <c:v>32403.8122132016</c:v>
                </c:pt>
                <c:pt idx="325">
                  <c:v>32503.8239792917</c:v>
                </c:pt>
                <c:pt idx="326">
                  <c:v>32603.8357453818</c:v>
                </c:pt>
                <c:pt idx="327">
                  <c:v>32703.8475114719</c:v>
                </c:pt>
                <c:pt idx="328">
                  <c:v>32803.8592775621</c:v>
                </c:pt>
                <c:pt idx="329">
                  <c:v>32903.8710436522</c:v>
                </c:pt>
                <c:pt idx="330">
                  <c:v>33003.8828097423</c:v>
                </c:pt>
                <c:pt idx="331">
                  <c:v>33103.8945758325</c:v>
                </c:pt>
                <c:pt idx="332">
                  <c:v>33203.9063419226</c:v>
                </c:pt>
                <c:pt idx="333">
                  <c:v>33303.9181080127</c:v>
                </c:pt>
                <c:pt idx="334">
                  <c:v>33403.9298741028</c:v>
                </c:pt>
                <c:pt idx="335">
                  <c:v>33503.941640193</c:v>
                </c:pt>
                <c:pt idx="336">
                  <c:v>33603.9534062831</c:v>
                </c:pt>
                <c:pt idx="337">
                  <c:v>33703.9651723732</c:v>
                </c:pt>
                <c:pt idx="338">
                  <c:v>33803.9769384634</c:v>
                </c:pt>
                <c:pt idx="339">
                  <c:v>33903.9887045535</c:v>
                </c:pt>
                <c:pt idx="340">
                  <c:v>34004.0004706436</c:v>
                </c:pt>
                <c:pt idx="341">
                  <c:v>34104.0122367337</c:v>
                </c:pt>
                <c:pt idx="342">
                  <c:v>34204.0240028239</c:v>
                </c:pt>
                <c:pt idx="343">
                  <c:v>34304.035768914</c:v>
                </c:pt>
                <c:pt idx="344">
                  <c:v>34404.0475350041</c:v>
                </c:pt>
                <c:pt idx="345">
                  <c:v>34504.0593010943</c:v>
                </c:pt>
                <c:pt idx="346">
                  <c:v>34604.0710671844</c:v>
                </c:pt>
                <c:pt idx="347">
                  <c:v>34704.0828332745</c:v>
                </c:pt>
                <c:pt idx="348">
                  <c:v>34804.0945993646</c:v>
                </c:pt>
                <c:pt idx="349">
                  <c:v>34904.1063654548</c:v>
                </c:pt>
                <c:pt idx="350">
                  <c:v>35004.1181315449</c:v>
                </c:pt>
                <c:pt idx="351">
                  <c:v>35104.129897635</c:v>
                </c:pt>
                <c:pt idx="352">
                  <c:v>35204.1416637252</c:v>
                </c:pt>
                <c:pt idx="353">
                  <c:v>35304.1534298153</c:v>
                </c:pt>
                <c:pt idx="354">
                  <c:v>35404.1651959054</c:v>
                </c:pt>
                <c:pt idx="355">
                  <c:v>35504.1769619955</c:v>
                </c:pt>
                <c:pt idx="356">
                  <c:v>35604.1887280857</c:v>
                </c:pt>
                <c:pt idx="357">
                  <c:v>35704.2004941758</c:v>
                </c:pt>
                <c:pt idx="358">
                  <c:v>35804.2122602659</c:v>
                </c:pt>
                <c:pt idx="359">
                  <c:v>35904.2240263561</c:v>
                </c:pt>
                <c:pt idx="360">
                  <c:v>36004.2357924462</c:v>
                </c:pt>
                <c:pt idx="361">
                  <c:v>36104.2475585363</c:v>
                </c:pt>
                <c:pt idx="362">
                  <c:v>36204.2593246264</c:v>
                </c:pt>
                <c:pt idx="363">
                  <c:v>36304.2710907166</c:v>
                </c:pt>
                <c:pt idx="364">
                  <c:v>36404.2828568067</c:v>
                </c:pt>
                <c:pt idx="365">
                  <c:v>36504.2946228968</c:v>
                </c:pt>
                <c:pt idx="366">
                  <c:v>36604.3063889869</c:v>
                </c:pt>
                <c:pt idx="367">
                  <c:v>36704.3181550771</c:v>
                </c:pt>
                <c:pt idx="368">
                  <c:v>36804.3299211672</c:v>
                </c:pt>
                <c:pt idx="369">
                  <c:v>36904.3416872573</c:v>
                </c:pt>
                <c:pt idx="370">
                  <c:v>37004.3534533475</c:v>
                </c:pt>
                <c:pt idx="371">
                  <c:v>37104.3652194376</c:v>
                </c:pt>
                <c:pt idx="372">
                  <c:v>37204.3769855277</c:v>
                </c:pt>
                <c:pt idx="373">
                  <c:v>37304.3887516178</c:v>
                </c:pt>
                <c:pt idx="374">
                  <c:v>37404.400517708</c:v>
                </c:pt>
                <c:pt idx="375">
                  <c:v>37504.4122837981</c:v>
                </c:pt>
                <c:pt idx="376">
                  <c:v>37604.4240498882</c:v>
                </c:pt>
                <c:pt idx="377">
                  <c:v>37704.4358159784</c:v>
                </c:pt>
                <c:pt idx="378">
                  <c:v>37804.4475820685</c:v>
                </c:pt>
                <c:pt idx="379">
                  <c:v>37904.4593481586</c:v>
                </c:pt>
                <c:pt idx="380">
                  <c:v>38004.4711142487</c:v>
                </c:pt>
                <c:pt idx="381">
                  <c:v>38104.4828803389</c:v>
                </c:pt>
                <c:pt idx="382">
                  <c:v>38204.494646429</c:v>
                </c:pt>
                <c:pt idx="383">
                  <c:v>38304.5064125191</c:v>
                </c:pt>
                <c:pt idx="384">
                  <c:v>38404.5181786093</c:v>
                </c:pt>
                <c:pt idx="385">
                  <c:v>38504.5299446994</c:v>
                </c:pt>
                <c:pt idx="386">
                  <c:v>38604.5417107895</c:v>
                </c:pt>
                <c:pt idx="387">
                  <c:v>38704.5534768796</c:v>
                </c:pt>
                <c:pt idx="388">
                  <c:v>38804.5652429698</c:v>
                </c:pt>
                <c:pt idx="389">
                  <c:v>38904.5770090599</c:v>
                </c:pt>
                <c:pt idx="390">
                  <c:v>39004.58877515</c:v>
                </c:pt>
                <c:pt idx="391">
                  <c:v>39104.6005412401</c:v>
                </c:pt>
                <c:pt idx="392">
                  <c:v>39204.6123073303</c:v>
                </c:pt>
                <c:pt idx="393">
                  <c:v>39304.6240734204</c:v>
                </c:pt>
                <c:pt idx="394">
                  <c:v>39404.6358395105</c:v>
                </c:pt>
                <c:pt idx="395">
                  <c:v>39504.6476056007</c:v>
                </c:pt>
                <c:pt idx="396">
                  <c:v>39604.6593716908</c:v>
                </c:pt>
                <c:pt idx="397">
                  <c:v>39704.6711377809</c:v>
                </c:pt>
                <c:pt idx="398">
                  <c:v>39804.682903871</c:v>
                </c:pt>
                <c:pt idx="399">
                  <c:v>39904.6946699612</c:v>
                </c:pt>
                <c:pt idx="400">
                  <c:v>40004.7064360513</c:v>
                </c:pt>
                <c:pt idx="401">
                  <c:v>40104.7182021414</c:v>
                </c:pt>
                <c:pt idx="402">
                  <c:v>40204.7299682316</c:v>
                </c:pt>
                <c:pt idx="403">
                  <c:v>40304.7417343217</c:v>
                </c:pt>
                <c:pt idx="404">
                  <c:v>40404.7535004118</c:v>
                </c:pt>
                <c:pt idx="405">
                  <c:v>40504.7652665019</c:v>
                </c:pt>
                <c:pt idx="406">
                  <c:v>40604.7770325921</c:v>
                </c:pt>
                <c:pt idx="407">
                  <c:v>40704.7887986822</c:v>
                </c:pt>
                <c:pt idx="408">
                  <c:v>40804.8005647723</c:v>
                </c:pt>
                <c:pt idx="409">
                  <c:v>40904.8123308625</c:v>
                </c:pt>
                <c:pt idx="410">
                  <c:v>41004.8240969526</c:v>
                </c:pt>
                <c:pt idx="411">
                  <c:v>41104.8358630427</c:v>
                </c:pt>
                <c:pt idx="412">
                  <c:v>41204.8476291328</c:v>
                </c:pt>
                <c:pt idx="413">
                  <c:v>41304.859395223</c:v>
                </c:pt>
                <c:pt idx="414">
                  <c:v>41404.8711613131</c:v>
                </c:pt>
                <c:pt idx="415">
                  <c:v>41504.8829274032</c:v>
                </c:pt>
                <c:pt idx="416">
                  <c:v>41604.8946934934</c:v>
                </c:pt>
                <c:pt idx="417">
                  <c:v>41704.9064595835</c:v>
                </c:pt>
                <c:pt idx="418">
                  <c:v>41804.9182256736</c:v>
                </c:pt>
                <c:pt idx="419">
                  <c:v>41904.9299917637</c:v>
                </c:pt>
                <c:pt idx="420">
                  <c:v>42004.9417578539</c:v>
                </c:pt>
                <c:pt idx="421">
                  <c:v>42104.953523944</c:v>
                </c:pt>
                <c:pt idx="422">
                  <c:v>42204.9652900341</c:v>
                </c:pt>
                <c:pt idx="423">
                  <c:v>42304.9770561243</c:v>
                </c:pt>
                <c:pt idx="424">
                  <c:v>42404.9888222144</c:v>
                </c:pt>
                <c:pt idx="425">
                  <c:v>42505.0005883045</c:v>
                </c:pt>
                <c:pt idx="426">
                  <c:v>42605.0123543946</c:v>
                </c:pt>
                <c:pt idx="427">
                  <c:v>42705.0241204848</c:v>
                </c:pt>
                <c:pt idx="428">
                  <c:v>42805.0358865749</c:v>
                </c:pt>
                <c:pt idx="429">
                  <c:v>42905.047652665</c:v>
                </c:pt>
                <c:pt idx="430">
                  <c:v>43005.0594187552</c:v>
                </c:pt>
                <c:pt idx="431">
                  <c:v>43105.0711848453</c:v>
                </c:pt>
                <c:pt idx="432">
                  <c:v>43205.0829509354</c:v>
                </c:pt>
                <c:pt idx="433">
                  <c:v>43305.0947170255</c:v>
                </c:pt>
                <c:pt idx="434">
                  <c:v>43405.1064831157</c:v>
                </c:pt>
                <c:pt idx="435">
                  <c:v>43505.1182492058</c:v>
                </c:pt>
                <c:pt idx="436">
                  <c:v>43605.1300152959</c:v>
                </c:pt>
                <c:pt idx="437">
                  <c:v>43705.1417813861</c:v>
                </c:pt>
                <c:pt idx="438">
                  <c:v>43805.1535474762</c:v>
                </c:pt>
                <c:pt idx="439">
                  <c:v>43905.1653135663</c:v>
                </c:pt>
                <c:pt idx="440">
                  <c:v>44005.1770796564</c:v>
                </c:pt>
                <c:pt idx="441">
                  <c:v>44105.1888457466</c:v>
                </c:pt>
                <c:pt idx="442">
                  <c:v>44205.2006118367</c:v>
                </c:pt>
                <c:pt idx="443">
                  <c:v>44305.2123779268</c:v>
                </c:pt>
                <c:pt idx="444">
                  <c:v>44405.224144017</c:v>
                </c:pt>
                <c:pt idx="445">
                  <c:v>44505.2359101071</c:v>
                </c:pt>
                <c:pt idx="446">
                  <c:v>44605.2476761972</c:v>
                </c:pt>
                <c:pt idx="447">
                  <c:v>44705.2594422873</c:v>
                </c:pt>
                <c:pt idx="448">
                  <c:v>44805.2712083775</c:v>
                </c:pt>
                <c:pt idx="449">
                  <c:v>44905.2829744676</c:v>
                </c:pt>
                <c:pt idx="450">
                  <c:v>45005.2947405577</c:v>
                </c:pt>
                <c:pt idx="451">
                  <c:v>45105.3065066478</c:v>
                </c:pt>
                <c:pt idx="452">
                  <c:v>45205.318272738</c:v>
                </c:pt>
                <c:pt idx="453">
                  <c:v>45305.3300388281</c:v>
                </c:pt>
                <c:pt idx="454">
                  <c:v>45405.3418049182</c:v>
                </c:pt>
                <c:pt idx="455">
                  <c:v>45505.3535710084</c:v>
                </c:pt>
                <c:pt idx="456">
                  <c:v>45605.3653370985</c:v>
                </c:pt>
                <c:pt idx="457">
                  <c:v>45705.3771031886</c:v>
                </c:pt>
                <c:pt idx="458">
                  <c:v>45805.3888692787</c:v>
                </c:pt>
                <c:pt idx="459">
                  <c:v>45905.4006353689</c:v>
                </c:pt>
                <c:pt idx="460">
                  <c:v>46005.412401459</c:v>
                </c:pt>
                <c:pt idx="461">
                  <c:v>46105.4241675491</c:v>
                </c:pt>
                <c:pt idx="462">
                  <c:v>46205.4359336393</c:v>
                </c:pt>
                <c:pt idx="463">
                  <c:v>46305.4476997294</c:v>
                </c:pt>
                <c:pt idx="464">
                  <c:v>46405.4594658195</c:v>
                </c:pt>
                <c:pt idx="465">
                  <c:v>46505.4712319096</c:v>
                </c:pt>
                <c:pt idx="466">
                  <c:v>46605.4829979998</c:v>
                </c:pt>
                <c:pt idx="467">
                  <c:v>46705.4947640899</c:v>
                </c:pt>
                <c:pt idx="468">
                  <c:v>46805.50653018</c:v>
                </c:pt>
                <c:pt idx="469">
                  <c:v>46905.5182962702</c:v>
                </c:pt>
                <c:pt idx="470">
                  <c:v>47005.5300623603</c:v>
                </c:pt>
                <c:pt idx="471">
                  <c:v>47105.5418284504</c:v>
                </c:pt>
                <c:pt idx="472">
                  <c:v>47205.5535945405</c:v>
                </c:pt>
                <c:pt idx="473">
                  <c:v>47305.5653606307</c:v>
                </c:pt>
                <c:pt idx="474">
                  <c:v>47405.5771267208</c:v>
                </c:pt>
                <c:pt idx="475">
                  <c:v>47505.5888928109</c:v>
                </c:pt>
                <c:pt idx="476">
                  <c:v>47605.6006589011</c:v>
                </c:pt>
                <c:pt idx="477">
                  <c:v>47705.6124249912</c:v>
                </c:pt>
                <c:pt idx="478">
                  <c:v>47805.6241910813</c:v>
                </c:pt>
                <c:pt idx="479">
                  <c:v>47905.6359571714</c:v>
                </c:pt>
                <c:pt idx="480">
                  <c:v>48005.6477232616</c:v>
                </c:pt>
                <c:pt idx="481">
                  <c:v>48105.6594893517</c:v>
                </c:pt>
                <c:pt idx="482">
                  <c:v>48205.6712554418</c:v>
                </c:pt>
                <c:pt idx="483">
                  <c:v>48305.6830215319</c:v>
                </c:pt>
                <c:pt idx="484">
                  <c:v>48405.6947876221</c:v>
                </c:pt>
                <c:pt idx="485">
                  <c:v>48505.7065537122</c:v>
                </c:pt>
                <c:pt idx="486">
                  <c:v>48605.7183198023</c:v>
                </c:pt>
                <c:pt idx="487">
                  <c:v>48705.7300858925</c:v>
                </c:pt>
                <c:pt idx="488">
                  <c:v>48805.7418519826</c:v>
                </c:pt>
                <c:pt idx="489">
                  <c:v>48905.7536180727</c:v>
                </c:pt>
                <c:pt idx="490">
                  <c:v>49005.7653841628</c:v>
                </c:pt>
                <c:pt idx="491">
                  <c:v>49105.777150253</c:v>
                </c:pt>
                <c:pt idx="492">
                  <c:v>49205.7889163431</c:v>
                </c:pt>
                <c:pt idx="493">
                  <c:v>49305.8006824332</c:v>
                </c:pt>
                <c:pt idx="494">
                  <c:v>49405.8124485234</c:v>
                </c:pt>
                <c:pt idx="495">
                  <c:v>49505.8242146135</c:v>
                </c:pt>
                <c:pt idx="496">
                  <c:v>49605.8359807036</c:v>
                </c:pt>
                <c:pt idx="497">
                  <c:v>49705.8477467937</c:v>
                </c:pt>
                <c:pt idx="498">
                  <c:v>49805.8595128839</c:v>
                </c:pt>
                <c:pt idx="499">
                  <c:v>49905.871278974</c:v>
                </c:pt>
                <c:pt idx="500">
                  <c:v>50005.8830450641</c:v>
                </c:pt>
                <c:pt idx="501">
                  <c:v>50105.8948111543</c:v>
                </c:pt>
                <c:pt idx="502">
                  <c:v>50205.9065772444</c:v>
                </c:pt>
                <c:pt idx="503">
                  <c:v>50305.9183433345</c:v>
                </c:pt>
                <c:pt idx="504">
                  <c:v>50405.9301094246</c:v>
                </c:pt>
                <c:pt idx="505">
                  <c:v>50505.9418755148</c:v>
                </c:pt>
                <c:pt idx="506">
                  <c:v>50605.9536416049</c:v>
                </c:pt>
                <c:pt idx="507">
                  <c:v>50705.965407695</c:v>
                </c:pt>
                <c:pt idx="508">
                  <c:v>50805.9771737852</c:v>
                </c:pt>
                <c:pt idx="509">
                  <c:v>50905.9889398753</c:v>
                </c:pt>
                <c:pt idx="510">
                  <c:v>51006.0007059654</c:v>
                </c:pt>
                <c:pt idx="511">
                  <c:v>51106.0124720555</c:v>
                </c:pt>
                <c:pt idx="512">
                  <c:v>51206.0242381457</c:v>
                </c:pt>
                <c:pt idx="513">
                  <c:v>51306.0360042358</c:v>
                </c:pt>
                <c:pt idx="514">
                  <c:v>51406.0477703259</c:v>
                </c:pt>
                <c:pt idx="515">
                  <c:v>51506.0595364161</c:v>
                </c:pt>
                <c:pt idx="516">
                  <c:v>51606.0713025062</c:v>
                </c:pt>
                <c:pt idx="517">
                  <c:v>51706.0830685963</c:v>
                </c:pt>
                <c:pt idx="518">
                  <c:v>51806.0948346864</c:v>
                </c:pt>
                <c:pt idx="519">
                  <c:v>51906.1066007766</c:v>
                </c:pt>
                <c:pt idx="520">
                  <c:v>52006.1183668667</c:v>
                </c:pt>
                <c:pt idx="521">
                  <c:v>52106.1301329568</c:v>
                </c:pt>
                <c:pt idx="522">
                  <c:v>52206.141899047</c:v>
                </c:pt>
                <c:pt idx="523">
                  <c:v>52306.1536651371</c:v>
                </c:pt>
                <c:pt idx="524">
                  <c:v>52406.1654312272</c:v>
                </c:pt>
                <c:pt idx="525">
                  <c:v>52506.1771973173</c:v>
                </c:pt>
                <c:pt idx="526">
                  <c:v>52606.1889634075</c:v>
                </c:pt>
                <c:pt idx="527">
                  <c:v>52706.2007294976</c:v>
                </c:pt>
                <c:pt idx="528">
                  <c:v>52806.2124955877</c:v>
                </c:pt>
                <c:pt idx="529">
                  <c:v>52906.2242616779</c:v>
                </c:pt>
                <c:pt idx="530">
                  <c:v>53006.236027768</c:v>
                </c:pt>
                <c:pt idx="531">
                  <c:v>53106.2477938581</c:v>
                </c:pt>
                <c:pt idx="532">
                  <c:v>53206.2595599482</c:v>
                </c:pt>
                <c:pt idx="533">
                  <c:v>53306.2713260384</c:v>
                </c:pt>
                <c:pt idx="534">
                  <c:v>53406.2830921285</c:v>
                </c:pt>
                <c:pt idx="535">
                  <c:v>53506.2948582186</c:v>
                </c:pt>
                <c:pt idx="536">
                  <c:v>53606.3066243088</c:v>
                </c:pt>
                <c:pt idx="537">
                  <c:v>53706.3183903989</c:v>
                </c:pt>
                <c:pt idx="538">
                  <c:v>53806.330156489</c:v>
                </c:pt>
                <c:pt idx="539">
                  <c:v>53906.3419225791</c:v>
                </c:pt>
                <c:pt idx="540">
                  <c:v>54006.3536886693</c:v>
                </c:pt>
                <c:pt idx="541">
                  <c:v>54106.3654547594</c:v>
                </c:pt>
                <c:pt idx="542">
                  <c:v>54206.3772208495</c:v>
                </c:pt>
                <c:pt idx="543">
                  <c:v>54306.3889869396</c:v>
                </c:pt>
                <c:pt idx="544">
                  <c:v>54406.4007530298</c:v>
                </c:pt>
                <c:pt idx="545">
                  <c:v>54506.4125191199</c:v>
                </c:pt>
                <c:pt idx="546">
                  <c:v>54606.42428521</c:v>
                </c:pt>
                <c:pt idx="547">
                  <c:v>54706.4360513002</c:v>
                </c:pt>
                <c:pt idx="548">
                  <c:v>54806.4478173903</c:v>
                </c:pt>
                <c:pt idx="549">
                  <c:v>54906.4595834804</c:v>
                </c:pt>
                <c:pt idx="550">
                  <c:v>55006.4713495705</c:v>
                </c:pt>
                <c:pt idx="551">
                  <c:v>55106.4831156607</c:v>
                </c:pt>
                <c:pt idx="552">
                  <c:v>55206.4948817508</c:v>
                </c:pt>
                <c:pt idx="553">
                  <c:v>55306.5066478409</c:v>
                </c:pt>
                <c:pt idx="554">
                  <c:v>55406.5184139311</c:v>
                </c:pt>
                <c:pt idx="555">
                  <c:v>55506.5301800212</c:v>
                </c:pt>
                <c:pt idx="556">
                  <c:v>55606.5419461113</c:v>
                </c:pt>
                <c:pt idx="557">
                  <c:v>55706.5537122014</c:v>
                </c:pt>
                <c:pt idx="558">
                  <c:v>55806.5654782916</c:v>
                </c:pt>
                <c:pt idx="559">
                  <c:v>55906.5772443817</c:v>
                </c:pt>
                <c:pt idx="560">
                  <c:v>56006.5890104718</c:v>
                </c:pt>
                <c:pt idx="561">
                  <c:v>56106.600776562</c:v>
                </c:pt>
                <c:pt idx="562">
                  <c:v>56206.6125426521</c:v>
                </c:pt>
                <c:pt idx="563">
                  <c:v>56306.6243087422</c:v>
                </c:pt>
                <c:pt idx="564">
                  <c:v>56406.6360748323</c:v>
                </c:pt>
                <c:pt idx="565">
                  <c:v>56506.6478409225</c:v>
                </c:pt>
                <c:pt idx="566">
                  <c:v>56606.6596070126</c:v>
                </c:pt>
                <c:pt idx="567">
                  <c:v>56706.6713731027</c:v>
                </c:pt>
                <c:pt idx="568">
                  <c:v>56806.6831391929</c:v>
                </c:pt>
                <c:pt idx="569">
                  <c:v>56906.694905283</c:v>
                </c:pt>
                <c:pt idx="570">
                  <c:v>57006.7066713731</c:v>
                </c:pt>
                <c:pt idx="571">
                  <c:v>57106.7184374632</c:v>
                </c:pt>
                <c:pt idx="572">
                  <c:v>57206.7302035534</c:v>
                </c:pt>
                <c:pt idx="573">
                  <c:v>57306.7419696435</c:v>
                </c:pt>
                <c:pt idx="574">
                  <c:v>57406.7537357336</c:v>
                </c:pt>
                <c:pt idx="575">
                  <c:v>57506.7655018237</c:v>
                </c:pt>
                <c:pt idx="576">
                  <c:v>57606.7772679139</c:v>
                </c:pt>
                <c:pt idx="577">
                  <c:v>57706.789034004</c:v>
                </c:pt>
                <c:pt idx="578">
                  <c:v>57806.8008000941</c:v>
                </c:pt>
                <c:pt idx="579">
                  <c:v>57906.8125661843</c:v>
                </c:pt>
                <c:pt idx="580">
                  <c:v>58006.8243322744</c:v>
                </c:pt>
                <c:pt idx="581">
                  <c:v>58106.8360983645</c:v>
                </c:pt>
                <c:pt idx="582">
                  <c:v>58206.8478644546</c:v>
                </c:pt>
                <c:pt idx="583">
                  <c:v>58306.8596305448</c:v>
                </c:pt>
                <c:pt idx="584">
                  <c:v>58406.8713966349</c:v>
                </c:pt>
                <c:pt idx="585">
                  <c:v>58506.883162725</c:v>
                </c:pt>
                <c:pt idx="586">
                  <c:v>58606.8949288152</c:v>
                </c:pt>
                <c:pt idx="587">
                  <c:v>58706.9066949053</c:v>
                </c:pt>
                <c:pt idx="588">
                  <c:v>58806.9184609954</c:v>
                </c:pt>
                <c:pt idx="589">
                  <c:v>58906.9302270855</c:v>
                </c:pt>
                <c:pt idx="590">
                  <c:v>59006.9419931757</c:v>
                </c:pt>
                <c:pt idx="591">
                  <c:v>59106.9537592658</c:v>
                </c:pt>
                <c:pt idx="592">
                  <c:v>59206.9655253559</c:v>
                </c:pt>
                <c:pt idx="593">
                  <c:v>59306.9772914461</c:v>
                </c:pt>
                <c:pt idx="594">
                  <c:v>59406.9890575362</c:v>
                </c:pt>
                <c:pt idx="595">
                  <c:v>59507.0008236263</c:v>
                </c:pt>
                <c:pt idx="596">
                  <c:v>59607.0125897164</c:v>
                </c:pt>
                <c:pt idx="597">
                  <c:v>59707.0243558066</c:v>
                </c:pt>
                <c:pt idx="598">
                  <c:v>59807.0361218967</c:v>
                </c:pt>
                <c:pt idx="599">
                  <c:v>59907.0478879868</c:v>
                </c:pt>
                <c:pt idx="600">
                  <c:v>60007.059654077</c:v>
                </c:pt>
                <c:pt idx="601">
                  <c:v>60107.0714201671</c:v>
                </c:pt>
                <c:pt idx="602">
                  <c:v>60207.0831862572</c:v>
                </c:pt>
                <c:pt idx="603">
                  <c:v>60307.0949523473</c:v>
                </c:pt>
                <c:pt idx="604">
                  <c:v>60407.1067184375</c:v>
                </c:pt>
                <c:pt idx="605">
                  <c:v>60507.1184845276</c:v>
                </c:pt>
                <c:pt idx="606">
                  <c:v>60607.1302506177</c:v>
                </c:pt>
                <c:pt idx="607">
                  <c:v>60707.1420167079</c:v>
                </c:pt>
                <c:pt idx="608">
                  <c:v>60807.153782798</c:v>
                </c:pt>
                <c:pt idx="609">
                  <c:v>60907.1655488881</c:v>
                </c:pt>
                <c:pt idx="610">
                  <c:v>61007.1773149782</c:v>
                </c:pt>
                <c:pt idx="611">
                  <c:v>61107.1890810684</c:v>
                </c:pt>
                <c:pt idx="612">
                  <c:v>61207.2008471585</c:v>
                </c:pt>
                <c:pt idx="613">
                  <c:v>61307.2126132486</c:v>
                </c:pt>
                <c:pt idx="614">
                  <c:v>61407.2243793388</c:v>
                </c:pt>
                <c:pt idx="615">
                  <c:v>61507.2361454289</c:v>
                </c:pt>
                <c:pt idx="616">
                  <c:v>61607.247911519</c:v>
                </c:pt>
                <c:pt idx="617">
                  <c:v>61707.2596776091</c:v>
                </c:pt>
                <c:pt idx="618">
                  <c:v>61807.2714436993</c:v>
                </c:pt>
                <c:pt idx="619">
                  <c:v>61907.2832097894</c:v>
                </c:pt>
                <c:pt idx="620">
                  <c:v>62007.2949758795</c:v>
                </c:pt>
                <c:pt idx="621">
                  <c:v>62107.3067419697</c:v>
                </c:pt>
                <c:pt idx="622">
                  <c:v>62207.3185080598</c:v>
                </c:pt>
                <c:pt idx="623">
                  <c:v>62307.3302741499</c:v>
                </c:pt>
                <c:pt idx="624">
                  <c:v>62407.34204024</c:v>
                </c:pt>
                <c:pt idx="625">
                  <c:v>62507.3538063302</c:v>
                </c:pt>
                <c:pt idx="626">
                  <c:v>62607.3655724203</c:v>
                </c:pt>
                <c:pt idx="627">
                  <c:v>62707.3773385104</c:v>
                </c:pt>
                <c:pt idx="628">
                  <c:v>62807.3891046005</c:v>
                </c:pt>
                <c:pt idx="629">
                  <c:v>62907.4008706907</c:v>
                </c:pt>
                <c:pt idx="630">
                  <c:v>63007.4126367808</c:v>
                </c:pt>
                <c:pt idx="631">
                  <c:v>63107.4244028709</c:v>
                </c:pt>
                <c:pt idx="632">
                  <c:v>63207.4361689611</c:v>
                </c:pt>
                <c:pt idx="633">
                  <c:v>63307.4479350512</c:v>
                </c:pt>
                <c:pt idx="634">
                  <c:v>63407.4597011413</c:v>
                </c:pt>
                <c:pt idx="635">
                  <c:v>63507.4714672314</c:v>
                </c:pt>
                <c:pt idx="636">
                  <c:v>63607.4832333216</c:v>
                </c:pt>
                <c:pt idx="637">
                  <c:v>63707.4949994117</c:v>
                </c:pt>
                <c:pt idx="638">
                  <c:v>63807.5067655018</c:v>
                </c:pt>
                <c:pt idx="639">
                  <c:v>63907.518531592</c:v>
                </c:pt>
                <c:pt idx="640">
                  <c:v>64007.5302976821</c:v>
                </c:pt>
                <c:pt idx="641">
                  <c:v>64107.5420637722</c:v>
                </c:pt>
                <c:pt idx="642">
                  <c:v>64207.5538298623</c:v>
                </c:pt>
                <c:pt idx="643">
                  <c:v>64307.5655959525</c:v>
                </c:pt>
                <c:pt idx="644">
                  <c:v>64407.5773620426</c:v>
                </c:pt>
                <c:pt idx="645">
                  <c:v>64507.5891281327</c:v>
                </c:pt>
                <c:pt idx="646">
                  <c:v>64607.6008942229</c:v>
                </c:pt>
                <c:pt idx="647">
                  <c:v>64707.612660313</c:v>
                </c:pt>
                <c:pt idx="648">
                  <c:v>64807.6244264031</c:v>
                </c:pt>
                <c:pt idx="649">
                  <c:v>64907.6361924932</c:v>
                </c:pt>
                <c:pt idx="650">
                  <c:v>65007.6479585834</c:v>
                </c:pt>
                <c:pt idx="651">
                  <c:v>65107.6597246735</c:v>
                </c:pt>
                <c:pt idx="652">
                  <c:v>65207.6714907636</c:v>
                </c:pt>
                <c:pt idx="653">
                  <c:v>65307.6832568538</c:v>
                </c:pt>
                <c:pt idx="654">
                  <c:v>65407.6950229439</c:v>
                </c:pt>
                <c:pt idx="655">
                  <c:v>65507.706789034</c:v>
                </c:pt>
                <c:pt idx="656">
                  <c:v>65607.7185551241</c:v>
                </c:pt>
                <c:pt idx="657">
                  <c:v>65707.7303212143</c:v>
                </c:pt>
                <c:pt idx="658">
                  <c:v>65807.7420873044</c:v>
                </c:pt>
                <c:pt idx="659">
                  <c:v>65907.7538533945</c:v>
                </c:pt>
                <c:pt idx="660">
                  <c:v>66007.7656194847</c:v>
                </c:pt>
                <c:pt idx="661">
                  <c:v>66107.7773855748</c:v>
                </c:pt>
                <c:pt idx="662">
                  <c:v>66207.7891516649</c:v>
                </c:pt>
                <c:pt idx="663">
                  <c:v>66307.800917755</c:v>
                </c:pt>
                <c:pt idx="664">
                  <c:v>66407.8126838452</c:v>
                </c:pt>
                <c:pt idx="665">
                  <c:v>66507.8244499353</c:v>
                </c:pt>
                <c:pt idx="666">
                  <c:v>66607.8362160254</c:v>
                </c:pt>
                <c:pt idx="667">
                  <c:v>66707.8479821156</c:v>
                </c:pt>
                <c:pt idx="668">
                  <c:v>66807.8597482057</c:v>
                </c:pt>
                <c:pt idx="669">
                  <c:v>66907.8715142958</c:v>
                </c:pt>
                <c:pt idx="670">
                  <c:v>67007.8832803859</c:v>
                </c:pt>
                <c:pt idx="671">
                  <c:v>67107.8950464761</c:v>
                </c:pt>
                <c:pt idx="672">
                  <c:v>67207.9068125662</c:v>
                </c:pt>
                <c:pt idx="673">
                  <c:v>67307.9185786563</c:v>
                </c:pt>
                <c:pt idx="674">
                  <c:v>67407.9303447465</c:v>
                </c:pt>
                <c:pt idx="675">
                  <c:v>67507.9421108366</c:v>
                </c:pt>
                <c:pt idx="676">
                  <c:v>67607.9538769267</c:v>
                </c:pt>
                <c:pt idx="677">
                  <c:v>67707.9656430168</c:v>
                </c:pt>
                <c:pt idx="678">
                  <c:v>67807.977409107</c:v>
                </c:pt>
                <c:pt idx="679">
                  <c:v>67907.9891751971</c:v>
                </c:pt>
                <c:pt idx="680">
                  <c:v>68008.0009412872</c:v>
                </c:pt>
                <c:pt idx="681">
                  <c:v>68108.0127073773</c:v>
                </c:pt>
                <c:pt idx="682">
                  <c:v>68208.0244734675</c:v>
                </c:pt>
                <c:pt idx="683">
                  <c:v>68308.0362395576</c:v>
                </c:pt>
                <c:pt idx="684">
                  <c:v>68408.0480056477</c:v>
                </c:pt>
                <c:pt idx="685">
                  <c:v>68508.0597717379</c:v>
                </c:pt>
                <c:pt idx="686">
                  <c:v>68608.071537828</c:v>
                </c:pt>
                <c:pt idx="687">
                  <c:v>68708.0833039181</c:v>
                </c:pt>
                <c:pt idx="688">
                  <c:v>68808.0950700082</c:v>
                </c:pt>
                <c:pt idx="689">
                  <c:v>68908.1068360984</c:v>
                </c:pt>
                <c:pt idx="690">
                  <c:v>69008.1186021885</c:v>
                </c:pt>
                <c:pt idx="691">
                  <c:v>69108.1303682786</c:v>
                </c:pt>
                <c:pt idx="692">
                  <c:v>69208.1421343688</c:v>
                </c:pt>
                <c:pt idx="693">
                  <c:v>69308.1539004589</c:v>
                </c:pt>
                <c:pt idx="694">
                  <c:v>69408.165666549</c:v>
                </c:pt>
                <c:pt idx="695">
                  <c:v>69508.1774326391</c:v>
                </c:pt>
                <c:pt idx="696">
                  <c:v>69608.1891987293</c:v>
                </c:pt>
                <c:pt idx="697">
                  <c:v>69708.2009648194</c:v>
                </c:pt>
                <c:pt idx="698">
                  <c:v>69808.2127309095</c:v>
                </c:pt>
                <c:pt idx="699">
                  <c:v>69908.2244969997</c:v>
                </c:pt>
                <c:pt idx="700">
                  <c:v>70008.2362630898</c:v>
                </c:pt>
                <c:pt idx="701">
                  <c:v>70108.2480291799</c:v>
                </c:pt>
                <c:pt idx="702">
                  <c:v>70208.25979527</c:v>
                </c:pt>
                <c:pt idx="703">
                  <c:v>70308.2715613602</c:v>
                </c:pt>
                <c:pt idx="704">
                  <c:v>70408.2833274503</c:v>
                </c:pt>
                <c:pt idx="705">
                  <c:v>70508.2950935404</c:v>
                </c:pt>
                <c:pt idx="706">
                  <c:v>70608.3068596305</c:v>
                </c:pt>
                <c:pt idx="707">
                  <c:v>70708.3186257207</c:v>
                </c:pt>
                <c:pt idx="708">
                  <c:v>70808.3303918108</c:v>
                </c:pt>
                <c:pt idx="709">
                  <c:v>70908.3421579009</c:v>
                </c:pt>
                <c:pt idx="710">
                  <c:v>71008.3539239911</c:v>
                </c:pt>
                <c:pt idx="711">
                  <c:v>71108.3656900812</c:v>
                </c:pt>
                <c:pt idx="712">
                  <c:v>71208.3774561713</c:v>
                </c:pt>
                <c:pt idx="713">
                  <c:v>71308.3892222614</c:v>
                </c:pt>
                <c:pt idx="714">
                  <c:v>71408.4009883516</c:v>
                </c:pt>
                <c:pt idx="715">
                  <c:v>71508.4127544417</c:v>
                </c:pt>
                <c:pt idx="716">
                  <c:v>71608.4245205318</c:v>
                </c:pt>
                <c:pt idx="717">
                  <c:v>71708.436286622</c:v>
                </c:pt>
                <c:pt idx="718">
                  <c:v>71808.4480527121</c:v>
                </c:pt>
                <c:pt idx="719">
                  <c:v>71908.4598188022</c:v>
                </c:pt>
                <c:pt idx="720">
                  <c:v>72008.4715848923</c:v>
                </c:pt>
                <c:pt idx="721">
                  <c:v>72108.4833509825</c:v>
                </c:pt>
                <c:pt idx="722">
                  <c:v>72208.4951170726</c:v>
                </c:pt>
                <c:pt idx="723">
                  <c:v>72308.5068831627</c:v>
                </c:pt>
                <c:pt idx="724">
                  <c:v>72408.5186492529</c:v>
                </c:pt>
                <c:pt idx="725">
                  <c:v>72508.530415343</c:v>
                </c:pt>
                <c:pt idx="726">
                  <c:v>72608.5421814331</c:v>
                </c:pt>
                <c:pt idx="727">
                  <c:v>72708.5539475232</c:v>
                </c:pt>
                <c:pt idx="728">
                  <c:v>72808.5657136134</c:v>
                </c:pt>
                <c:pt idx="729">
                  <c:v>72908.5774797035</c:v>
                </c:pt>
                <c:pt idx="730">
                  <c:v>73008.5892457936</c:v>
                </c:pt>
                <c:pt idx="731">
                  <c:v>73108.6010118838</c:v>
                </c:pt>
                <c:pt idx="732">
                  <c:v>73208.6127779739</c:v>
                </c:pt>
                <c:pt idx="733">
                  <c:v>73308.624544064</c:v>
                </c:pt>
                <c:pt idx="734">
                  <c:v>73408.6363101541</c:v>
                </c:pt>
                <c:pt idx="735">
                  <c:v>73508.6480762443</c:v>
                </c:pt>
                <c:pt idx="736">
                  <c:v>73608.6598423344</c:v>
                </c:pt>
                <c:pt idx="737">
                  <c:v>73708.6716084245</c:v>
                </c:pt>
                <c:pt idx="738">
                  <c:v>73808.6833745146</c:v>
                </c:pt>
                <c:pt idx="739">
                  <c:v>73908.6951406048</c:v>
                </c:pt>
                <c:pt idx="740">
                  <c:v>74008.7069066949</c:v>
                </c:pt>
                <c:pt idx="741">
                  <c:v>74108.718672785</c:v>
                </c:pt>
                <c:pt idx="742">
                  <c:v>74208.7304388752</c:v>
                </c:pt>
                <c:pt idx="743">
                  <c:v>74308.7422049653</c:v>
                </c:pt>
                <c:pt idx="744">
                  <c:v>74408.7539710554</c:v>
                </c:pt>
                <c:pt idx="745">
                  <c:v>74508.7657371455</c:v>
                </c:pt>
                <c:pt idx="746">
                  <c:v>74608.7775032357</c:v>
                </c:pt>
                <c:pt idx="747">
                  <c:v>74708.7892693258</c:v>
                </c:pt>
                <c:pt idx="748">
                  <c:v>74808.8010354159</c:v>
                </c:pt>
                <c:pt idx="749">
                  <c:v>74908.8128015061</c:v>
                </c:pt>
                <c:pt idx="750">
                  <c:v>75008.8245675962</c:v>
                </c:pt>
                <c:pt idx="751">
                  <c:v>75108.8363336863</c:v>
                </c:pt>
                <c:pt idx="752">
                  <c:v>75208.8480997764</c:v>
                </c:pt>
                <c:pt idx="753">
                  <c:v>75308.8598658666</c:v>
                </c:pt>
                <c:pt idx="754">
                  <c:v>75408.8716319567</c:v>
                </c:pt>
                <c:pt idx="755">
                  <c:v>75508.8833980468</c:v>
                </c:pt>
                <c:pt idx="756">
                  <c:v>75608.895164137</c:v>
                </c:pt>
                <c:pt idx="757">
                  <c:v>75708.9069302271</c:v>
                </c:pt>
                <c:pt idx="758">
                  <c:v>75808.9186963172</c:v>
                </c:pt>
                <c:pt idx="759">
                  <c:v>75908.9304624073</c:v>
                </c:pt>
                <c:pt idx="760">
                  <c:v>76008.9422284975</c:v>
                </c:pt>
                <c:pt idx="761">
                  <c:v>76108.9539945876</c:v>
                </c:pt>
                <c:pt idx="762">
                  <c:v>76208.9657606777</c:v>
                </c:pt>
                <c:pt idx="763">
                  <c:v>76308.9775267679</c:v>
                </c:pt>
                <c:pt idx="764">
                  <c:v>76408.989292858</c:v>
                </c:pt>
                <c:pt idx="765">
                  <c:v>76509.0010589481</c:v>
                </c:pt>
                <c:pt idx="766">
                  <c:v>76609.0128250382</c:v>
                </c:pt>
                <c:pt idx="767">
                  <c:v>76709.0245911284</c:v>
                </c:pt>
                <c:pt idx="768">
                  <c:v>76809.0363572185</c:v>
                </c:pt>
                <c:pt idx="769">
                  <c:v>76909.0481233086</c:v>
                </c:pt>
                <c:pt idx="770">
                  <c:v>77009.0598893988</c:v>
                </c:pt>
                <c:pt idx="771">
                  <c:v>77109.0716554889</c:v>
                </c:pt>
                <c:pt idx="772">
                  <c:v>77209.083421579</c:v>
                </c:pt>
                <c:pt idx="773">
                  <c:v>77309.0951876691</c:v>
                </c:pt>
                <c:pt idx="774">
                  <c:v>77409.1069537593</c:v>
                </c:pt>
                <c:pt idx="775">
                  <c:v>77509.1187198494</c:v>
                </c:pt>
                <c:pt idx="776">
                  <c:v>77609.1304859395</c:v>
                </c:pt>
                <c:pt idx="777">
                  <c:v>77709.1422520297</c:v>
                </c:pt>
                <c:pt idx="778">
                  <c:v>77809.1540181198</c:v>
                </c:pt>
                <c:pt idx="779">
                  <c:v>77909.1657842099</c:v>
                </c:pt>
                <c:pt idx="780">
                  <c:v>78009.1775503</c:v>
                </c:pt>
                <c:pt idx="781">
                  <c:v>78109.1893163902</c:v>
                </c:pt>
                <c:pt idx="782">
                  <c:v>78209.2010824803</c:v>
                </c:pt>
                <c:pt idx="783">
                  <c:v>78309.2128485704</c:v>
                </c:pt>
                <c:pt idx="784">
                  <c:v>78409.2246146606</c:v>
                </c:pt>
                <c:pt idx="785">
                  <c:v>78509.2363807507</c:v>
                </c:pt>
                <c:pt idx="786">
                  <c:v>78609.2481468408</c:v>
                </c:pt>
                <c:pt idx="787">
                  <c:v>78709.2599129309</c:v>
                </c:pt>
                <c:pt idx="788">
                  <c:v>78809.2716790211</c:v>
                </c:pt>
                <c:pt idx="789">
                  <c:v>78909.2834451112</c:v>
                </c:pt>
                <c:pt idx="790">
                  <c:v>79009.2952112013</c:v>
                </c:pt>
                <c:pt idx="791">
                  <c:v>79109.3069772915</c:v>
                </c:pt>
                <c:pt idx="792">
                  <c:v>79209.3187433816</c:v>
                </c:pt>
                <c:pt idx="793">
                  <c:v>79309.3305094717</c:v>
                </c:pt>
                <c:pt idx="794">
                  <c:v>79409.3422755618</c:v>
                </c:pt>
                <c:pt idx="795">
                  <c:v>79509.354041652</c:v>
                </c:pt>
                <c:pt idx="796">
                  <c:v>79609.3658077421</c:v>
                </c:pt>
                <c:pt idx="797">
                  <c:v>79709.3775738322</c:v>
                </c:pt>
                <c:pt idx="798">
                  <c:v>79809.3893399224</c:v>
                </c:pt>
                <c:pt idx="799">
                  <c:v>79909.4011060125</c:v>
                </c:pt>
                <c:pt idx="800">
                  <c:v>80009.4128721026</c:v>
                </c:pt>
                <c:pt idx="801">
                  <c:v>80109.4246381927</c:v>
                </c:pt>
                <c:pt idx="802">
                  <c:v>80209.4364042829</c:v>
                </c:pt>
                <c:pt idx="803">
                  <c:v>80309.448170373</c:v>
                </c:pt>
                <c:pt idx="804">
                  <c:v>80409.4599364631</c:v>
                </c:pt>
                <c:pt idx="805">
                  <c:v>80509.4717025532</c:v>
                </c:pt>
                <c:pt idx="806">
                  <c:v>80609.4834686434</c:v>
                </c:pt>
                <c:pt idx="807">
                  <c:v>80709.4952347335</c:v>
                </c:pt>
                <c:pt idx="808">
                  <c:v>80809.5070008236</c:v>
                </c:pt>
                <c:pt idx="809">
                  <c:v>80909.5187669138</c:v>
                </c:pt>
                <c:pt idx="810">
                  <c:v>81009.5305330039</c:v>
                </c:pt>
                <c:pt idx="811">
                  <c:v>81109.542299094</c:v>
                </c:pt>
                <c:pt idx="812">
                  <c:v>81209.5540651841</c:v>
                </c:pt>
                <c:pt idx="813">
                  <c:v>81309.5658312743</c:v>
                </c:pt>
                <c:pt idx="814">
                  <c:v>81409.5775973644</c:v>
                </c:pt>
                <c:pt idx="815">
                  <c:v>81509.5893634545</c:v>
                </c:pt>
                <c:pt idx="816">
                  <c:v>81609.6011295447</c:v>
                </c:pt>
                <c:pt idx="817">
                  <c:v>81709.6128956348</c:v>
                </c:pt>
                <c:pt idx="818">
                  <c:v>81809.6246617249</c:v>
                </c:pt>
                <c:pt idx="819">
                  <c:v>81909.636427815</c:v>
                </c:pt>
                <c:pt idx="820">
                  <c:v>82009.6481939052</c:v>
                </c:pt>
                <c:pt idx="821">
                  <c:v>82109.6599599953</c:v>
                </c:pt>
                <c:pt idx="822">
                  <c:v>82209.6717260854</c:v>
                </c:pt>
                <c:pt idx="823">
                  <c:v>82309.6834921756</c:v>
                </c:pt>
                <c:pt idx="824">
                  <c:v>82409.6952582657</c:v>
                </c:pt>
                <c:pt idx="825">
                  <c:v>82509.7070243558</c:v>
                </c:pt>
                <c:pt idx="826">
                  <c:v>82609.7187904459</c:v>
                </c:pt>
                <c:pt idx="827">
                  <c:v>82709.7305565361</c:v>
                </c:pt>
                <c:pt idx="828">
                  <c:v>82809.7423226262</c:v>
                </c:pt>
                <c:pt idx="829">
                  <c:v>82909.7540887163</c:v>
                </c:pt>
                <c:pt idx="830">
                  <c:v>83009.7658548065</c:v>
                </c:pt>
                <c:pt idx="831">
                  <c:v>83109.7776208966</c:v>
                </c:pt>
                <c:pt idx="832">
                  <c:v>83209.7893869867</c:v>
                </c:pt>
                <c:pt idx="833">
                  <c:v>83309.8011530768</c:v>
                </c:pt>
                <c:pt idx="834">
                  <c:v>83409.812919167</c:v>
                </c:pt>
                <c:pt idx="835">
                  <c:v>83509.8246852571</c:v>
                </c:pt>
                <c:pt idx="836">
                  <c:v>83609.8364513472</c:v>
                </c:pt>
                <c:pt idx="837">
                  <c:v>83709.8482174374</c:v>
                </c:pt>
                <c:pt idx="838">
                  <c:v>83809.8599835275</c:v>
                </c:pt>
                <c:pt idx="839">
                  <c:v>83909.8717496176</c:v>
                </c:pt>
                <c:pt idx="840">
                  <c:v>84009.8835157077</c:v>
                </c:pt>
                <c:pt idx="841">
                  <c:v>84109.8952817979</c:v>
                </c:pt>
                <c:pt idx="842">
                  <c:v>84209.907047888</c:v>
                </c:pt>
                <c:pt idx="843">
                  <c:v>84309.9188139781</c:v>
                </c:pt>
                <c:pt idx="844">
                  <c:v>84409.9305800683</c:v>
                </c:pt>
                <c:pt idx="845">
                  <c:v>84509.9423461584</c:v>
                </c:pt>
                <c:pt idx="846">
                  <c:v>84609.9541122485</c:v>
                </c:pt>
                <c:pt idx="847">
                  <c:v>84709.9658783386</c:v>
                </c:pt>
                <c:pt idx="848">
                  <c:v>84809.9776444288</c:v>
                </c:pt>
                <c:pt idx="849">
                  <c:v>84909.9894105189</c:v>
                </c:pt>
                <c:pt idx="850">
                  <c:v>85010.001176609</c:v>
                </c:pt>
                <c:pt idx="851">
                  <c:v>85110.0129426992</c:v>
                </c:pt>
                <c:pt idx="852">
                  <c:v>85210.0247087893</c:v>
                </c:pt>
                <c:pt idx="853">
                  <c:v>85310.0364748794</c:v>
                </c:pt>
                <c:pt idx="854">
                  <c:v>85410.0482409695</c:v>
                </c:pt>
                <c:pt idx="855">
                  <c:v>85510.0600070597</c:v>
                </c:pt>
                <c:pt idx="856">
                  <c:v>85610.0717731498</c:v>
                </c:pt>
                <c:pt idx="857">
                  <c:v>85710.0835392399</c:v>
                </c:pt>
                <c:pt idx="858">
                  <c:v>85810.09530533</c:v>
                </c:pt>
                <c:pt idx="859">
                  <c:v>85910.1070714202</c:v>
                </c:pt>
                <c:pt idx="860">
                  <c:v>86010.1188375103</c:v>
                </c:pt>
                <c:pt idx="861">
                  <c:v>86110.1306036004</c:v>
                </c:pt>
                <c:pt idx="862">
                  <c:v>86210.1423696906</c:v>
                </c:pt>
                <c:pt idx="863">
                  <c:v>86310.1541357807</c:v>
                </c:pt>
                <c:pt idx="864">
                  <c:v>86410.1659018708</c:v>
                </c:pt>
                <c:pt idx="865">
                  <c:v>86510.1776679609</c:v>
                </c:pt>
                <c:pt idx="866">
                  <c:v>86610.1894340511</c:v>
                </c:pt>
                <c:pt idx="867">
                  <c:v>86710.2012001412</c:v>
                </c:pt>
                <c:pt idx="868">
                  <c:v>86810.2129662313</c:v>
                </c:pt>
                <c:pt idx="869">
                  <c:v>86910.2247323215</c:v>
                </c:pt>
                <c:pt idx="870">
                  <c:v>87010.2364984116</c:v>
                </c:pt>
                <c:pt idx="871">
                  <c:v>87110.2482645017</c:v>
                </c:pt>
                <c:pt idx="872">
                  <c:v>87210.2600305918</c:v>
                </c:pt>
                <c:pt idx="873">
                  <c:v>87310.271796682</c:v>
                </c:pt>
                <c:pt idx="874">
                  <c:v>87410.2835627721</c:v>
                </c:pt>
                <c:pt idx="875">
                  <c:v>87510.2953288622</c:v>
                </c:pt>
                <c:pt idx="876">
                  <c:v>87610.3070949524</c:v>
                </c:pt>
                <c:pt idx="877">
                  <c:v>87710.3188610425</c:v>
                </c:pt>
                <c:pt idx="878">
                  <c:v>87810.3306271326</c:v>
                </c:pt>
                <c:pt idx="879">
                  <c:v>87910.3423932227</c:v>
                </c:pt>
                <c:pt idx="880">
                  <c:v>88010.3541593129</c:v>
                </c:pt>
                <c:pt idx="881">
                  <c:v>88110.365925403</c:v>
                </c:pt>
                <c:pt idx="882">
                  <c:v>88210.3776914931</c:v>
                </c:pt>
                <c:pt idx="883">
                  <c:v>88310.3894575833</c:v>
                </c:pt>
                <c:pt idx="884">
                  <c:v>88410.4012236734</c:v>
                </c:pt>
                <c:pt idx="885">
                  <c:v>88510.4129897635</c:v>
                </c:pt>
                <c:pt idx="886">
                  <c:v>88610.4247558536</c:v>
                </c:pt>
                <c:pt idx="887">
                  <c:v>88710.4365219438</c:v>
                </c:pt>
                <c:pt idx="888">
                  <c:v>88810.4482880339</c:v>
                </c:pt>
                <c:pt idx="889">
                  <c:v>88910.460054124</c:v>
                </c:pt>
                <c:pt idx="890">
                  <c:v>89010.4718202141</c:v>
                </c:pt>
                <c:pt idx="891">
                  <c:v>89110.4835863043</c:v>
                </c:pt>
                <c:pt idx="892">
                  <c:v>89210.4953523944</c:v>
                </c:pt>
                <c:pt idx="893">
                  <c:v>89310.5071184845</c:v>
                </c:pt>
                <c:pt idx="894">
                  <c:v>89410.5188845747</c:v>
                </c:pt>
                <c:pt idx="895">
                  <c:v>89510.5306506648</c:v>
                </c:pt>
                <c:pt idx="896">
                  <c:v>89610.5424167549</c:v>
                </c:pt>
                <c:pt idx="897">
                  <c:v>89710.554182845</c:v>
                </c:pt>
                <c:pt idx="898">
                  <c:v>89810.5659489352</c:v>
                </c:pt>
                <c:pt idx="899">
                  <c:v>89910.5777150253</c:v>
                </c:pt>
                <c:pt idx="900">
                  <c:v>90010.5894811154</c:v>
                </c:pt>
                <c:pt idx="901">
                  <c:v>90110.6012472056</c:v>
                </c:pt>
                <c:pt idx="902">
                  <c:v>90210.6130132957</c:v>
                </c:pt>
                <c:pt idx="903">
                  <c:v>90310.6247793858</c:v>
                </c:pt>
                <c:pt idx="904">
                  <c:v>90410.6365454759</c:v>
                </c:pt>
                <c:pt idx="905">
                  <c:v>90510.6483115661</c:v>
                </c:pt>
                <c:pt idx="906">
                  <c:v>90610.6600776562</c:v>
                </c:pt>
                <c:pt idx="907">
                  <c:v>90710.6718437463</c:v>
                </c:pt>
                <c:pt idx="908">
                  <c:v>90810.6836098365</c:v>
                </c:pt>
                <c:pt idx="909">
                  <c:v>90910.6953759266</c:v>
                </c:pt>
                <c:pt idx="910">
                  <c:v>91010.7071420167</c:v>
                </c:pt>
                <c:pt idx="911">
                  <c:v>91110.7189081068</c:v>
                </c:pt>
                <c:pt idx="912">
                  <c:v>91210.730674197</c:v>
                </c:pt>
                <c:pt idx="913">
                  <c:v>91310.7424402871</c:v>
                </c:pt>
                <c:pt idx="914">
                  <c:v>91410.7542063772</c:v>
                </c:pt>
                <c:pt idx="915">
                  <c:v>91510.7659724673</c:v>
                </c:pt>
                <c:pt idx="916">
                  <c:v>91610.7777385575</c:v>
                </c:pt>
                <c:pt idx="917">
                  <c:v>91710.7895046476</c:v>
                </c:pt>
                <c:pt idx="918">
                  <c:v>91810.8012707377</c:v>
                </c:pt>
                <c:pt idx="919">
                  <c:v>91910.8130368279</c:v>
                </c:pt>
                <c:pt idx="920">
                  <c:v>92010.824802918</c:v>
                </c:pt>
                <c:pt idx="921">
                  <c:v>92110.8365690081</c:v>
                </c:pt>
                <c:pt idx="922">
                  <c:v>92210.8483350982</c:v>
                </c:pt>
                <c:pt idx="923">
                  <c:v>92310.8601011884</c:v>
                </c:pt>
                <c:pt idx="924">
                  <c:v>92410.8718672785</c:v>
                </c:pt>
                <c:pt idx="925">
                  <c:v>92510.8836333686</c:v>
                </c:pt>
                <c:pt idx="926">
                  <c:v>92610.8953994588</c:v>
                </c:pt>
                <c:pt idx="927">
                  <c:v>92710.9071655489</c:v>
                </c:pt>
                <c:pt idx="928">
                  <c:v>92810.918931639</c:v>
                </c:pt>
                <c:pt idx="929">
                  <c:v>92910.9306977291</c:v>
                </c:pt>
                <c:pt idx="930">
                  <c:v>93010.9424638193</c:v>
                </c:pt>
                <c:pt idx="931">
                  <c:v>93110.9542299094</c:v>
                </c:pt>
                <c:pt idx="932">
                  <c:v>93210.9659959995</c:v>
                </c:pt>
                <c:pt idx="933">
                  <c:v>93310.9777620897</c:v>
                </c:pt>
                <c:pt idx="934">
                  <c:v>93410.9895281798</c:v>
                </c:pt>
                <c:pt idx="935">
                  <c:v>93511.0012942699</c:v>
                </c:pt>
                <c:pt idx="936">
                  <c:v>93611.01306036</c:v>
                </c:pt>
                <c:pt idx="937">
                  <c:v>93711.0248264502</c:v>
                </c:pt>
                <c:pt idx="938">
                  <c:v>93811.0365925403</c:v>
                </c:pt>
                <c:pt idx="939">
                  <c:v>93911.0483586304</c:v>
                </c:pt>
                <c:pt idx="940">
                  <c:v>94011.0601247206</c:v>
                </c:pt>
                <c:pt idx="941">
                  <c:v>94111.0718908107</c:v>
                </c:pt>
                <c:pt idx="942">
                  <c:v>94211.0836569008</c:v>
                </c:pt>
                <c:pt idx="943">
                  <c:v>94311.0954229909</c:v>
                </c:pt>
                <c:pt idx="944">
                  <c:v>94411.1071890811</c:v>
                </c:pt>
                <c:pt idx="945">
                  <c:v>94511.1189551712</c:v>
                </c:pt>
                <c:pt idx="946">
                  <c:v>94611.1307212613</c:v>
                </c:pt>
                <c:pt idx="947">
                  <c:v>94711.1424873515</c:v>
                </c:pt>
                <c:pt idx="948">
                  <c:v>94811.1542534416</c:v>
                </c:pt>
                <c:pt idx="949">
                  <c:v>94911.1660195317</c:v>
                </c:pt>
                <c:pt idx="950">
                  <c:v>95011.1777856218</c:v>
                </c:pt>
                <c:pt idx="951">
                  <c:v>95111.189551712</c:v>
                </c:pt>
                <c:pt idx="952">
                  <c:v>95211.2013178021</c:v>
                </c:pt>
                <c:pt idx="953">
                  <c:v>95311.2130838922</c:v>
                </c:pt>
                <c:pt idx="954">
                  <c:v>95411.2248499824</c:v>
                </c:pt>
                <c:pt idx="955">
                  <c:v>95511.2366160725</c:v>
                </c:pt>
                <c:pt idx="956">
                  <c:v>95611.2483821626</c:v>
                </c:pt>
                <c:pt idx="957">
                  <c:v>95711.2601482527</c:v>
                </c:pt>
                <c:pt idx="958">
                  <c:v>95811.2719143429</c:v>
                </c:pt>
                <c:pt idx="959">
                  <c:v>95911.283680433</c:v>
                </c:pt>
                <c:pt idx="960">
                  <c:v>96011.2954465231</c:v>
                </c:pt>
                <c:pt idx="961">
                  <c:v>96111.3072126133</c:v>
                </c:pt>
                <c:pt idx="962">
                  <c:v>96211.3189787034</c:v>
                </c:pt>
                <c:pt idx="963">
                  <c:v>96311.3307447935</c:v>
                </c:pt>
                <c:pt idx="964">
                  <c:v>96411.3425108836</c:v>
                </c:pt>
                <c:pt idx="965">
                  <c:v>96511.3542769738</c:v>
                </c:pt>
                <c:pt idx="966">
                  <c:v>96611.3660430639</c:v>
                </c:pt>
                <c:pt idx="967">
                  <c:v>96711.377809154</c:v>
                </c:pt>
                <c:pt idx="968">
                  <c:v>96811.3895752442</c:v>
                </c:pt>
                <c:pt idx="969">
                  <c:v>96911.4013413343</c:v>
                </c:pt>
                <c:pt idx="970">
                  <c:v>97011.4131074244</c:v>
                </c:pt>
                <c:pt idx="971">
                  <c:v>97111.4248735145</c:v>
                </c:pt>
                <c:pt idx="972">
                  <c:v>97211.4366396047</c:v>
                </c:pt>
                <c:pt idx="973">
                  <c:v>97311.4484056948</c:v>
                </c:pt>
                <c:pt idx="974">
                  <c:v>97411.4601717849</c:v>
                </c:pt>
                <c:pt idx="975">
                  <c:v>97511.4719378751</c:v>
                </c:pt>
                <c:pt idx="976">
                  <c:v>97611.4837039652</c:v>
                </c:pt>
                <c:pt idx="977">
                  <c:v>97711.4954700553</c:v>
                </c:pt>
                <c:pt idx="978">
                  <c:v>97811.5072361454</c:v>
                </c:pt>
                <c:pt idx="979">
                  <c:v>97911.5190022356</c:v>
                </c:pt>
                <c:pt idx="980">
                  <c:v>98011.5307683257</c:v>
                </c:pt>
                <c:pt idx="981">
                  <c:v>98111.5425344158</c:v>
                </c:pt>
                <c:pt idx="982">
                  <c:v>98211.5543005059</c:v>
                </c:pt>
                <c:pt idx="983">
                  <c:v>98311.5660665961</c:v>
                </c:pt>
                <c:pt idx="984">
                  <c:v>98411.5778326862</c:v>
                </c:pt>
                <c:pt idx="985">
                  <c:v>98511.5895987763</c:v>
                </c:pt>
                <c:pt idx="986">
                  <c:v>98611.6013648665</c:v>
                </c:pt>
                <c:pt idx="987">
                  <c:v>98711.6131309566</c:v>
                </c:pt>
                <c:pt idx="988">
                  <c:v>98811.6248970467</c:v>
                </c:pt>
                <c:pt idx="989">
                  <c:v>98911.6366631368</c:v>
                </c:pt>
                <c:pt idx="990">
                  <c:v>99011.648429227</c:v>
                </c:pt>
                <c:pt idx="991">
                  <c:v>99111.6601953171</c:v>
                </c:pt>
                <c:pt idx="992">
                  <c:v>99211.6719614072</c:v>
                </c:pt>
                <c:pt idx="993">
                  <c:v>99311.6837274974</c:v>
                </c:pt>
                <c:pt idx="994">
                  <c:v>99411.6954935875</c:v>
                </c:pt>
                <c:pt idx="995">
                  <c:v>99511.7072596776</c:v>
                </c:pt>
                <c:pt idx="996">
                  <c:v>99611.7190257677</c:v>
                </c:pt>
                <c:pt idx="997">
                  <c:v>99711.7307918579</c:v>
                </c:pt>
                <c:pt idx="998">
                  <c:v>99811.742557948</c:v>
                </c:pt>
                <c:pt idx="999">
                  <c:v>99911.7543240381</c:v>
                </c:pt>
                <c:pt idx="1000">
                  <c:v>100011.766090128</c:v>
                </c:pt>
                <c:pt idx="1001">
                  <c:v>100111.777856218</c:v>
                </c:pt>
                <c:pt idx="1002">
                  <c:v>100211.789622309</c:v>
                </c:pt>
                <c:pt idx="1003">
                  <c:v>100311.801388399</c:v>
                </c:pt>
                <c:pt idx="1004">
                  <c:v>100411.813154489</c:v>
                </c:pt>
                <c:pt idx="1005">
                  <c:v>100511.824920579</c:v>
                </c:pt>
                <c:pt idx="1006">
                  <c:v>100611.836686669</c:v>
                </c:pt>
                <c:pt idx="1007">
                  <c:v>100711.848452759</c:v>
                </c:pt>
                <c:pt idx="1008">
                  <c:v>100811.860218849</c:v>
                </c:pt>
                <c:pt idx="1009">
                  <c:v>100911.871984939</c:v>
                </c:pt>
                <c:pt idx="1010">
                  <c:v>101011.88375103</c:v>
                </c:pt>
                <c:pt idx="1011">
                  <c:v>101111.89551712</c:v>
                </c:pt>
                <c:pt idx="1012">
                  <c:v>101211.90728321</c:v>
                </c:pt>
                <c:pt idx="1013">
                  <c:v>101311.9190493</c:v>
                </c:pt>
                <c:pt idx="1014">
                  <c:v>101411.93081539</c:v>
                </c:pt>
                <c:pt idx="1015">
                  <c:v>101511.94258148</c:v>
                </c:pt>
                <c:pt idx="1016">
                  <c:v>101611.95434757</c:v>
                </c:pt>
                <c:pt idx="1017">
                  <c:v>101711.96611366</c:v>
                </c:pt>
                <c:pt idx="1018">
                  <c:v>101811.977879751</c:v>
                </c:pt>
                <c:pt idx="1019">
                  <c:v>101911.989645841</c:v>
                </c:pt>
                <c:pt idx="1020">
                  <c:v>102012.001411931</c:v>
                </c:pt>
                <c:pt idx="1021">
                  <c:v>102112.013178021</c:v>
                </c:pt>
                <c:pt idx="1022">
                  <c:v>102212.024944111</c:v>
                </c:pt>
                <c:pt idx="1023">
                  <c:v>102312.036710201</c:v>
                </c:pt>
                <c:pt idx="1024">
                  <c:v>102412.048476291</c:v>
                </c:pt>
                <c:pt idx="1025">
                  <c:v>102512.060242382</c:v>
                </c:pt>
                <c:pt idx="1026">
                  <c:v>102612.072008472</c:v>
                </c:pt>
                <c:pt idx="1027">
                  <c:v>102712.083774562</c:v>
                </c:pt>
                <c:pt idx="1028">
                  <c:v>102812.095540652</c:v>
                </c:pt>
                <c:pt idx="1029">
                  <c:v>102912.107306742</c:v>
                </c:pt>
                <c:pt idx="1030">
                  <c:v>103012.119072832</c:v>
                </c:pt>
                <c:pt idx="1031">
                  <c:v>103112.130838922</c:v>
                </c:pt>
                <c:pt idx="1032">
                  <c:v>103212.142605012</c:v>
                </c:pt>
                <c:pt idx="1033">
                  <c:v>103312.154371103</c:v>
                </c:pt>
                <c:pt idx="1034">
                  <c:v>103412.166137193</c:v>
                </c:pt>
                <c:pt idx="1035">
                  <c:v>103512.177903283</c:v>
                </c:pt>
                <c:pt idx="1036">
                  <c:v>103612.189669373</c:v>
                </c:pt>
                <c:pt idx="1037">
                  <c:v>103712.201435463</c:v>
                </c:pt>
                <c:pt idx="1038">
                  <c:v>103812.213201553</c:v>
                </c:pt>
                <c:pt idx="1039">
                  <c:v>103912.224967643</c:v>
                </c:pt>
                <c:pt idx="1040">
                  <c:v>104012.236733733</c:v>
                </c:pt>
                <c:pt idx="1041">
                  <c:v>104112.248499824</c:v>
                </c:pt>
                <c:pt idx="1042">
                  <c:v>104212.260265914</c:v>
                </c:pt>
                <c:pt idx="1043">
                  <c:v>104312.272032004</c:v>
                </c:pt>
                <c:pt idx="1044">
                  <c:v>104412.283798094</c:v>
                </c:pt>
                <c:pt idx="1045">
                  <c:v>104512.295564184</c:v>
                </c:pt>
                <c:pt idx="1046">
                  <c:v>104612.307330274</c:v>
                </c:pt>
                <c:pt idx="1047">
                  <c:v>104712.319096364</c:v>
                </c:pt>
                <c:pt idx="1048">
                  <c:v>104812.330862454</c:v>
                </c:pt>
                <c:pt idx="1049">
                  <c:v>104912.342628545</c:v>
                </c:pt>
                <c:pt idx="1050">
                  <c:v>105012.354394635</c:v>
                </c:pt>
                <c:pt idx="1051">
                  <c:v>105112.366160725</c:v>
                </c:pt>
                <c:pt idx="1052">
                  <c:v>105212.377926815</c:v>
                </c:pt>
                <c:pt idx="1053">
                  <c:v>105312.389692905</c:v>
                </c:pt>
                <c:pt idx="1054">
                  <c:v>105412.401458995</c:v>
                </c:pt>
                <c:pt idx="1055">
                  <c:v>105512.413225085</c:v>
                </c:pt>
                <c:pt idx="1056">
                  <c:v>105612.424991175</c:v>
                </c:pt>
                <c:pt idx="1057">
                  <c:v>105712.436757266</c:v>
                </c:pt>
                <c:pt idx="1058">
                  <c:v>105812.448523356</c:v>
                </c:pt>
                <c:pt idx="1059">
                  <c:v>105912.460289446</c:v>
                </c:pt>
                <c:pt idx="1060">
                  <c:v>106012.472055536</c:v>
                </c:pt>
                <c:pt idx="1061">
                  <c:v>106112.483821626</c:v>
                </c:pt>
                <c:pt idx="1062">
                  <c:v>106212.495587716</c:v>
                </c:pt>
                <c:pt idx="1063">
                  <c:v>106312.507353806</c:v>
                </c:pt>
                <c:pt idx="1064">
                  <c:v>106412.519119897</c:v>
                </c:pt>
                <c:pt idx="1065">
                  <c:v>106512.530885987</c:v>
                </c:pt>
                <c:pt idx="1066">
                  <c:v>106612.542652077</c:v>
                </c:pt>
                <c:pt idx="1067">
                  <c:v>106712.554418167</c:v>
                </c:pt>
                <c:pt idx="1068">
                  <c:v>106812.566184257</c:v>
                </c:pt>
                <c:pt idx="1069">
                  <c:v>106912.577950347</c:v>
                </c:pt>
                <c:pt idx="1070">
                  <c:v>107012.589716437</c:v>
                </c:pt>
                <c:pt idx="1071">
                  <c:v>107112.601482527</c:v>
                </c:pt>
                <c:pt idx="1072">
                  <c:v>107212.613248618</c:v>
                </c:pt>
                <c:pt idx="1073">
                  <c:v>107312.625014708</c:v>
                </c:pt>
                <c:pt idx="1074">
                  <c:v>107412.636780798</c:v>
                </c:pt>
                <c:pt idx="1075">
                  <c:v>107512.648546888</c:v>
                </c:pt>
                <c:pt idx="1076">
                  <c:v>107612.660312978</c:v>
                </c:pt>
                <c:pt idx="1077">
                  <c:v>107712.672079068</c:v>
                </c:pt>
                <c:pt idx="1078">
                  <c:v>107812.683845158</c:v>
                </c:pt>
                <c:pt idx="1079">
                  <c:v>107912.695611248</c:v>
                </c:pt>
                <c:pt idx="1080">
                  <c:v>108012.707377339</c:v>
                </c:pt>
                <c:pt idx="1081">
                  <c:v>108112.719143429</c:v>
                </c:pt>
                <c:pt idx="1082">
                  <c:v>108212.730909519</c:v>
                </c:pt>
                <c:pt idx="1083">
                  <c:v>108312.742675609</c:v>
                </c:pt>
                <c:pt idx="1084">
                  <c:v>108412.754441699</c:v>
                </c:pt>
                <c:pt idx="1085">
                  <c:v>108512.766207789</c:v>
                </c:pt>
                <c:pt idx="1086">
                  <c:v>108612.777973879</c:v>
                </c:pt>
                <c:pt idx="1087">
                  <c:v>108712.789739969</c:v>
                </c:pt>
                <c:pt idx="1088">
                  <c:v>108812.80150606</c:v>
                </c:pt>
                <c:pt idx="1089">
                  <c:v>108912.81327215</c:v>
                </c:pt>
                <c:pt idx="1090">
                  <c:v>109012.82503824</c:v>
                </c:pt>
                <c:pt idx="1091">
                  <c:v>109112.83680433</c:v>
                </c:pt>
                <c:pt idx="1092">
                  <c:v>109212.84857042</c:v>
                </c:pt>
                <c:pt idx="1093">
                  <c:v>109312.86033651</c:v>
                </c:pt>
                <c:pt idx="1094">
                  <c:v>109412.8721026</c:v>
                </c:pt>
                <c:pt idx="1095">
                  <c:v>109512.88386869</c:v>
                </c:pt>
                <c:pt idx="1096">
                  <c:v>109612.895634781</c:v>
                </c:pt>
                <c:pt idx="1097">
                  <c:v>109712.907400871</c:v>
                </c:pt>
                <c:pt idx="1098">
                  <c:v>109812.919166961</c:v>
                </c:pt>
                <c:pt idx="1099">
                  <c:v>109912.930933051</c:v>
                </c:pt>
                <c:pt idx="1100">
                  <c:v>110012.942699141</c:v>
                </c:pt>
                <c:pt idx="1101">
                  <c:v>110112.954465231</c:v>
                </c:pt>
                <c:pt idx="1102">
                  <c:v>110212.966231321</c:v>
                </c:pt>
                <c:pt idx="1103">
                  <c:v>110312.977997412</c:v>
                </c:pt>
                <c:pt idx="1104">
                  <c:v>110412.989763502</c:v>
                </c:pt>
                <c:pt idx="1105">
                  <c:v>110513.001529592</c:v>
                </c:pt>
                <c:pt idx="1106">
                  <c:v>110613.013295682</c:v>
                </c:pt>
                <c:pt idx="1107">
                  <c:v>110713.025061772</c:v>
                </c:pt>
                <c:pt idx="1108">
                  <c:v>110813.036827862</c:v>
                </c:pt>
                <c:pt idx="1109">
                  <c:v>110913.048593952</c:v>
                </c:pt>
                <c:pt idx="1110">
                  <c:v>111013.060360042</c:v>
                </c:pt>
                <c:pt idx="1111">
                  <c:v>111113.072126133</c:v>
                </c:pt>
                <c:pt idx="1112">
                  <c:v>111213.083892223</c:v>
                </c:pt>
                <c:pt idx="1113">
                  <c:v>111313.095658313</c:v>
                </c:pt>
                <c:pt idx="1114">
                  <c:v>111413.107424403</c:v>
                </c:pt>
                <c:pt idx="1115">
                  <c:v>111513.119190493</c:v>
                </c:pt>
                <c:pt idx="1116">
                  <c:v>111613.130956583</c:v>
                </c:pt>
                <c:pt idx="1117">
                  <c:v>111713.142722673</c:v>
                </c:pt>
                <c:pt idx="1118">
                  <c:v>111813.154488763</c:v>
                </c:pt>
                <c:pt idx="1119">
                  <c:v>111913.166254854</c:v>
                </c:pt>
                <c:pt idx="1120">
                  <c:v>112013.178020944</c:v>
                </c:pt>
                <c:pt idx="1121">
                  <c:v>112113.189787034</c:v>
                </c:pt>
                <c:pt idx="1122">
                  <c:v>112213.201553124</c:v>
                </c:pt>
                <c:pt idx="1123">
                  <c:v>112313.213319214</c:v>
                </c:pt>
                <c:pt idx="1124">
                  <c:v>112413.225085304</c:v>
                </c:pt>
                <c:pt idx="1125">
                  <c:v>112513.236851394</c:v>
                </c:pt>
                <c:pt idx="1126">
                  <c:v>112613.248617484</c:v>
                </c:pt>
                <c:pt idx="1127">
                  <c:v>112713.260383575</c:v>
                </c:pt>
                <c:pt idx="1128">
                  <c:v>112813.272149665</c:v>
                </c:pt>
                <c:pt idx="1129">
                  <c:v>112913.283915755</c:v>
                </c:pt>
                <c:pt idx="1130">
                  <c:v>113013.295681845</c:v>
                </c:pt>
                <c:pt idx="1131">
                  <c:v>113113.307447935</c:v>
                </c:pt>
                <c:pt idx="1132">
                  <c:v>113213.319214025</c:v>
                </c:pt>
                <c:pt idx="1133">
                  <c:v>113313.330980115</c:v>
                </c:pt>
                <c:pt idx="1134">
                  <c:v>113413.342746205</c:v>
                </c:pt>
                <c:pt idx="1135">
                  <c:v>113513.354512296</c:v>
                </c:pt>
                <c:pt idx="1136">
                  <c:v>113613.366278386</c:v>
                </c:pt>
                <c:pt idx="1137">
                  <c:v>113713.378044476</c:v>
                </c:pt>
                <c:pt idx="1138">
                  <c:v>113813.389810566</c:v>
                </c:pt>
                <c:pt idx="1139">
                  <c:v>113913.401576656</c:v>
                </c:pt>
                <c:pt idx="1140">
                  <c:v>114013.413342746</c:v>
                </c:pt>
                <c:pt idx="1141">
                  <c:v>114113.425108836</c:v>
                </c:pt>
                <c:pt idx="1142">
                  <c:v>114213.436874927</c:v>
                </c:pt>
                <c:pt idx="1143">
                  <c:v>114313.448641017</c:v>
                </c:pt>
                <c:pt idx="1144">
                  <c:v>114413.460407107</c:v>
                </c:pt>
                <c:pt idx="1145">
                  <c:v>114513.472173197</c:v>
                </c:pt>
                <c:pt idx="1146">
                  <c:v>114613.483939287</c:v>
                </c:pt>
                <c:pt idx="1147">
                  <c:v>114713.495705377</c:v>
                </c:pt>
                <c:pt idx="1148">
                  <c:v>114813.507471467</c:v>
                </c:pt>
                <c:pt idx="1149">
                  <c:v>114913.519237557</c:v>
                </c:pt>
                <c:pt idx="1150">
                  <c:v>115013.531003648</c:v>
                </c:pt>
                <c:pt idx="1151">
                  <c:v>115113.542769738</c:v>
                </c:pt>
                <c:pt idx="1152">
                  <c:v>115213.554535828</c:v>
                </c:pt>
                <c:pt idx="1153">
                  <c:v>115313.566301918</c:v>
                </c:pt>
                <c:pt idx="1154">
                  <c:v>115413.578068008</c:v>
                </c:pt>
                <c:pt idx="1155">
                  <c:v>115513.589834098</c:v>
                </c:pt>
                <c:pt idx="1156">
                  <c:v>115613.601600188</c:v>
                </c:pt>
                <c:pt idx="1157">
                  <c:v>115713.613366278</c:v>
                </c:pt>
                <c:pt idx="1158">
                  <c:v>115813.625132369</c:v>
                </c:pt>
                <c:pt idx="1159">
                  <c:v>115913.636898459</c:v>
                </c:pt>
                <c:pt idx="1160">
                  <c:v>116013.648664549</c:v>
                </c:pt>
                <c:pt idx="1161">
                  <c:v>116113.660430639</c:v>
                </c:pt>
                <c:pt idx="1162">
                  <c:v>116213.672196729</c:v>
                </c:pt>
                <c:pt idx="1163">
                  <c:v>116313.683962819</c:v>
                </c:pt>
                <c:pt idx="1164">
                  <c:v>116413.695728909</c:v>
                </c:pt>
                <c:pt idx="1165">
                  <c:v>116513.707494999</c:v>
                </c:pt>
                <c:pt idx="1166">
                  <c:v>116613.71926109</c:v>
                </c:pt>
                <c:pt idx="1167">
                  <c:v>116713.73102718</c:v>
                </c:pt>
                <c:pt idx="1168">
                  <c:v>116813.74279327</c:v>
                </c:pt>
                <c:pt idx="1169">
                  <c:v>116913.75455936</c:v>
                </c:pt>
                <c:pt idx="1170">
                  <c:v>117013.76632545</c:v>
                </c:pt>
                <c:pt idx="1171">
                  <c:v>117113.77809154</c:v>
                </c:pt>
                <c:pt idx="1172">
                  <c:v>117213.78985763</c:v>
                </c:pt>
                <c:pt idx="1173">
                  <c:v>117313.80162372</c:v>
                </c:pt>
                <c:pt idx="1174">
                  <c:v>117413.813389811</c:v>
                </c:pt>
                <c:pt idx="1175">
                  <c:v>117513.825155901</c:v>
                </c:pt>
                <c:pt idx="1176">
                  <c:v>117613.836921991</c:v>
                </c:pt>
                <c:pt idx="1177">
                  <c:v>117713.848688081</c:v>
                </c:pt>
                <c:pt idx="1178">
                  <c:v>117813.860454171</c:v>
                </c:pt>
                <c:pt idx="1179">
                  <c:v>117913.872220261</c:v>
                </c:pt>
                <c:pt idx="1180">
                  <c:v>118013.883986351</c:v>
                </c:pt>
                <c:pt idx="1181">
                  <c:v>118113.895752442</c:v>
                </c:pt>
                <c:pt idx="1182">
                  <c:v>118213.907518532</c:v>
                </c:pt>
                <c:pt idx="1183">
                  <c:v>118313.919284622</c:v>
                </c:pt>
                <c:pt idx="1184">
                  <c:v>118413.931050712</c:v>
                </c:pt>
                <c:pt idx="1185">
                  <c:v>118513.942816802</c:v>
                </c:pt>
                <c:pt idx="1186">
                  <c:v>118613.954582892</c:v>
                </c:pt>
                <c:pt idx="1187">
                  <c:v>118713.966348982</c:v>
                </c:pt>
                <c:pt idx="1188">
                  <c:v>118813.978115072</c:v>
                </c:pt>
                <c:pt idx="1189">
                  <c:v>118913.989881163</c:v>
                </c:pt>
                <c:pt idx="1190">
                  <c:v>119014.001647253</c:v>
                </c:pt>
                <c:pt idx="1191">
                  <c:v>119114.013413343</c:v>
                </c:pt>
                <c:pt idx="1192">
                  <c:v>119214.025179433</c:v>
                </c:pt>
                <c:pt idx="1193">
                  <c:v>119314.036945523</c:v>
                </c:pt>
                <c:pt idx="1194">
                  <c:v>119414.048711613</c:v>
                </c:pt>
                <c:pt idx="1195">
                  <c:v>119514.060477703</c:v>
                </c:pt>
                <c:pt idx="1196">
                  <c:v>119614.072243793</c:v>
                </c:pt>
                <c:pt idx="1197">
                  <c:v>119714.084009884</c:v>
                </c:pt>
                <c:pt idx="1198">
                  <c:v>119814.095775974</c:v>
                </c:pt>
                <c:pt idx="1199">
                  <c:v>119914.107542064</c:v>
                </c:pt>
                <c:pt idx="1200">
                  <c:v>120014.119308154</c:v>
                </c:pt>
                <c:pt idx="1201">
                  <c:v>120114.131074244</c:v>
                </c:pt>
                <c:pt idx="1202">
                  <c:v>120214.142840334</c:v>
                </c:pt>
                <c:pt idx="1203">
                  <c:v>120314.154606424</c:v>
                </c:pt>
                <c:pt idx="1204">
                  <c:v>120414.166372514</c:v>
                </c:pt>
                <c:pt idx="1205">
                  <c:v>120514.178138605</c:v>
                </c:pt>
                <c:pt idx="1206">
                  <c:v>120614.189904695</c:v>
                </c:pt>
                <c:pt idx="1207">
                  <c:v>120714.201670785</c:v>
                </c:pt>
                <c:pt idx="1208">
                  <c:v>120814.213436875</c:v>
                </c:pt>
                <c:pt idx="1209">
                  <c:v>120914.225202965</c:v>
                </c:pt>
                <c:pt idx="1210">
                  <c:v>121014.236969055</c:v>
                </c:pt>
                <c:pt idx="1211">
                  <c:v>121114.248735145</c:v>
                </c:pt>
                <c:pt idx="1212">
                  <c:v>121214.260501235</c:v>
                </c:pt>
                <c:pt idx="1213">
                  <c:v>121314.272267326</c:v>
                </c:pt>
                <c:pt idx="1214">
                  <c:v>121414.284033416</c:v>
                </c:pt>
                <c:pt idx="1215">
                  <c:v>121514.295799506</c:v>
                </c:pt>
                <c:pt idx="1216">
                  <c:v>121614.307565596</c:v>
                </c:pt>
                <c:pt idx="1217">
                  <c:v>121714.319331686</c:v>
                </c:pt>
                <c:pt idx="1218">
                  <c:v>121814.331097776</c:v>
                </c:pt>
                <c:pt idx="1219">
                  <c:v>121914.342863866</c:v>
                </c:pt>
                <c:pt idx="1220">
                  <c:v>122014.354629957</c:v>
                </c:pt>
                <c:pt idx="1221">
                  <c:v>122114.366396047</c:v>
                </c:pt>
                <c:pt idx="1222">
                  <c:v>122214.378162137</c:v>
                </c:pt>
                <c:pt idx="1223">
                  <c:v>122314.389928227</c:v>
                </c:pt>
                <c:pt idx="1224">
                  <c:v>122414.401694317</c:v>
                </c:pt>
                <c:pt idx="1225">
                  <c:v>122514.413460407</c:v>
                </c:pt>
                <c:pt idx="1226">
                  <c:v>122614.425226497</c:v>
                </c:pt>
                <c:pt idx="1227">
                  <c:v>122714.436992587</c:v>
                </c:pt>
                <c:pt idx="1228">
                  <c:v>122814.448758678</c:v>
                </c:pt>
                <c:pt idx="1229">
                  <c:v>122914.460524768</c:v>
                </c:pt>
                <c:pt idx="1230">
                  <c:v>123014.472290858</c:v>
                </c:pt>
                <c:pt idx="1231">
                  <c:v>123114.484056948</c:v>
                </c:pt>
                <c:pt idx="1232">
                  <c:v>123214.495823038</c:v>
                </c:pt>
                <c:pt idx="1233">
                  <c:v>123314.507589128</c:v>
                </c:pt>
                <c:pt idx="1234">
                  <c:v>123414.519355218</c:v>
                </c:pt>
                <c:pt idx="1235">
                  <c:v>123514.531121308</c:v>
                </c:pt>
                <c:pt idx="1236">
                  <c:v>123614.542887399</c:v>
                </c:pt>
                <c:pt idx="1237">
                  <c:v>123714.554653489</c:v>
                </c:pt>
                <c:pt idx="1238">
                  <c:v>123814.566419579</c:v>
                </c:pt>
                <c:pt idx="1239">
                  <c:v>123914.578185669</c:v>
                </c:pt>
                <c:pt idx="1240">
                  <c:v>124014.589951759</c:v>
                </c:pt>
                <c:pt idx="1241">
                  <c:v>124114.601717849</c:v>
                </c:pt>
                <c:pt idx="1242">
                  <c:v>124214.613483939</c:v>
                </c:pt>
                <c:pt idx="1243">
                  <c:v>124314.625250029</c:v>
                </c:pt>
                <c:pt idx="1244">
                  <c:v>124414.63701612</c:v>
                </c:pt>
                <c:pt idx="1245">
                  <c:v>124514.64878221</c:v>
                </c:pt>
                <c:pt idx="1246">
                  <c:v>124614.6605483</c:v>
                </c:pt>
                <c:pt idx="1247">
                  <c:v>124714.67231439</c:v>
                </c:pt>
                <c:pt idx="1248">
                  <c:v>124814.68408048</c:v>
                </c:pt>
                <c:pt idx="1249">
                  <c:v>124914.69584657</c:v>
                </c:pt>
                <c:pt idx="1250">
                  <c:v>125014.70761266</c:v>
                </c:pt>
                <c:pt idx="1251">
                  <c:v>125114.71937875</c:v>
                </c:pt>
                <c:pt idx="1252">
                  <c:v>125214.731144841</c:v>
                </c:pt>
                <c:pt idx="1253">
                  <c:v>125314.742910931</c:v>
                </c:pt>
                <c:pt idx="1254">
                  <c:v>125414.754677021</c:v>
                </c:pt>
                <c:pt idx="1255">
                  <c:v>125514.766443111</c:v>
                </c:pt>
                <c:pt idx="1256">
                  <c:v>125614.778209201</c:v>
                </c:pt>
                <c:pt idx="1257">
                  <c:v>125714.789975291</c:v>
                </c:pt>
                <c:pt idx="1258">
                  <c:v>125814.801741381</c:v>
                </c:pt>
                <c:pt idx="1259">
                  <c:v>125914.813507472</c:v>
                </c:pt>
                <c:pt idx="1260">
                  <c:v>126014.825273562</c:v>
                </c:pt>
                <c:pt idx="1261">
                  <c:v>126114.837039652</c:v>
                </c:pt>
                <c:pt idx="1262">
                  <c:v>126214.848805742</c:v>
                </c:pt>
                <c:pt idx="1263">
                  <c:v>126314.860571832</c:v>
                </c:pt>
                <c:pt idx="1264">
                  <c:v>126414.872337922</c:v>
                </c:pt>
                <c:pt idx="1265">
                  <c:v>126514.884104012</c:v>
                </c:pt>
                <c:pt idx="1266">
                  <c:v>126614.895870102</c:v>
                </c:pt>
                <c:pt idx="1267">
                  <c:v>126714.907636193</c:v>
                </c:pt>
                <c:pt idx="1268">
                  <c:v>126814.919402283</c:v>
                </c:pt>
                <c:pt idx="1269">
                  <c:v>126914.931168373</c:v>
                </c:pt>
                <c:pt idx="1270">
                  <c:v>127014.942934463</c:v>
                </c:pt>
                <c:pt idx="1271">
                  <c:v>127114.954700553</c:v>
                </c:pt>
                <c:pt idx="1272">
                  <c:v>127214.966466643</c:v>
                </c:pt>
                <c:pt idx="1273">
                  <c:v>127314.978232733</c:v>
                </c:pt>
                <c:pt idx="1274">
                  <c:v>127414.989998823</c:v>
                </c:pt>
                <c:pt idx="1275">
                  <c:v>127515.001764914</c:v>
                </c:pt>
                <c:pt idx="1276">
                  <c:v>127615.013531004</c:v>
                </c:pt>
                <c:pt idx="1277">
                  <c:v>127715.025297094</c:v>
                </c:pt>
                <c:pt idx="1278">
                  <c:v>127815.037063184</c:v>
                </c:pt>
                <c:pt idx="1279">
                  <c:v>127915.048829274</c:v>
                </c:pt>
                <c:pt idx="1280">
                  <c:v>128015.060595364</c:v>
                </c:pt>
                <c:pt idx="1281">
                  <c:v>128115.072361454</c:v>
                </c:pt>
                <c:pt idx="1282">
                  <c:v>128215.084127544</c:v>
                </c:pt>
                <c:pt idx="1283">
                  <c:v>128315.095893635</c:v>
                </c:pt>
                <c:pt idx="1284">
                  <c:v>128415.107659725</c:v>
                </c:pt>
                <c:pt idx="1285">
                  <c:v>128515.119425815</c:v>
                </c:pt>
                <c:pt idx="1286">
                  <c:v>128615.131191905</c:v>
                </c:pt>
                <c:pt idx="1287">
                  <c:v>128715.142957995</c:v>
                </c:pt>
                <c:pt idx="1288">
                  <c:v>128815.154724085</c:v>
                </c:pt>
                <c:pt idx="1289">
                  <c:v>128915.166490175</c:v>
                </c:pt>
                <c:pt idx="1290">
                  <c:v>129015.178256265</c:v>
                </c:pt>
                <c:pt idx="1291">
                  <c:v>129115.190022356</c:v>
                </c:pt>
                <c:pt idx="1292">
                  <c:v>129215.201788446</c:v>
                </c:pt>
                <c:pt idx="1293">
                  <c:v>129315.213554536</c:v>
                </c:pt>
                <c:pt idx="1294">
                  <c:v>129415.225320626</c:v>
                </c:pt>
                <c:pt idx="1295">
                  <c:v>129515.237086716</c:v>
                </c:pt>
                <c:pt idx="1296">
                  <c:v>129615.248852806</c:v>
                </c:pt>
                <c:pt idx="1297">
                  <c:v>129715.260618896</c:v>
                </c:pt>
                <c:pt idx="1298">
                  <c:v>129815.272384987</c:v>
                </c:pt>
                <c:pt idx="1299">
                  <c:v>129915.284151077</c:v>
                </c:pt>
                <c:pt idx="1300">
                  <c:v>130015.295917167</c:v>
                </c:pt>
                <c:pt idx="1301">
                  <c:v>130115.307683257</c:v>
                </c:pt>
                <c:pt idx="1302">
                  <c:v>130215.319449347</c:v>
                </c:pt>
                <c:pt idx="1303">
                  <c:v>130315.331215437</c:v>
                </c:pt>
                <c:pt idx="1304">
                  <c:v>130415.342981527</c:v>
                </c:pt>
                <c:pt idx="1305">
                  <c:v>130515.354747617</c:v>
                </c:pt>
                <c:pt idx="1306">
                  <c:v>130615.366513708</c:v>
                </c:pt>
                <c:pt idx="1307">
                  <c:v>130715.378279798</c:v>
                </c:pt>
                <c:pt idx="1308">
                  <c:v>130815.390045888</c:v>
                </c:pt>
                <c:pt idx="1309">
                  <c:v>130915.401811978</c:v>
                </c:pt>
                <c:pt idx="1310">
                  <c:v>131015.413578068</c:v>
                </c:pt>
                <c:pt idx="1311">
                  <c:v>131115.425344158</c:v>
                </c:pt>
                <c:pt idx="1312">
                  <c:v>131215.437110248</c:v>
                </c:pt>
                <c:pt idx="1313">
                  <c:v>131315.448876338</c:v>
                </c:pt>
                <c:pt idx="1314">
                  <c:v>131415.460642429</c:v>
                </c:pt>
                <c:pt idx="1315">
                  <c:v>131515.472408519</c:v>
                </c:pt>
                <c:pt idx="1316">
                  <c:v>131615.484174609</c:v>
                </c:pt>
                <c:pt idx="1317">
                  <c:v>131715.495940699</c:v>
                </c:pt>
                <c:pt idx="1318">
                  <c:v>131815.507706789</c:v>
                </c:pt>
                <c:pt idx="1319">
                  <c:v>131915.519472879</c:v>
                </c:pt>
                <c:pt idx="1320">
                  <c:v>132015.531238969</c:v>
                </c:pt>
                <c:pt idx="1321">
                  <c:v>132115.543005059</c:v>
                </c:pt>
                <c:pt idx="1322">
                  <c:v>132215.55477115</c:v>
                </c:pt>
                <c:pt idx="1323">
                  <c:v>132315.56653724</c:v>
                </c:pt>
                <c:pt idx="1324">
                  <c:v>132415.57830333</c:v>
                </c:pt>
                <c:pt idx="1325">
                  <c:v>132515.59006942</c:v>
                </c:pt>
                <c:pt idx="1326">
                  <c:v>132615.60183551</c:v>
                </c:pt>
                <c:pt idx="1327">
                  <c:v>132715.6136016</c:v>
                </c:pt>
                <c:pt idx="1328">
                  <c:v>132815.62536769</c:v>
                </c:pt>
                <c:pt idx="1329">
                  <c:v>132915.637133781</c:v>
                </c:pt>
                <c:pt idx="1330">
                  <c:v>133015.648899871</c:v>
                </c:pt>
                <c:pt idx="1331">
                  <c:v>133115.660665961</c:v>
                </c:pt>
                <c:pt idx="1332">
                  <c:v>133215.672432051</c:v>
                </c:pt>
                <c:pt idx="1333">
                  <c:v>133315.684198141</c:v>
                </c:pt>
                <c:pt idx="1334">
                  <c:v>133415.695964231</c:v>
                </c:pt>
                <c:pt idx="1335">
                  <c:v>133515.707730321</c:v>
                </c:pt>
                <c:pt idx="1336">
                  <c:v>133615.719496411</c:v>
                </c:pt>
                <c:pt idx="1337">
                  <c:v>133715.731262502</c:v>
                </c:pt>
                <c:pt idx="1338">
                  <c:v>133815.743028592</c:v>
                </c:pt>
                <c:pt idx="1339">
                  <c:v>133915.754794682</c:v>
                </c:pt>
                <c:pt idx="1340">
                  <c:v>134015.766560772</c:v>
                </c:pt>
                <c:pt idx="1341">
                  <c:v>134115.778326862</c:v>
                </c:pt>
                <c:pt idx="1342">
                  <c:v>134215.790092952</c:v>
                </c:pt>
                <c:pt idx="1343">
                  <c:v>134315.801859042</c:v>
                </c:pt>
                <c:pt idx="1344">
                  <c:v>134415.813625132</c:v>
                </c:pt>
                <c:pt idx="1345">
                  <c:v>134515.825391223</c:v>
                </c:pt>
                <c:pt idx="1346">
                  <c:v>134615.837157313</c:v>
                </c:pt>
                <c:pt idx="1347">
                  <c:v>134715.848923403</c:v>
                </c:pt>
                <c:pt idx="1348">
                  <c:v>134815.860689493</c:v>
                </c:pt>
                <c:pt idx="1349">
                  <c:v>134915.872455583</c:v>
                </c:pt>
                <c:pt idx="1350">
                  <c:v>135015.884221673</c:v>
                </c:pt>
                <c:pt idx="1351">
                  <c:v>135115.895987763</c:v>
                </c:pt>
                <c:pt idx="1352">
                  <c:v>135215.907753853</c:v>
                </c:pt>
                <c:pt idx="1353">
                  <c:v>135315.919519944</c:v>
                </c:pt>
                <c:pt idx="1354">
                  <c:v>135415.931286034</c:v>
                </c:pt>
                <c:pt idx="1355">
                  <c:v>135515.943052124</c:v>
                </c:pt>
                <c:pt idx="1356">
                  <c:v>135615.954818214</c:v>
                </c:pt>
                <c:pt idx="1357">
                  <c:v>135715.966584304</c:v>
                </c:pt>
                <c:pt idx="1358">
                  <c:v>135815.978350394</c:v>
                </c:pt>
                <c:pt idx="1359">
                  <c:v>135915.990116484</c:v>
                </c:pt>
                <c:pt idx="1360">
                  <c:v>136016.001882574</c:v>
                </c:pt>
                <c:pt idx="1361">
                  <c:v>136116.013648665</c:v>
                </c:pt>
                <c:pt idx="1362">
                  <c:v>136216.025414755</c:v>
                </c:pt>
                <c:pt idx="1363">
                  <c:v>136316.037180845</c:v>
                </c:pt>
                <c:pt idx="1364">
                  <c:v>136416.048946935</c:v>
                </c:pt>
                <c:pt idx="1365">
                  <c:v>136516.060713025</c:v>
                </c:pt>
                <c:pt idx="1366">
                  <c:v>136616.072479115</c:v>
                </c:pt>
                <c:pt idx="1367">
                  <c:v>136716.084245205</c:v>
                </c:pt>
                <c:pt idx="1368">
                  <c:v>136816.096011295</c:v>
                </c:pt>
                <c:pt idx="1369">
                  <c:v>136916.107777386</c:v>
                </c:pt>
                <c:pt idx="1370">
                  <c:v>137016.119543476</c:v>
                </c:pt>
                <c:pt idx="1371">
                  <c:v>137116.131309566</c:v>
                </c:pt>
                <c:pt idx="1372">
                  <c:v>137216.143075656</c:v>
                </c:pt>
                <c:pt idx="1373">
                  <c:v>137316.154841746</c:v>
                </c:pt>
                <c:pt idx="1374">
                  <c:v>137416.166607836</c:v>
                </c:pt>
                <c:pt idx="1375">
                  <c:v>137516.178373926</c:v>
                </c:pt>
                <c:pt idx="1376">
                  <c:v>137616.190140017</c:v>
                </c:pt>
                <c:pt idx="1377">
                  <c:v>137716.201906107</c:v>
                </c:pt>
                <c:pt idx="1378">
                  <c:v>137816.213672197</c:v>
                </c:pt>
                <c:pt idx="1379">
                  <c:v>137916.225438287</c:v>
                </c:pt>
                <c:pt idx="1380">
                  <c:v>138016.237204377</c:v>
                </c:pt>
                <c:pt idx="1381">
                  <c:v>138116.248970467</c:v>
                </c:pt>
                <c:pt idx="1382">
                  <c:v>138216.260736557</c:v>
                </c:pt>
                <c:pt idx="1383">
                  <c:v>138316.272502647</c:v>
                </c:pt>
                <c:pt idx="1384">
                  <c:v>138416.284268738</c:v>
                </c:pt>
                <c:pt idx="1385">
                  <c:v>138516.296034828</c:v>
                </c:pt>
                <c:pt idx="1386">
                  <c:v>138616.307800918</c:v>
                </c:pt>
                <c:pt idx="1387">
                  <c:v>138716.319567008</c:v>
                </c:pt>
                <c:pt idx="1388">
                  <c:v>138816.331333098</c:v>
                </c:pt>
                <c:pt idx="1389">
                  <c:v>138916.343099188</c:v>
                </c:pt>
                <c:pt idx="1390">
                  <c:v>139016.354865278</c:v>
                </c:pt>
                <c:pt idx="1391">
                  <c:v>139116.366631368</c:v>
                </c:pt>
                <c:pt idx="1392">
                  <c:v>139216.378397459</c:v>
                </c:pt>
                <c:pt idx="1393">
                  <c:v>139316.390163549</c:v>
                </c:pt>
                <c:pt idx="1394">
                  <c:v>139416.401929639</c:v>
                </c:pt>
                <c:pt idx="1395">
                  <c:v>139516.413695729</c:v>
                </c:pt>
                <c:pt idx="1396">
                  <c:v>139616.425461819</c:v>
                </c:pt>
                <c:pt idx="1397">
                  <c:v>139716.437227909</c:v>
                </c:pt>
                <c:pt idx="1398">
                  <c:v>139816.448993999</c:v>
                </c:pt>
                <c:pt idx="1399">
                  <c:v>139916.460760089</c:v>
                </c:pt>
                <c:pt idx="1400">
                  <c:v>140016.47252618</c:v>
                </c:pt>
                <c:pt idx="1401">
                  <c:v>140116.48429227</c:v>
                </c:pt>
                <c:pt idx="1402">
                  <c:v>140216.49605836</c:v>
                </c:pt>
                <c:pt idx="1403">
                  <c:v>140316.50782445</c:v>
                </c:pt>
                <c:pt idx="1404">
                  <c:v>140416.51959054</c:v>
                </c:pt>
                <c:pt idx="1405">
                  <c:v>140516.53135663</c:v>
                </c:pt>
                <c:pt idx="1406">
                  <c:v>140616.54312272</c:v>
                </c:pt>
                <c:pt idx="1407">
                  <c:v>140716.55488881</c:v>
                </c:pt>
                <c:pt idx="1408">
                  <c:v>140816.566654901</c:v>
                </c:pt>
                <c:pt idx="1409">
                  <c:v>140916.578420991</c:v>
                </c:pt>
                <c:pt idx="1410">
                  <c:v>141016.590187081</c:v>
                </c:pt>
                <c:pt idx="1411">
                  <c:v>141116.601953171</c:v>
                </c:pt>
                <c:pt idx="1412">
                  <c:v>141216.613719261</c:v>
                </c:pt>
                <c:pt idx="1413">
                  <c:v>141316.625485351</c:v>
                </c:pt>
                <c:pt idx="1414">
                  <c:v>141416.637251441</c:v>
                </c:pt>
                <c:pt idx="1415">
                  <c:v>141516.649017532</c:v>
                </c:pt>
                <c:pt idx="1416">
                  <c:v>141616.660783622</c:v>
                </c:pt>
                <c:pt idx="1417">
                  <c:v>141716.672549712</c:v>
                </c:pt>
                <c:pt idx="1418">
                  <c:v>141816.684315802</c:v>
                </c:pt>
                <c:pt idx="1419">
                  <c:v>141916.696081892</c:v>
                </c:pt>
                <c:pt idx="1420">
                  <c:v>142016.707847982</c:v>
                </c:pt>
                <c:pt idx="1421">
                  <c:v>142116.719614072</c:v>
                </c:pt>
                <c:pt idx="1422">
                  <c:v>142216.731380162</c:v>
                </c:pt>
                <c:pt idx="1423">
                  <c:v>142316.743146253</c:v>
                </c:pt>
                <c:pt idx="1424">
                  <c:v>142416.754912343</c:v>
                </c:pt>
                <c:pt idx="1425">
                  <c:v>142516.766678433</c:v>
                </c:pt>
                <c:pt idx="1426">
                  <c:v>142616.778444523</c:v>
                </c:pt>
                <c:pt idx="1427">
                  <c:v>142716.790210613</c:v>
                </c:pt>
                <c:pt idx="1428">
                  <c:v>142816.801976703</c:v>
                </c:pt>
                <c:pt idx="1429">
                  <c:v>142916.813742793</c:v>
                </c:pt>
                <c:pt idx="1430">
                  <c:v>143016.825508883</c:v>
                </c:pt>
                <c:pt idx="1431">
                  <c:v>143116.837274974</c:v>
                </c:pt>
                <c:pt idx="1432">
                  <c:v>143216.849041064</c:v>
                </c:pt>
                <c:pt idx="1433">
                  <c:v>143316.860807154</c:v>
                </c:pt>
                <c:pt idx="1434">
                  <c:v>143416.872573244</c:v>
                </c:pt>
                <c:pt idx="1435">
                  <c:v>143516.884339334</c:v>
                </c:pt>
                <c:pt idx="1436">
                  <c:v>143616.896105424</c:v>
                </c:pt>
                <c:pt idx="1437">
                  <c:v>143716.907871514</c:v>
                </c:pt>
                <c:pt idx="1438">
                  <c:v>143816.919637604</c:v>
                </c:pt>
                <c:pt idx="1439">
                  <c:v>143916.931403695</c:v>
                </c:pt>
                <c:pt idx="1440">
                  <c:v>144016.943169785</c:v>
                </c:pt>
                <c:pt idx="1441">
                  <c:v>144116.954935875</c:v>
                </c:pt>
                <c:pt idx="1442">
                  <c:v>144216.966701965</c:v>
                </c:pt>
                <c:pt idx="1443">
                  <c:v>144316.978468055</c:v>
                </c:pt>
                <c:pt idx="1444">
                  <c:v>144416.990234145</c:v>
                </c:pt>
                <c:pt idx="1445">
                  <c:v>144517.002000235</c:v>
                </c:pt>
                <c:pt idx="1446">
                  <c:v>144617.013766326</c:v>
                </c:pt>
                <c:pt idx="1447">
                  <c:v>144717.025532416</c:v>
                </c:pt>
                <c:pt idx="1448">
                  <c:v>144817.037298506</c:v>
                </c:pt>
                <c:pt idx="1449">
                  <c:v>144917.049064596</c:v>
                </c:pt>
                <c:pt idx="1450">
                  <c:v>145017.060830686</c:v>
                </c:pt>
                <c:pt idx="1451">
                  <c:v>145117.072596776</c:v>
                </c:pt>
                <c:pt idx="1452">
                  <c:v>145217.084362866</c:v>
                </c:pt>
                <c:pt idx="1453">
                  <c:v>145317.096128956</c:v>
                </c:pt>
                <c:pt idx="1454">
                  <c:v>145417.107895047</c:v>
                </c:pt>
                <c:pt idx="1455">
                  <c:v>145517.119661137</c:v>
                </c:pt>
                <c:pt idx="1456">
                  <c:v>145617.131427227</c:v>
                </c:pt>
                <c:pt idx="1457">
                  <c:v>145717.143193317</c:v>
                </c:pt>
                <c:pt idx="1458">
                  <c:v>145817.154959407</c:v>
                </c:pt>
                <c:pt idx="1459">
                  <c:v>145917.166725497</c:v>
                </c:pt>
                <c:pt idx="1460">
                  <c:v>146017.178491587</c:v>
                </c:pt>
                <c:pt idx="1461">
                  <c:v>146117.190257677</c:v>
                </c:pt>
                <c:pt idx="1462">
                  <c:v>146217.202023768</c:v>
                </c:pt>
                <c:pt idx="1463">
                  <c:v>146317.213789858</c:v>
                </c:pt>
                <c:pt idx="1464">
                  <c:v>146417.225555948</c:v>
                </c:pt>
                <c:pt idx="1465">
                  <c:v>146517.237322038</c:v>
                </c:pt>
                <c:pt idx="1466">
                  <c:v>146617.249088128</c:v>
                </c:pt>
                <c:pt idx="1467">
                  <c:v>146717.260854218</c:v>
                </c:pt>
                <c:pt idx="1468">
                  <c:v>146817.272620308</c:v>
                </c:pt>
                <c:pt idx="1469">
                  <c:v>146917.284386398</c:v>
                </c:pt>
                <c:pt idx="1470">
                  <c:v>147017.296152489</c:v>
                </c:pt>
                <c:pt idx="1471">
                  <c:v>147117.307918579</c:v>
                </c:pt>
                <c:pt idx="1472">
                  <c:v>147217.319684669</c:v>
                </c:pt>
                <c:pt idx="1473">
                  <c:v>147317.331450759</c:v>
                </c:pt>
                <c:pt idx="1474">
                  <c:v>147417.343216849</c:v>
                </c:pt>
                <c:pt idx="1475">
                  <c:v>147517.354982939</c:v>
                </c:pt>
                <c:pt idx="1476">
                  <c:v>147617.366749029</c:v>
                </c:pt>
                <c:pt idx="1477">
                  <c:v>147717.378515119</c:v>
                </c:pt>
                <c:pt idx="1478">
                  <c:v>147817.39028121</c:v>
                </c:pt>
                <c:pt idx="1479">
                  <c:v>147917.4020473</c:v>
                </c:pt>
                <c:pt idx="1480">
                  <c:v>148017.41381339</c:v>
                </c:pt>
                <c:pt idx="1481">
                  <c:v>148117.42557948</c:v>
                </c:pt>
                <c:pt idx="1482">
                  <c:v>148217.43734557</c:v>
                </c:pt>
                <c:pt idx="1483">
                  <c:v>148317.44911166</c:v>
                </c:pt>
                <c:pt idx="1484">
                  <c:v>148417.46087775</c:v>
                </c:pt>
                <c:pt idx="1485">
                  <c:v>148517.47264384</c:v>
                </c:pt>
                <c:pt idx="1486">
                  <c:v>148617.484409931</c:v>
                </c:pt>
                <c:pt idx="1487">
                  <c:v>148717.496176021</c:v>
                </c:pt>
                <c:pt idx="1488">
                  <c:v>148817.507942111</c:v>
                </c:pt>
                <c:pt idx="1489">
                  <c:v>148917.519708201</c:v>
                </c:pt>
                <c:pt idx="1490">
                  <c:v>149017.531474291</c:v>
                </c:pt>
                <c:pt idx="1491">
                  <c:v>149117.543240381</c:v>
                </c:pt>
                <c:pt idx="1492">
                  <c:v>149217.555006471</c:v>
                </c:pt>
                <c:pt idx="1493">
                  <c:v>149317.566772562</c:v>
                </c:pt>
                <c:pt idx="1494">
                  <c:v>149417.578538652</c:v>
                </c:pt>
                <c:pt idx="1495">
                  <c:v>149517.590304742</c:v>
                </c:pt>
                <c:pt idx="1496">
                  <c:v>149617.602070832</c:v>
                </c:pt>
                <c:pt idx="1497">
                  <c:v>149717.613836922</c:v>
                </c:pt>
                <c:pt idx="1498">
                  <c:v>149817.625603012</c:v>
                </c:pt>
                <c:pt idx="1499">
                  <c:v>149917.637369102</c:v>
                </c:pt>
                <c:pt idx="1500">
                  <c:v>150017.649135192</c:v>
                </c:pt>
                <c:pt idx="1501">
                  <c:v>150117.660901283</c:v>
                </c:pt>
                <c:pt idx="1502">
                  <c:v>150217.672667373</c:v>
                </c:pt>
                <c:pt idx="1503">
                  <c:v>150317.684433463</c:v>
                </c:pt>
                <c:pt idx="1504">
                  <c:v>150417.696199553</c:v>
                </c:pt>
                <c:pt idx="1505">
                  <c:v>150517.707965643</c:v>
                </c:pt>
                <c:pt idx="1506">
                  <c:v>150617.719731733</c:v>
                </c:pt>
                <c:pt idx="1507">
                  <c:v>150717.731497823</c:v>
                </c:pt>
                <c:pt idx="1508">
                  <c:v>150817.743263913</c:v>
                </c:pt>
                <c:pt idx="1509">
                  <c:v>150917.755030004</c:v>
                </c:pt>
                <c:pt idx="1510">
                  <c:v>151017.766796094</c:v>
                </c:pt>
                <c:pt idx="1511">
                  <c:v>151117.778562184</c:v>
                </c:pt>
                <c:pt idx="1512">
                  <c:v>151217.790328274</c:v>
                </c:pt>
                <c:pt idx="1513">
                  <c:v>151317.802094364</c:v>
                </c:pt>
                <c:pt idx="1514">
                  <c:v>151417.813860454</c:v>
                </c:pt>
                <c:pt idx="1515">
                  <c:v>151517.825626544</c:v>
                </c:pt>
                <c:pt idx="1516">
                  <c:v>151617.837392634</c:v>
                </c:pt>
                <c:pt idx="1517">
                  <c:v>151717.849158725</c:v>
                </c:pt>
                <c:pt idx="1518">
                  <c:v>151817.860924815</c:v>
                </c:pt>
                <c:pt idx="1519">
                  <c:v>151917.872690905</c:v>
                </c:pt>
                <c:pt idx="1520">
                  <c:v>152017.884456995</c:v>
                </c:pt>
                <c:pt idx="1521">
                  <c:v>152117.896223085</c:v>
                </c:pt>
                <c:pt idx="1522">
                  <c:v>152217.907989175</c:v>
                </c:pt>
                <c:pt idx="1523">
                  <c:v>152317.919755265</c:v>
                </c:pt>
                <c:pt idx="1524">
                  <c:v>152417.931521356</c:v>
                </c:pt>
                <c:pt idx="1525">
                  <c:v>152517.943287446</c:v>
                </c:pt>
                <c:pt idx="1526">
                  <c:v>152617.955053536</c:v>
                </c:pt>
                <c:pt idx="1527">
                  <c:v>152717.966819626</c:v>
                </c:pt>
                <c:pt idx="1528">
                  <c:v>152817.978585716</c:v>
                </c:pt>
                <c:pt idx="1529">
                  <c:v>152917.990351806</c:v>
                </c:pt>
                <c:pt idx="1530">
                  <c:v>153018.002117896</c:v>
                </c:pt>
                <c:pt idx="1531">
                  <c:v>153118.013883986</c:v>
                </c:pt>
                <c:pt idx="1532">
                  <c:v>153218.025650077</c:v>
                </c:pt>
                <c:pt idx="1533">
                  <c:v>153318.037416167</c:v>
                </c:pt>
                <c:pt idx="1534">
                  <c:v>153418.049182257</c:v>
                </c:pt>
                <c:pt idx="1535">
                  <c:v>153518.060948347</c:v>
                </c:pt>
                <c:pt idx="1536">
                  <c:v>153618.072714437</c:v>
                </c:pt>
                <c:pt idx="1537">
                  <c:v>153718.084480527</c:v>
                </c:pt>
                <c:pt idx="1538">
                  <c:v>153818.096246617</c:v>
                </c:pt>
                <c:pt idx="1539">
                  <c:v>153918.108012707</c:v>
                </c:pt>
                <c:pt idx="1540">
                  <c:v>154018.119778798</c:v>
                </c:pt>
                <c:pt idx="1541">
                  <c:v>154118.131544888</c:v>
                </c:pt>
                <c:pt idx="1542">
                  <c:v>154218.143310978</c:v>
                </c:pt>
                <c:pt idx="1543">
                  <c:v>154318.155077068</c:v>
                </c:pt>
                <c:pt idx="1544">
                  <c:v>154418.166843158</c:v>
                </c:pt>
                <c:pt idx="1545">
                  <c:v>154518.178609248</c:v>
                </c:pt>
                <c:pt idx="1546">
                  <c:v>154618.190375338</c:v>
                </c:pt>
                <c:pt idx="1547">
                  <c:v>154718.202141428</c:v>
                </c:pt>
                <c:pt idx="1548">
                  <c:v>154818.213907519</c:v>
                </c:pt>
                <c:pt idx="1549">
                  <c:v>154918.225673609</c:v>
                </c:pt>
                <c:pt idx="1550">
                  <c:v>155018.237439699</c:v>
                </c:pt>
                <c:pt idx="1551">
                  <c:v>155118.249205789</c:v>
                </c:pt>
                <c:pt idx="1552">
                  <c:v>155218.260971879</c:v>
                </c:pt>
                <c:pt idx="1553">
                  <c:v>155318.272737969</c:v>
                </c:pt>
                <c:pt idx="1554">
                  <c:v>155418.284504059</c:v>
                </c:pt>
                <c:pt idx="1555">
                  <c:v>155518.296270149</c:v>
                </c:pt>
                <c:pt idx="1556">
                  <c:v>155618.30803624</c:v>
                </c:pt>
                <c:pt idx="1557">
                  <c:v>155718.31980233</c:v>
                </c:pt>
                <c:pt idx="1558">
                  <c:v>155818.33156842</c:v>
                </c:pt>
                <c:pt idx="1559">
                  <c:v>155918.34333451</c:v>
                </c:pt>
                <c:pt idx="1560">
                  <c:v>156018.3551006</c:v>
                </c:pt>
                <c:pt idx="1561">
                  <c:v>156118.36686669</c:v>
                </c:pt>
                <c:pt idx="1562">
                  <c:v>156218.37863278</c:v>
                </c:pt>
                <c:pt idx="1563">
                  <c:v>156318.390398871</c:v>
                </c:pt>
                <c:pt idx="1564">
                  <c:v>156418.402164961</c:v>
                </c:pt>
                <c:pt idx="1565">
                  <c:v>156518.413931051</c:v>
                </c:pt>
                <c:pt idx="1566">
                  <c:v>156618.425697141</c:v>
                </c:pt>
                <c:pt idx="1567">
                  <c:v>156718.437463231</c:v>
                </c:pt>
                <c:pt idx="1568">
                  <c:v>156818.449229321</c:v>
                </c:pt>
                <c:pt idx="1569">
                  <c:v>156918.460995411</c:v>
                </c:pt>
                <c:pt idx="1570">
                  <c:v>157018.472761501</c:v>
                </c:pt>
                <c:pt idx="1571">
                  <c:v>157118.484527592</c:v>
                </c:pt>
                <c:pt idx="1572">
                  <c:v>157218.496293682</c:v>
                </c:pt>
                <c:pt idx="1573">
                  <c:v>157318.508059772</c:v>
                </c:pt>
                <c:pt idx="1574">
                  <c:v>157418.519825862</c:v>
                </c:pt>
                <c:pt idx="1575">
                  <c:v>157518.531591952</c:v>
                </c:pt>
                <c:pt idx="1576">
                  <c:v>157618.543358042</c:v>
                </c:pt>
                <c:pt idx="1577">
                  <c:v>157718.555124132</c:v>
                </c:pt>
                <c:pt idx="1578">
                  <c:v>157818.566890222</c:v>
                </c:pt>
                <c:pt idx="1579">
                  <c:v>157918.578656313</c:v>
                </c:pt>
                <c:pt idx="1580">
                  <c:v>158018.590422403</c:v>
                </c:pt>
                <c:pt idx="1581">
                  <c:v>158118.602188493</c:v>
                </c:pt>
                <c:pt idx="1582">
                  <c:v>158218.613954583</c:v>
                </c:pt>
                <c:pt idx="1583">
                  <c:v>158318.625720673</c:v>
                </c:pt>
                <c:pt idx="1584">
                  <c:v>158418.637486763</c:v>
                </c:pt>
                <c:pt idx="1585">
                  <c:v>158518.649252853</c:v>
                </c:pt>
                <c:pt idx="1586">
                  <c:v>158618.661018943</c:v>
                </c:pt>
                <c:pt idx="1587">
                  <c:v>158718.672785034</c:v>
                </c:pt>
                <c:pt idx="1588">
                  <c:v>158818.684551124</c:v>
                </c:pt>
                <c:pt idx="1589">
                  <c:v>158918.696317214</c:v>
                </c:pt>
                <c:pt idx="1590">
                  <c:v>159018.708083304</c:v>
                </c:pt>
                <c:pt idx="1591">
                  <c:v>159118.719849394</c:v>
                </c:pt>
                <c:pt idx="1592">
                  <c:v>159218.731615484</c:v>
                </c:pt>
                <c:pt idx="1593">
                  <c:v>159318.743381574</c:v>
                </c:pt>
                <c:pt idx="1594">
                  <c:v>159418.755147664</c:v>
                </c:pt>
                <c:pt idx="1595">
                  <c:v>159518.766913755</c:v>
                </c:pt>
                <c:pt idx="1596">
                  <c:v>159618.778679845</c:v>
                </c:pt>
                <c:pt idx="1597">
                  <c:v>159718.790445935</c:v>
                </c:pt>
                <c:pt idx="1598">
                  <c:v>159818.802212025</c:v>
                </c:pt>
                <c:pt idx="1599">
                  <c:v>159918.813978115</c:v>
                </c:pt>
                <c:pt idx="1600">
                  <c:v>160018.825744205</c:v>
                </c:pt>
                <c:pt idx="1601">
                  <c:v>160118.837510295</c:v>
                </c:pt>
                <c:pt idx="1602">
                  <c:v>160218.849276385</c:v>
                </c:pt>
                <c:pt idx="1603">
                  <c:v>160318.861042476</c:v>
                </c:pt>
                <c:pt idx="1604">
                  <c:v>160418.872808566</c:v>
                </c:pt>
                <c:pt idx="1605">
                  <c:v>160518.884574656</c:v>
                </c:pt>
                <c:pt idx="1606">
                  <c:v>160618.896340746</c:v>
                </c:pt>
                <c:pt idx="1607">
                  <c:v>160718.908106836</c:v>
                </c:pt>
                <c:pt idx="1608">
                  <c:v>160818.919872926</c:v>
                </c:pt>
                <c:pt idx="1609">
                  <c:v>160918.931639016</c:v>
                </c:pt>
                <c:pt idx="1610">
                  <c:v>161018.943405107</c:v>
                </c:pt>
                <c:pt idx="1611">
                  <c:v>161118.955171197</c:v>
                </c:pt>
                <c:pt idx="1612">
                  <c:v>161218.966937287</c:v>
                </c:pt>
                <c:pt idx="1613">
                  <c:v>161318.978703377</c:v>
                </c:pt>
                <c:pt idx="1614">
                  <c:v>161418.990469467</c:v>
                </c:pt>
                <c:pt idx="1615">
                  <c:v>161519.002235557</c:v>
                </c:pt>
                <c:pt idx="1616">
                  <c:v>161619.014001647</c:v>
                </c:pt>
                <c:pt idx="1617">
                  <c:v>161719.025767737</c:v>
                </c:pt>
                <c:pt idx="1618">
                  <c:v>161819.037533828</c:v>
                </c:pt>
                <c:pt idx="1619">
                  <c:v>161919.049299918</c:v>
                </c:pt>
                <c:pt idx="1620">
                  <c:v>162019.061066008</c:v>
                </c:pt>
                <c:pt idx="1621">
                  <c:v>162119.072832098</c:v>
                </c:pt>
                <c:pt idx="1622">
                  <c:v>162219.084598188</c:v>
                </c:pt>
                <c:pt idx="1623">
                  <c:v>162319.096364278</c:v>
                </c:pt>
                <c:pt idx="1624">
                  <c:v>162419.108130368</c:v>
                </c:pt>
                <c:pt idx="1625">
                  <c:v>162519.119896458</c:v>
                </c:pt>
                <c:pt idx="1626">
                  <c:v>162619.131662549</c:v>
                </c:pt>
                <c:pt idx="1627">
                  <c:v>162719.143428639</c:v>
                </c:pt>
                <c:pt idx="1628">
                  <c:v>162819.155194729</c:v>
                </c:pt>
                <c:pt idx="1629">
                  <c:v>162919.166960819</c:v>
                </c:pt>
                <c:pt idx="1630">
                  <c:v>163019.178726909</c:v>
                </c:pt>
                <c:pt idx="1631">
                  <c:v>163119.190492999</c:v>
                </c:pt>
                <c:pt idx="1632">
                  <c:v>163219.202259089</c:v>
                </c:pt>
                <c:pt idx="1633">
                  <c:v>163319.214025179</c:v>
                </c:pt>
                <c:pt idx="1634">
                  <c:v>163419.22579127</c:v>
                </c:pt>
                <c:pt idx="1635">
                  <c:v>163519.23755736</c:v>
                </c:pt>
                <c:pt idx="1636">
                  <c:v>163619.24932345</c:v>
                </c:pt>
                <c:pt idx="1637">
                  <c:v>163719.26108954</c:v>
                </c:pt>
                <c:pt idx="1638">
                  <c:v>163819.27285563</c:v>
                </c:pt>
                <c:pt idx="1639">
                  <c:v>163919.28462172</c:v>
                </c:pt>
                <c:pt idx="1640">
                  <c:v>164019.29638781</c:v>
                </c:pt>
                <c:pt idx="1641">
                  <c:v>164119.308153901</c:v>
                </c:pt>
                <c:pt idx="1642">
                  <c:v>164219.319919991</c:v>
                </c:pt>
                <c:pt idx="1643">
                  <c:v>164319.331686081</c:v>
                </c:pt>
                <c:pt idx="1644">
                  <c:v>164419.343452171</c:v>
                </c:pt>
                <c:pt idx="1645">
                  <c:v>164519.355218261</c:v>
                </c:pt>
                <c:pt idx="1646">
                  <c:v>164619.366984351</c:v>
                </c:pt>
                <c:pt idx="1647">
                  <c:v>164719.378750441</c:v>
                </c:pt>
                <c:pt idx="1648">
                  <c:v>164819.390516531</c:v>
                </c:pt>
                <c:pt idx="1649">
                  <c:v>164919.402282622</c:v>
                </c:pt>
                <c:pt idx="1650">
                  <c:v>165019.414048712</c:v>
                </c:pt>
                <c:pt idx="1651">
                  <c:v>165119.425814802</c:v>
                </c:pt>
                <c:pt idx="1652">
                  <c:v>165219.437580892</c:v>
                </c:pt>
                <c:pt idx="1653">
                  <c:v>165319.449346982</c:v>
                </c:pt>
                <c:pt idx="1654">
                  <c:v>165419.461113072</c:v>
                </c:pt>
                <c:pt idx="1655">
                  <c:v>165519.472879162</c:v>
                </c:pt>
                <c:pt idx="1656">
                  <c:v>165619.484645252</c:v>
                </c:pt>
                <c:pt idx="1657">
                  <c:v>165719.496411343</c:v>
                </c:pt>
                <c:pt idx="1658">
                  <c:v>165819.508177433</c:v>
                </c:pt>
                <c:pt idx="1659">
                  <c:v>165919.519943523</c:v>
                </c:pt>
                <c:pt idx="1660">
                  <c:v>166019.531709613</c:v>
                </c:pt>
                <c:pt idx="1661">
                  <c:v>166119.543475703</c:v>
                </c:pt>
                <c:pt idx="1662">
                  <c:v>166219.555241793</c:v>
                </c:pt>
                <c:pt idx="1663">
                  <c:v>166319.567007883</c:v>
                </c:pt>
                <c:pt idx="1664">
                  <c:v>166419.578773973</c:v>
                </c:pt>
                <c:pt idx="1665">
                  <c:v>166519.590540064</c:v>
                </c:pt>
                <c:pt idx="1666">
                  <c:v>166619.602306154</c:v>
                </c:pt>
                <c:pt idx="1667">
                  <c:v>166719.614072244</c:v>
                </c:pt>
                <c:pt idx="1668">
                  <c:v>166819.625838334</c:v>
                </c:pt>
                <c:pt idx="1669">
                  <c:v>166919.637604424</c:v>
                </c:pt>
                <c:pt idx="1670">
                  <c:v>167019.649370514</c:v>
                </c:pt>
                <c:pt idx="1671">
                  <c:v>167119.661136604</c:v>
                </c:pt>
                <c:pt idx="1672">
                  <c:v>167219.672902694</c:v>
                </c:pt>
                <c:pt idx="1673">
                  <c:v>167319.684668785</c:v>
                </c:pt>
                <c:pt idx="1674">
                  <c:v>167419.696434875</c:v>
                </c:pt>
                <c:pt idx="1675">
                  <c:v>167519.708200965</c:v>
                </c:pt>
                <c:pt idx="1676">
                  <c:v>167619.719967055</c:v>
                </c:pt>
                <c:pt idx="1677">
                  <c:v>167719.731733145</c:v>
                </c:pt>
                <c:pt idx="1678">
                  <c:v>167819.743499235</c:v>
                </c:pt>
                <c:pt idx="1679">
                  <c:v>167919.755265325</c:v>
                </c:pt>
                <c:pt idx="1680">
                  <c:v>168019.767031416</c:v>
                </c:pt>
                <c:pt idx="1681">
                  <c:v>168119.778797506</c:v>
                </c:pt>
                <c:pt idx="1682">
                  <c:v>168219.790563596</c:v>
                </c:pt>
                <c:pt idx="1683">
                  <c:v>168319.802329686</c:v>
                </c:pt>
                <c:pt idx="1684">
                  <c:v>168419.814095776</c:v>
                </c:pt>
                <c:pt idx="1685">
                  <c:v>168519.825861866</c:v>
                </c:pt>
                <c:pt idx="1686">
                  <c:v>168619.837627956</c:v>
                </c:pt>
                <c:pt idx="1687">
                  <c:v>168719.849394046</c:v>
                </c:pt>
                <c:pt idx="1688">
                  <c:v>168819.861160137</c:v>
                </c:pt>
                <c:pt idx="1689">
                  <c:v>168919.872926227</c:v>
                </c:pt>
                <c:pt idx="1690">
                  <c:v>169019.884692317</c:v>
                </c:pt>
                <c:pt idx="1691">
                  <c:v>169119.896458407</c:v>
                </c:pt>
                <c:pt idx="1692">
                  <c:v>169219.908224497</c:v>
                </c:pt>
                <c:pt idx="1693">
                  <c:v>169319.919990587</c:v>
                </c:pt>
                <c:pt idx="1694">
                  <c:v>169419.931756677</c:v>
                </c:pt>
                <c:pt idx="1695">
                  <c:v>169519.943522767</c:v>
                </c:pt>
                <c:pt idx="1696">
                  <c:v>169619.955288858</c:v>
                </c:pt>
                <c:pt idx="1697">
                  <c:v>169719.967054948</c:v>
                </c:pt>
                <c:pt idx="1698">
                  <c:v>169819.978821038</c:v>
                </c:pt>
                <c:pt idx="1699">
                  <c:v>169919.990587128</c:v>
                </c:pt>
              </c:numCache>
            </c:numRef>
          </c:xVal>
          <c:yVal>
            <c:numRef>
              <c:f>12_Traces!$G$5:$G$1704</c:f>
              <c:numCache>
                <c:formatCode>0.0000</c:formatCode>
                <c:ptCount val="1700"/>
                <c:pt idx="0">
                  <c:v>5</c:v>
                </c:pt>
                <c:pt idx="1">
                  <c:v>5</c:v>
                </c:pt>
                <c:pt idx="2">
                  <c:v>5</c:v>
                </c:pt>
                <c:pt idx="3">
                  <c:v>5</c:v>
                </c:pt>
                <c:pt idx="4">
                  <c:v>5</c:v>
                </c:pt>
                <c:pt idx="5">
                  <c:v>5</c:v>
                </c:pt>
                <c:pt idx="6">
                  <c:v>5</c:v>
                </c:pt>
                <c:pt idx="7">
                  <c:v>5</c:v>
                </c:pt>
                <c:pt idx="8">
                  <c:v>5</c:v>
                </c:pt>
                <c:pt idx="9">
                  <c:v>5</c:v>
                </c:pt>
                <c:pt idx="10">
                  <c:v>5</c:v>
                </c:pt>
                <c:pt idx="11">
                  <c:v>5</c:v>
                </c:pt>
                <c:pt idx="12">
                  <c:v>5</c:v>
                </c:pt>
                <c:pt idx="13">
                  <c:v>5</c:v>
                </c:pt>
                <c:pt idx="14">
                  <c:v>5</c:v>
                </c:pt>
                <c:pt idx="15">
                  <c:v>5</c:v>
                </c:pt>
                <c:pt idx="16">
                  <c:v>5</c:v>
                </c:pt>
                <c:pt idx="17">
                  <c:v>5</c:v>
                </c:pt>
                <c:pt idx="18">
                  <c:v>5</c:v>
                </c:pt>
                <c:pt idx="19">
                  <c:v>5</c:v>
                </c:pt>
                <c:pt idx="20">
                  <c:v>5</c:v>
                </c:pt>
                <c:pt idx="21">
                  <c:v>5</c:v>
                </c:pt>
                <c:pt idx="22">
                  <c:v>5</c:v>
                </c:pt>
                <c:pt idx="23">
                  <c:v>5</c:v>
                </c:pt>
                <c:pt idx="24">
                  <c:v>5</c:v>
                </c:pt>
                <c:pt idx="25">
                  <c:v>5</c:v>
                </c:pt>
                <c:pt idx="26">
                  <c:v>5</c:v>
                </c:pt>
                <c:pt idx="27">
                  <c:v>5</c:v>
                </c:pt>
                <c:pt idx="28">
                  <c:v>5</c:v>
                </c:pt>
                <c:pt idx="29">
                  <c:v>5</c:v>
                </c:pt>
                <c:pt idx="30">
                  <c:v>5</c:v>
                </c:pt>
                <c:pt idx="31">
                  <c:v>5</c:v>
                </c:pt>
                <c:pt idx="32">
                  <c:v>5</c:v>
                </c:pt>
                <c:pt idx="33">
                  <c:v>5</c:v>
                </c:pt>
                <c:pt idx="34">
                  <c:v>5</c:v>
                </c:pt>
                <c:pt idx="35">
                  <c:v>5</c:v>
                </c:pt>
                <c:pt idx="36">
                  <c:v>5</c:v>
                </c:pt>
                <c:pt idx="37">
                  <c:v>5</c:v>
                </c:pt>
                <c:pt idx="38">
                  <c:v>5</c:v>
                </c:pt>
                <c:pt idx="39">
                  <c:v>5</c:v>
                </c:pt>
                <c:pt idx="40">
                  <c:v>5</c:v>
                </c:pt>
                <c:pt idx="41">
                  <c:v>5</c:v>
                </c:pt>
                <c:pt idx="42">
                  <c:v>5</c:v>
                </c:pt>
                <c:pt idx="43">
                  <c:v>5</c:v>
                </c:pt>
                <c:pt idx="44">
                  <c:v>5</c:v>
                </c:pt>
                <c:pt idx="45">
                  <c:v>5</c:v>
                </c:pt>
                <c:pt idx="46">
                  <c:v>5</c:v>
                </c:pt>
                <c:pt idx="47">
                  <c:v>5</c:v>
                </c:pt>
                <c:pt idx="48">
                  <c:v>5</c:v>
                </c:pt>
                <c:pt idx="49">
                  <c:v>5</c:v>
                </c:pt>
                <c:pt idx="50">
                  <c:v>5</c:v>
                </c:pt>
                <c:pt idx="51">
                  <c:v>5</c:v>
                </c:pt>
                <c:pt idx="52">
                  <c:v>5</c:v>
                </c:pt>
                <c:pt idx="53">
                  <c:v>5</c:v>
                </c:pt>
                <c:pt idx="54">
                  <c:v>5</c:v>
                </c:pt>
                <c:pt idx="55">
                  <c:v>5</c:v>
                </c:pt>
                <c:pt idx="56">
                  <c:v>5</c:v>
                </c:pt>
                <c:pt idx="57">
                  <c:v>5</c:v>
                </c:pt>
                <c:pt idx="58">
                  <c:v>5</c:v>
                </c:pt>
                <c:pt idx="59">
                  <c:v>5</c:v>
                </c:pt>
                <c:pt idx="60">
                  <c:v>5</c:v>
                </c:pt>
                <c:pt idx="61">
                  <c:v>5</c:v>
                </c:pt>
                <c:pt idx="62">
                  <c:v>5</c:v>
                </c:pt>
                <c:pt idx="63">
                  <c:v>5</c:v>
                </c:pt>
                <c:pt idx="64">
                  <c:v>5</c:v>
                </c:pt>
                <c:pt idx="65">
                  <c:v>5</c:v>
                </c:pt>
                <c:pt idx="66">
                  <c:v>5</c:v>
                </c:pt>
                <c:pt idx="67">
                  <c:v>5</c:v>
                </c:pt>
                <c:pt idx="68">
                  <c:v>5</c:v>
                </c:pt>
                <c:pt idx="69">
                  <c:v>5</c:v>
                </c:pt>
                <c:pt idx="70">
                  <c:v>5</c:v>
                </c:pt>
                <c:pt idx="71">
                  <c:v>5</c:v>
                </c:pt>
                <c:pt idx="72">
                  <c:v>5</c:v>
                </c:pt>
                <c:pt idx="73">
                  <c:v>5</c:v>
                </c:pt>
                <c:pt idx="74">
                  <c:v>5</c:v>
                </c:pt>
                <c:pt idx="75">
                  <c:v>5</c:v>
                </c:pt>
                <c:pt idx="76">
                  <c:v>5</c:v>
                </c:pt>
                <c:pt idx="77">
                  <c:v>5</c:v>
                </c:pt>
                <c:pt idx="78">
                  <c:v>5</c:v>
                </c:pt>
                <c:pt idx="79">
                  <c:v>5</c:v>
                </c:pt>
                <c:pt idx="80">
                  <c:v>5</c:v>
                </c:pt>
                <c:pt idx="81">
                  <c:v>5</c:v>
                </c:pt>
                <c:pt idx="82">
                  <c:v>5</c:v>
                </c:pt>
                <c:pt idx="83">
                  <c:v>5</c:v>
                </c:pt>
                <c:pt idx="84">
                  <c:v>5</c:v>
                </c:pt>
                <c:pt idx="85">
                  <c:v>5</c:v>
                </c:pt>
                <c:pt idx="86">
                  <c:v>5</c:v>
                </c:pt>
                <c:pt idx="87">
                  <c:v>5</c:v>
                </c:pt>
                <c:pt idx="88">
                  <c:v>5</c:v>
                </c:pt>
                <c:pt idx="89">
                  <c:v>5</c:v>
                </c:pt>
                <c:pt idx="90">
                  <c:v>5</c:v>
                </c:pt>
                <c:pt idx="91">
                  <c:v>5</c:v>
                </c:pt>
                <c:pt idx="92">
                  <c:v>5</c:v>
                </c:pt>
                <c:pt idx="93">
                  <c:v>5</c:v>
                </c:pt>
                <c:pt idx="94">
                  <c:v>5</c:v>
                </c:pt>
                <c:pt idx="95">
                  <c:v>5</c:v>
                </c:pt>
                <c:pt idx="96">
                  <c:v>5</c:v>
                </c:pt>
                <c:pt idx="97">
                  <c:v>5</c:v>
                </c:pt>
                <c:pt idx="98">
                  <c:v>5</c:v>
                </c:pt>
                <c:pt idx="99">
                  <c:v>5</c:v>
                </c:pt>
                <c:pt idx="100">
                  <c:v>5</c:v>
                </c:pt>
                <c:pt idx="101">
                  <c:v>5</c:v>
                </c:pt>
                <c:pt idx="102">
                  <c:v>5</c:v>
                </c:pt>
                <c:pt idx="103">
                  <c:v>5</c:v>
                </c:pt>
                <c:pt idx="104">
                  <c:v>5</c:v>
                </c:pt>
                <c:pt idx="105">
                  <c:v>5</c:v>
                </c:pt>
                <c:pt idx="106">
                  <c:v>5</c:v>
                </c:pt>
                <c:pt idx="107">
                  <c:v>5</c:v>
                </c:pt>
                <c:pt idx="108">
                  <c:v>5</c:v>
                </c:pt>
                <c:pt idx="109">
                  <c:v>5</c:v>
                </c:pt>
                <c:pt idx="110">
                  <c:v>5</c:v>
                </c:pt>
                <c:pt idx="111">
                  <c:v>5</c:v>
                </c:pt>
                <c:pt idx="112">
                  <c:v>5</c:v>
                </c:pt>
                <c:pt idx="113">
                  <c:v>5</c:v>
                </c:pt>
                <c:pt idx="114">
                  <c:v>5</c:v>
                </c:pt>
                <c:pt idx="115">
                  <c:v>5</c:v>
                </c:pt>
                <c:pt idx="116">
                  <c:v>5</c:v>
                </c:pt>
                <c:pt idx="117">
                  <c:v>5</c:v>
                </c:pt>
                <c:pt idx="118">
                  <c:v>5</c:v>
                </c:pt>
                <c:pt idx="119">
                  <c:v>5</c:v>
                </c:pt>
                <c:pt idx="120">
                  <c:v>5</c:v>
                </c:pt>
                <c:pt idx="121">
                  <c:v>5</c:v>
                </c:pt>
                <c:pt idx="122">
                  <c:v>5</c:v>
                </c:pt>
                <c:pt idx="123">
                  <c:v>5</c:v>
                </c:pt>
                <c:pt idx="124">
                  <c:v>5</c:v>
                </c:pt>
                <c:pt idx="125">
                  <c:v>5</c:v>
                </c:pt>
                <c:pt idx="126">
                  <c:v>5</c:v>
                </c:pt>
                <c:pt idx="127">
                  <c:v>5</c:v>
                </c:pt>
                <c:pt idx="128">
                  <c:v>5</c:v>
                </c:pt>
                <c:pt idx="129">
                  <c:v>5</c:v>
                </c:pt>
                <c:pt idx="130">
                  <c:v>5</c:v>
                </c:pt>
                <c:pt idx="131">
                  <c:v>5</c:v>
                </c:pt>
                <c:pt idx="132">
                  <c:v>5</c:v>
                </c:pt>
                <c:pt idx="133">
                  <c:v>5</c:v>
                </c:pt>
                <c:pt idx="134">
                  <c:v>5</c:v>
                </c:pt>
                <c:pt idx="135">
                  <c:v>5</c:v>
                </c:pt>
                <c:pt idx="136">
                  <c:v>5</c:v>
                </c:pt>
                <c:pt idx="137">
                  <c:v>5</c:v>
                </c:pt>
                <c:pt idx="138">
                  <c:v>5</c:v>
                </c:pt>
                <c:pt idx="139">
                  <c:v>5</c:v>
                </c:pt>
                <c:pt idx="140">
                  <c:v>5</c:v>
                </c:pt>
                <c:pt idx="141">
                  <c:v>5</c:v>
                </c:pt>
                <c:pt idx="142">
                  <c:v>5</c:v>
                </c:pt>
                <c:pt idx="143">
                  <c:v>5</c:v>
                </c:pt>
                <c:pt idx="144">
                  <c:v>5</c:v>
                </c:pt>
                <c:pt idx="145">
                  <c:v>5</c:v>
                </c:pt>
                <c:pt idx="146">
                  <c:v>5</c:v>
                </c:pt>
                <c:pt idx="147">
                  <c:v>5</c:v>
                </c:pt>
                <c:pt idx="148">
                  <c:v>5</c:v>
                </c:pt>
                <c:pt idx="149">
                  <c:v>5</c:v>
                </c:pt>
                <c:pt idx="150">
                  <c:v>5</c:v>
                </c:pt>
                <c:pt idx="151">
                  <c:v>5</c:v>
                </c:pt>
                <c:pt idx="152">
                  <c:v>5</c:v>
                </c:pt>
                <c:pt idx="153">
                  <c:v>5</c:v>
                </c:pt>
                <c:pt idx="154">
                  <c:v>5</c:v>
                </c:pt>
                <c:pt idx="155">
                  <c:v>5</c:v>
                </c:pt>
                <c:pt idx="156">
                  <c:v>5</c:v>
                </c:pt>
                <c:pt idx="157">
                  <c:v>5</c:v>
                </c:pt>
                <c:pt idx="158">
                  <c:v>5</c:v>
                </c:pt>
                <c:pt idx="159">
                  <c:v>5</c:v>
                </c:pt>
                <c:pt idx="160">
                  <c:v>5</c:v>
                </c:pt>
                <c:pt idx="161">
                  <c:v>5</c:v>
                </c:pt>
                <c:pt idx="162">
                  <c:v>5</c:v>
                </c:pt>
                <c:pt idx="163">
                  <c:v>5</c:v>
                </c:pt>
                <c:pt idx="164">
                  <c:v>5</c:v>
                </c:pt>
                <c:pt idx="165">
                  <c:v>5</c:v>
                </c:pt>
                <c:pt idx="166">
                  <c:v>5</c:v>
                </c:pt>
                <c:pt idx="167">
                  <c:v>5</c:v>
                </c:pt>
                <c:pt idx="168">
                  <c:v>5</c:v>
                </c:pt>
                <c:pt idx="169">
                  <c:v>5</c:v>
                </c:pt>
                <c:pt idx="170">
                  <c:v>5</c:v>
                </c:pt>
                <c:pt idx="171">
                  <c:v>5</c:v>
                </c:pt>
                <c:pt idx="172">
                  <c:v>5</c:v>
                </c:pt>
                <c:pt idx="173">
                  <c:v>5</c:v>
                </c:pt>
                <c:pt idx="174">
                  <c:v>5</c:v>
                </c:pt>
                <c:pt idx="175">
                  <c:v>5</c:v>
                </c:pt>
                <c:pt idx="176">
                  <c:v>5</c:v>
                </c:pt>
                <c:pt idx="177">
                  <c:v>5</c:v>
                </c:pt>
                <c:pt idx="178">
                  <c:v>5</c:v>
                </c:pt>
                <c:pt idx="179">
                  <c:v>5</c:v>
                </c:pt>
                <c:pt idx="180">
                  <c:v>5</c:v>
                </c:pt>
                <c:pt idx="181">
                  <c:v>5</c:v>
                </c:pt>
                <c:pt idx="182">
                  <c:v>5</c:v>
                </c:pt>
                <c:pt idx="183">
                  <c:v>5</c:v>
                </c:pt>
                <c:pt idx="184">
                  <c:v>5</c:v>
                </c:pt>
                <c:pt idx="185">
                  <c:v>5</c:v>
                </c:pt>
                <c:pt idx="186">
                  <c:v>5</c:v>
                </c:pt>
                <c:pt idx="187">
                  <c:v>5</c:v>
                </c:pt>
                <c:pt idx="188">
                  <c:v>5</c:v>
                </c:pt>
                <c:pt idx="189">
                  <c:v>5</c:v>
                </c:pt>
                <c:pt idx="190">
                  <c:v>5</c:v>
                </c:pt>
                <c:pt idx="191">
                  <c:v>5</c:v>
                </c:pt>
                <c:pt idx="192">
                  <c:v>5</c:v>
                </c:pt>
                <c:pt idx="193">
                  <c:v>5</c:v>
                </c:pt>
                <c:pt idx="194">
                  <c:v>5</c:v>
                </c:pt>
                <c:pt idx="195">
                  <c:v>5</c:v>
                </c:pt>
                <c:pt idx="196">
                  <c:v>5</c:v>
                </c:pt>
                <c:pt idx="197">
                  <c:v>5</c:v>
                </c:pt>
                <c:pt idx="198">
                  <c:v>5</c:v>
                </c:pt>
                <c:pt idx="199">
                  <c:v>5</c:v>
                </c:pt>
                <c:pt idx="200">
                  <c:v>5</c:v>
                </c:pt>
                <c:pt idx="201">
                  <c:v>5.33401770372767</c:v>
                </c:pt>
                <c:pt idx="202">
                  <c:v>5.41242168593341</c:v>
                </c:pt>
                <c:pt idx="203">
                  <c:v>5.44148599815815</c:v>
                </c:pt>
                <c:pt idx="204">
                  <c:v>5.00665654808704</c:v>
                </c:pt>
                <c:pt idx="205">
                  <c:v>4.90615232296873</c:v>
                </c:pt>
                <c:pt idx="206">
                  <c:v>5.41168233567619</c:v>
                </c:pt>
                <c:pt idx="207">
                  <c:v>5.51713936482026</c:v>
                </c:pt>
                <c:pt idx="208">
                  <c:v>5.50344211773932</c:v>
                </c:pt>
                <c:pt idx="209">
                  <c:v>4.99382969489907</c:v>
                </c:pt>
                <c:pt idx="210">
                  <c:v>4.93912233052475</c:v>
                </c:pt>
                <c:pt idx="211">
                  <c:v>5.44072030132256</c:v>
                </c:pt>
                <c:pt idx="212">
                  <c:v>5.54209253546255</c:v>
                </c:pt>
                <c:pt idx="213">
                  <c:v>5.21192396287066</c:v>
                </c:pt>
                <c:pt idx="214">
                  <c:v>4.97130365994939</c:v>
                </c:pt>
                <c:pt idx="215">
                  <c:v>4.95952757142641</c:v>
                </c:pt>
                <c:pt idx="216">
                  <c:v>5.4793701001144</c:v>
                </c:pt>
                <c:pt idx="217">
                  <c:v>5.55155739423313</c:v>
                </c:pt>
                <c:pt idx="218">
                  <c:v>5.09001789300374</c:v>
                </c:pt>
                <c:pt idx="219">
                  <c:v>4.95905558620294</c:v>
                </c:pt>
                <c:pt idx="220">
                  <c:v>5.00336843180763</c:v>
                </c:pt>
                <c:pt idx="221">
                  <c:v>5.50681278573008</c:v>
                </c:pt>
                <c:pt idx="222">
                  <c:v>5.55089881871399</c:v>
                </c:pt>
                <c:pt idx="223">
                  <c:v>5.05042127763052</c:v>
                </c:pt>
                <c:pt idx="224">
                  <c:v>4.95176156649682</c:v>
                </c:pt>
                <c:pt idx="225">
                  <c:v>5.34235552320169</c:v>
                </c:pt>
                <c:pt idx="226">
                  <c:v>5.52996937401851</c:v>
                </c:pt>
                <c:pt idx="227">
                  <c:v>5.53963961883838</c:v>
                </c:pt>
                <c:pt idx="228">
                  <c:v>5.01981914173904</c:v>
                </c:pt>
                <c:pt idx="229">
                  <c:v>4.94785064383504</c:v>
                </c:pt>
                <c:pt idx="230">
                  <c:v>5.41078427267974</c:v>
                </c:pt>
                <c:pt idx="231">
                  <c:v>5.54089354090756</c:v>
                </c:pt>
                <c:pt idx="232">
                  <c:v>5.4975914066782</c:v>
                </c:pt>
                <c:pt idx="233">
                  <c:v>4.99334748474975</c:v>
                </c:pt>
                <c:pt idx="234">
                  <c:v>4.94917239430774</c:v>
                </c:pt>
                <c:pt idx="235">
                  <c:v>5.44963878580917</c:v>
                </c:pt>
                <c:pt idx="236">
                  <c:v>5.54837062461023</c:v>
                </c:pt>
                <c:pt idx="237">
                  <c:v>5.15752799534233</c:v>
                </c:pt>
                <c:pt idx="238">
                  <c:v>4.97019072507718</c:v>
                </c:pt>
                <c:pt idx="239">
                  <c:v>4.96041357808837</c:v>
                </c:pt>
                <c:pt idx="240">
                  <c:v>5.48026371878532</c:v>
                </c:pt>
                <c:pt idx="241">
                  <c:v>5.55228556919629</c:v>
                </c:pt>
                <c:pt idx="242">
                  <c:v>5.08918591974668</c:v>
                </c:pt>
                <c:pt idx="243">
                  <c:v>4.95927595096257</c:v>
                </c:pt>
                <c:pt idx="244">
                  <c:v>5.00226997498289</c:v>
                </c:pt>
                <c:pt idx="245">
                  <c:v>5.50677654663292</c:v>
                </c:pt>
                <c:pt idx="246">
                  <c:v>5.55093431792752</c:v>
                </c:pt>
                <c:pt idx="247">
                  <c:v>5.05039388480804</c:v>
                </c:pt>
                <c:pt idx="248">
                  <c:v>4.95178855388447</c:v>
                </c:pt>
                <c:pt idx="249">
                  <c:v>5.34222445941077</c:v>
                </c:pt>
                <c:pt idx="250">
                  <c:v>5.52997556166813</c:v>
                </c:pt>
                <c:pt idx="251">
                  <c:v>5.539637051192</c:v>
                </c:pt>
                <c:pt idx="252">
                  <c:v>5.01981707647047</c:v>
                </c:pt>
                <c:pt idx="253">
                  <c:v>4.94785329778197</c:v>
                </c:pt>
                <c:pt idx="254">
                  <c:v>5.41078036577765</c:v>
                </c:pt>
                <c:pt idx="255">
                  <c:v>5.54089466329463</c:v>
                </c:pt>
                <c:pt idx="256">
                  <c:v>5.49758706157135</c:v>
                </c:pt>
                <c:pt idx="257">
                  <c:v>4.99334749302666</c:v>
                </c:pt>
                <c:pt idx="258">
                  <c:v>4.94917260641774</c:v>
                </c:pt>
                <c:pt idx="259">
                  <c:v>5.44963859182488</c:v>
                </c:pt>
                <c:pt idx="260">
                  <c:v>5.54837076142305</c:v>
                </c:pt>
                <c:pt idx="261">
                  <c:v>5.15752726154168</c:v>
                </c:pt>
                <c:pt idx="262">
                  <c:v>4.97019075425277</c:v>
                </c:pt>
                <c:pt idx="263">
                  <c:v>4.96041356706266</c:v>
                </c:pt>
                <c:pt idx="264">
                  <c:v>5.48026370989028</c:v>
                </c:pt>
                <c:pt idx="265">
                  <c:v>5.55228558359761</c:v>
                </c:pt>
                <c:pt idx="266">
                  <c:v>5.08918589919639</c:v>
                </c:pt>
                <c:pt idx="267">
                  <c:v>4.95927595700236</c:v>
                </c:pt>
                <c:pt idx="268">
                  <c:v>5.00226995149142</c:v>
                </c:pt>
                <c:pt idx="269">
                  <c:v>5.50677654656961</c:v>
                </c:pt>
                <c:pt idx="270">
                  <c:v>5.55093431903031</c:v>
                </c:pt>
                <c:pt idx="271">
                  <c:v>5.05039388380437</c:v>
                </c:pt>
                <c:pt idx="272">
                  <c:v>4.95178855461579</c:v>
                </c:pt>
                <c:pt idx="273">
                  <c:v>5.34222445550667</c:v>
                </c:pt>
                <c:pt idx="274">
                  <c:v>5.52997556182171</c:v>
                </c:pt>
                <c:pt idx="275">
                  <c:v>5.53963705113112</c:v>
                </c:pt>
                <c:pt idx="276">
                  <c:v>5.01981707642363</c:v>
                </c:pt>
                <c:pt idx="277">
                  <c:v>4.94785329785875</c:v>
                </c:pt>
                <c:pt idx="278">
                  <c:v>5.41078036566775</c:v>
                </c:pt>
                <c:pt idx="279">
                  <c:v>5.54089466332643</c:v>
                </c:pt>
                <c:pt idx="280">
                  <c:v>5.49758706144616</c:v>
                </c:pt>
                <c:pt idx="281">
                  <c:v>4.99334749302651</c:v>
                </c:pt>
                <c:pt idx="282">
                  <c:v>4.94917260642367</c:v>
                </c:pt>
                <c:pt idx="283">
                  <c:v>5.44963859181948</c:v>
                </c:pt>
                <c:pt idx="284">
                  <c:v>5.5483707614269</c:v>
                </c:pt>
                <c:pt idx="285">
                  <c:v>5.15752726152106</c:v>
                </c:pt>
                <c:pt idx="286">
                  <c:v>4.97019075425361</c:v>
                </c:pt>
                <c:pt idx="287">
                  <c:v>4.96041356706233</c:v>
                </c:pt>
                <c:pt idx="288">
                  <c:v>5.48026370989005</c:v>
                </c:pt>
                <c:pt idx="289">
                  <c:v>5.55228558359803</c:v>
                </c:pt>
                <c:pt idx="290">
                  <c:v>5.08918589919584</c:v>
                </c:pt>
                <c:pt idx="291">
                  <c:v>4.95927595700268</c:v>
                </c:pt>
                <c:pt idx="292">
                  <c:v>5.00226995149075</c:v>
                </c:pt>
                <c:pt idx="293">
                  <c:v>5.50677654656961</c:v>
                </c:pt>
                <c:pt idx="294">
                  <c:v>5.55093431903033</c:v>
                </c:pt>
                <c:pt idx="295">
                  <c:v>5.05039388380436</c:v>
                </c:pt>
                <c:pt idx="296">
                  <c:v>4.95178855461583</c:v>
                </c:pt>
                <c:pt idx="297">
                  <c:v>5.3422244555065</c:v>
                </c:pt>
                <c:pt idx="298">
                  <c:v>5.52997556182171</c:v>
                </c:pt>
                <c:pt idx="299">
                  <c:v>5.53963705113111</c:v>
                </c:pt>
                <c:pt idx="300">
                  <c:v>5.01981707642364</c:v>
                </c:pt>
                <c:pt idx="301">
                  <c:v>4.94785329785875</c:v>
                </c:pt>
                <c:pt idx="302">
                  <c:v>5.41078036566774</c:v>
                </c:pt>
                <c:pt idx="303">
                  <c:v>5.54089466332643</c:v>
                </c:pt>
                <c:pt idx="304">
                  <c:v>5.49758706144615</c:v>
                </c:pt>
                <c:pt idx="305">
                  <c:v>4.9933474930265</c:v>
                </c:pt>
                <c:pt idx="306">
                  <c:v>4.94917260642369</c:v>
                </c:pt>
                <c:pt idx="307">
                  <c:v>5.44963859181947</c:v>
                </c:pt>
                <c:pt idx="308">
                  <c:v>5.5483707614269</c:v>
                </c:pt>
                <c:pt idx="309">
                  <c:v>5.15752726152104</c:v>
                </c:pt>
                <c:pt idx="310">
                  <c:v>4.97019075425334</c:v>
                </c:pt>
                <c:pt idx="311">
                  <c:v>4.96041356706237</c:v>
                </c:pt>
                <c:pt idx="312">
                  <c:v>5.48026370989006</c:v>
                </c:pt>
                <c:pt idx="313">
                  <c:v>5.55228558359803</c:v>
                </c:pt>
                <c:pt idx="314">
                  <c:v>5.08918589919584</c:v>
                </c:pt>
                <c:pt idx="315">
                  <c:v>4.95927595700269</c:v>
                </c:pt>
                <c:pt idx="316">
                  <c:v>5.00226995149068</c:v>
                </c:pt>
                <c:pt idx="317">
                  <c:v>5.5067765465696</c:v>
                </c:pt>
                <c:pt idx="318">
                  <c:v>5.55093431903033</c:v>
                </c:pt>
                <c:pt idx="319">
                  <c:v>5.05039388380435</c:v>
                </c:pt>
                <c:pt idx="320">
                  <c:v>4.95178855461583</c:v>
                </c:pt>
                <c:pt idx="321">
                  <c:v>5.3422244555065</c:v>
                </c:pt>
                <c:pt idx="322">
                  <c:v>5.52997556182171</c:v>
                </c:pt>
                <c:pt idx="323">
                  <c:v>5.53963705113111</c:v>
                </c:pt>
                <c:pt idx="324">
                  <c:v>5.01981707642364</c:v>
                </c:pt>
                <c:pt idx="325">
                  <c:v>4.94785329785873</c:v>
                </c:pt>
                <c:pt idx="326">
                  <c:v>5.4107803656678</c:v>
                </c:pt>
                <c:pt idx="327">
                  <c:v>5.54089466332644</c:v>
                </c:pt>
                <c:pt idx="328">
                  <c:v>5.49758706144619</c:v>
                </c:pt>
                <c:pt idx="329">
                  <c:v>4.99334749302651</c:v>
                </c:pt>
                <c:pt idx="330">
                  <c:v>4.94917260642368</c:v>
                </c:pt>
                <c:pt idx="331">
                  <c:v>5.44963859181949</c:v>
                </c:pt>
                <c:pt idx="332">
                  <c:v>5.54837076142692</c:v>
                </c:pt>
                <c:pt idx="333">
                  <c:v>5.15752726152104</c:v>
                </c:pt>
                <c:pt idx="334">
                  <c:v>4.97019075425361</c:v>
                </c:pt>
                <c:pt idx="335">
                  <c:v>4.96041356706235</c:v>
                </c:pt>
                <c:pt idx="336">
                  <c:v>5.48026370989006</c:v>
                </c:pt>
                <c:pt idx="337">
                  <c:v>5.55228558359804</c:v>
                </c:pt>
                <c:pt idx="338">
                  <c:v>5.0891858991958</c:v>
                </c:pt>
                <c:pt idx="339">
                  <c:v>4.95927595700269</c:v>
                </c:pt>
                <c:pt idx="340">
                  <c:v>5.0022699514907</c:v>
                </c:pt>
                <c:pt idx="341">
                  <c:v>5.50677654656961</c:v>
                </c:pt>
                <c:pt idx="342">
                  <c:v>5.55093431903034</c:v>
                </c:pt>
                <c:pt idx="343">
                  <c:v>5.05039388380429</c:v>
                </c:pt>
                <c:pt idx="344">
                  <c:v>4.95178855461581</c:v>
                </c:pt>
                <c:pt idx="345">
                  <c:v>5.34222445550663</c:v>
                </c:pt>
                <c:pt idx="346">
                  <c:v>5.52997556182173</c:v>
                </c:pt>
                <c:pt idx="347">
                  <c:v>5.53963705113113</c:v>
                </c:pt>
                <c:pt idx="348">
                  <c:v>5.01981707642364</c:v>
                </c:pt>
                <c:pt idx="349">
                  <c:v>4.94785329785873</c:v>
                </c:pt>
                <c:pt idx="350">
                  <c:v>5.41078036566781</c:v>
                </c:pt>
                <c:pt idx="351">
                  <c:v>5.54089466332646</c:v>
                </c:pt>
                <c:pt idx="352">
                  <c:v>5.49758706144618</c:v>
                </c:pt>
                <c:pt idx="353">
                  <c:v>4.99334749302629</c:v>
                </c:pt>
                <c:pt idx="354">
                  <c:v>4.94917260642367</c:v>
                </c:pt>
                <c:pt idx="355">
                  <c:v>5.44963859181951</c:v>
                </c:pt>
                <c:pt idx="356">
                  <c:v>5.54837076142692</c:v>
                </c:pt>
                <c:pt idx="357">
                  <c:v>5.15752726152101</c:v>
                </c:pt>
                <c:pt idx="358">
                  <c:v>4.97019075425362</c:v>
                </c:pt>
                <c:pt idx="359">
                  <c:v>4.96041356706232</c:v>
                </c:pt>
                <c:pt idx="360">
                  <c:v>5.48026370989004</c:v>
                </c:pt>
                <c:pt idx="361">
                  <c:v>5.55228558359803</c:v>
                </c:pt>
                <c:pt idx="362">
                  <c:v>5.0891858991958</c:v>
                </c:pt>
                <c:pt idx="363">
                  <c:v>4.95927595700267</c:v>
                </c:pt>
                <c:pt idx="364">
                  <c:v>5.00226995149083</c:v>
                </c:pt>
                <c:pt idx="365">
                  <c:v>5.50677654656963</c:v>
                </c:pt>
                <c:pt idx="366">
                  <c:v>5.55093431903035</c:v>
                </c:pt>
                <c:pt idx="367">
                  <c:v>5.0503938838043</c:v>
                </c:pt>
                <c:pt idx="368">
                  <c:v>4.9517885546158</c:v>
                </c:pt>
                <c:pt idx="369">
                  <c:v>5.34222445550677</c:v>
                </c:pt>
                <c:pt idx="370">
                  <c:v>5.52997556182175</c:v>
                </c:pt>
                <c:pt idx="371">
                  <c:v>5.53963705113114</c:v>
                </c:pt>
                <c:pt idx="372">
                  <c:v>5.01981707642365</c:v>
                </c:pt>
                <c:pt idx="373">
                  <c:v>4.94785329785874</c:v>
                </c:pt>
                <c:pt idx="374">
                  <c:v>5.41078036566781</c:v>
                </c:pt>
                <c:pt idx="375">
                  <c:v>5.54089466332646</c:v>
                </c:pt>
                <c:pt idx="376">
                  <c:v>5.49758706144614</c:v>
                </c:pt>
                <c:pt idx="377">
                  <c:v>4.99334749302629</c:v>
                </c:pt>
                <c:pt idx="378">
                  <c:v>4.94917260642367</c:v>
                </c:pt>
                <c:pt idx="379">
                  <c:v>5.44963859181951</c:v>
                </c:pt>
                <c:pt idx="380">
                  <c:v>5.54837076142692</c:v>
                </c:pt>
                <c:pt idx="381">
                  <c:v>5.15752726152102</c:v>
                </c:pt>
                <c:pt idx="382">
                  <c:v>4.97019075425362</c:v>
                </c:pt>
                <c:pt idx="383">
                  <c:v>4.96041356706232</c:v>
                </c:pt>
                <c:pt idx="384">
                  <c:v>5.48026370989004</c:v>
                </c:pt>
                <c:pt idx="385">
                  <c:v>5.55228558359803</c:v>
                </c:pt>
                <c:pt idx="386">
                  <c:v>5.0891858991958</c:v>
                </c:pt>
                <c:pt idx="387">
                  <c:v>4.95927595700267</c:v>
                </c:pt>
                <c:pt idx="388">
                  <c:v>5.00226995149082</c:v>
                </c:pt>
                <c:pt idx="389">
                  <c:v>5.50677654656963</c:v>
                </c:pt>
                <c:pt idx="390">
                  <c:v>5.55093431903035</c:v>
                </c:pt>
                <c:pt idx="391">
                  <c:v>5.0503938838043</c:v>
                </c:pt>
                <c:pt idx="392">
                  <c:v>4.95178855461582</c:v>
                </c:pt>
                <c:pt idx="393">
                  <c:v>5.3422244555066</c:v>
                </c:pt>
                <c:pt idx="394">
                  <c:v>5.52997556182173</c:v>
                </c:pt>
                <c:pt idx="395">
                  <c:v>5.53963705113112</c:v>
                </c:pt>
                <c:pt idx="396">
                  <c:v>5.01981707642364</c:v>
                </c:pt>
                <c:pt idx="397">
                  <c:v>4.94785329785875</c:v>
                </c:pt>
                <c:pt idx="398">
                  <c:v>5.41078036566776</c:v>
                </c:pt>
                <c:pt idx="399">
                  <c:v>5.54089466332645</c:v>
                </c:pt>
                <c:pt idx="400">
                  <c:v>5.49758706144614</c:v>
                </c:pt>
                <c:pt idx="401">
                  <c:v>4.99334749302628</c:v>
                </c:pt>
                <c:pt idx="402">
                  <c:v>4.94917260642367</c:v>
                </c:pt>
                <c:pt idx="403">
                  <c:v>5.4496385918195</c:v>
                </c:pt>
                <c:pt idx="404">
                  <c:v>5.54837076142692</c:v>
                </c:pt>
                <c:pt idx="405">
                  <c:v>5.15752726152102</c:v>
                </c:pt>
                <c:pt idx="406">
                  <c:v>4.9701907542536</c:v>
                </c:pt>
                <c:pt idx="407">
                  <c:v>4.96041356706234</c:v>
                </c:pt>
                <c:pt idx="408">
                  <c:v>5.48026370989006</c:v>
                </c:pt>
                <c:pt idx="409">
                  <c:v>5.55228558359804</c:v>
                </c:pt>
                <c:pt idx="410">
                  <c:v>5.0891858991958</c:v>
                </c:pt>
                <c:pt idx="411">
                  <c:v>4.95927595700268</c:v>
                </c:pt>
                <c:pt idx="412">
                  <c:v>5.00226995149075</c:v>
                </c:pt>
                <c:pt idx="413">
                  <c:v>5.50677654656962</c:v>
                </c:pt>
                <c:pt idx="414">
                  <c:v>5.55093431903035</c:v>
                </c:pt>
                <c:pt idx="415">
                  <c:v>5.05039388380429</c:v>
                </c:pt>
                <c:pt idx="416">
                  <c:v>4.95178855461582</c:v>
                </c:pt>
                <c:pt idx="417">
                  <c:v>5.34222445550661</c:v>
                </c:pt>
                <c:pt idx="418">
                  <c:v>5.52997556182173</c:v>
                </c:pt>
                <c:pt idx="419">
                  <c:v>5.53963705113113</c:v>
                </c:pt>
                <c:pt idx="420">
                  <c:v>5.01981707642364</c:v>
                </c:pt>
                <c:pt idx="421">
                  <c:v>4.94785329785875</c:v>
                </c:pt>
                <c:pt idx="422">
                  <c:v>5.41078036566778</c:v>
                </c:pt>
                <c:pt idx="423">
                  <c:v>5.54089466332645</c:v>
                </c:pt>
                <c:pt idx="424">
                  <c:v>5.49758706144614</c:v>
                </c:pt>
                <c:pt idx="425">
                  <c:v>4.99334749302628</c:v>
                </c:pt>
                <c:pt idx="426">
                  <c:v>4.94917260642368</c:v>
                </c:pt>
                <c:pt idx="427">
                  <c:v>5.44963859181949</c:v>
                </c:pt>
                <c:pt idx="428">
                  <c:v>5.54837076142692</c:v>
                </c:pt>
                <c:pt idx="429">
                  <c:v>5.15752726152102</c:v>
                </c:pt>
                <c:pt idx="430">
                  <c:v>4.9701907542536</c:v>
                </c:pt>
                <c:pt idx="431">
                  <c:v>4.96041356706234</c:v>
                </c:pt>
                <c:pt idx="432">
                  <c:v>5.48026370989006</c:v>
                </c:pt>
                <c:pt idx="433">
                  <c:v>5.55228558359804</c:v>
                </c:pt>
                <c:pt idx="434">
                  <c:v>5.0891858991958</c:v>
                </c:pt>
                <c:pt idx="435">
                  <c:v>4.95927595700269</c:v>
                </c:pt>
                <c:pt idx="436">
                  <c:v>5.00226995149068</c:v>
                </c:pt>
                <c:pt idx="437">
                  <c:v>5.50677654656961</c:v>
                </c:pt>
                <c:pt idx="438">
                  <c:v>5.55093431903034</c:v>
                </c:pt>
                <c:pt idx="439">
                  <c:v>5.05039388380429</c:v>
                </c:pt>
                <c:pt idx="440">
                  <c:v>4.95178855461581</c:v>
                </c:pt>
                <c:pt idx="441">
                  <c:v>5.3422244555067</c:v>
                </c:pt>
                <c:pt idx="442">
                  <c:v>5.52997556182174</c:v>
                </c:pt>
                <c:pt idx="443">
                  <c:v>5.53963705113113</c:v>
                </c:pt>
                <c:pt idx="444">
                  <c:v>5.01981707642365</c:v>
                </c:pt>
                <c:pt idx="445">
                  <c:v>4.94785329785876</c:v>
                </c:pt>
                <c:pt idx="446">
                  <c:v>5.41078036566775</c:v>
                </c:pt>
                <c:pt idx="447">
                  <c:v>5.54089466332645</c:v>
                </c:pt>
                <c:pt idx="448">
                  <c:v>5.49758706144614</c:v>
                </c:pt>
                <c:pt idx="449">
                  <c:v>4.99334749302651</c:v>
                </c:pt>
                <c:pt idx="450">
                  <c:v>4.94917260642361</c:v>
                </c:pt>
                <c:pt idx="451">
                  <c:v>5.44963859181948</c:v>
                </c:pt>
                <c:pt idx="452">
                  <c:v>5.54837076142692</c:v>
                </c:pt>
                <c:pt idx="453">
                  <c:v>5.15752726152107</c:v>
                </c:pt>
                <c:pt idx="454">
                  <c:v>4.97019075425335</c:v>
                </c:pt>
                <c:pt idx="455">
                  <c:v>4.96041356706234</c:v>
                </c:pt>
                <c:pt idx="456">
                  <c:v>5.48026370989006</c:v>
                </c:pt>
                <c:pt idx="457">
                  <c:v>5.55228558359804</c:v>
                </c:pt>
                <c:pt idx="458">
                  <c:v>5.0891858991958</c:v>
                </c:pt>
                <c:pt idx="459">
                  <c:v>4.95927595700243</c:v>
                </c:pt>
                <c:pt idx="460">
                  <c:v>5.00226995149082</c:v>
                </c:pt>
                <c:pt idx="461">
                  <c:v>5.50677654656964</c:v>
                </c:pt>
                <c:pt idx="462">
                  <c:v>5.55093431903036</c:v>
                </c:pt>
                <c:pt idx="463">
                  <c:v>5.0503938838043</c:v>
                </c:pt>
                <c:pt idx="464">
                  <c:v>4.95178855461583</c:v>
                </c:pt>
                <c:pt idx="465">
                  <c:v>5.34222445550658</c:v>
                </c:pt>
                <c:pt idx="466">
                  <c:v>5.52997556182173</c:v>
                </c:pt>
                <c:pt idx="467">
                  <c:v>5.53963705113112</c:v>
                </c:pt>
                <c:pt idx="468">
                  <c:v>5.01981707642364</c:v>
                </c:pt>
                <c:pt idx="469">
                  <c:v>4.94785329785873</c:v>
                </c:pt>
                <c:pt idx="470">
                  <c:v>5.4107803656678</c:v>
                </c:pt>
                <c:pt idx="471">
                  <c:v>5.54089466332645</c:v>
                </c:pt>
                <c:pt idx="472">
                  <c:v>5.4975870614462</c:v>
                </c:pt>
                <c:pt idx="473">
                  <c:v>4.99334749302629</c:v>
                </c:pt>
                <c:pt idx="474">
                  <c:v>4.94917260642367</c:v>
                </c:pt>
                <c:pt idx="475">
                  <c:v>5.44963859181951</c:v>
                </c:pt>
                <c:pt idx="476">
                  <c:v>5.54837076142692</c:v>
                </c:pt>
                <c:pt idx="477">
                  <c:v>5.15752726152101</c:v>
                </c:pt>
                <c:pt idx="478">
                  <c:v>4.97019075425335</c:v>
                </c:pt>
                <c:pt idx="479">
                  <c:v>4.96041356706234</c:v>
                </c:pt>
                <c:pt idx="480">
                  <c:v>5.48026370989007</c:v>
                </c:pt>
                <c:pt idx="481">
                  <c:v>5.55228558359804</c:v>
                </c:pt>
                <c:pt idx="482">
                  <c:v>5.0891858991958</c:v>
                </c:pt>
                <c:pt idx="483">
                  <c:v>4.95927595700245</c:v>
                </c:pt>
                <c:pt idx="484">
                  <c:v>5.00226995149068</c:v>
                </c:pt>
                <c:pt idx="485">
                  <c:v>5.50677654656962</c:v>
                </c:pt>
                <c:pt idx="486">
                  <c:v>5.55093431903035</c:v>
                </c:pt>
                <c:pt idx="487">
                  <c:v>5.05039388380436</c:v>
                </c:pt>
                <c:pt idx="488">
                  <c:v>4.95178855461584</c:v>
                </c:pt>
                <c:pt idx="489">
                  <c:v>5.34222445550651</c:v>
                </c:pt>
                <c:pt idx="490">
                  <c:v>5.52997556182172</c:v>
                </c:pt>
                <c:pt idx="491">
                  <c:v>5.53963705113112</c:v>
                </c:pt>
                <c:pt idx="492">
                  <c:v>5.01981707642364</c:v>
                </c:pt>
                <c:pt idx="493">
                  <c:v>4.94785329785873</c:v>
                </c:pt>
                <c:pt idx="494">
                  <c:v>5.41078036566782</c:v>
                </c:pt>
                <c:pt idx="495">
                  <c:v>5.54089466332646</c:v>
                </c:pt>
                <c:pt idx="496">
                  <c:v>5.49758706144615</c:v>
                </c:pt>
                <c:pt idx="497">
                  <c:v>4.99334749302629</c:v>
                </c:pt>
                <c:pt idx="498">
                  <c:v>4.94917260642361</c:v>
                </c:pt>
                <c:pt idx="499">
                  <c:v>5.4496385918195</c:v>
                </c:pt>
                <c:pt idx="500">
                  <c:v>5.54837076142692</c:v>
                </c:pt>
                <c:pt idx="501">
                  <c:v>5.15752726152104</c:v>
                </c:pt>
                <c:pt idx="502">
                  <c:v>4.97019075425362</c:v>
                </c:pt>
                <c:pt idx="503">
                  <c:v>4.96041356706232</c:v>
                </c:pt>
                <c:pt idx="504">
                  <c:v>5.48026370989004</c:v>
                </c:pt>
                <c:pt idx="505">
                  <c:v>5.55228558359803</c:v>
                </c:pt>
                <c:pt idx="506">
                  <c:v>5.0891858991958</c:v>
                </c:pt>
                <c:pt idx="507">
                  <c:v>4.95927595700242</c:v>
                </c:pt>
                <c:pt idx="508">
                  <c:v>5.00226995149084</c:v>
                </c:pt>
                <c:pt idx="509">
                  <c:v>5.50677654656964</c:v>
                </c:pt>
                <c:pt idx="510">
                  <c:v>5.55093431903036</c:v>
                </c:pt>
                <c:pt idx="511">
                  <c:v>5.0503938838043</c:v>
                </c:pt>
                <c:pt idx="512">
                  <c:v>4.95178855461583</c:v>
                </c:pt>
                <c:pt idx="513">
                  <c:v>5.34222445550657</c:v>
                </c:pt>
                <c:pt idx="514">
                  <c:v>5.52997556182173</c:v>
                </c:pt>
                <c:pt idx="515">
                  <c:v>5.53963705113113</c:v>
                </c:pt>
                <c:pt idx="516">
                  <c:v>5.01981707642364</c:v>
                </c:pt>
                <c:pt idx="517">
                  <c:v>4.94785329785873</c:v>
                </c:pt>
                <c:pt idx="518">
                  <c:v>5.41078036566782</c:v>
                </c:pt>
                <c:pt idx="519">
                  <c:v>5.54089466332646</c:v>
                </c:pt>
                <c:pt idx="520">
                  <c:v>5.49758706144616</c:v>
                </c:pt>
                <c:pt idx="521">
                  <c:v>4.99334749302629</c:v>
                </c:pt>
                <c:pt idx="522">
                  <c:v>4.94917260642362</c:v>
                </c:pt>
                <c:pt idx="523">
                  <c:v>5.44963859181949</c:v>
                </c:pt>
                <c:pt idx="524">
                  <c:v>5.54837076142692</c:v>
                </c:pt>
                <c:pt idx="525">
                  <c:v>5.15752726152103</c:v>
                </c:pt>
                <c:pt idx="526">
                  <c:v>4.97019075425361</c:v>
                </c:pt>
                <c:pt idx="527">
                  <c:v>4.96041356706235</c:v>
                </c:pt>
                <c:pt idx="528">
                  <c:v>5.48026370989004</c:v>
                </c:pt>
                <c:pt idx="529">
                  <c:v>5.55228558359803</c:v>
                </c:pt>
                <c:pt idx="530">
                  <c:v>5.0891858991958</c:v>
                </c:pt>
                <c:pt idx="531">
                  <c:v>4.95927595700267</c:v>
                </c:pt>
                <c:pt idx="532">
                  <c:v>5.00226995149078</c:v>
                </c:pt>
                <c:pt idx="533">
                  <c:v>5.50677654656962</c:v>
                </c:pt>
                <c:pt idx="534">
                  <c:v>5.55093431903035</c:v>
                </c:pt>
                <c:pt idx="535">
                  <c:v>5.05039388380429</c:v>
                </c:pt>
                <c:pt idx="536">
                  <c:v>4.95178855461583</c:v>
                </c:pt>
                <c:pt idx="537">
                  <c:v>5.34222445550653</c:v>
                </c:pt>
                <c:pt idx="538">
                  <c:v>5.52997556182172</c:v>
                </c:pt>
                <c:pt idx="539">
                  <c:v>5.53963705113112</c:v>
                </c:pt>
                <c:pt idx="540">
                  <c:v>5.01981707642363</c:v>
                </c:pt>
                <c:pt idx="541">
                  <c:v>4.94785329785875</c:v>
                </c:pt>
                <c:pt idx="542">
                  <c:v>5.41078036566776</c:v>
                </c:pt>
                <c:pt idx="543">
                  <c:v>5.54089466332645</c:v>
                </c:pt>
                <c:pt idx="544">
                  <c:v>5.49758706144614</c:v>
                </c:pt>
                <c:pt idx="545">
                  <c:v>4.99334749302628</c:v>
                </c:pt>
                <c:pt idx="546">
                  <c:v>4.94917260642366</c:v>
                </c:pt>
                <c:pt idx="547">
                  <c:v>5.44963859181951</c:v>
                </c:pt>
                <c:pt idx="548">
                  <c:v>5.54837076142692</c:v>
                </c:pt>
                <c:pt idx="549">
                  <c:v>5.15752726152106</c:v>
                </c:pt>
                <c:pt idx="550">
                  <c:v>4.97019075425362</c:v>
                </c:pt>
                <c:pt idx="551">
                  <c:v>4.96041356706232</c:v>
                </c:pt>
                <c:pt idx="552">
                  <c:v>5.48026370989004</c:v>
                </c:pt>
                <c:pt idx="553">
                  <c:v>5.55228558359803</c:v>
                </c:pt>
                <c:pt idx="554">
                  <c:v>5.0891858991958</c:v>
                </c:pt>
                <c:pt idx="555">
                  <c:v>4.95927595700268</c:v>
                </c:pt>
                <c:pt idx="556">
                  <c:v>5.00226995149071</c:v>
                </c:pt>
                <c:pt idx="557">
                  <c:v>5.50677654656961</c:v>
                </c:pt>
                <c:pt idx="558">
                  <c:v>5.55093431903034</c:v>
                </c:pt>
                <c:pt idx="559">
                  <c:v>5.05039388380435</c:v>
                </c:pt>
                <c:pt idx="560">
                  <c:v>4.95178855461582</c:v>
                </c:pt>
                <c:pt idx="561">
                  <c:v>5.3422244555066</c:v>
                </c:pt>
                <c:pt idx="562">
                  <c:v>5.52997556182173</c:v>
                </c:pt>
                <c:pt idx="563">
                  <c:v>5.53963705113113</c:v>
                </c:pt>
                <c:pt idx="564">
                  <c:v>5.01981707642364</c:v>
                </c:pt>
                <c:pt idx="565">
                  <c:v>4.94785329785874</c:v>
                </c:pt>
                <c:pt idx="566">
                  <c:v>5.41078036566778</c:v>
                </c:pt>
                <c:pt idx="567">
                  <c:v>5.54089466332645</c:v>
                </c:pt>
                <c:pt idx="568">
                  <c:v>5.49758706144614</c:v>
                </c:pt>
                <c:pt idx="569">
                  <c:v>4.99334749302628</c:v>
                </c:pt>
                <c:pt idx="570">
                  <c:v>4.94917260642368</c:v>
                </c:pt>
                <c:pt idx="571">
                  <c:v>5.44963859181949</c:v>
                </c:pt>
                <c:pt idx="572">
                  <c:v>5.54837076142692</c:v>
                </c:pt>
                <c:pt idx="573">
                  <c:v>5.15752726152101</c:v>
                </c:pt>
                <c:pt idx="574">
                  <c:v>4.97019075425362</c:v>
                </c:pt>
                <c:pt idx="575">
                  <c:v>4.96041356706232</c:v>
                </c:pt>
                <c:pt idx="576">
                  <c:v>5.48026370989004</c:v>
                </c:pt>
                <c:pt idx="577">
                  <c:v>5.55228558359803</c:v>
                </c:pt>
                <c:pt idx="578">
                  <c:v>5.0891858991958</c:v>
                </c:pt>
                <c:pt idx="579">
                  <c:v>4.95927595700243</c:v>
                </c:pt>
                <c:pt idx="580">
                  <c:v>5.00226995149077</c:v>
                </c:pt>
                <c:pt idx="581">
                  <c:v>5.50677654656963</c:v>
                </c:pt>
                <c:pt idx="582">
                  <c:v>5.55093431903036</c:v>
                </c:pt>
                <c:pt idx="583">
                  <c:v>5.0503938838043</c:v>
                </c:pt>
                <c:pt idx="584">
                  <c:v>4.95178855461581</c:v>
                </c:pt>
                <c:pt idx="585">
                  <c:v>5.34222445550668</c:v>
                </c:pt>
                <c:pt idx="586">
                  <c:v>5.52997556182174</c:v>
                </c:pt>
                <c:pt idx="587">
                  <c:v>5.53963705113113</c:v>
                </c:pt>
                <c:pt idx="588">
                  <c:v>5.01981707642364</c:v>
                </c:pt>
                <c:pt idx="589">
                  <c:v>4.94785329785876</c:v>
                </c:pt>
                <c:pt idx="590">
                  <c:v>5.41078036566775</c:v>
                </c:pt>
                <c:pt idx="591">
                  <c:v>5.54089466332644</c:v>
                </c:pt>
                <c:pt idx="592">
                  <c:v>5.49758706144614</c:v>
                </c:pt>
                <c:pt idx="593">
                  <c:v>4.99334749302651</c:v>
                </c:pt>
                <c:pt idx="594">
                  <c:v>4.94917260642362</c:v>
                </c:pt>
                <c:pt idx="595">
                  <c:v>5.44963859181947</c:v>
                </c:pt>
                <c:pt idx="596">
                  <c:v>5.54837076142691</c:v>
                </c:pt>
                <c:pt idx="597">
                  <c:v>5.15752726152103</c:v>
                </c:pt>
                <c:pt idx="598">
                  <c:v>4.97019075425334</c:v>
                </c:pt>
                <c:pt idx="599">
                  <c:v>4.96041356706233</c:v>
                </c:pt>
                <c:pt idx="600">
                  <c:v>5.59959556852622</c:v>
                </c:pt>
                <c:pt idx="601">
                  <c:v>5.70261950521921</c:v>
                </c:pt>
                <c:pt idx="602">
                  <c:v>5.1977691173207</c:v>
                </c:pt>
                <c:pt idx="603">
                  <c:v>5.1122548282358</c:v>
                </c:pt>
                <c:pt idx="604">
                  <c:v>5.08186140891319</c:v>
                </c:pt>
                <c:pt idx="605">
                  <c:v>5.08352051346861</c:v>
                </c:pt>
                <c:pt idx="606">
                  <c:v>5.52647201375063</c:v>
                </c:pt>
                <c:pt idx="607">
                  <c:v>5.66303374631516</c:v>
                </c:pt>
                <c:pt idx="608">
                  <c:v>5.15885092090442</c:v>
                </c:pt>
                <c:pt idx="609">
                  <c:v>5.09028471503183</c:v>
                </c:pt>
                <c:pt idx="610">
                  <c:v>5.07442679680532</c:v>
                </c:pt>
                <c:pt idx="611">
                  <c:v>5.15810142090666</c:v>
                </c:pt>
                <c:pt idx="612">
                  <c:v>5.63539010169261</c:v>
                </c:pt>
                <c:pt idx="613">
                  <c:v>5.22499257489793</c:v>
                </c:pt>
                <c:pt idx="614">
                  <c:v>5.10473729362418</c:v>
                </c:pt>
                <c:pt idx="615">
                  <c:v>5.07601536300921</c:v>
                </c:pt>
                <c:pt idx="616">
                  <c:v>5.09187092551286</c:v>
                </c:pt>
                <c:pt idx="617">
                  <c:v>5.57244680126393</c:v>
                </c:pt>
                <c:pt idx="618">
                  <c:v>5.64191794538265</c:v>
                </c:pt>
                <c:pt idx="619">
                  <c:v>5.13495260955175</c:v>
                </c:pt>
                <c:pt idx="620">
                  <c:v>5.08375033971862</c:v>
                </c:pt>
                <c:pt idx="621">
                  <c:v>5.07606261096919</c:v>
                </c:pt>
                <c:pt idx="622">
                  <c:v>5.45652107838868</c:v>
                </c:pt>
                <c:pt idx="623">
                  <c:v>5.66075688460374</c:v>
                </c:pt>
                <c:pt idx="624">
                  <c:v>5.18600755313306</c:v>
                </c:pt>
                <c:pt idx="625">
                  <c:v>5.09644239464232</c:v>
                </c:pt>
                <c:pt idx="626">
                  <c:v>5.07404350465399</c:v>
                </c:pt>
                <c:pt idx="627">
                  <c:v>5.11194403512505</c:v>
                </c:pt>
                <c:pt idx="628">
                  <c:v>5.60661099185423</c:v>
                </c:pt>
                <c:pt idx="629">
                  <c:v>5.31594594175732</c:v>
                </c:pt>
                <c:pt idx="630">
                  <c:v>5.1150785487994</c:v>
                </c:pt>
                <c:pt idx="631">
                  <c:v>5.07910908345717</c:v>
                </c:pt>
                <c:pt idx="632">
                  <c:v>5.08139700149371</c:v>
                </c:pt>
                <c:pt idx="633">
                  <c:v>5.5299208551044</c:v>
                </c:pt>
                <c:pt idx="634">
                  <c:v>5.66273343134776</c:v>
                </c:pt>
                <c:pt idx="635">
                  <c:v>5.15793461125772</c:v>
                </c:pt>
                <c:pt idx="636">
                  <c:v>5.0895220744905</c:v>
                </c:pt>
                <c:pt idx="637">
                  <c:v>5.07390921304842</c:v>
                </c:pt>
                <c:pt idx="638">
                  <c:v>5.1613256454737</c:v>
                </c:pt>
                <c:pt idx="639">
                  <c:v>5.63600256281553</c:v>
                </c:pt>
                <c:pt idx="640">
                  <c:v>5.22439291334508</c:v>
                </c:pt>
                <c:pt idx="641">
                  <c:v>5.1045518488482</c:v>
                </c:pt>
                <c:pt idx="642">
                  <c:v>5.07587635058412</c:v>
                </c:pt>
                <c:pt idx="643">
                  <c:v>5.0918335612142</c:v>
                </c:pt>
                <c:pt idx="644">
                  <c:v>5.57257821945466</c:v>
                </c:pt>
                <c:pt idx="645">
                  <c:v>5.64187540471282</c:v>
                </c:pt>
                <c:pt idx="646">
                  <c:v>5.13490914053772</c:v>
                </c:pt>
                <c:pt idx="647">
                  <c:v>5.08371941322929</c:v>
                </c:pt>
                <c:pt idx="648">
                  <c:v>5.07604343423507</c:v>
                </c:pt>
                <c:pt idx="649">
                  <c:v>5.45668959830041</c:v>
                </c:pt>
                <c:pt idx="650">
                  <c:v>5.66076747788813</c:v>
                </c:pt>
                <c:pt idx="651">
                  <c:v>5.07110507734146</c:v>
                </c:pt>
                <c:pt idx="652">
                  <c:v>4.98206132141328</c:v>
                </c:pt>
                <c:pt idx="653">
                  <c:v>4.91079598518654</c:v>
                </c:pt>
                <c:pt idx="654">
                  <c:v>4.84233283277323</c:v>
                </c:pt>
                <c:pt idx="655">
                  <c:v>4.77631902603396</c:v>
                </c:pt>
                <c:pt idx="656">
                  <c:v>4.71307873111382</c:v>
                </c:pt>
                <c:pt idx="657">
                  <c:v>4.65328559903218</c:v>
                </c:pt>
                <c:pt idx="658">
                  <c:v>4.59805278378584</c:v>
                </c:pt>
                <c:pt idx="659">
                  <c:v>4.54928221781451</c:v>
                </c:pt>
                <c:pt idx="660">
                  <c:v>4.51071381824172</c:v>
                </c:pt>
                <c:pt idx="661">
                  <c:v>4.49226153798747</c:v>
                </c:pt>
                <c:pt idx="662">
                  <c:v>4.57302267248876</c:v>
                </c:pt>
                <c:pt idx="663">
                  <c:v>5.09369122404804</c:v>
                </c:pt>
                <c:pt idx="664">
                  <c:v>5.09719575356229</c:v>
                </c:pt>
                <c:pt idx="665">
                  <c:v>4.60613846968753</c:v>
                </c:pt>
                <c:pt idx="666">
                  <c:v>4.56168978524436</c:v>
                </c:pt>
                <c:pt idx="667">
                  <c:v>4.5694736151102</c:v>
                </c:pt>
                <c:pt idx="668">
                  <c:v>5.04808542783473</c:v>
                </c:pt>
                <c:pt idx="669">
                  <c:v>5.1555439286185</c:v>
                </c:pt>
                <c:pt idx="670">
                  <c:v>4.64856807366673</c:v>
                </c:pt>
                <c:pt idx="671">
                  <c:v>4.58370716453325</c:v>
                </c:pt>
                <c:pt idx="672">
                  <c:v>4.56944502000357</c:v>
                </c:pt>
                <c:pt idx="673">
                  <c:v>4.68420210615352</c:v>
                </c:pt>
                <c:pt idx="674">
                  <c:v>5.13850458495764</c:v>
                </c:pt>
                <c:pt idx="675">
                  <c:v>4.72246692922411</c:v>
                </c:pt>
                <c:pt idx="676">
                  <c:v>4.60316709590323</c:v>
                </c:pt>
                <c:pt idx="677">
                  <c:v>4.57428615880313</c:v>
                </c:pt>
                <c:pt idx="678">
                  <c:v>4.58967363537955</c:v>
                </c:pt>
                <c:pt idx="679">
                  <c:v>5.07111198913167</c:v>
                </c:pt>
                <c:pt idx="680">
                  <c:v>5.14384061904452</c:v>
                </c:pt>
                <c:pt idx="681">
                  <c:v>4.63516857088238</c:v>
                </c:pt>
                <c:pt idx="682">
                  <c:v>4.58310778667183</c:v>
                </c:pt>
                <c:pt idx="683">
                  <c:v>4.57470646028364</c:v>
                </c:pt>
                <c:pt idx="684">
                  <c:v>4.94788319832825</c:v>
                </c:pt>
                <c:pt idx="685">
                  <c:v>5.15959698013164</c:v>
                </c:pt>
                <c:pt idx="686">
                  <c:v>4.68729025314553</c:v>
                </c:pt>
                <c:pt idx="687">
                  <c:v>4.59621558096454</c:v>
                </c:pt>
                <c:pt idx="688">
                  <c:v>4.57320831145158</c:v>
                </c:pt>
                <c:pt idx="689">
                  <c:v>4.60871274741381</c:v>
                </c:pt>
                <c:pt idx="690">
                  <c:v>5.10436224589281</c:v>
                </c:pt>
                <c:pt idx="691">
                  <c:v>4.83350886224165</c:v>
                </c:pt>
                <c:pt idx="692">
                  <c:v>4.61553722387574</c:v>
                </c:pt>
                <c:pt idx="693">
                  <c:v>4.57859941434342</c:v>
                </c:pt>
                <c:pt idx="694">
                  <c:v>4.57981557063987</c:v>
                </c:pt>
                <c:pt idx="695">
                  <c:v>5.0258957826316</c:v>
                </c:pt>
                <c:pt idx="696">
                  <c:v>5.16263717748535</c:v>
                </c:pt>
                <c:pt idx="697">
                  <c:v>4.6589292326166</c:v>
                </c:pt>
                <c:pt idx="698">
                  <c:v>4.58925601645752</c:v>
                </c:pt>
                <c:pt idx="699">
                  <c:v>4.57292584019267</c:v>
                </c:pt>
                <c:pt idx="700">
                  <c:v>4.65333374072563</c:v>
                </c:pt>
                <c:pt idx="701">
                  <c:v>5.13406104557352</c:v>
                </c:pt>
                <c:pt idx="702">
                  <c:v>4.72715388355424</c:v>
                </c:pt>
                <c:pt idx="703">
                  <c:v>4.60452611539567</c:v>
                </c:pt>
                <c:pt idx="704">
                  <c:v>4.57523753178678</c:v>
                </c:pt>
                <c:pt idx="705">
                  <c:v>4.58968378467921</c:v>
                </c:pt>
                <c:pt idx="706">
                  <c:v>5.06968947950026</c:v>
                </c:pt>
                <c:pt idx="707">
                  <c:v>5.14441731408529</c:v>
                </c:pt>
                <c:pt idx="708">
                  <c:v>4.63563651463697</c:v>
                </c:pt>
                <c:pt idx="709">
                  <c:v>4.58334592106449</c:v>
                </c:pt>
                <c:pt idx="710">
                  <c:v>4.57481327609347</c:v>
                </c:pt>
                <c:pt idx="711">
                  <c:v>4.94572975462283</c:v>
                </c:pt>
                <c:pt idx="712">
                  <c:v>5.15942691004542</c:v>
                </c:pt>
                <c:pt idx="713">
                  <c:v>4.68748677024418</c:v>
                </c:pt>
                <c:pt idx="714">
                  <c:v>4.59628222045249</c:v>
                </c:pt>
                <c:pt idx="715">
                  <c:v>4.57324613626711</c:v>
                </c:pt>
                <c:pt idx="716">
                  <c:v>4.60862713794022</c:v>
                </c:pt>
                <c:pt idx="717">
                  <c:v>5.1042683769495</c:v>
                </c:pt>
                <c:pt idx="718">
                  <c:v>4.83405950120383</c:v>
                </c:pt>
                <c:pt idx="719">
                  <c:v>4.61557052511924</c:v>
                </c:pt>
                <c:pt idx="720">
                  <c:v>4.57861152986744</c:v>
                </c:pt>
                <c:pt idx="721">
                  <c:v>4.57981411012141</c:v>
                </c:pt>
                <c:pt idx="722">
                  <c:v>5.02584430347684</c:v>
                </c:pt>
                <c:pt idx="723">
                  <c:v>5.1626357652695</c:v>
                </c:pt>
                <c:pt idx="724">
                  <c:v>4.65894198968706</c:v>
                </c:pt>
                <c:pt idx="725">
                  <c:v>4.58925986894779</c:v>
                </c:pt>
                <c:pt idx="726">
                  <c:v>4.57292720950329</c:v>
                </c:pt>
                <c:pt idx="727">
                  <c:v>4.65330954442993</c:v>
                </c:pt>
                <c:pt idx="728">
                  <c:v>5.13405508577632</c:v>
                </c:pt>
                <c:pt idx="729">
                  <c:v>4.72716099434371</c:v>
                </c:pt>
                <c:pt idx="730">
                  <c:v>4.60452739851435</c:v>
                </c:pt>
                <c:pt idx="731">
                  <c:v>4.57523813944968</c:v>
                </c:pt>
                <c:pt idx="732">
                  <c:v>4.58968300320795</c:v>
                </c:pt>
                <c:pt idx="733">
                  <c:v>5.06968702008407</c:v>
                </c:pt>
                <c:pt idx="734">
                  <c:v>5.14441859295354</c:v>
                </c:pt>
                <c:pt idx="735">
                  <c:v>4.63563728326847</c:v>
                </c:pt>
                <c:pt idx="736">
                  <c:v>4.58334614204612</c:v>
                </c:pt>
                <c:pt idx="737">
                  <c:v>4.57481329295319</c:v>
                </c:pt>
                <c:pt idx="738">
                  <c:v>4.94572661336793</c:v>
                </c:pt>
                <c:pt idx="739">
                  <c:v>5.15942662010859</c:v>
                </c:pt>
                <c:pt idx="740">
                  <c:v>4.68748708265879</c:v>
                </c:pt>
                <c:pt idx="741">
                  <c:v>4.59628229363555</c:v>
                </c:pt>
                <c:pt idx="742">
                  <c:v>4.57324616583944</c:v>
                </c:pt>
                <c:pt idx="743">
                  <c:v>4.60862700337342</c:v>
                </c:pt>
                <c:pt idx="744">
                  <c:v>5.10426824382951</c:v>
                </c:pt>
                <c:pt idx="745">
                  <c:v>4.83406035615672</c:v>
                </c:pt>
                <c:pt idx="746">
                  <c:v>4.615570569349</c:v>
                </c:pt>
                <c:pt idx="747">
                  <c:v>4.57861154213697</c:v>
                </c:pt>
                <c:pt idx="748">
                  <c:v>4.57981410500054</c:v>
                </c:pt>
                <c:pt idx="749">
                  <c:v>5.02584423761182</c:v>
                </c:pt>
                <c:pt idx="750">
                  <c:v>5.16263576295151</c:v>
                </c:pt>
                <c:pt idx="751">
                  <c:v>4.65894200600149</c:v>
                </c:pt>
                <c:pt idx="752">
                  <c:v>4.58925987320363</c:v>
                </c:pt>
                <c:pt idx="753">
                  <c:v>4.57292721065963</c:v>
                </c:pt>
                <c:pt idx="754">
                  <c:v>4.65330951486717</c:v>
                </c:pt>
                <c:pt idx="755">
                  <c:v>5.13405507841764</c:v>
                </c:pt>
                <c:pt idx="756">
                  <c:v>4.72716100317468</c:v>
                </c:pt>
                <c:pt idx="757">
                  <c:v>4.60452739997932</c:v>
                </c:pt>
                <c:pt idx="758">
                  <c:v>4.57523814008922</c:v>
                </c:pt>
                <c:pt idx="759">
                  <c:v>4.58968300221459</c:v>
                </c:pt>
                <c:pt idx="760">
                  <c:v>5.0696870171709</c:v>
                </c:pt>
                <c:pt idx="761">
                  <c:v>5.14441859448636</c:v>
                </c:pt>
                <c:pt idx="762">
                  <c:v>4.63563728417187</c:v>
                </c:pt>
                <c:pt idx="763">
                  <c:v>4.58334614229086</c:v>
                </c:pt>
                <c:pt idx="764">
                  <c:v>4.57481329296078</c:v>
                </c:pt>
                <c:pt idx="765">
                  <c:v>4.9457266097436</c:v>
                </c:pt>
                <c:pt idx="766">
                  <c:v>5.15942661977032</c:v>
                </c:pt>
                <c:pt idx="767">
                  <c:v>4.68748708302132</c:v>
                </c:pt>
                <c:pt idx="768">
                  <c:v>4.5962822937178</c:v>
                </c:pt>
                <c:pt idx="769">
                  <c:v>4.57324616587134</c:v>
                </c:pt>
                <c:pt idx="770">
                  <c:v>4.60862700321807</c:v>
                </c:pt>
                <c:pt idx="771">
                  <c:v>5.10426824367694</c:v>
                </c:pt>
                <c:pt idx="772">
                  <c:v>4.83406035714224</c:v>
                </c:pt>
                <c:pt idx="773">
                  <c:v>4.61557056939885</c:v>
                </c:pt>
                <c:pt idx="774">
                  <c:v>4.57861154215084</c:v>
                </c:pt>
                <c:pt idx="775">
                  <c:v>4.57981410499444</c:v>
                </c:pt>
                <c:pt idx="776">
                  <c:v>5.02584423753691</c:v>
                </c:pt>
                <c:pt idx="777">
                  <c:v>5.16263576294882</c:v>
                </c:pt>
                <c:pt idx="778">
                  <c:v>4.65894200602014</c:v>
                </c:pt>
                <c:pt idx="779">
                  <c:v>4.58925987320829</c:v>
                </c:pt>
                <c:pt idx="780">
                  <c:v>4.57292721066089</c:v>
                </c:pt>
                <c:pt idx="781">
                  <c:v>4.65330951483331</c:v>
                </c:pt>
                <c:pt idx="782">
                  <c:v>5.1340550784092</c:v>
                </c:pt>
                <c:pt idx="783">
                  <c:v>4.72716100318482</c:v>
                </c:pt>
                <c:pt idx="784">
                  <c:v>4.60452739998132</c:v>
                </c:pt>
                <c:pt idx="785">
                  <c:v>4.57523814008979</c:v>
                </c:pt>
                <c:pt idx="786">
                  <c:v>4.58968300221345</c:v>
                </c:pt>
                <c:pt idx="787">
                  <c:v>5.06968701716766</c:v>
                </c:pt>
                <c:pt idx="788">
                  <c:v>5.14441859448807</c:v>
                </c:pt>
                <c:pt idx="789">
                  <c:v>4.63563728417269</c:v>
                </c:pt>
                <c:pt idx="790">
                  <c:v>4.58334614229113</c:v>
                </c:pt>
                <c:pt idx="791">
                  <c:v>4.57481329296087</c:v>
                </c:pt>
                <c:pt idx="792">
                  <c:v>4.94572660974078</c:v>
                </c:pt>
                <c:pt idx="793">
                  <c:v>5.15942661977007</c:v>
                </c:pt>
                <c:pt idx="794">
                  <c:v>4.68748708302163</c:v>
                </c:pt>
                <c:pt idx="795">
                  <c:v>4.59628229371853</c:v>
                </c:pt>
                <c:pt idx="796">
                  <c:v>4.57324616587144</c:v>
                </c:pt>
                <c:pt idx="797">
                  <c:v>4.60862700321786</c:v>
                </c:pt>
                <c:pt idx="798">
                  <c:v>5.10426824367671</c:v>
                </c:pt>
                <c:pt idx="799">
                  <c:v>4.8340603571436</c:v>
                </c:pt>
                <c:pt idx="800">
                  <c:v>4.49623871076339</c:v>
                </c:pt>
                <c:pt idx="801">
                  <c:v>4.42827762052976</c:v>
                </c:pt>
                <c:pt idx="802">
                  <c:v>4.56223294622516</c:v>
                </c:pt>
                <c:pt idx="803">
                  <c:v>4.99924774354196</c:v>
                </c:pt>
                <c:pt idx="804">
                  <c:v>5.04653465777668</c:v>
                </c:pt>
                <c:pt idx="805">
                  <c:v>4.56980257807359</c:v>
                </c:pt>
                <c:pt idx="806">
                  <c:v>4.45188110577222</c:v>
                </c:pt>
                <c:pt idx="807">
                  <c:v>4.54340795347237</c:v>
                </c:pt>
                <c:pt idx="808">
                  <c:v>5.00865822979328</c:v>
                </c:pt>
                <c:pt idx="809">
                  <c:v>5.05114823080356</c:v>
                </c:pt>
                <c:pt idx="810">
                  <c:v>4.5517334634878</c:v>
                </c:pt>
                <c:pt idx="811">
                  <c:v>4.45148738588378</c:v>
                </c:pt>
                <c:pt idx="812">
                  <c:v>4.83858702655899</c:v>
                </c:pt>
                <c:pt idx="813">
                  <c:v>5.02939275743236</c:v>
                </c:pt>
                <c:pt idx="814">
                  <c:v>5.04073529397099</c:v>
                </c:pt>
                <c:pt idx="815">
                  <c:v>4.52069582673945</c:v>
                </c:pt>
                <c:pt idx="816">
                  <c:v>4.44768670762727</c:v>
                </c:pt>
                <c:pt idx="817">
                  <c:v>4.90915514701131</c:v>
                </c:pt>
                <c:pt idx="818">
                  <c:v>5.04065675989609</c:v>
                </c:pt>
                <c:pt idx="819">
                  <c:v>5.00133835855638</c:v>
                </c:pt>
                <c:pt idx="820">
                  <c:v>4.49400472988293</c:v>
                </c:pt>
                <c:pt idx="821">
                  <c:v>4.4487312912436</c:v>
                </c:pt>
                <c:pt idx="822">
                  <c:v>4.94854335738438</c:v>
                </c:pt>
                <c:pt idx="823">
                  <c:v>5.04830447325957</c:v>
                </c:pt>
                <c:pt idx="824">
                  <c:v>4.66240099246158</c:v>
                </c:pt>
                <c:pt idx="825">
                  <c:v>4.47064036024842</c:v>
                </c:pt>
                <c:pt idx="826">
                  <c:v>4.45935296344592</c:v>
                </c:pt>
                <c:pt idx="827">
                  <c:v>4.97942785564896</c:v>
                </c:pt>
                <c:pt idx="828">
                  <c:v>5.05241840555348</c:v>
                </c:pt>
                <c:pt idx="829">
                  <c:v>4.59086293336655</c:v>
                </c:pt>
                <c:pt idx="830">
                  <c:v>4.45949770159139</c:v>
                </c:pt>
                <c:pt idx="831">
                  <c:v>4.49858380436697</c:v>
                </c:pt>
                <c:pt idx="832">
                  <c:v>5.0061150269593</c:v>
                </c:pt>
                <c:pt idx="833">
                  <c:v>5.05137214095531</c:v>
                </c:pt>
                <c:pt idx="834">
                  <c:v>4.55148791276087</c:v>
                </c:pt>
                <c:pt idx="835">
                  <c:v>4.45185130654166</c:v>
                </c:pt>
                <c:pt idx="836">
                  <c:v>4.83733438478818</c:v>
                </c:pt>
                <c:pt idx="837">
                  <c:v>5.02952189718043</c:v>
                </c:pt>
                <c:pt idx="838">
                  <c:v>5.04069934798248</c:v>
                </c:pt>
                <c:pt idx="839">
                  <c:v>4.52064939059197</c:v>
                </c:pt>
                <c:pt idx="840">
                  <c:v>4.44771902412743</c:v>
                </c:pt>
                <c:pt idx="841">
                  <c:v>4.90909852375879</c:v>
                </c:pt>
                <c:pt idx="842">
                  <c:v>5.04067059899013</c:v>
                </c:pt>
                <c:pt idx="843">
                  <c:v>5.00129338164863</c:v>
                </c:pt>
                <c:pt idx="844">
                  <c:v>4.49400546915476</c:v>
                </c:pt>
                <c:pt idx="845">
                  <c:v>4.44873429997746</c:v>
                </c:pt>
                <c:pt idx="846">
                  <c:v>4.94854066961018</c:v>
                </c:pt>
                <c:pt idx="847">
                  <c:v>5.04830623229755</c:v>
                </c:pt>
                <c:pt idx="848">
                  <c:v>4.6623903499165</c:v>
                </c:pt>
                <c:pt idx="849">
                  <c:v>4.47064067132084</c:v>
                </c:pt>
                <c:pt idx="850">
                  <c:v>4.45935286837618</c:v>
                </c:pt>
                <c:pt idx="851">
                  <c:v>4.97942774208657</c:v>
                </c:pt>
                <c:pt idx="852">
                  <c:v>5.05241859072648</c:v>
                </c:pt>
                <c:pt idx="853">
                  <c:v>4.59086266704771</c:v>
                </c:pt>
                <c:pt idx="854">
                  <c:v>4.45949777712174</c:v>
                </c:pt>
                <c:pt idx="855">
                  <c:v>4.49858354347784</c:v>
                </c:pt>
                <c:pt idx="856">
                  <c:v>5.00611502492246</c:v>
                </c:pt>
                <c:pt idx="857">
                  <c:v>5.05137215518794</c:v>
                </c:pt>
                <c:pt idx="858">
                  <c:v>4.55148790000843</c:v>
                </c:pt>
                <c:pt idx="859">
                  <c:v>4.4518513155458</c:v>
                </c:pt>
                <c:pt idx="860">
                  <c:v>4.83733433209148</c:v>
                </c:pt>
                <c:pt idx="861">
                  <c:v>5.02952189884324</c:v>
                </c:pt>
                <c:pt idx="862">
                  <c:v>5.04069934745342</c:v>
                </c:pt>
                <c:pt idx="863">
                  <c:v>4.52064938999053</c:v>
                </c:pt>
                <c:pt idx="864">
                  <c:v>4.44771902506235</c:v>
                </c:pt>
                <c:pt idx="865">
                  <c:v>4.90909852238623</c:v>
                </c:pt>
                <c:pt idx="866">
                  <c:v>5.04067059936655</c:v>
                </c:pt>
                <c:pt idx="867">
                  <c:v>5.0012933803394</c:v>
                </c:pt>
                <c:pt idx="868">
                  <c:v>4.49400546914946</c:v>
                </c:pt>
                <c:pt idx="869">
                  <c:v>4.44873430005055</c:v>
                </c:pt>
                <c:pt idx="870">
                  <c:v>4.94854066954416</c:v>
                </c:pt>
                <c:pt idx="871">
                  <c:v>5.04830623234274</c:v>
                </c:pt>
                <c:pt idx="872">
                  <c:v>4.66239034965225</c:v>
                </c:pt>
                <c:pt idx="873">
                  <c:v>4.47064067132965</c:v>
                </c:pt>
                <c:pt idx="874">
                  <c:v>4.45935286837358</c:v>
                </c:pt>
                <c:pt idx="875">
                  <c:v>4.97942774208342</c:v>
                </c:pt>
                <c:pt idx="876">
                  <c:v>5.05241859073117</c:v>
                </c:pt>
                <c:pt idx="877">
                  <c:v>4.59086266704087</c:v>
                </c:pt>
                <c:pt idx="878">
                  <c:v>4.45949777712342</c:v>
                </c:pt>
                <c:pt idx="879">
                  <c:v>4.49858354347117</c:v>
                </c:pt>
                <c:pt idx="880">
                  <c:v>5.00611502492242</c:v>
                </c:pt>
                <c:pt idx="881">
                  <c:v>5.05137215518831</c:v>
                </c:pt>
                <c:pt idx="882">
                  <c:v>4.55148790000812</c:v>
                </c:pt>
                <c:pt idx="883">
                  <c:v>4.45185131554601</c:v>
                </c:pt>
                <c:pt idx="884">
                  <c:v>4.83733433209014</c:v>
                </c:pt>
                <c:pt idx="885">
                  <c:v>5.02952189884329</c:v>
                </c:pt>
                <c:pt idx="886">
                  <c:v>5.0406993474534</c:v>
                </c:pt>
                <c:pt idx="887">
                  <c:v>4.52064938999059</c:v>
                </c:pt>
                <c:pt idx="888">
                  <c:v>4.44771902506239</c:v>
                </c:pt>
                <c:pt idx="889">
                  <c:v>4.90909852238621</c:v>
                </c:pt>
                <c:pt idx="890">
                  <c:v>5.04067059936656</c:v>
                </c:pt>
                <c:pt idx="891">
                  <c:v>5.00129338033934</c:v>
                </c:pt>
                <c:pt idx="892">
                  <c:v>4.49400546914947</c:v>
                </c:pt>
                <c:pt idx="893">
                  <c:v>4.44873430005056</c:v>
                </c:pt>
                <c:pt idx="894">
                  <c:v>4.94854066954416</c:v>
                </c:pt>
                <c:pt idx="895">
                  <c:v>5.04830623234274</c:v>
                </c:pt>
                <c:pt idx="896">
                  <c:v>4.66239034965226</c:v>
                </c:pt>
                <c:pt idx="897">
                  <c:v>4.47064067132941</c:v>
                </c:pt>
                <c:pt idx="898">
                  <c:v>4.45935286837357</c:v>
                </c:pt>
                <c:pt idx="899">
                  <c:v>4.97942774208343</c:v>
                </c:pt>
                <c:pt idx="900">
                  <c:v>5.05241859073118</c:v>
                </c:pt>
                <c:pt idx="901">
                  <c:v>4.59086266704088</c:v>
                </c:pt>
                <c:pt idx="902">
                  <c:v>4.45949777712341</c:v>
                </c:pt>
                <c:pt idx="903">
                  <c:v>4.49858354347122</c:v>
                </c:pt>
                <c:pt idx="904">
                  <c:v>5.00611502492243</c:v>
                </c:pt>
                <c:pt idx="905">
                  <c:v>5.05137215518831</c:v>
                </c:pt>
                <c:pt idx="906">
                  <c:v>4.55148790000812</c:v>
                </c:pt>
                <c:pt idx="907">
                  <c:v>4.45185131554602</c:v>
                </c:pt>
                <c:pt idx="908">
                  <c:v>4.83733433209011</c:v>
                </c:pt>
                <c:pt idx="909">
                  <c:v>5.02952189884328</c:v>
                </c:pt>
                <c:pt idx="910">
                  <c:v>5.0406993474534</c:v>
                </c:pt>
                <c:pt idx="911">
                  <c:v>4.52064938999059</c:v>
                </c:pt>
                <c:pt idx="912">
                  <c:v>4.44771902506241</c:v>
                </c:pt>
                <c:pt idx="913">
                  <c:v>4.90909852238618</c:v>
                </c:pt>
                <c:pt idx="914">
                  <c:v>5.04067059936656</c:v>
                </c:pt>
                <c:pt idx="915">
                  <c:v>5.00129338033932</c:v>
                </c:pt>
                <c:pt idx="916">
                  <c:v>4.49400546914946</c:v>
                </c:pt>
                <c:pt idx="917">
                  <c:v>4.44873430005054</c:v>
                </c:pt>
                <c:pt idx="918">
                  <c:v>4.94854066954418</c:v>
                </c:pt>
                <c:pt idx="919">
                  <c:v>5.04830623234275</c:v>
                </c:pt>
                <c:pt idx="920">
                  <c:v>4.66239034965226</c:v>
                </c:pt>
                <c:pt idx="921">
                  <c:v>4.47064067132967</c:v>
                </c:pt>
                <c:pt idx="922">
                  <c:v>4.45935286837355</c:v>
                </c:pt>
                <c:pt idx="923">
                  <c:v>4.97942774208341</c:v>
                </c:pt>
                <c:pt idx="924">
                  <c:v>5.05241859073117</c:v>
                </c:pt>
                <c:pt idx="925">
                  <c:v>4.59086266704088</c:v>
                </c:pt>
                <c:pt idx="926">
                  <c:v>4.45949777712365</c:v>
                </c:pt>
                <c:pt idx="927">
                  <c:v>4.49858354347125</c:v>
                </c:pt>
                <c:pt idx="928">
                  <c:v>5.00611502492242</c:v>
                </c:pt>
                <c:pt idx="929">
                  <c:v>5.0513721551883</c:v>
                </c:pt>
                <c:pt idx="930">
                  <c:v>4.55148790000812</c:v>
                </c:pt>
                <c:pt idx="931">
                  <c:v>4.45185131554601</c:v>
                </c:pt>
                <c:pt idx="932">
                  <c:v>4.83733433209012</c:v>
                </c:pt>
                <c:pt idx="933">
                  <c:v>5.02952189884328</c:v>
                </c:pt>
                <c:pt idx="934">
                  <c:v>5.0406993474534</c:v>
                </c:pt>
                <c:pt idx="935">
                  <c:v>4.52064938999059</c:v>
                </c:pt>
                <c:pt idx="936">
                  <c:v>4.44771902506241</c:v>
                </c:pt>
                <c:pt idx="937">
                  <c:v>4.90909852238619</c:v>
                </c:pt>
                <c:pt idx="938">
                  <c:v>5.04067059936656</c:v>
                </c:pt>
                <c:pt idx="939">
                  <c:v>5.00129338033934</c:v>
                </c:pt>
                <c:pt idx="940">
                  <c:v>4.49400546914924</c:v>
                </c:pt>
                <c:pt idx="941">
                  <c:v>4.4487343000506</c:v>
                </c:pt>
                <c:pt idx="942">
                  <c:v>4.94854066954419</c:v>
                </c:pt>
                <c:pt idx="943">
                  <c:v>5.04830623234275</c:v>
                </c:pt>
                <c:pt idx="944">
                  <c:v>4.66239034965227</c:v>
                </c:pt>
                <c:pt idx="945">
                  <c:v>4.47064067132941</c:v>
                </c:pt>
                <c:pt idx="946">
                  <c:v>4.45935286837355</c:v>
                </c:pt>
                <c:pt idx="947">
                  <c:v>4.97942774208342</c:v>
                </c:pt>
                <c:pt idx="948">
                  <c:v>5.05241859073117</c:v>
                </c:pt>
                <c:pt idx="949">
                  <c:v>4.59086266704087</c:v>
                </c:pt>
                <c:pt idx="950">
                  <c:v>4.45949777712342</c:v>
                </c:pt>
                <c:pt idx="951">
                  <c:v>4.49858354347117</c:v>
                </c:pt>
                <c:pt idx="952">
                  <c:v>5.00611502492242</c:v>
                </c:pt>
                <c:pt idx="953">
                  <c:v>5.05137215518831</c:v>
                </c:pt>
                <c:pt idx="954">
                  <c:v>4.55148790000812</c:v>
                </c:pt>
                <c:pt idx="955">
                  <c:v>4.45185131554601</c:v>
                </c:pt>
                <c:pt idx="956">
                  <c:v>4.83733433209013</c:v>
                </c:pt>
                <c:pt idx="957">
                  <c:v>5.02952189884328</c:v>
                </c:pt>
                <c:pt idx="958">
                  <c:v>5.0406993474534</c:v>
                </c:pt>
                <c:pt idx="959">
                  <c:v>4.52064938999059</c:v>
                </c:pt>
                <c:pt idx="960">
                  <c:v>4.44771902506241</c:v>
                </c:pt>
                <c:pt idx="961">
                  <c:v>4.90909852238618</c:v>
                </c:pt>
                <c:pt idx="962">
                  <c:v>5.04067059936656</c:v>
                </c:pt>
                <c:pt idx="963">
                  <c:v>5.0012933803393</c:v>
                </c:pt>
                <c:pt idx="964">
                  <c:v>4.49400546914946</c:v>
                </c:pt>
                <c:pt idx="965">
                  <c:v>4.4487343000506</c:v>
                </c:pt>
                <c:pt idx="966">
                  <c:v>4.94854066954418</c:v>
                </c:pt>
                <c:pt idx="967">
                  <c:v>5.04830623234274</c:v>
                </c:pt>
                <c:pt idx="968">
                  <c:v>4.66239034965225</c:v>
                </c:pt>
                <c:pt idx="969">
                  <c:v>4.47064067132939</c:v>
                </c:pt>
                <c:pt idx="970">
                  <c:v>4.45935286837356</c:v>
                </c:pt>
                <c:pt idx="971">
                  <c:v>4.97942774208344</c:v>
                </c:pt>
                <c:pt idx="972">
                  <c:v>5.05241859073118</c:v>
                </c:pt>
                <c:pt idx="973">
                  <c:v>4.59086266704088</c:v>
                </c:pt>
                <c:pt idx="974">
                  <c:v>4.45949777712341</c:v>
                </c:pt>
                <c:pt idx="975">
                  <c:v>4.49858354347122</c:v>
                </c:pt>
                <c:pt idx="976">
                  <c:v>5.00611502492243</c:v>
                </c:pt>
                <c:pt idx="977">
                  <c:v>5.05137215518831</c:v>
                </c:pt>
                <c:pt idx="978">
                  <c:v>4.55148790000812</c:v>
                </c:pt>
                <c:pt idx="979">
                  <c:v>4.45185131554602</c:v>
                </c:pt>
                <c:pt idx="980">
                  <c:v>4.83733433209012</c:v>
                </c:pt>
                <c:pt idx="981">
                  <c:v>5.02952189884328</c:v>
                </c:pt>
                <c:pt idx="982">
                  <c:v>5.04069934745339</c:v>
                </c:pt>
                <c:pt idx="983">
                  <c:v>4.52064938999059</c:v>
                </c:pt>
                <c:pt idx="984">
                  <c:v>4.44771902506239</c:v>
                </c:pt>
                <c:pt idx="985">
                  <c:v>4.90909852238622</c:v>
                </c:pt>
                <c:pt idx="986">
                  <c:v>5.04067059936657</c:v>
                </c:pt>
                <c:pt idx="987">
                  <c:v>5.00129338033934</c:v>
                </c:pt>
                <c:pt idx="988">
                  <c:v>4.49400546914925</c:v>
                </c:pt>
                <c:pt idx="989">
                  <c:v>4.44873430005055</c:v>
                </c:pt>
                <c:pt idx="990">
                  <c:v>4.94854066954418</c:v>
                </c:pt>
                <c:pt idx="991">
                  <c:v>5.04830623234274</c:v>
                </c:pt>
                <c:pt idx="992">
                  <c:v>4.66239034965225</c:v>
                </c:pt>
                <c:pt idx="993">
                  <c:v>4.47064067132967</c:v>
                </c:pt>
                <c:pt idx="994">
                  <c:v>4.45935286837355</c:v>
                </c:pt>
                <c:pt idx="995">
                  <c:v>4.97942774208341</c:v>
                </c:pt>
                <c:pt idx="996">
                  <c:v>5.05241859073117</c:v>
                </c:pt>
                <c:pt idx="997">
                  <c:v>4.59086266704087</c:v>
                </c:pt>
                <c:pt idx="998">
                  <c:v>4.45949777712365</c:v>
                </c:pt>
                <c:pt idx="999">
                  <c:v>4.49858354347125</c:v>
                </c:pt>
                <c:pt idx="1000">
                  <c:v>4.88678316628628</c:v>
                </c:pt>
                <c:pt idx="1001">
                  <c:v>4.90103823356713</c:v>
                </c:pt>
                <c:pt idx="1002">
                  <c:v>4.52481978406726</c:v>
                </c:pt>
                <c:pt idx="1003">
                  <c:v>4.330802118828</c:v>
                </c:pt>
                <c:pt idx="1004">
                  <c:v>4.81403977131528</c:v>
                </c:pt>
                <c:pt idx="1005">
                  <c:v>4.89808442401714</c:v>
                </c:pt>
                <c:pt idx="1006">
                  <c:v>4.92329442573704</c:v>
                </c:pt>
                <c:pt idx="1007">
                  <c:v>4.90189071234747</c:v>
                </c:pt>
                <c:pt idx="1008">
                  <c:v>4.41833252431392</c:v>
                </c:pt>
                <c:pt idx="1009">
                  <c:v>4.36613417573673</c:v>
                </c:pt>
                <c:pt idx="1010">
                  <c:v>4.86640851734502</c:v>
                </c:pt>
                <c:pt idx="1011">
                  <c:v>4.91669376643521</c:v>
                </c:pt>
                <c:pt idx="1012">
                  <c:v>4.92580412230437</c:v>
                </c:pt>
                <c:pt idx="1013">
                  <c:v>4.56956113007674</c:v>
                </c:pt>
                <c:pt idx="1014">
                  <c:v>4.34215530229188</c:v>
                </c:pt>
                <c:pt idx="1015">
                  <c:v>4.81070012520896</c:v>
                </c:pt>
                <c:pt idx="1016">
                  <c:v>4.90358418752371</c:v>
                </c:pt>
                <c:pt idx="1017">
                  <c:v>4.92696044113224</c:v>
                </c:pt>
                <c:pt idx="1018">
                  <c:v>4.89287529247944</c:v>
                </c:pt>
                <c:pt idx="1019">
                  <c:v>4.39703255685014</c:v>
                </c:pt>
                <c:pt idx="1020">
                  <c:v>4.65517858145653</c:v>
                </c:pt>
                <c:pt idx="1021">
                  <c:v>4.88418438676693</c:v>
                </c:pt>
                <c:pt idx="1022">
                  <c:v>4.92156451312753</c:v>
                </c:pt>
                <c:pt idx="1023">
                  <c:v>4.92046813184249</c:v>
                </c:pt>
                <c:pt idx="1024">
                  <c:v>4.47473589025911</c:v>
                </c:pt>
                <c:pt idx="1025">
                  <c:v>4.33744543618173</c:v>
                </c:pt>
                <c:pt idx="1026">
                  <c:v>4.84100931258502</c:v>
                </c:pt>
                <c:pt idx="1027">
                  <c:v>4.91097159420147</c:v>
                </c:pt>
                <c:pt idx="1028">
                  <c:v>4.92727723362567</c:v>
                </c:pt>
                <c:pt idx="1029">
                  <c:v>4.84653184111402</c:v>
                </c:pt>
                <c:pt idx="1030">
                  <c:v>4.36595525345536</c:v>
                </c:pt>
                <c:pt idx="1031">
                  <c:v>4.77287199436187</c:v>
                </c:pt>
                <c:pt idx="1032">
                  <c:v>4.89572848412532</c:v>
                </c:pt>
                <c:pt idx="1033">
                  <c:v>4.92500548012186</c:v>
                </c:pt>
                <c:pt idx="1034">
                  <c:v>4.91038410087368</c:v>
                </c:pt>
                <c:pt idx="1035">
                  <c:v>4.43012538033235</c:v>
                </c:pt>
                <c:pt idx="1036">
                  <c:v>4.35565495420125</c:v>
                </c:pt>
                <c:pt idx="1037">
                  <c:v>4.86458346309999</c:v>
                </c:pt>
                <c:pt idx="1038">
                  <c:v>4.91692521451282</c:v>
                </c:pt>
                <c:pt idx="1039">
                  <c:v>4.92535800310519</c:v>
                </c:pt>
                <c:pt idx="1040">
                  <c:v>4.55303172480292</c:v>
                </c:pt>
                <c:pt idx="1041">
                  <c:v>4.3405413795149</c:v>
                </c:pt>
                <c:pt idx="1042">
                  <c:v>4.812674119155</c:v>
                </c:pt>
                <c:pt idx="1043">
                  <c:v>4.90399518415386</c:v>
                </c:pt>
                <c:pt idx="1044">
                  <c:v>4.92698366485391</c:v>
                </c:pt>
                <c:pt idx="1045">
                  <c:v>4.89128647561786</c:v>
                </c:pt>
                <c:pt idx="1046">
                  <c:v>4.39558104004287</c:v>
                </c:pt>
                <c:pt idx="1047">
                  <c:v>4.66663519010279</c:v>
                </c:pt>
                <c:pt idx="1048">
                  <c:v>4.8847021483898</c:v>
                </c:pt>
                <c:pt idx="1049">
                  <c:v>4.92165298205643</c:v>
                </c:pt>
                <c:pt idx="1050">
                  <c:v>4.92031025182854</c:v>
                </c:pt>
                <c:pt idx="1051">
                  <c:v>4.47377739101139</c:v>
                </c:pt>
                <c:pt idx="1052">
                  <c:v>4.33739874414145</c:v>
                </c:pt>
                <c:pt idx="1053">
                  <c:v>4.84125194225165</c:v>
                </c:pt>
                <c:pt idx="1054">
                  <c:v>4.91101851510662</c:v>
                </c:pt>
                <c:pt idx="1055">
                  <c:v>4.92727752979675</c:v>
                </c:pt>
                <c:pt idx="1056">
                  <c:v>4.84609054382375</c:v>
                </c:pt>
                <c:pt idx="1057">
                  <c:v>4.36584510272554</c:v>
                </c:pt>
                <c:pt idx="1058">
                  <c:v>4.77300499136359</c:v>
                </c:pt>
                <c:pt idx="1059">
                  <c:v>4.89574646019651</c:v>
                </c:pt>
                <c:pt idx="1060">
                  <c:v>4.92501151786173</c:v>
                </c:pt>
                <c:pt idx="1061">
                  <c:v>4.91036891008075</c:v>
                </c:pt>
                <c:pt idx="1062">
                  <c:v>4.43008732046904</c:v>
                </c:pt>
                <c:pt idx="1063">
                  <c:v>4.35567531053498</c:v>
                </c:pt>
                <c:pt idx="1064">
                  <c:v>4.86459483059977</c:v>
                </c:pt>
                <c:pt idx="1065">
                  <c:v>4.91692785317747</c:v>
                </c:pt>
                <c:pt idx="1066">
                  <c:v>4.92535783089876</c:v>
                </c:pt>
                <c:pt idx="1067">
                  <c:v>4.55299117663926</c:v>
                </c:pt>
                <c:pt idx="1068">
                  <c:v>4.34053748999497</c:v>
                </c:pt>
                <c:pt idx="1069">
                  <c:v>4.81267822390725</c:v>
                </c:pt>
                <c:pt idx="1070">
                  <c:v>4.90399605152573</c:v>
                </c:pt>
                <c:pt idx="1071">
                  <c:v>4.92698398429074</c:v>
                </c:pt>
                <c:pt idx="1072">
                  <c:v>4.89128483338417</c:v>
                </c:pt>
                <c:pt idx="1073">
                  <c:v>4.39557946211742</c:v>
                </c:pt>
                <c:pt idx="1074">
                  <c:v>4.66664519423099</c:v>
                </c:pt>
                <c:pt idx="1075">
                  <c:v>4.88470265637963</c:v>
                </c:pt>
                <c:pt idx="1076">
                  <c:v>4.92165311757058</c:v>
                </c:pt>
                <c:pt idx="1077">
                  <c:v>4.92031019665248</c:v>
                </c:pt>
                <c:pt idx="1078">
                  <c:v>4.4737766829161</c:v>
                </c:pt>
                <c:pt idx="1079">
                  <c:v>4.33739871819992</c:v>
                </c:pt>
                <c:pt idx="1080">
                  <c:v>4.84125211458301</c:v>
                </c:pt>
                <c:pt idx="1081">
                  <c:v>4.91101856000611</c:v>
                </c:pt>
                <c:pt idx="1082">
                  <c:v>4.92727754300874</c:v>
                </c:pt>
                <c:pt idx="1083">
                  <c:v>4.84609024240802</c:v>
                </c:pt>
                <c:pt idx="1084">
                  <c:v>4.36584502989496</c:v>
                </c:pt>
                <c:pt idx="1085">
                  <c:v>4.77300507746781</c:v>
                </c:pt>
                <c:pt idx="1086">
                  <c:v>4.89574647474189</c:v>
                </c:pt>
                <c:pt idx="1087">
                  <c:v>4.92501152447428</c:v>
                </c:pt>
                <c:pt idx="1088">
                  <c:v>4.91036890122646</c:v>
                </c:pt>
                <c:pt idx="1089">
                  <c:v>4.43008729344601</c:v>
                </c:pt>
                <c:pt idx="1090">
                  <c:v>4.35567532445413</c:v>
                </c:pt>
                <c:pt idx="1091">
                  <c:v>4.86459483886492</c:v>
                </c:pt>
                <c:pt idx="1092">
                  <c:v>4.91692785552495</c:v>
                </c:pt>
                <c:pt idx="1093">
                  <c:v>4.92535783113369</c:v>
                </c:pt>
                <c:pt idx="1094">
                  <c:v>4.55299114530837</c:v>
                </c:pt>
                <c:pt idx="1095">
                  <c:v>4.34053748710593</c:v>
                </c:pt>
                <c:pt idx="1096">
                  <c:v>4.81267822701289</c:v>
                </c:pt>
                <c:pt idx="1097">
                  <c:v>4.90399605226222</c:v>
                </c:pt>
                <c:pt idx="1098">
                  <c:v>4.92698398460402</c:v>
                </c:pt>
                <c:pt idx="1099">
                  <c:v>4.89128483211661</c:v>
                </c:pt>
                <c:pt idx="1100">
                  <c:v>4.39557946086705</c:v>
                </c:pt>
                <c:pt idx="1101">
                  <c:v>4.66664520198918</c:v>
                </c:pt>
                <c:pt idx="1102">
                  <c:v>4.88470265679067</c:v>
                </c:pt>
                <c:pt idx="1103">
                  <c:v>4.92165311769053</c:v>
                </c:pt>
                <c:pt idx="1104">
                  <c:v>4.92031019661557</c:v>
                </c:pt>
                <c:pt idx="1105">
                  <c:v>4.47377668233285</c:v>
                </c:pt>
                <c:pt idx="1106">
                  <c:v>4.33739871817991</c:v>
                </c:pt>
                <c:pt idx="1107">
                  <c:v>4.84125211472507</c:v>
                </c:pt>
                <c:pt idx="1108">
                  <c:v>4.9110185600449</c:v>
                </c:pt>
                <c:pt idx="1109">
                  <c:v>4.92727754302116</c:v>
                </c:pt>
                <c:pt idx="1110">
                  <c:v>4.84609024215523</c:v>
                </c:pt>
                <c:pt idx="1111">
                  <c:v>4.36584502983408</c:v>
                </c:pt>
                <c:pt idx="1112">
                  <c:v>4.77300507753966</c:v>
                </c:pt>
                <c:pt idx="1113">
                  <c:v>4.89574647475437</c:v>
                </c:pt>
                <c:pt idx="1114">
                  <c:v>4.9250115244801</c:v>
                </c:pt>
                <c:pt idx="1115">
                  <c:v>4.91036890121911</c:v>
                </c:pt>
                <c:pt idx="1116">
                  <c:v>4.43008729342308</c:v>
                </c:pt>
                <c:pt idx="1117">
                  <c:v>4.35567532446589</c:v>
                </c:pt>
                <c:pt idx="1118">
                  <c:v>4.86459483887196</c:v>
                </c:pt>
                <c:pt idx="1119">
                  <c:v>4.91692785552698</c:v>
                </c:pt>
                <c:pt idx="1120">
                  <c:v>4.92535783113392</c:v>
                </c:pt>
                <c:pt idx="1121">
                  <c:v>4.55299114528157</c:v>
                </c:pt>
                <c:pt idx="1122">
                  <c:v>4.34053748710341</c:v>
                </c:pt>
                <c:pt idx="1123">
                  <c:v>4.81267822701554</c:v>
                </c:pt>
                <c:pt idx="1124">
                  <c:v>4.90399605226286</c:v>
                </c:pt>
                <c:pt idx="1125">
                  <c:v>4.9269839846043</c:v>
                </c:pt>
                <c:pt idx="1126">
                  <c:v>4.89128483211553</c:v>
                </c:pt>
                <c:pt idx="1127">
                  <c:v>4.39557946086596</c:v>
                </c:pt>
                <c:pt idx="1128">
                  <c:v>4.6666452019958</c:v>
                </c:pt>
                <c:pt idx="1129">
                  <c:v>4.88470265679102</c:v>
                </c:pt>
                <c:pt idx="1130">
                  <c:v>4.92165311769063</c:v>
                </c:pt>
                <c:pt idx="1131">
                  <c:v>4.92031019661555</c:v>
                </c:pt>
                <c:pt idx="1132">
                  <c:v>4.47377668233238</c:v>
                </c:pt>
                <c:pt idx="1133">
                  <c:v>4.3373987181799</c:v>
                </c:pt>
                <c:pt idx="1134">
                  <c:v>4.84125211472519</c:v>
                </c:pt>
                <c:pt idx="1135">
                  <c:v>4.91101856004493</c:v>
                </c:pt>
                <c:pt idx="1136">
                  <c:v>4.92727754302117</c:v>
                </c:pt>
                <c:pt idx="1137">
                  <c:v>4.84609024215508</c:v>
                </c:pt>
                <c:pt idx="1138">
                  <c:v>4.36584502983401</c:v>
                </c:pt>
                <c:pt idx="1139">
                  <c:v>4.77300507753969</c:v>
                </c:pt>
                <c:pt idx="1140">
                  <c:v>4.89574647475437</c:v>
                </c:pt>
                <c:pt idx="1141">
                  <c:v>4.9250115244801</c:v>
                </c:pt>
                <c:pt idx="1142">
                  <c:v>4.91036890121912</c:v>
                </c:pt>
                <c:pt idx="1143">
                  <c:v>4.43008729342309</c:v>
                </c:pt>
                <c:pt idx="1144">
                  <c:v>4.35567532446588</c:v>
                </c:pt>
                <c:pt idx="1145">
                  <c:v>4.86459483887195</c:v>
                </c:pt>
                <c:pt idx="1146">
                  <c:v>4.91692785552698</c:v>
                </c:pt>
                <c:pt idx="1147">
                  <c:v>4.92535783113393</c:v>
                </c:pt>
                <c:pt idx="1148">
                  <c:v>4.55299114528156</c:v>
                </c:pt>
                <c:pt idx="1149">
                  <c:v>4.34053748710341</c:v>
                </c:pt>
                <c:pt idx="1150">
                  <c:v>4.81267822701554</c:v>
                </c:pt>
                <c:pt idx="1151">
                  <c:v>4.90399605226286</c:v>
                </c:pt>
                <c:pt idx="1152">
                  <c:v>4.9269839846043</c:v>
                </c:pt>
                <c:pt idx="1153">
                  <c:v>4.89128483211553</c:v>
                </c:pt>
                <c:pt idx="1154">
                  <c:v>4.39557946086596</c:v>
                </c:pt>
                <c:pt idx="1155">
                  <c:v>4.6666452019958</c:v>
                </c:pt>
                <c:pt idx="1156">
                  <c:v>4.88470265679102</c:v>
                </c:pt>
                <c:pt idx="1157">
                  <c:v>4.92165311769063</c:v>
                </c:pt>
                <c:pt idx="1158">
                  <c:v>4.92031019661555</c:v>
                </c:pt>
                <c:pt idx="1159">
                  <c:v>4.47377668233238</c:v>
                </c:pt>
                <c:pt idx="1160">
                  <c:v>4.3373987181799</c:v>
                </c:pt>
                <c:pt idx="1161">
                  <c:v>4.84125211472519</c:v>
                </c:pt>
                <c:pt idx="1162">
                  <c:v>4.91101856004493</c:v>
                </c:pt>
                <c:pt idx="1163">
                  <c:v>4.92727754302117</c:v>
                </c:pt>
                <c:pt idx="1164">
                  <c:v>4.84609024215508</c:v>
                </c:pt>
                <c:pt idx="1165">
                  <c:v>4.36584502983401</c:v>
                </c:pt>
                <c:pt idx="1166">
                  <c:v>4.77300507753969</c:v>
                </c:pt>
                <c:pt idx="1167">
                  <c:v>4.89574647475437</c:v>
                </c:pt>
                <c:pt idx="1168">
                  <c:v>4.9250115244801</c:v>
                </c:pt>
                <c:pt idx="1169">
                  <c:v>4.91036890121912</c:v>
                </c:pt>
                <c:pt idx="1170">
                  <c:v>4.43008729342309</c:v>
                </c:pt>
                <c:pt idx="1171">
                  <c:v>4.35567532446588</c:v>
                </c:pt>
                <c:pt idx="1172">
                  <c:v>4.86459483887195</c:v>
                </c:pt>
                <c:pt idx="1173">
                  <c:v>4.91692785552698</c:v>
                </c:pt>
                <c:pt idx="1174">
                  <c:v>4.92535783113393</c:v>
                </c:pt>
                <c:pt idx="1175">
                  <c:v>4.55299114528156</c:v>
                </c:pt>
                <c:pt idx="1176">
                  <c:v>4.34053748710341</c:v>
                </c:pt>
                <c:pt idx="1177">
                  <c:v>4.81267822701554</c:v>
                </c:pt>
                <c:pt idx="1178">
                  <c:v>4.90399605226286</c:v>
                </c:pt>
                <c:pt idx="1179">
                  <c:v>4.9269839846043</c:v>
                </c:pt>
                <c:pt idx="1180">
                  <c:v>4.89128483211553</c:v>
                </c:pt>
                <c:pt idx="1181">
                  <c:v>4.39557946086596</c:v>
                </c:pt>
                <c:pt idx="1182">
                  <c:v>4.6666452019958</c:v>
                </c:pt>
                <c:pt idx="1183">
                  <c:v>4.88470265679102</c:v>
                </c:pt>
                <c:pt idx="1184">
                  <c:v>4.92165311769063</c:v>
                </c:pt>
                <c:pt idx="1185">
                  <c:v>4.92031019661555</c:v>
                </c:pt>
                <c:pt idx="1186">
                  <c:v>4.47377668233238</c:v>
                </c:pt>
                <c:pt idx="1187">
                  <c:v>4.3373987181799</c:v>
                </c:pt>
                <c:pt idx="1188">
                  <c:v>4.84125211472519</c:v>
                </c:pt>
                <c:pt idx="1189">
                  <c:v>4.91101856004493</c:v>
                </c:pt>
                <c:pt idx="1190">
                  <c:v>4.92727754302117</c:v>
                </c:pt>
                <c:pt idx="1191">
                  <c:v>4.84609024215508</c:v>
                </c:pt>
                <c:pt idx="1192">
                  <c:v>4.36584502983401</c:v>
                </c:pt>
                <c:pt idx="1193">
                  <c:v>4.77300507753969</c:v>
                </c:pt>
                <c:pt idx="1194">
                  <c:v>4.89574647475437</c:v>
                </c:pt>
                <c:pt idx="1195">
                  <c:v>4.9250115244801</c:v>
                </c:pt>
                <c:pt idx="1196">
                  <c:v>4.91036890121912</c:v>
                </c:pt>
                <c:pt idx="1197">
                  <c:v>4.43008729342309</c:v>
                </c:pt>
                <c:pt idx="1198">
                  <c:v>4.35567532446588</c:v>
                </c:pt>
                <c:pt idx="1199">
                  <c:v>4.86459483887195</c:v>
                </c:pt>
                <c:pt idx="1200">
                  <c:v>4.91692785552698</c:v>
                </c:pt>
                <c:pt idx="1201">
                  <c:v>5.00223204845941</c:v>
                </c:pt>
                <c:pt idx="1202">
                  <c:v>5.07545446655365</c:v>
                </c:pt>
                <c:pt idx="1203">
                  <c:v>5.14329974839021</c:v>
                </c:pt>
                <c:pt idx="1204">
                  <c:v>5.2077468304568</c:v>
                </c:pt>
                <c:pt idx="1205">
                  <c:v>5.26893381606354</c:v>
                </c:pt>
                <c:pt idx="1206">
                  <c:v>5.32628884390225</c:v>
                </c:pt>
                <c:pt idx="1207">
                  <c:v>5.37863438646528</c:v>
                </c:pt>
                <c:pt idx="1208">
                  <c:v>5.42381720480479</c:v>
                </c:pt>
                <c:pt idx="1209">
                  <c:v>5.45736067933873</c:v>
                </c:pt>
                <c:pt idx="1210">
                  <c:v>5.46605230717376</c:v>
                </c:pt>
                <c:pt idx="1211">
                  <c:v>5.06084188503299</c:v>
                </c:pt>
                <c:pt idx="1212">
                  <c:v>4.85629969406585</c:v>
                </c:pt>
                <c:pt idx="1213">
                  <c:v>5.29714006027944</c:v>
                </c:pt>
                <c:pt idx="1214">
                  <c:v>5.4091040018766</c:v>
                </c:pt>
                <c:pt idx="1215">
                  <c:v>5.43403678605952</c:v>
                </c:pt>
                <c:pt idx="1216">
                  <c:v>5.40091994807736</c:v>
                </c:pt>
                <c:pt idx="1217">
                  <c:v>4.90076360446352</c:v>
                </c:pt>
                <c:pt idx="1218">
                  <c:v>5.02307668682223</c:v>
                </c:pt>
                <c:pt idx="1219">
                  <c:v>5.37946964661608</c:v>
                </c:pt>
                <c:pt idx="1220">
                  <c:v>5.4216509305587</c:v>
                </c:pt>
                <c:pt idx="1221">
                  <c:v>5.42465166568836</c:v>
                </c:pt>
                <c:pt idx="1222">
                  <c:v>5.00124692314824</c:v>
                </c:pt>
                <c:pt idx="1223">
                  <c:v>4.83660990090117</c:v>
                </c:pt>
                <c:pt idx="1224">
                  <c:v>5.32186327982844</c:v>
                </c:pt>
                <c:pt idx="1225">
                  <c:v>5.40550443375616</c:v>
                </c:pt>
                <c:pt idx="1226">
                  <c:v>5.4277666739736</c:v>
                </c:pt>
                <c:pt idx="1227">
                  <c:v>5.39098656908538</c:v>
                </c:pt>
                <c:pt idx="1228">
                  <c:v>4.89503065300498</c:v>
                </c:pt>
                <c:pt idx="1229">
                  <c:v>5.17160524203325</c:v>
                </c:pt>
                <c:pt idx="1230">
                  <c:v>5.38505037462373</c:v>
                </c:pt>
                <c:pt idx="1231">
                  <c:v>5.42140596657333</c:v>
                </c:pt>
                <c:pt idx="1232">
                  <c:v>5.4188045321112</c:v>
                </c:pt>
                <c:pt idx="1233">
                  <c:v>4.96906965406743</c:v>
                </c:pt>
                <c:pt idx="1234">
                  <c:v>4.83730339783303</c:v>
                </c:pt>
                <c:pt idx="1235">
                  <c:v>5.34238049311347</c:v>
                </c:pt>
                <c:pt idx="1236">
                  <c:v>5.41081670784441</c:v>
                </c:pt>
                <c:pt idx="1237">
                  <c:v>5.42634765071814</c:v>
                </c:pt>
                <c:pt idx="1238">
                  <c:v>5.33793476821116</c:v>
                </c:pt>
                <c:pt idx="1239">
                  <c:v>4.86391419717521</c:v>
                </c:pt>
                <c:pt idx="1240">
                  <c:v>5.27573718214189</c:v>
                </c:pt>
                <c:pt idx="1241">
                  <c:v>5.39572836718812</c:v>
                </c:pt>
                <c:pt idx="1242">
                  <c:v>5.42438337713766</c:v>
                </c:pt>
                <c:pt idx="1243">
                  <c:v>5.40823366423767</c:v>
                </c:pt>
                <c:pt idx="1244">
                  <c:v>4.9272347230165</c:v>
                </c:pt>
                <c:pt idx="1245">
                  <c:v>4.85819281670785</c:v>
                </c:pt>
                <c:pt idx="1246">
                  <c:v>5.36530736606078</c:v>
                </c:pt>
                <c:pt idx="1247">
                  <c:v>5.41655349382793</c:v>
                </c:pt>
                <c:pt idx="1248">
                  <c:v>5.42413499212277</c:v>
                </c:pt>
                <c:pt idx="1249">
                  <c:v>5.04239406248781</c:v>
                </c:pt>
                <c:pt idx="1250">
                  <c:v>4.83922980650983</c:v>
                </c:pt>
                <c:pt idx="1251">
                  <c:v>5.31414057641375</c:v>
                </c:pt>
                <c:pt idx="1252">
                  <c:v>5.40383766936839</c:v>
                </c:pt>
                <c:pt idx="1253">
                  <c:v>5.42619322947568</c:v>
                </c:pt>
                <c:pt idx="1254">
                  <c:v>5.38798813434677</c:v>
                </c:pt>
                <c:pt idx="1255">
                  <c:v>4.89327471420042</c:v>
                </c:pt>
                <c:pt idx="1256">
                  <c:v>5.18433233647765</c:v>
                </c:pt>
                <c:pt idx="1257">
                  <c:v>5.38517963428747</c:v>
                </c:pt>
                <c:pt idx="1258">
                  <c:v>5.4211545694379</c:v>
                </c:pt>
                <c:pt idx="1259">
                  <c:v>5.41873735229702</c:v>
                </c:pt>
                <c:pt idx="1260">
                  <c:v>4.96978070292148</c:v>
                </c:pt>
                <c:pt idx="1261">
                  <c:v>4.83730338209267</c:v>
                </c:pt>
                <c:pt idx="1262">
                  <c:v>5.34223574695514</c:v>
                </c:pt>
                <c:pt idx="1263">
                  <c:v>5.41075193012412</c:v>
                </c:pt>
                <c:pt idx="1264">
                  <c:v>5.42629865498462</c:v>
                </c:pt>
                <c:pt idx="1265">
                  <c:v>5.33807820719752</c:v>
                </c:pt>
                <c:pt idx="1266">
                  <c:v>4.8639341853271</c:v>
                </c:pt>
                <c:pt idx="1267">
                  <c:v>5.27571982219144</c:v>
                </c:pt>
                <c:pt idx="1268">
                  <c:v>5.39571500064741</c:v>
                </c:pt>
                <c:pt idx="1269">
                  <c:v>5.42437258328974</c:v>
                </c:pt>
                <c:pt idx="1270">
                  <c:v>5.40823339165752</c:v>
                </c:pt>
                <c:pt idx="1271">
                  <c:v>4.92724955150536</c:v>
                </c:pt>
                <c:pt idx="1272">
                  <c:v>4.8581865257804</c:v>
                </c:pt>
                <c:pt idx="1273">
                  <c:v>5.36530309333282</c:v>
                </c:pt>
                <c:pt idx="1274">
                  <c:v>5.41655098568028</c:v>
                </c:pt>
                <c:pt idx="1275">
                  <c:v>5.42413332484437</c:v>
                </c:pt>
                <c:pt idx="1276">
                  <c:v>5.04240515639722</c:v>
                </c:pt>
                <c:pt idx="1277">
                  <c:v>4.83923038970268</c:v>
                </c:pt>
                <c:pt idx="1278">
                  <c:v>5.31413969905916</c:v>
                </c:pt>
                <c:pt idx="1279">
                  <c:v>5.40383712537719</c:v>
                </c:pt>
                <c:pt idx="1280">
                  <c:v>5.42619281272546</c:v>
                </c:pt>
                <c:pt idx="1281">
                  <c:v>5.38798844146295</c:v>
                </c:pt>
                <c:pt idx="1282">
                  <c:v>4.89327512038874</c:v>
                </c:pt>
                <c:pt idx="1283">
                  <c:v>5.18433124800611</c:v>
                </c:pt>
                <c:pt idx="1284">
                  <c:v>5.38517948772198</c:v>
                </c:pt>
                <c:pt idx="1285">
                  <c:v>5.42115447148733</c:v>
                </c:pt>
                <c:pt idx="1286">
                  <c:v>5.41873730312896</c:v>
                </c:pt>
                <c:pt idx="1287">
                  <c:v>4.96978085922174</c:v>
                </c:pt>
                <c:pt idx="1288">
                  <c:v>4.83730337833618</c:v>
                </c:pt>
                <c:pt idx="1289">
                  <c:v>5.34223571285107</c:v>
                </c:pt>
                <c:pt idx="1290">
                  <c:v>5.41075190844843</c:v>
                </c:pt>
                <c:pt idx="1291">
                  <c:v>5.42629863942757</c:v>
                </c:pt>
                <c:pt idx="1292">
                  <c:v>5.33807828267448</c:v>
                </c:pt>
                <c:pt idx="1293">
                  <c:v>4.86393419767887</c:v>
                </c:pt>
                <c:pt idx="1294">
                  <c:v>5.27571981059768</c:v>
                </c:pt>
                <c:pt idx="1295">
                  <c:v>5.39571499577287</c:v>
                </c:pt>
                <c:pt idx="1296">
                  <c:v>5.42437257948956</c:v>
                </c:pt>
                <c:pt idx="1297">
                  <c:v>5.40823339095318</c:v>
                </c:pt>
                <c:pt idx="1298">
                  <c:v>4.92724955562</c:v>
                </c:pt>
                <c:pt idx="1299">
                  <c:v>4.8581865242829</c:v>
                </c:pt>
                <c:pt idx="1300">
                  <c:v>5.36530309204354</c:v>
                </c:pt>
                <c:pt idx="1301">
                  <c:v>5.41655098482216</c:v>
                </c:pt>
                <c:pt idx="1302">
                  <c:v>5.42413332430002</c:v>
                </c:pt>
                <c:pt idx="1303">
                  <c:v>5.04240516071285</c:v>
                </c:pt>
                <c:pt idx="1304">
                  <c:v>4.83923038995934</c:v>
                </c:pt>
                <c:pt idx="1305">
                  <c:v>5.31413969870899</c:v>
                </c:pt>
                <c:pt idx="1306">
                  <c:v>5.40383712518697</c:v>
                </c:pt>
                <c:pt idx="1307">
                  <c:v>5.42619281257969</c:v>
                </c:pt>
                <c:pt idx="1308">
                  <c:v>5.3879884415522</c:v>
                </c:pt>
                <c:pt idx="1309">
                  <c:v>4.89327512051658</c:v>
                </c:pt>
                <c:pt idx="1310">
                  <c:v>5.1843312476909</c:v>
                </c:pt>
                <c:pt idx="1311">
                  <c:v>5.38517948767336</c:v>
                </c:pt>
                <c:pt idx="1312">
                  <c:v>5.42115447145359</c:v>
                </c:pt>
                <c:pt idx="1313">
                  <c:v>5.41873730311264</c:v>
                </c:pt>
                <c:pt idx="1314">
                  <c:v>4.96978085927823</c:v>
                </c:pt>
                <c:pt idx="1315">
                  <c:v>4.83730337833496</c:v>
                </c:pt>
                <c:pt idx="1316">
                  <c:v>5.34223571283887</c:v>
                </c:pt>
                <c:pt idx="1317">
                  <c:v>5.41075190844094</c:v>
                </c:pt>
                <c:pt idx="1318">
                  <c:v>5.42629863942218</c:v>
                </c:pt>
                <c:pt idx="1319">
                  <c:v>5.33807828269975</c:v>
                </c:pt>
                <c:pt idx="1320">
                  <c:v>4.86393419768285</c:v>
                </c:pt>
                <c:pt idx="1321">
                  <c:v>5.27571981059388</c:v>
                </c:pt>
                <c:pt idx="1322">
                  <c:v>5.39571499577123</c:v>
                </c:pt>
                <c:pt idx="1323">
                  <c:v>5.42437257948829</c:v>
                </c:pt>
                <c:pt idx="1324">
                  <c:v>5.40823339095296</c:v>
                </c:pt>
                <c:pt idx="1325">
                  <c:v>4.92724955562133</c:v>
                </c:pt>
                <c:pt idx="1326">
                  <c:v>4.85818652428234</c:v>
                </c:pt>
                <c:pt idx="1327">
                  <c:v>5.36530309204314</c:v>
                </c:pt>
                <c:pt idx="1328">
                  <c:v>5.4165509848219</c:v>
                </c:pt>
                <c:pt idx="1329">
                  <c:v>5.42413332429986</c:v>
                </c:pt>
                <c:pt idx="1330">
                  <c:v>5.042405160714</c:v>
                </c:pt>
                <c:pt idx="1331">
                  <c:v>4.83923038995928</c:v>
                </c:pt>
                <c:pt idx="1332">
                  <c:v>5.31413969870892</c:v>
                </c:pt>
                <c:pt idx="1333">
                  <c:v>5.40383712518694</c:v>
                </c:pt>
                <c:pt idx="1334">
                  <c:v>5.42619281257968</c:v>
                </c:pt>
                <c:pt idx="1335">
                  <c:v>5.38798844155224</c:v>
                </c:pt>
                <c:pt idx="1336">
                  <c:v>4.89327512051656</c:v>
                </c:pt>
                <c:pt idx="1337">
                  <c:v>5.18433124769093</c:v>
                </c:pt>
                <c:pt idx="1338">
                  <c:v>5.38517948767338</c:v>
                </c:pt>
                <c:pt idx="1339">
                  <c:v>5.42115447145362</c:v>
                </c:pt>
                <c:pt idx="1340">
                  <c:v>5.41873730311273</c:v>
                </c:pt>
                <c:pt idx="1341">
                  <c:v>4.96978085927844</c:v>
                </c:pt>
                <c:pt idx="1342">
                  <c:v>4.83730337833495</c:v>
                </c:pt>
                <c:pt idx="1343">
                  <c:v>5.34223571283884</c:v>
                </c:pt>
                <c:pt idx="1344">
                  <c:v>5.41075190844095</c:v>
                </c:pt>
                <c:pt idx="1345">
                  <c:v>5.42629863942219</c:v>
                </c:pt>
                <c:pt idx="1346">
                  <c:v>5.33807828269967</c:v>
                </c:pt>
                <c:pt idx="1347">
                  <c:v>4.8639341976829</c:v>
                </c:pt>
                <c:pt idx="1348">
                  <c:v>5.2757198105939</c:v>
                </c:pt>
                <c:pt idx="1349">
                  <c:v>5.39571499577123</c:v>
                </c:pt>
                <c:pt idx="1350">
                  <c:v>5.42437257948829</c:v>
                </c:pt>
                <c:pt idx="1351">
                  <c:v>5.40823339095296</c:v>
                </c:pt>
                <c:pt idx="1352">
                  <c:v>4.92724955562133</c:v>
                </c:pt>
                <c:pt idx="1353">
                  <c:v>4.85818652428234</c:v>
                </c:pt>
                <c:pt idx="1354">
                  <c:v>5.36530309204314</c:v>
                </c:pt>
                <c:pt idx="1355">
                  <c:v>5.4165509848219</c:v>
                </c:pt>
                <c:pt idx="1356">
                  <c:v>5.42413332429987</c:v>
                </c:pt>
                <c:pt idx="1357">
                  <c:v>5.04240516071401</c:v>
                </c:pt>
                <c:pt idx="1358">
                  <c:v>4.83923038995935</c:v>
                </c:pt>
                <c:pt idx="1359">
                  <c:v>5.31413969870893</c:v>
                </c:pt>
                <c:pt idx="1360">
                  <c:v>5.40383712518694</c:v>
                </c:pt>
                <c:pt idx="1361">
                  <c:v>5.42619281257968</c:v>
                </c:pt>
                <c:pt idx="1362">
                  <c:v>5.38798844155222</c:v>
                </c:pt>
                <c:pt idx="1363">
                  <c:v>4.8932751205165</c:v>
                </c:pt>
                <c:pt idx="1364">
                  <c:v>5.18433124769099</c:v>
                </c:pt>
                <c:pt idx="1365">
                  <c:v>5.38517948767338</c:v>
                </c:pt>
                <c:pt idx="1366">
                  <c:v>5.42115447145363</c:v>
                </c:pt>
                <c:pt idx="1367">
                  <c:v>5.41873730311273</c:v>
                </c:pt>
                <c:pt idx="1368">
                  <c:v>4.96978085927844</c:v>
                </c:pt>
                <c:pt idx="1369">
                  <c:v>4.83730337833496</c:v>
                </c:pt>
                <c:pt idx="1370">
                  <c:v>5.34223571283884</c:v>
                </c:pt>
                <c:pt idx="1371">
                  <c:v>5.41075190844095</c:v>
                </c:pt>
                <c:pt idx="1372">
                  <c:v>5.42629863942219</c:v>
                </c:pt>
                <c:pt idx="1373">
                  <c:v>5.33807828269962</c:v>
                </c:pt>
                <c:pt idx="1374">
                  <c:v>4.86393419768284</c:v>
                </c:pt>
                <c:pt idx="1375">
                  <c:v>5.2757198105939</c:v>
                </c:pt>
                <c:pt idx="1376">
                  <c:v>5.39571499577123</c:v>
                </c:pt>
                <c:pt idx="1377">
                  <c:v>5.42437257948829</c:v>
                </c:pt>
                <c:pt idx="1378">
                  <c:v>5.40823339095297</c:v>
                </c:pt>
                <c:pt idx="1379">
                  <c:v>4.92724955562134</c:v>
                </c:pt>
                <c:pt idx="1380">
                  <c:v>4.85818652428233</c:v>
                </c:pt>
                <c:pt idx="1381">
                  <c:v>5.36530309204314</c:v>
                </c:pt>
                <c:pt idx="1382">
                  <c:v>5.4165509848219</c:v>
                </c:pt>
                <c:pt idx="1383">
                  <c:v>5.42413332429986</c:v>
                </c:pt>
                <c:pt idx="1384">
                  <c:v>5.04240516071397</c:v>
                </c:pt>
                <c:pt idx="1385">
                  <c:v>4.83923038995928</c:v>
                </c:pt>
                <c:pt idx="1386">
                  <c:v>5.31413969870893</c:v>
                </c:pt>
                <c:pt idx="1387">
                  <c:v>5.40383712518694</c:v>
                </c:pt>
                <c:pt idx="1388">
                  <c:v>5.42619281257968</c:v>
                </c:pt>
                <c:pt idx="1389">
                  <c:v>5.38798844155224</c:v>
                </c:pt>
                <c:pt idx="1390">
                  <c:v>4.89327512051656</c:v>
                </c:pt>
                <c:pt idx="1391">
                  <c:v>5.18433124769093</c:v>
                </c:pt>
                <c:pt idx="1392">
                  <c:v>5.38517948767338</c:v>
                </c:pt>
                <c:pt idx="1393">
                  <c:v>5.42115447145362</c:v>
                </c:pt>
                <c:pt idx="1394">
                  <c:v>5.41873730311273</c:v>
                </c:pt>
                <c:pt idx="1395">
                  <c:v>4.96978085927844</c:v>
                </c:pt>
                <c:pt idx="1396">
                  <c:v>4.83730337833495</c:v>
                </c:pt>
                <c:pt idx="1397">
                  <c:v>5.34223571283884</c:v>
                </c:pt>
                <c:pt idx="1398">
                  <c:v>5.41075190844095</c:v>
                </c:pt>
                <c:pt idx="1399">
                  <c:v>5.42629863942219</c:v>
                </c:pt>
                <c:pt idx="1400">
                  <c:v>5.33807828269963</c:v>
                </c:pt>
                <c:pt idx="1401">
                  <c:v>4.86393419768284</c:v>
                </c:pt>
                <c:pt idx="1402">
                  <c:v>5.2757198105939</c:v>
                </c:pt>
                <c:pt idx="1403">
                  <c:v>5.39571499577123</c:v>
                </c:pt>
                <c:pt idx="1404">
                  <c:v>5.42437257948829</c:v>
                </c:pt>
                <c:pt idx="1405">
                  <c:v>5.40823339095297</c:v>
                </c:pt>
                <c:pt idx="1406">
                  <c:v>4.92724955562134</c:v>
                </c:pt>
                <c:pt idx="1407">
                  <c:v>4.85818652428234</c:v>
                </c:pt>
                <c:pt idx="1408">
                  <c:v>5.36530309204314</c:v>
                </c:pt>
                <c:pt idx="1409">
                  <c:v>5.4165509848219</c:v>
                </c:pt>
                <c:pt idx="1410">
                  <c:v>5.42413332429986</c:v>
                </c:pt>
                <c:pt idx="1411">
                  <c:v>5.04240516071391</c:v>
                </c:pt>
                <c:pt idx="1412">
                  <c:v>4.83923038995927</c:v>
                </c:pt>
                <c:pt idx="1413">
                  <c:v>5.31413969870893</c:v>
                </c:pt>
                <c:pt idx="1414">
                  <c:v>5.40383712518694</c:v>
                </c:pt>
                <c:pt idx="1415">
                  <c:v>5.42619281257968</c:v>
                </c:pt>
                <c:pt idx="1416">
                  <c:v>5.38798844155224</c:v>
                </c:pt>
                <c:pt idx="1417">
                  <c:v>4.89327512051655</c:v>
                </c:pt>
                <c:pt idx="1418">
                  <c:v>5.18433124769095</c:v>
                </c:pt>
                <c:pt idx="1419">
                  <c:v>5.38517948767338</c:v>
                </c:pt>
                <c:pt idx="1420">
                  <c:v>5.42115447145363</c:v>
                </c:pt>
                <c:pt idx="1421">
                  <c:v>5.41873730311272</c:v>
                </c:pt>
                <c:pt idx="1422">
                  <c:v>4.96978085927842</c:v>
                </c:pt>
                <c:pt idx="1423">
                  <c:v>4.83730337833495</c:v>
                </c:pt>
                <c:pt idx="1424">
                  <c:v>5.34223571283884</c:v>
                </c:pt>
                <c:pt idx="1425">
                  <c:v>5.41075190844095</c:v>
                </c:pt>
                <c:pt idx="1426">
                  <c:v>5.42629863942219</c:v>
                </c:pt>
                <c:pt idx="1427">
                  <c:v>5.33807828269966</c:v>
                </c:pt>
                <c:pt idx="1428">
                  <c:v>4.86393419768284</c:v>
                </c:pt>
                <c:pt idx="1429">
                  <c:v>5.2757198105939</c:v>
                </c:pt>
                <c:pt idx="1430">
                  <c:v>5.39571499577123</c:v>
                </c:pt>
                <c:pt idx="1431">
                  <c:v>5.42437257948829</c:v>
                </c:pt>
                <c:pt idx="1432">
                  <c:v>5.40823339095296</c:v>
                </c:pt>
                <c:pt idx="1433">
                  <c:v>4.92724955562133</c:v>
                </c:pt>
                <c:pt idx="1434">
                  <c:v>4.85818652428234</c:v>
                </c:pt>
                <c:pt idx="1435">
                  <c:v>5.36530309204314</c:v>
                </c:pt>
                <c:pt idx="1436">
                  <c:v>5.4165509848219</c:v>
                </c:pt>
                <c:pt idx="1437">
                  <c:v>5.42413332429986</c:v>
                </c:pt>
                <c:pt idx="1438">
                  <c:v>5.04240516071396</c:v>
                </c:pt>
                <c:pt idx="1439">
                  <c:v>4.83923038995928</c:v>
                </c:pt>
                <c:pt idx="1440">
                  <c:v>5.31413969870893</c:v>
                </c:pt>
                <c:pt idx="1441">
                  <c:v>5.40383712518694</c:v>
                </c:pt>
                <c:pt idx="1442">
                  <c:v>5.42619281257968</c:v>
                </c:pt>
                <c:pt idx="1443">
                  <c:v>5.38798844155222</c:v>
                </c:pt>
                <c:pt idx="1444">
                  <c:v>4.89327512051655</c:v>
                </c:pt>
                <c:pt idx="1445">
                  <c:v>5.18433124769099</c:v>
                </c:pt>
                <c:pt idx="1446">
                  <c:v>5.38517948767338</c:v>
                </c:pt>
                <c:pt idx="1447">
                  <c:v>5.42115447145363</c:v>
                </c:pt>
                <c:pt idx="1448">
                  <c:v>5.41873730311272</c:v>
                </c:pt>
                <c:pt idx="1449">
                  <c:v>4.96978085927842</c:v>
                </c:pt>
                <c:pt idx="1450">
                  <c:v>4.83730337833495</c:v>
                </c:pt>
                <c:pt idx="1451">
                  <c:v>5.34223571283884</c:v>
                </c:pt>
                <c:pt idx="1452">
                  <c:v>5.41075190844095</c:v>
                </c:pt>
                <c:pt idx="1453">
                  <c:v>5.42629863942219</c:v>
                </c:pt>
                <c:pt idx="1454">
                  <c:v>5.33807828269963</c:v>
                </c:pt>
                <c:pt idx="1455">
                  <c:v>4.86393419768284</c:v>
                </c:pt>
                <c:pt idx="1456">
                  <c:v>5.2757198105939</c:v>
                </c:pt>
                <c:pt idx="1457">
                  <c:v>5.39571499577123</c:v>
                </c:pt>
                <c:pt idx="1458">
                  <c:v>5.42437257948829</c:v>
                </c:pt>
                <c:pt idx="1459">
                  <c:v>5.40823339095297</c:v>
                </c:pt>
                <c:pt idx="1460">
                  <c:v>4.92724955562134</c:v>
                </c:pt>
                <c:pt idx="1461">
                  <c:v>4.85818652428233</c:v>
                </c:pt>
                <c:pt idx="1462">
                  <c:v>5.36530309204314</c:v>
                </c:pt>
                <c:pt idx="1463">
                  <c:v>5.4165509848219</c:v>
                </c:pt>
                <c:pt idx="1464">
                  <c:v>5.42413332429986</c:v>
                </c:pt>
                <c:pt idx="1465">
                  <c:v>5.04240516071399</c:v>
                </c:pt>
                <c:pt idx="1466">
                  <c:v>4.83923038995928</c:v>
                </c:pt>
                <c:pt idx="1467">
                  <c:v>5.31413969870892</c:v>
                </c:pt>
                <c:pt idx="1468">
                  <c:v>5.40383712518694</c:v>
                </c:pt>
                <c:pt idx="1469">
                  <c:v>5.42619281257968</c:v>
                </c:pt>
                <c:pt idx="1470">
                  <c:v>5.38798844155224</c:v>
                </c:pt>
                <c:pt idx="1471">
                  <c:v>4.8932751205165</c:v>
                </c:pt>
                <c:pt idx="1472">
                  <c:v>5.18433124769095</c:v>
                </c:pt>
                <c:pt idx="1473">
                  <c:v>5.38517948767338</c:v>
                </c:pt>
                <c:pt idx="1474">
                  <c:v>5.42115447145363</c:v>
                </c:pt>
                <c:pt idx="1475">
                  <c:v>5.41873730311273</c:v>
                </c:pt>
                <c:pt idx="1476">
                  <c:v>4.96978085927845</c:v>
                </c:pt>
                <c:pt idx="1477">
                  <c:v>4.83730337833495</c:v>
                </c:pt>
                <c:pt idx="1478">
                  <c:v>5.34223571283884</c:v>
                </c:pt>
                <c:pt idx="1479">
                  <c:v>5.41075190844095</c:v>
                </c:pt>
                <c:pt idx="1480">
                  <c:v>5.42629863942219</c:v>
                </c:pt>
                <c:pt idx="1481">
                  <c:v>5.33807828269963</c:v>
                </c:pt>
                <c:pt idx="1482">
                  <c:v>4.86393419768284</c:v>
                </c:pt>
                <c:pt idx="1483">
                  <c:v>5.2757198105939</c:v>
                </c:pt>
                <c:pt idx="1484">
                  <c:v>5.39571499577123</c:v>
                </c:pt>
                <c:pt idx="1485">
                  <c:v>5.42437257948829</c:v>
                </c:pt>
                <c:pt idx="1486">
                  <c:v>5.40823339095297</c:v>
                </c:pt>
                <c:pt idx="1487">
                  <c:v>4.92724955562134</c:v>
                </c:pt>
                <c:pt idx="1488">
                  <c:v>4.85818652428234</c:v>
                </c:pt>
                <c:pt idx="1489">
                  <c:v>5.36530309204314</c:v>
                </c:pt>
                <c:pt idx="1490">
                  <c:v>5.4165509848219</c:v>
                </c:pt>
                <c:pt idx="1491">
                  <c:v>5.42413332429986</c:v>
                </c:pt>
                <c:pt idx="1492">
                  <c:v>5.04240516071394</c:v>
                </c:pt>
                <c:pt idx="1493">
                  <c:v>4.83923038995934</c:v>
                </c:pt>
                <c:pt idx="1494">
                  <c:v>5.31413969870893</c:v>
                </c:pt>
                <c:pt idx="1495">
                  <c:v>5.40383712518694</c:v>
                </c:pt>
                <c:pt idx="1496">
                  <c:v>5.42619281257968</c:v>
                </c:pt>
                <c:pt idx="1497">
                  <c:v>5.38798844155223</c:v>
                </c:pt>
                <c:pt idx="1498">
                  <c:v>4.89327512051655</c:v>
                </c:pt>
                <c:pt idx="1499">
                  <c:v>5.18433124769098</c:v>
                </c:pt>
                <c:pt idx="1500">
                  <c:v>5.38517948767338</c:v>
                </c:pt>
                <c:pt idx="1501">
                  <c:v>5.42115447145363</c:v>
                </c:pt>
                <c:pt idx="1502">
                  <c:v>5.41873730311272</c:v>
                </c:pt>
                <c:pt idx="1503">
                  <c:v>4.96978085927842</c:v>
                </c:pt>
                <c:pt idx="1504">
                  <c:v>4.83730337833495</c:v>
                </c:pt>
                <c:pt idx="1505">
                  <c:v>5.34223571283884</c:v>
                </c:pt>
                <c:pt idx="1506">
                  <c:v>5.41075190844095</c:v>
                </c:pt>
                <c:pt idx="1507">
                  <c:v>5.42629863942219</c:v>
                </c:pt>
                <c:pt idx="1508">
                  <c:v>5.33807828269963</c:v>
                </c:pt>
                <c:pt idx="1509">
                  <c:v>4.86393419768284</c:v>
                </c:pt>
                <c:pt idx="1510">
                  <c:v>5.2757198105939</c:v>
                </c:pt>
                <c:pt idx="1511">
                  <c:v>5.39571499577123</c:v>
                </c:pt>
                <c:pt idx="1512">
                  <c:v>5.42437257948829</c:v>
                </c:pt>
                <c:pt idx="1513">
                  <c:v>5.40823339095296</c:v>
                </c:pt>
                <c:pt idx="1514">
                  <c:v>4.92724955562133</c:v>
                </c:pt>
                <c:pt idx="1515">
                  <c:v>4.85818652428234</c:v>
                </c:pt>
                <c:pt idx="1516">
                  <c:v>5.36530309204314</c:v>
                </c:pt>
                <c:pt idx="1517">
                  <c:v>5.4165509848219</c:v>
                </c:pt>
                <c:pt idx="1518">
                  <c:v>5.42413332429987</c:v>
                </c:pt>
                <c:pt idx="1519">
                  <c:v>5.04240516071402</c:v>
                </c:pt>
                <c:pt idx="1520">
                  <c:v>4.83923038995928</c:v>
                </c:pt>
                <c:pt idx="1521">
                  <c:v>5.31413969870892</c:v>
                </c:pt>
                <c:pt idx="1522">
                  <c:v>5.40383712518694</c:v>
                </c:pt>
                <c:pt idx="1523">
                  <c:v>5.42619281257968</c:v>
                </c:pt>
                <c:pt idx="1524">
                  <c:v>5.38798844155224</c:v>
                </c:pt>
                <c:pt idx="1525">
                  <c:v>4.89327512051655</c:v>
                </c:pt>
                <c:pt idx="1526">
                  <c:v>5.18433124769095</c:v>
                </c:pt>
                <c:pt idx="1527">
                  <c:v>5.38517948767338</c:v>
                </c:pt>
                <c:pt idx="1528">
                  <c:v>5.42115447145362</c:v>
                </c:pt>
                <c:pt idx="1529">
                  <c:v>5.41873730311273</c:v>
                </c:pt>
                <c:pt idx="1530">
                  <c:v>4.96978085927844</c:v>
                </c:pt>
                <c:pt idx="1531">
                  <c:v>4.83730337833495</c:v>
                </c:pt>
                <c:pt idx="1532">
                  <c:v>5.34223571283884</c:v>
                </c:pt>
                <c:pt idx="1533">
                  <c:v>5.41075190844095</c:v>
                </c:pt>
                <c:pt idx="1534">
                  <c:v>5.42629863942219</c:v>
                </c:pt>
                <c:pt idx="1535">
                  <c:v>5.33807828269968</c:v>
                </c:pt>
                <c:pt idx="1536">
                  <c:v>4.86393419768291</c:v>
                </c:pt>
                <c:pt idx="1537">
                  <c:v>5.27571981059389</c:v>
                </c:pt>
                <c:pt idx="1538">
                  <c:v>5.39571499577123</c:v>
                </c:pt>
                <c:pt idx="1539">
                  <c:v>5.42437257948829</c:v>
                </c:pt>
                <c:pt idx="1540">
                  <c:v>5.40823339095296</c:v>
                </c:pt>
                <c:pt idx="1541">
                  <c:v>4.92724955562133</c:v>
                </c:pt>
                <c:pt idx="1542">
                  <c:v>4.85818652428234</c:v>
                </c:pt>
                <c:pt idx="1543">
                  <c:v>5.36530309204314</c:v>
                </c:pt>
                <c:pt idx="1544">
                  <c:v>5.4165509848219</c:v>
                </c:pt>
                <c:pt idx="1545">
                  <c:v>5.42413332429986</c:v>
                </c:pt>
                <c:pt idx="1546">
                  <c:v>5.04240516071399</c:v>
                </c:pt>
                <c:pt idx="1547">
                  <c:v>4.83923038995935</c:v>
                </c:pt>
                <c:pt idx="1548">
                  <c:v>5.31413969870893</c:v>
                </c:pt>
                <c:pt idx="1549">
                  <c:v>5.40383712518694</c:v>
                </c:pt>
                <c:pt idx="1550">
                  <c:v>5.42619281257968</c:v>
                </c:pt>
                <c:pt idx="1551">
                  <c:v>5.38798844155222</c:v>
                </c:pt>
                <c:pt idx="1552">
                  <c:v>4.8932751205165</c:v>
                </c:pt>
                <c:pt idx="1553">
                  <c:v>5.18433124769099</c:v>
                </c:pt>
                <c:pt idx="1554">
                  <c:v>5.38517948767338</c:v>
                </c:pt>
                <c:pt idx="1555">
                  <c:v>5.42115447145363</c:v>
                </c:pt>
                <c:pt idx="1556">
                  <c:v>5.41873730311273</c:v>
                </c:pt>
                <c:pt idx="1557">
                  <c:v>4.96978085927842</c:v>
                </c:pt>
                <c:pt idx="1558">
                  <c:v>4.837303378335</c:v>
                </c:pt>
                <c:pt idx="1559">
                  <c:v>5.34223571283884</c:v>
                </c:pt>
                <c:pt idx="1560">
                  <c:v>5.41075190844095</c:v>
                </c:pt>
                <c:pt idx="1561">
                  <c:v>5.42629863942219</c:v>
                </c:pt>
                <c:pt idx="1562">
                  <c:v>5.33807828269963</c:v>
                </c:pt>
                <c:pt idx="1563">
                  <c:v>4.8639341976829</c:v>
                </c:pt>
                <c:pt idx="1564">
                  <c:v>5.2757198105939</c:v>
                </c:pt>
                <c:pt idx="1565">
                  <c:v>5.39571499577123</c:v>
                </c:pt>
                <c:pt idx="1566">
                  <c:v>5.42437257948829</c:v>
                </c:pt>
                <c:pt idx="1567">
                  <c:v>5.40823339095296</c:v>
                </c:pt>
                <c:pt idx="1568">
                  <c:v>4.92724955562133</c:v>
                </c:pt>
                <c:pt idx="1569">
                  <c:v>4.85818652428235</c:v>
                </c:pt>
                <c:pt idx="1570">
                  <c:v>5.36530309204314</c:v>
                </c:pt>
                <c:pt idx="1571">
                  <c:v>5.4165509848219</c:v>
                </c:pt>
                <c:pt idx="1572">
                  <c:v>5.42413332429986</c:v>
                </c:pt>
                <c:pt idx="1573">
                  <c:v>5.04240516071395</c:v>
                </c:pt>
                <c:pt idx="1574">
                  <c:v>4.83923038995928</c:v>
                </c:pt>
                <c:pt idx="1575">
                  <c:v>5.31413969870893</c:v>
                </c:pt>
                <c:pt idx="1576">
                  <c:v>5.40383712518694</c:v>
                </c:pt>
                <c:pt idx="1577">
                  <c:v>5.42619281257968</c:v>
                </c:pt>
                <c:pt idx="1578">
                  <c:v>5.38798844155224</c:v>
                </c:pt>
                <c:pt idx="1579">
                  <c:v>4.89327512051656</c:v>
                </c:pt>
                <c:pt idx="1580">
                  <c:v>5.18433124769092</c:v>
                </c:pt>
                <c:pt idx="1581">
                  <c:v>5.38517948767338</c:v>
                </c:pt>
                <c:pt idx="1582">
                  <c:v>5.42115447145362</c:v>
                </c:pt>
                <c:pt idx="1583">
                  <c:v>5.41873730311273</c:v>
                </c:pt>
                <c:pt idx="1584">
                  <c:v>4.96978085927844</c:v>
                </c:pt>
                <c:pt idx="1585">
                  <c:v>4.83730337833495</c:v>
                </c:pt>
                <c:pt idx="1586">
                  <c:v>5.34223571283884</c:v>
                </c:pt>
                <c:pt idx="1587">
                  <c:v>5.41075190844095</c:v>
                </c:pt>
                <c:pt idx="1588">
                  <c:v>5.42629863942219</c:v>
                </c:pt>
                <c:pt idx="1589">
                  <c:v>5.33807828269967</c:v>
                </c:pt>
                <c:pt idx="1590">
                  <c:v>4.86393419768284</c:v>
                </c:pt>
                <c:pt idx="1591">
                  <c:v>5.2757198105939</c:v>
                </c:pt>
                <c:pt idx="1592">
                  <c:v>5.39571499577123</c:v>
                </c:pt>
                <c:pt idx="1593">
                  <c:v>5.42437257948829</c:v>
                </c:pt>
                <c:pt idx="1594">
                  <c:v>5.40823339095297</c:v>
                </c:pt>
                <c:pt idx="1595">
                  <c:v>4.92724955562134</c:v>
                </c:pt>
                <c:pt idx="1596">
                  <c:v>4.85818652428233</c:v>
                </c:pt>
                <c:pt idx="1597">
                  <c:v>5.36530309204314</c:v>
                </c:pt>
                <c:pt idx="1598">
                  <c:v>5.4165509848219</c:v>
                </c:pt>
                <c:pt idx="1599">
                  <c:v>5.42413332429986</c:v>
                </c:pt>
                <c:pt idx="1600">
                  <c:v>5.04240516071395</c:v>
                </c:pt>
                <c:pt idx="1601">
                  <c:v>4.83923038995928</c:v>
                </c:pt>
                <c:pt idx="1602">
                  <c:v>5.31413969870893</c:v>
                </c:pt>
                <c:pt idx="1603">
                  <c:v>5.40383712518694</c:v>
                </c:pt>
                <c:pt idx="1604">
                  <c:v>5.42619281257968</c:v>
                </c:pt>
                <c:pt idx="1605">
                  <c:v>5.38798844155223</c:v>
                </c:pt>
                <c:pt idx="1606">
                  <c:v>4.89327512051655</c:v>
                </c:pt>
                <c:pt idx="1607">
                  <c:v>5.18433124769096</c:v>
                </c:pt>
                <c:pt idx="1608">
                  <c:v>5.38517948767338</c:v>
                </c:pt>
                <c:pt idx="1609">
                  <c:v>5.42115447145363</c:v>
                </c:pt>
                <c:pt idx="1610">
                  <c:v>5.41873730311272</c:v>
                </c:pt>
                <c:pt idx="1611">
                  <c:v>4.96978085927842</c:v>
                </c:pt>
                <c:pt idx="1612">
                  <c:v>4.83730337833495</c:v>
                </c:pt>
                <c:pt idx="1613">
                  <c:v>5.34223571283884</c:v>
                </c:pt>
                <c:pt idx="1614">
                  <c:v>5.41075190844095</c:v>
                </c:pt>
                <c:pt idx="1615">
                  <c:v>5.42629863942219</c:v>
                </c:pt>
                <c:pt idx="1616">
                  <c:v>5.33807828269964</c:v>
                </c:pt>
                <c:pt idx="1617">
                  <c:v>4.86393419768284</c:v>
                </c:pt>
                <c:pt idx="1618">
                  <c:v>5.2757198105939</c:v>
                </c:pt>
                <c:pt idx="1619">
                  <c:v>5.39571499577123</c:v>
                </c:pt>
                <c:pt idx="1620">
                  <c:v>5.42437257948829</c:v>
                </c:pt>
                <c:pt idx="1621">
                  <c:v>5.40823339095296</c:v>
                </c:pt>
                <c:pt idx="1622">
                  <c:v>4.92724955562133</c:v>
                </c:pt>
                <c:pt idx="1623">
                  <c:v>4.85818652428235</c:v>
                </c:pt>
                <c:pt idx="1624">
                  <c:v>5.36530309204314</c:v>
                </c:pt>
                <c:pt idx="1625">
                  <c:v>5.4165509848219</c:v>
                </c:pt>
                <c:pt idx="1626">
                  <c:v>5.42413332429986</c:v>
                </c:pt>
                <c:pt idx="1627">
                  <c:v>5.04240516071395</c:v>
                </c:pt>
                <c:pt idx="1628">
                  <c:v>4.83923038995935</c:v>
                </c:pt>
                <c:pt idx="1629">
                  <c:v>5.31413969870893</c:v>
                </c:pt>
                <c:pt idx="1630">
                  <c:v>5.40383712518694</c:v>
                </c:pt>
                <c:pt idx="1631">
                  <c:v>5.42619281257968</c:v>
                </c:pt>
                <c:pt idx="1632">
                  <c:v>5.38798844155222</c:v>
                </c:pt>
                <c:pt idx="1633">
                  <c:v>4.8932751205165</c:v>
                </c:pt>
                <c:pt idx="1634">
                  <c:v>5.18433124769099</c:v>
                </c:pt>
                <c:pt idx="1635">
                  <c:v>5.38517948767338</c:v>
                </c:pt>
                <c:pt idx="1636">
                  <c:v>5.42115447145362</c:v>
                </c:pt>
                <c:pt idx="1637">
                  <c:v>5.41873730311273</c:v>
                </c:pt>
                <c:pt idx="1638">
                  <c:v>4.96978085927845</c:v>
                </c:pt>
                <c:pt idx="1639">
                  <c:v>4.83730337833495</c:v>
                </c:pt>
                <c:pt idx="1640">
                  <c:v>5.34223571283884</c:v>
                </c:pt>
                <c:pt idx="1641">
                  <c:v>5.41075190844095</c:v>
                </c:pt>
                <c:pt idx="1642">
                  <c:v>5.42629863942219</c:v>
                </c:pt>
                <c:pt idx="1643">
                  <c:v>5.33807828269967</c:v>
                </c:pt>
                <c:pt idx="1644">
                  <c:v>4.86393419768285</c:v>
                </c:pt>
                <c:pt idx="1645">
                  <c:v>5.27571981059389</c:v>
                </c:pt>
                <c:pt idx="1646">
                  <c:v>5.39571499577123</c:v>
                </c:pt>
                <c:pt idx="1647">
                  <c:v>5.42437257948829</c:v>
                </c:pt>
                <c:pt idx="1648">
                  <c:v>5.40823339095297</c:v>
                </c:pt>
                <c:pt idx="1649">
                  <c:v>4.92724955562134</c:v>
                </c:pt>
                <c:pt idx="1650">
                  <c:v>4.85818652428233</c:v>
                </c:pt>
                <c:pt idx="1651">
                  <c:v>5.36530309204314</c:v>
                </c:pt>
                <c:pt idx="1652">
                  <c:v>5.4165509848219</c:v>
                </c:pt>
                <c:pt idx="1653">
                  <c:v>5.42413332429987</c:v>
                </c:pt>
                <c:pt idx="1654">
                  <c:v>5.04240516071401</c:v>
                </c:pt>
                <c:pt idx="1655">
                  <c:v>4.83923038995929</c:v>
                </c:pt>
                <c:pt idx="1656">
                  <c:v>5.31413969870892</c:v>
                </c:pt>
                <c:pt idx="1657">
                  <c:v>5.40383712518694</c:v>
                </c:pt>
                <c:pt idx="1658">
                  <c:v>5.42619281257968</c:v>
                </c:pt>
                <c:pt idx="1659">
                  <c:v>5.38798844155222</c:v>
                </c:pt>
                <c:pt idx="1660">
                  <c:v>4.89327512051655</c:v>
                </c:pt>
                <c:pt idx="1661">
                  <c:v>5.18433124769098</c:v>
                </c:pt>
                <c:pt idx="1662">
                  <c:v>5.38517948767338</c:v>
                </c:pt>
                <c:pt idx="1663">
                  <c:v>5.42115447145363</c:v>
                </c:pt>
                <c:pt idx="1664">
                  <c:v>5.41873730311273</c:v>
                </c:pt>
                <c:pt idx="1665">
                  <c:v>4.96978085927843</c:v>
                </c:pt>
                <c:pt idx="1666">
                  <c:v>4.83730337833495</c:v>
                </c:pt>
                <c:pt idx="1667">
                  <c:v>5.34223571283884</c:v>
                </c:pt>
                <c:pt idx="1668">
                  <c:v>5.41075190844095</c:v>
                </c:pt>
                <c:pt idx="1669">
                  <c:v>5.42629863942219</c:v>
                </c:pt>
                <c:pt idx="1670">
                  <c:v>5.33807828269962</c:v>
                </c:pt>
                <c:pt idx="1671">
                  <c:v>4.86393419768284</c:v>
                </c:pt>
                <c:pt idx="1672">
                  <c:v>5.27571981059391</c:v>
                </c:pt>
                <c:pt idx="1673">
                  <c:v>5.39571499577123</c:v>
                </c:pt>
                <c:pt idx="1674">
                  <c:v>5.42437257948829</c:v>
                </c:pt>
                <c:pt idx="1675">
                  <c:v>5.40823339095296</c:v>
                </c:pt>
                <c:pt idx="1676">
                  <c:v>4.92724955562134</c:v>
                </c:pt>
                <c:pt idx="1677">
                  <c:v>4.85818652428235</c:v>
                </c:pt>
                <c:pt idx="1678">
                  <c:v>5.36530309204314</c:v>
                </c:pt>
                <c:pt idx="1679">
                  <c:v>5.4165509848219</c:v>
                </c:pt>
                <c:pt idx="1680">
                  <c:v>5.42413332429986</c:v>
                </c:pt>
                <c:pt idx="1681">
                  <c:v>5.04240516071394</c:v>
                </c:pt>
                <c:pt idx="1682">
                  <c:v>4.83923038995928</c:v>
                </c:pt>
                <c:pt idx="1683">
                  <c:v>5.31413969870893</c:v>
                </c:pt>
                <c:pt idx="1684">
                  <c:v>5.40383712518694</c:v>
                </c:pt>
                <c:pt idx="1685">
                  <c:v>5.42619281257968</c:v>
                </c:pt>
                <c:pt idx="1686">
                  <c:v>5.38798844155222</c:v>
                </c:pt>
                <c:pt idx="1687">
                  <c:v>4.89327512051655</c:v>
                </c:pt>
                <c:pt idx="1688">
                  <c:v>5.18433124769099</c:v>
                </c:pt>
                <c:pt idx="1689">
                  <c:v>5.38517948767338</c:v>
                </c:pt>
                <c:pt idx="1690">
                  <c:v>5.42115447145363</c:v>
                </c:pt>
                <c:pt idx="1691">
                  <c:v>5.41873730311272</c:v>
                </c:pt>
                <c:pt idx="1692">
                  <c:v>4.96978085927842</c:v>
                </c:pt>
                <c:pt idx="1693">
                  <c:v>4.83730337833494</c:v>
                </c:pt>
                <c:pt idx="1694">
                  <c:v>5.34223571283884</c:v>
                </c:pt>
                <c:pt idx="1695">
                  <c:v>5.41075190844095</c:v>
                </c:pt>
                <c:pt idx="1696">
                  <c:v>5.42629863942219</c:v>
                </c:pt>
                <c:pt idx="1697">
                  <c:v>5.33807828269969</c:v>
                </c:pt>
                <c:pt idx="1698">
                  <c:v>4.86393419768285</c:v>
                </c:pt>
                <c:pt idx="1699">
                  <c:v>5.27571981059389</c:v>
                </c:pt>
              </c:numCache>
            </c:numRef>
          </c:yVal>
          <c:smooth val="0"/>
        </c:ser>
        <c:ser>
          <c:idx val="1"/>
          <c:order val="1"/>
          <c:tx>
            <c:strRef>
              <c:f>"IMC PI"</c:f>
              <c:strCache>
                <c:ptCount val="1"/>
                <c:pt idx="0">
                  <c:v>IMC PI</c:v>
                </c:pt>
              </c:strCache>
            </c:strRef>
          </c:tx>
          <c:spPr>
            <a:solidFill>
              <a:srgbClr val="d62728"/>
            </a:solidFill>
            <a:ln w="18000">
              <a:solidFill>
                <a:srgbClr val="d62728"/>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xVal>
            <c:numRef>
              <c:f>12_Traces!$A$5:$A$1704</c:f>
              <c:numCache>
                <c:formatCode>#,##0</c:formatCode>
                <c:ptCount val="1700"/>
                <c:pt idx="0">
                  <c:v>0</c:v>
                </c:pt>
                <c:pt idx="1">
                  <c:v>100.011766090128</c:v>
                </c:pt>
                <c:pt idx="2">
                  <c:v>200.023532180257</c:v>
                </c:pt>
                <c:pt idx="3">
                  <c:v>300.035298270385</c:v>
                </c:pt>
                <c:pt idx="4">
                  <c:v>400.047064360513</c:v>
                </c:pt>
                <c:pt idx="5">
                  <c:v>500.058830450641</c:v>
                </c:pt>
                <c:pt idx="6">
                  <c:v>600.07059654077</c:v>
                </c:pt>
                <c:pt idx="7">
                  <c:v>700.082362630898</c:v>
                </c:pt>
                <c:pt idx="8">
                  <c:v>800.094128721026</c:v>
                </c:pt>
                <c:pt idx="9">
                  <c:v>900.105894811154</c:v>
                </c:pt>
                <c:pt idx="10">
                  <c:v>1000.11766090128</c:v>
                </c:pt>
                <c:pt idx="11">
                  <c:v>1100.12942699141</c:v>
                </c:pt>
                <c:pt idx="12">
                  <c:v>1200.14119308154</c:v>
                </c:pt>
                <c:pt idx="13">
                  <c:v>1300.15295917167</c:v>
                </c:pt>
                <c:pt idx="14">
                  <c:v>1400.1647252618</c:v>
                </c:pt>
                <c:pt idx="15">
                  <c:v>1500.17649135192</c:v>
                </c:pt>
                <c:pt idx="16">
                  <c:v>1600.18825744205</c:v>
                </c:pt>
                <c:pt idx="17">
                  <c:v>1700.20002353218</c:v>
                </c:pt>
                <c:pt idx="18">
                  <c:v>1800.21178962231</c:v>
                </c:pt>
                <c:pt idx="19">
                  <c:v>1900.22355571244</c:v>
                </c:pt>
                <c:pt idx="20">
                  <c:v>2000.23532180257</c:v>
                </c:pt>
                <c:pt idx="21">
                  <c:v>2100.24708789269</c:v>
                </c:pt>
                <c:pt idx="22">
                  <c:v>2200.25885398282</c:v>
                </c:pt>
                <c:pt idx="23">
                  <c:v>2300.27062007295</c:v>
                </c:pt>
                <c:pt idx="24">
                  <c:v>2400.28238616308</c:v>
                </c:pt>
                <c:pt idx="25">
                  <c:v>2500.29415225321</c:v>
                </c:pt>
                <c:pt idx="26">
                  <c:v>2600.30591834334</c:v>
                </c:pt>
                <c:pt idx="27">
                  <c:v>2700.31768443346</c:v>
                </c:pt>
                <c:pt idx="28">
                  <c:v>2800.32945052359</c:v>
                </c:pt>
                <c:pt idx="29">
                  <c:v>2900.34121661372</c:v>
                </c:pt>
                <c:pt idx="30">
                  <c:v>3000.35298270385</c:v>
                </c:pt>
                <c:pt idx="31">
                  <c:v>3100.36474879398</c:v>
                </c:pt>
                <c:pt idx="32">
                  <c:v>3200.3765148841</c:v>
                </c:pt>
                <c:pt idx="33">
                  <c:v>3300.38828097423</c:v>
                </c:pt>
                <c:pt idx="34">
                  <c:v>3400.40004706436</c:v>
                </c:pt>
                <c:pt idx="35">
                  <c:v>3500.41181315449</c:v>
                </c:pt>
                <c:pt idx="36">
                  <c:v>3600.42357924462</c:v>
                </c:pt>
                <c:pt idx="37">
                  <c:v>3700.43534533475</c:v>
                </c:pt>
                <c:pt idx="38">
                  <c:v>3800.44711142487</c:v>
                </c:pt>
                <c:pt idx="39">
                  <c:v>3900.458877515</c:v>
                </c:pt>
                <c:pt idx="40">
                  <c:v>4000.47064360513</c:v>
                </c:pt>
                <c:pt idx="41">
                  <c:v>4100.48240969526</c:v>
                </c:pt>
                <c:pt idx="42">
                  <c:v>4200.49417578539</c:v>
                </c:pt>
                <c:pt idx="43">
                  <c:v>4300.50594187552</c:v>
                </c:pt>
                <c:pt idx="44">
                  <c:v>4400.51770796564</c:v>
                </c:pt>
                <c:pt idx="45">
                  <c:v>4500.52947405577</c:v>
                </c:pt>
                <c:pt idx="46">
                  <c:v>4600.5412401459</c:v>
                </c:pt>
                <c:pt idx="47">
                  <c:v>4700.55300623603</c:v>
                </c:pt>
                <c:pt idx="48">
                  <c:v>4800.56477232616</c:v>
                </c:pt>
                <c:pt idx="49">
                  <c:v>4900.57653841628</c:v>
                </c:pt>
                <c:pt idx="50">
                  <c:v>5000.58830450641</c:v>
                </c:pt>
                <c:pt idx="51">
                  <c:v>5100.60007059654</c:v>
                </c:pt>
                <c:pt idx="52">
                  <c:v>5200.61183668667</c:v>
                </c:pt>
                <c:pt idx="53">
                  <c:v>5300.6236027768</c:v>
                </c:pt>
                <c:pt idx="54">
                  <c:v>5400.63536886693</c:v>
                </c:pt>
                <c:pt idx="55">
                  <c:v>5500.64713495705</c:v>
                </c:pt>
                <c:pt idx="56">
                  <c:v>5600.65890104718</c:v>
                </c:pt>
                <c:pt idx="57">
                  <c:v>5700.67066713731</c:v>
                </c:pt>
                <c:pt idx="58">
                  <c:v>5800.68243322744</c:v>
                </c:pt>
                <c:pt idx="59">
                  <c:v>5900.69419931757</c:v>
                </c:pt>
                <c:pt idx="60">
                  <c:v>6000.7059654077</c:v>
                </c:pt>
                <c:pt idx="61">
                  <c:v>6100.71773149782</c:v>
                </c:pt>
                <c:pt idx="62">
                  <c:v>6200.72949758795</c:v>
                </c:pt>
                <c:pt idx="63">
                  <c:v>6300.74126367808</c:v>
                </c:pt>
                <c:pt idx="64">
                  <c:v>6400.75302976821</c:v>
                </c:pt>
                <c:pt idx="65">
                  <c:v>6500.76479585834</c:v>
                </c:pt>
                <c:pt idx="66">
                  <c:v>6600.77656194846</c:v>
                </c:pt>
                <c:pt idx="67">
                  <c:v>6700.78832803859</c:v>
                </c:pt>
                <c:pt idx="68">
                  <c:v>6800.80009412872</c:v>
                </c:pt>
                <c:pt idx="69">
                  <c:v>6900.81186021885</c:v>
                </c:pt>
                <c:pt idx="70">
                  <c:v>7000.82362630898</c:v>
                </c:pt>
                <c:pt idx="71">
                  <c:v>7100.83539239911</c:v>
                </c:pt>
                <c:pt idx="72">
                  <c:v>7200.84715848923</c:v>
                </c:pt>
                <c:pt idx="73">
                  <c:v>7300.85892457936</c:v>
                </c:pt>
                <c:pt idx="74">
                  <c:v>7400.87069066949</c:v>
                </c:pt>
                <c:pt idx="75">
                  <c:v>7500.88245675962</c:v>
                </c:pt>
                <c:pt idx="76">
                  <c:v>7600.89422284975</c:v>
                </c:pt>
                <c:pt idx="77">
                  <c:v>7700.90598893988</c:v>
                </c:pt>
                <c:pt idx="78">
                  <c:v>7800.91775503</c:v>
                </c:pt>
                <c:pt idx="79">
                  <c:v>7900.92952112013</c:v>
                </c:pt>
                <c:pt idx="80">
                  <c:v>8000.94128721026</c:v>
                </c:pt>
                <c:pt idx="81">
                  <c:v>8100.95305330039</c:v>
                </c:pt>
                <c:pt idx="82">
                  <c:v>8200.96481939052</c:v>
                </c:pt>
                <c:pt idx="83">
                  <c:v>8300.97658548065</c:v>
                </c:pt>
                <c:pt idx="84">
                  <c:v>8400.98835157077</c:v>
                </c:pt>
                <c:pt idx="85">
                  <c:v>8501.0001176609</c:v>
                </c:pt>
                <c:pt idx="86">
                  <c:v>8601.01188375103</c:v>
                </c:pt>
                <c:pt idx="87">
                  <c:v>8701.02364984116</c:v>
                </c:pt>
                <c:pt idx="88">
                  <c:v>8801.03541593129</c:v>
                </c:pt>
                <c:pt idx="89">
                  <c:v>8901.04718202142</c:v>
                </c:pt>
                <c:pt idx="90">
                  <c:v>9001.05894811154</c:v>
                </c:pt>
                <c:pt idx="91">
                  <c:v>9101.07071420167</c:v>
                </c:pt>
                <c:pt idx="92">
                  <c:v>9201.0824802918</c:v>
                </c:pt>
                <c:pt idx="93">
                  <c:v>9301.09424638193</c:v>
                </c:pt>
                <c:pt idx="94">
                  <c:v>9401.10601247206</c:v>
                </c:pt>
                <c:pt idx="95">
                  <c:v>9501.11777856218</c:v>
                </c:pt>
                <c:pt idx="96">
                  <c:v>9601.12954465231</c:v>
                </c:pt>
                <c:pt idx="97">
                  <c:v>9701.14131074244</c:v>
                </c:pt>
                <c:pt idx="98">
                  <c:v>9801.15307683257</c:v>
                </c:pt>
                <c:pt idx="99">
                  <c:v>9901.1648429227</c:v>
                </c:pt>
                <c:pt idx="100">
                  <c:v>10001.1766090128</c:v>
                </c:pt>
                <c:pt idx="101">
                  <c:v>10101.188375103</c:v>
                </c:pt>
                <c:pt idx="102">
                  <c:v>10201.2001411931</c:v>
                </c:pt>
                <c:pt idx="103">
                  <c:v>10301.2119072832</c:v>
                </c:pt>
                <c:pt idx="104">
                  <c:v>10401.2236733733</c:v>
                </c:pt>
                <c:pt idx="105">
                  <c:v>10501.2354394635</c:v>
                </c:pt>
                <c:pt idx="106">
                  <c:v>10601.2472055536</c:v>
                </c:pt>
                <c:pt idx="107">
                  <c:v>10701.2589716437</c:v>
                </c:pt>
                <c:pt idx="108">
                  <c:v>10801.2707377339</c:v>
                </c:pt>
                <c:pt idx="109">
                  <c:v>10901.282503824</c:v>
                </c:pt>
                <c:pt idx="110">
                  <c:v>11001.2942699141</c:v>
                </c:pt>
                <c:pt idx="111">
                  <c:v>11101.3060360042</c:v>
                </c:pt>
                <c:pt idx="112">
                  <c:v>11201.3178020944</c:v>
                </c:pt>
                <c:pt idx="113">
                  <c:v>11301.3295681845</c:v>
                </c:pt>
                <c:pt idx="114">
                  <c:v>11401.3413342746</c:v>
                </c:pt>
                <c:pt idx="115">
                  <c:v>11501.3531003648</c:v>
                </c:pt>
                <c:pt idx="116">
                  <c:v>11601.3648664549</c:v>
                </c:pt>
                <c:pt idx="117">
                  <c:v>11701.376632545</c:v>
                </c:pt>
                <c:pt idx="118">
                  <c:v>11801.3883986351</c:v>
                </c:pt>
                <c:pt idx="119">
                  <c:v>11901.4001647253</c:v>
                </c:pt>
                <c:pt idx="120">
                  <c:v>12001.4119308154</c:v>
                </c:pt>
                <c:pt idx="121">
                  <c:v>12101.4236969055</c:v>
                </c:pt>
                <c:pt idx="122">
                  <c:v>12201.4354629957</c:v>
                </c:pt>
                <c:pt idx="123">
                  <c:v>12301.4472290858</c:v>
                </c:pt>
                <c:pt idx="124">
                  <c:v>12401.4589951759</c:v>
                </c:pt>
                <c:pt idx="125">
                  <c:v>12501.470761266</c:v>
                </c:pt>
                <c:pt idx="126">
                  <c:v>12601.4825273562</c:v>
                </c:pt>
                <c:pt idx="127">
                  <c:v>12701.4942934463</c:v>
                </c:pt>
                <c:pt idx="128">
                  <c:v>12801.5060595364</c:v>
                </c:pt>
                <c:pt idx="129">
                  <c:v>12901.5178256265</c:v>
                </c:pt>
                <c:pt idx="130">
                  <c:v>13001.5295917167</c:v>
                </c:pt>
                <c:pt idx="131">
                  <c:v>13101.5413578068</c:v>
                </c:pt>
                <c:pt idx="132">
                  <c:v>13201.5531238969</c:v>
                </c:pt>
                <c:pt idx="133">
                  <c:v>13301.5648899871</c:v>
                </c:pt>
                <c:pt idx="134">
                  <c:v>13401.5766560772</c:v>
                </c:pt>
                <c:pt idx="135">
                  <c:v>13501.5884221673</c:v>
                </c:pt>
                <c:pt idx="136">
                  <c:v>13601.6001882574</c:v>
                </c:pt>
                <c:pt idx="137">
                  <c:v>13701.6119543476</c:v>
                </c:pt>
                <c:pt idx="138">
                  <c:v>13801.6237204377</c:v>
                </c:pt>
                <c:pt idx="139">
                  <c:v>13901.6354865278</c:v>
                </c:pt>
                <c:pt idx="140">
                  <c:v>14001.647252618</c:v>
                </c:pt>
                <c:pt idx="141">
                  <c:v>14101.6590187081</c:v>
                </c:pt>
                <c:pt idx="142">
                  <c:v>14201.6707847982</c:v>
                </c:pt>
                <c:pt idx="143">
                  <c:v>14301.6825508883</c:v>
                </c:pt>
                <c:pt idx="144">
                  <c:v>14401.6943169785</c:v>
                </c:pt>
                <c:pt idx="145">
                  <c:v>14501.7060830686</c:v>
                </c:pt>
                <c:pt idx="146">
                  <c:v>14601.7178491587</c:v>
                </c:pt>
                <c:pt idx="147">
                  <c:v>14701.7296152489</c:v>
                </c:pt>
                <c:pt idx="148">
                  <c:v>14801.741381339</c:v>
                </c:pt>
                <c:pt idx="149">
                  <c:v>14901.7531474291</c:v>
                </c:pt>
                <c:pt idx="150">
                  <c:v>15001.7649135192</c:v>
                </c:pt>
                <c:pt idx="151">
                  <c:v>15101.7766796094</c:v>
                </c:pt>
                <c:pt idx="152">
                  <c:v>15201.7884456995</c:v>
                </c:pt>
                <c:pt idx="153">
                  <c:v>15301.8002117896</c:v>
                </c:pt>
                <c:pt idx="154">
                  <c:v>15401.8119778798</c:v>
                </c:pt>
                <c:pt idx="155">
                  <c:v>15501.8237439699</c:v>
                </c:pt>
                <c:pt idx="156">
                  <c:v>15601.83551006</c:v>
                </c:pt>
                <c:pt idx="157">
                  <c:v>15701.8472761501</c:v>
                </c:pt>
                <c:pt idx="158">
                  <c:v>15801.8590422403</c:v>
                </c:pt>
                <c:pt idx="159">
                  <c:v>15901.8708083304</c:v>
                </c:pt>
                <c:pt idx="160">
                  <c:v>16001.8825744205</c:v>
                </c:pt>
                <c:pt idx="161">
                  <c:v>16101.8943405107</c:v>
                </c:pt>
                <c:pt idx="162">
                  <c:v>16201.9061066008</c:v>
                </c:pt>
                <c:pt idx="163">
                  <c:v>16301.9178726909</c:v>
                </c:pt>
                <c:pt idx="164">
                  <c:v>16401.929638781</c:v>
                </c:pt>
                <c:pt idx="165">
                  <c:v>16501.9414048712</c:v>
                </c:pt>
                <c:pt idx="166">
                  <c:v>16601.9531709613</c:v>
                </c:pt>
                <c:pt idx="167">
                  <c:v>16701.9649370514</c:v>
                </c:pt>
                <c:pt idx="168">
                  <c:v>16801.9767031416</c:v>
                </c:pt>
                <c:pt idx="169">
                  <c:v>16901.9884692317</c:v>
                </c:pt>
                <c:pt idx="170">
                  <c:v>17002.0002353218</c:v>
                </c:pt>
                <c:pt idx="171">
                  <c:v>17102.0120014119</c:v>
                </c:pt>
                <c:pt idx="172">
                  <c:v>17202.0237675021</c:v>
                </c:pt>
                <c:pt idx="173">
                  <c:v>17302.0355335922</c:v>
                </c:pt>
                <c:pt idx="174">
                  <c:v>17402.0472996823</c:v>
                </c:pt>
                <c:pt idx="175">
                  <c:v>17502.0590657724</c:v>
                </c:pt>
                <c:pt idx="176">
                  <c:v>17602.0708318626</c:v>
                </c:pt>
                <c:pt idx="177">
                  <c:v>17702.0825979527</c:v>
                </c:pt>
                <c:pt idx="178">
                  <c:v>17802.0943640428</c:v>
                </c:pt>
                <c:pt idx="179">
                  <c:v>17902.106130133</c:v>
                </c:pt>
                <c:pt idx="180">
                  <c:v>18002.1178962231</c:v>
                </c:pt>
                <c:pt idx="181">
                  <c:v>18102.1296623132</c:v>
                </c:pt>
                <c:pt idx="182">
                  <c:v>18202.1414284033</c:v>
                </c:pt>
                <c:pt idx="183">
                  <c:v>18302.1531944935</c:v>
                </c:pt>
                <c:pt idx="184">
                  <c:v>18402.1649605836</c:v>
                </c:pt>
                <c:pt idx="185">
                  <c:v>18502.1767266737</c:v>
                </c:pt>
                <c:pt idx="186">
                  <c:v>18602.1884927639</c:v>
                </c:pt>
                <c:pt idx="187">
                  <c:v>18702.200258854</c:v>
                </c:pt>
                <c:pt idx="188">
                  <c:v>18802.2120249441</c:v>
                </c:pt>
                <c:pt idx="189">
                  <c:v>18902.2237910342</c:v>
                </c:pt>
                <c:pt idx="190">
                  <c:v>19002.2355571244</c:v>
                </c:pt>
                <c:pt idx="191">
                  <c:v>19102.2473232145</c:v>
                </c:pt>
                <c:pt idx="192">
                  <c:v>19202.2590893046</c:v>
                </c:pt>
                <c:pt idx="193">
                  <c:v>19302.2708553948</c:v>
                </c:pt>
                <c:pt idx="194">
                  <c:v>19402.2826214849</c:v>
                </c:pt>
                <c:pt idx="195">
                  <c:v>19502.294387575</c:v>
                </c:pt>
                <c:pt idx="196">
                  <c:v>19602.3061536651</c:v>
                </c:pt>
                <c:pt idx="197">
                  <c:v>19702.3179197553</c:v>
                </c:pt>
                <c:pt idx="198">
                  <c:v>19802.3296858454</c:v>
                </c:pt>
                <c:pt idx="199">
                  <c:v>19902.3414519355</c:v>
                </c:pt>
                <c:pt idx="200">
                  <c:v>20002.3532180257</c:v>
                </c:pt>
                <c:pt idx="201">
                  <c:v>20102.3649841158</c:v>
                </c:pt>
                <c:pt idx="202">
                  <c:v>20202.3767502059</c:v>
                </c:pt>
                <c:pt idx="203">
                  <c:v>20302.388516296</c:v>
                </c:pt>
                <c:pt idx="204">
                  <c:v>20402.4002823862</c:v>
                </c:pt>
                <c:pt idx="205">
                  <c:v>20502.4120484763</c:v>
                </c:pt>
                <c:pt idx="206">
                  <c:v>20602.4238145664</c:v>
                </c:pt>
                <c:pt idx="207">
                  <c:v>20702.4355806566</c:v>
                </c:pt>
                <c:pt idx="208">
                  <c:v>20802.4473467467</c:v>
                </c:pt>
                <c:pt idx="209">
                  <c:v>20902.4591128368</c:v>
                </c:pt>
                <c:pt idx="210">
                  <c:v>21002.4708789269</c:v>
                </c:pt>
                <c:pt idx="211">
                  <c:v>21102.4826450171</c:v>
                </c:pt>
                <c:pt idx="212">
                  <c:v>21202.4944111072</c:v>
                </c:pt>
                <c:pt idx="213">
                  <c:v>21302.5061771973</c:v>
                </c:pt>
                <c:pt idx="214">
                  <c:v>21402.5179432875</c:v>
                </c:pt>
                <c:pt idx="215">
                  <c:v>21502.5297093776</c:v>
                </c:pt>
                <c:pt idx="216">
                  <c:v>21602.5414754677</c:v>
                </c:pt>
                <c:pt idx="217">
                  <c:v>21702.5532415578</c:v>
                </c:pt>
                <c:pt idx="218">
                  <c:v>21802.565007648</c:v>
                </c:pt>
                <c:pt idx="219">
                  <c:v>21902.5767737381</c:v>
                </c:pt>
                <c:pt idx="220">
                  <c:v>22002.5885398282</c:v>
                </c:pt>
                <c:pt idx="221">
                  <c:v>22102.6003059183</c:v>
                </c:pt>
                <c:pt idx="222">
                  <c:v>22202.6120720085</c:v>
                </c:pt>
                <c:pt idx="223">
                  <c:v>22302.6238380986</c:v>
                </c:pt>
                <c:pt idx="224">
                  <c:v>22402.6356041887</c:v>
                </c:pt>
                <c:pt idx="225">
                  <c:v>22502.6473702789</c:v>
                </c:pt>
                <c:pt idx="226">
                  <c:v>22602.659136369</c:v>
                </c:pt>
                <c:pt idx="227">
                  <c:v>22702.6709024591</c:v>
                </c:pt>
                <c:pt idx="228">
                  <c:v>22802.6826685492</c:v>
                </c:pt>
                <c:pt idx="229">
                  <c:v>22902.6944346394</c:v>
                </c:pt>
                <c:pt idx="230">
                  <c:v>23002.7062007295</c:v>
                </c:pt>
                <c:pt idx="231">
                  <c:v>23102.7179668196</c:v>
                </c:pt>
                <c:pt idx="232">
                  <c:v>23202.7297329098</c:v>
                </c:pt>
                <c:pt idx="233">
                  <c:v>23302.7414989999</c:v>
                </c:pt>
                <c:pt idx="234">
                  <c:v>23402.75326509</c:v>
                </c:pt>
                <c:pt idx="235">
                  <c:v>23502.7650311801</c:v>
                </c:pt>
                <c:pt idx="236">
                  <c:v>23602.7767972703</c:v>
                </c:pt>
                <c:pt idx="237">
                  <c:v>23702.7885633604</c:v>
                </c:pt>
                <c:pt idx="238">
                  <c:v>23802.8003294505</c:v>
                </c:pt>
                <c:pt idx="239">
                  <c:v>23902.8120955407</c:v>
                </c:pt>
                <c:pt idx="240">
                  <c:v>24002.8238616308</c:v>
                </c:pt>
                <c:pt idx="241">
                  <c:v>24102.8356277209</c:v>
                </c:pt>
                <c:pt idx="242">
                  <c:v>24202.847393811</c:v>
                </c:pt>
                <c:pt idx="243">
                  <c:v>24302.8591599012</c:v>
                </c:pt>
                <c:pt idx="244">
                  <c:v>24402.8709259913</c:v>
                </c:pt>
                <c:pt idx="245">
                  <c:v>24502.8826920814</c:v>
                </c:pt>
                <c:pt idx="246">
                  <c:v>24602.8944581716</c:v>
                </c:pt>
                <c:pt idx="247">
                  <c:v>24702.9062242617</c:v>
                </c:pt>
                <c:pt idx="248">
                  <c:v>24802.9179903518</c:v>
                </c:pt>
                <c:pt idx="249">
                  <c:v>24902.9297564419</c:v>
                </c:pt>
                <c:pt idx="250">
                  <c:v>25002.9415225321</c:v>
                </c:pt>
                <c:pt idx="251">
                  <c:v>25102.9532886222</c:v>
                </c:pt>
                <c:pt idx="252">
                  <c:v>25202.9650547123</c:v>
                </c:pt>
                <c:pt idx="253">
                  <c:v>25302.9768208025</c:v>
                </c:pt>
                <c:pt idx="254">
                  <c:v>25402.9885868926</c:v>
                </c:pt>
                <c:pt idx="255">
                  <c:v>25503.0003529827</c:v>
                </c:pt>
                <c:pt idx="256">
                  <c:v>25603.0121190728</c:v>
                </c:pt>
                <c:pt idx="257">
                  <c:v>25703.023885163</c:v>
                </c:pt>
                <c:pt idx="258">
                  <c:v>25803.0356512531</c:v>
                </c:pt>
                <c:pt idx="259">
                  <c:v>25903.0474173432</c:v>
                </c:pt>
                <c:pt idx="260">
                  <c:v>26003.0591834334</c:v>
                </c:pt>
                <c:pt idx="261">
                  <c:v>26103.0709495235</c:v>
                </c:pt>
                <c:pt idx="262">
                  <c:v>26203.0827156136</c:v>
                </c:pt>
                <c:pt idx="263">
                  <c:v>26303.0944817037</c:v>
                </c:pt>
                <c:pt idx="264">
                  <c:v>26403.1062477939</c:v>
                </c:pt>
                <c:pt idx="265">
                  <c:v>26503.118013884</c:v>
                </c:pt>
                <c:pt idx="266">
                  <c:v>26603.1297799741</c:v>
                </c:pt>
                <c:pt idx="267">
                  <c:v>26703.1415460642</c:v>
                </c:pt>
                <c:pt idx="268">
                  <c:v>26803.1533121544</c:v>
                </c:pt>
                <c:pt idx="269">
                  <c:v>26903.1650782445</c:v>
                </c:pt>
                <c:pt idx="270">
                  <c:v>27003.1768443346</c:v>
                </c:pt>
                <c:pt idx="271">
                  <c:v>27103.1886104248</c:v>
                </c:pt>
                <c:pt idx="272">
                  <c:v>27203.2003765149</c:v>
                </c:pt>
                <c:pt idx="273">
                  <c:v>27303.212142605</c:v>
                </c:pt>
                <c:pt idx="274">
                  <c:v>27403.2239086951</c:v>
                </c:pt>
                <c:pt idx="275">
                  <c:v>27503.2356747853</c:v>
                </c:pt>
                <c:pt idx="276">
                  <c:v>27603.2474408754</c:v>
                </c:pt>
                <c:pt idx="277">
                  <c:v>27703.2592069655</c:v>
                </c:pt>
                <c:pt idx="278">
                  <c:v>27803.2709730557</c:v>
                </c:pt>
                <c:pt idx="279">
                  <c:v>27903.2827391458</c:v>
                </c:pt>
                <c:pt idx="280">
                  <c:v>28003.2945052359</c:v>
                </c:pt>
                <c:pt idx="281">
                  <c:v>28103.306271326</c:v>
                </c:pt>
                <c:pt idx="282">
                  <c:v>28203.3180374162</c:v>
                </c:pt>
                <c:pt idx="283">
                  <c:v>28303.3298035063</c:v>
                </c:pt>
                <c:pt idx="284">
                  <c:v>28403.3415695964</c:v>
                </c:pt>
                <c:pt idx="285">
                  <c:v>28503.3533356866</c:v>
                </c:pt>
                <c:pt idx="286">
                  <c:v>28603.3651017767</c:v>
                </c:pt>
                <c:pt idx="287">
                  <c:v>28703.3768678668</c:v>
                </c:pt>
                <c:pt idx="288">
                  <c:v>28803.3886339569</c:v>
                </c:pt>
                <c:pt idx="289">
                  <c:v>28903.4004000471</c:v>
                </c:pt>
                <c:pt idx="290">
                  <c:v>29003.4121661372</c:v>
                </c:pt>
                <c:pt idx="291">
                  <c:v>29103.4239322273</c:v>
                </c:pt>
                <c:pt idx="292">
                  <c:v>29203.4356983175</c:v>
                </c:pt>
                <c:pt idx="293">
                  <c:v>29303.4474644076</c:v>
                </c:pt>
                <c:pt idx="294">
                  <c:v>29403.4592304977</c:v>
                </c:pt>
                <c:pt idx="295">
                  <c:v>29503.4709965878</c:v>
                </c:pt>
                <c:pt idx="296">
                  <c:v>29603.482762678</c:v>
                </c:pt>
                <c:pt idx="297">
                  <c:v>29703.4945287681</c:v>
                </c:pt>
                <c:pt idx="298">
                  <c:v>29803.5062948582</c:v>
                </c:pt>
                <c:pt idx="299">
                  <c:v>29903.5180609484</c:v>
                </c:pt>
                <c:pt idx="300">
                  <c:v>30003.5298270385</c:v>
                </c:pt>
                <c:pt idx="301">
                  <c:v>30103.5415931286</c:v>
                </c:pt>
                <c:pt idx="302">
                  <c:v>30203.5533592187</c:v>
                </c:pt>
                <c:pt idx="303">
                  <c:v>30303.5651253089</c:v>
                </c:pt>
                <c:pt idx="304">
                  <c:v>30403.576891399</c:v>
                </c:pt>
                <c:pt idx="305">
                  <c:v>30503.5886574891</c:v>
                </c:pt>
                <c:pt idx="306">
                  <c:v>30603.6004235793</c:v>
                </c:pt>
                <c:pt idx="307">
                  <c:v>30703.6121896694</c:v>
                </c:pt>
                <c:pt idx="308">
                  <c:v>30803.6239557595</c:v>
                </c:pt>
                <c:pt idx="309">
                  <c:v>30903.6357218496</c:v>
                </c:pt>
                <c:pt idx="310">
                  <c:v>31003.6474879398</c:v>
                </c:pt>
                <c:pt idx="311">
                  <c:v>31103.6592540299</c:v>
                </c:pt>
                <c:pt idx="312">
                  <c:v>31203.67102012</c:v>
                </c:pt>
                <c:pt idx="313">
                  <c:v>31303.6827862101</c:v>
                </c:pt>
                <c:pt idx="314">
                  <c:v>31403.6945523003</c:v>
                </c:pt>
                <c:pt idx="315">
                  <c:v>31503.7063183904</c:v>
                </c:pt>
                <c:pt idx="316">
                  <c:v>31603.7180844805</c:v>
                </c:pt>
                <c:pt idx="317">
                  <c:v>31703.7298505707</c:v>
                </c:pt>
                <c:pt idx="318">
                  <c:v>31803.7416166608</c:v>
                </c:pt>
                <c:pt idx="319">
                  <c:v>31903.7533827509</c:v>
                </c:pt>
                <c:pt idx="320">
                  <c:v>32003.765148841</c:v>
                </c:pt>
                <c:pt idx="321">
                  <c:v>32103.7769149312</c:v>
                </c:pt>
                <c:pt idx="322">
                  <c:v>32203.7886810213</c:v>
                </c:pt>
                <c:pt idx="323">
                  <c:v>32303.8004471114</c:v>
                </c:pt>
                <c:pt idx="324">
                  <c:v>32403.8122132016</c:v>
                </c:pt>
                <c:pt idx="325">
                  <c:v>32503.8239792917</c:v>
                </c:pt>
                <c:pt idx="326">
                  <c:v>32603.8357453818</c:v>
                </c:pt>
                <c:pt idx="327">
                  <c:v>32703.8475114719</c:v>
                </c:pt>
                <c:pt idx="328">
                  <c:v>32803.8592775621</c:v>
                </c:pt>
                <c:pt idx="329">
                  <c:v>32903.8710436522</c:v>
                </c:pt>
                <c:pt idx="330">
                  <c:v>33003.8828097423</c:v>
                </c:pt>
                <c:pt idx="331">
                  <c:v>33103.8945758325</c:v>
                </c:pt>
                <c:pt idx="332">
                  <c:v>33203.9063419226</c:v>
                </c:pt>
                <c:pt idx="333">
                  <c:v>33303.9181080127</c:v>
                </c:pt>
                <c:pt idx="334">
                  <c:v>33403.9298741028</c:v>
                </c:pt>
                <c:pt idx="335">
                  <c:v>33503.941640193</c:v>
                </c:pt>
                <c:pt idx="336">
                  <c:v>33603.9534062831</c:v>
                </c:pt>
                <c:pt idx="337">
                  <c:v>33703.9651723732</c:v>
                </c:pt>
                <c:pt idx="338">
                  <c:v>33803.9769384634</c:v>
                </c:pt>
                <c:pt idx="339">
                  <c:v>33903.9887045535</c:v>
                </c:pt>
                <c:pt idx="340">
                  <c:v>34004.0004706436</c:v>
                </c:pt>
                <c:pt idx="341">
                  <c:v>34104.0122367337</c:v>
                </c:pt>
                <c:pt idx="342">
                  <c:v>34204.0240028239</c:v>
                </c:pt>
                <c:pt idx="343">
                  <c:v>34304.035768914</c:v>
                </c:pt>
                <c:pt idx="344">
                  <c:v>34404.0475350041</c:v>
                </c:pt>
                <c:pt idx="345">
                  <c:v>34504.0593010943</c:v>
                </c:pt>
                <c:pt idx="346">
                  <c:v>34604.0710671844</c:v>
                </c:pt>
                <c:pt idx="347">
                  <c:v>34704.0828332745</c:v>
                </c:pt>
                <c:pt idx="348">
                  <c:v>34804.0945993646</c:v>
                </c:pt>
                <c:pt idx="349">
                  <c:v>34904.1063654548</c:v>
                </c:pt>
                <c:pt idx="350">
                  <c:v>35004.1181315449</c:v>
                </c:pt>
                <c:pt idx="351">
                  <c:v>35104.129897635</c:v>
                </c:pt>
                <c:pt idx="352">
                  <c:v>35204.1416637252</c:v>
                </c:pt>
                <c:pt idx="353">
                  <c:v>35304.1534298153</c:v>
                </c:pt>
                <c:pt idx="354">
                  <c:v>35404.1651959054</c:v>
                </c:pt>
                <c:pt idx="355">
                  <c:v>35504.1769619955</c:v>
                </c:pt>
                <c:pt idx="356">
                  <c:v>35604.1887280857</c:v>
                </c:pt>
                <c:pt idx="357">
                  <c:v>35704.2004941758</c:v>
                </c:pt>
                <c:pt idx="358">
                  <c:v>35804.2122602659</c:v>
                </c:pt>
                <c:pt idx="359">
                  <c:v>35904.2240263561</c:v>
                </c:pt>
                <c:pt idx="360">
                  <c:v>36004.2357924462</c:v>
                </c:pt>
                <c:pt idx="361">
                  <c:v>36104.2475585363</c:v>
                </c:pt>
                <c:pt idx="362">
                  <c:v>36204.2593246264</c:v>
                </c:pt>
                <c:pt idx="363">
                  <c:v>36304.2710907166</c:v>
                </c:pt>
                <c:pt idx="364">
                  <c:v>36404.2828568067</c:v>
                </c:pt>
                <c:pt idx="365">
                  <c:v>36504.2946228968</c:v>
                </c:pt>
                <c:pt idx="366">
                  <c:v>36604.3063889869</c:v>
                </c:pt>
                <c:pt idx="367">
                  <c:v>36704.3181550771</c:v>
                </c:pt>
                <c:pt idx="368">
                  <c:v>36804.3299211672</c:v>
                </c:pt>
                <c:pt idx="369">
                  <c:v>36904.3416872573</c:v>
                </c:pt>
                <c:pt idx="370">
                  <c:v>37004.3534533475</c:v>
                </c:pt>
                <c:pt idx="371">
                  <c:v>37104.3652194376</c:v>
                </c:pt>
                <c:pt idx="372">
                  <c:v>37204.3769855277</c:v>
                </c:pt>
                <c:pt idx="373">
                  <c:v>37304.3887516178</c:v>
                </c:pt>
                <c:pt idx="374">
                  <c:v>37404.400517708</c:v>
                </c:pt>
                <c:pt idx="375">
                  <c:v>37504.4122837981</c:v>
                </c:pt>
                <c:pt idx="376">
                  <c:v>37604.4240498882</c:v>
                </c:pt>
                <c:pt idx="377">
                  <c:v>37704.4358159784</c:v>
                </c:pt>
                <c:pt idx="378">
                  <c:v>37804.4475820685</c:v>
                </c:pt>
                <c:pt idx="379">
                  <c:v>37904.4593481586</c:v>
                </c:pt>
                <c:pt idx="380">
                  <c:v>38004.4711142487</c:v>
                </c:pt>
                <c:pt idx="381">
                  <c:v>38104.4828803389</c:v>
                </c:pt>
                <c:pt idx="382">
                  <c:v>38204.494646429</c:v>
                </c:pt>
                <c:pt idx="383">
                  <c:v>38304.5064125191</c:v>
                </c:pt>
                <c:pt idx="384">
                  <c:v>38404.5181786093</c:v>
                </c:pt>
                <c:pt idx="385">
                  <c:v>38504.5299446994</c:v>
                </c:pt>
                <c:pt idx="386">
                  <c:v>38604.5417107895</c:v>
                </c:pt>
                <c:pt idx="387">
                  <c:v>38704.5534768796</c:v>
                </c:pt>
                <c:pt idx="388">
                  <c:v>38804.5652429698</c:v>
                </c:pt>
                <c:pt idx="389">
                  <c:v>38904.5770090599</c:v>
                </c:pt>
                <c:pt idx="390">
                  <c:v>39004.58877515</c:v>
                </c:pt>
                <c:pt idx="391">
                  <c:v>39104.6005412401</c:v>
                </c:pt>
                <c:pt idx="392">
                  <c:v>39204.6123073303</c:v>
                </c:pt>
                <c:pt idx="393">
                  <c:v>39304.6240734204</c:v>
                </c:pt>
                <c:pt idx="394">
                  <c:v>39404.6358395105</c:v>
                </c:pt>
                <c:pt idx="395">
                  <c:v>39504.6476056007</c:v>
                </c:pt>
                <c:pt idx="396">
                  <c:v>39604.6593716908</c:v>
                </c:pt>
                <c:pt idx="397">
                  <c:v>39704.6711377809</c:v>
                </c:pt>
                <c:pt idx="398">
                  <c:v>39804.682903871</c:v>
                </c:pt>
                <c:pt idx="399">
                  <c:v>39904.6946699612</c:v>
                </c:pt>
                <c:pt idx="400">
                  <c:v>40004.7064360513</c:v>
                </c:pt>
                <c:pt idx="401">
                  <c:v>40104.7182021414</c:v>
                </c:pt>
                <c:pt idx="402">
                  <c:v>40204.7299682316</c:v>
                </c:pt>
                <c:pt idx="403">
                  <c:v>40304.7417343217</c:v>
                </c:pt>
                <c:pt idx="404">
                  <c:v>40404.7535004118</c:v>
                </c:pt>
                <c:pt idx="405">
                  <c:v>40504.7652665019</c:v>
                </c:pt>
                <c:pt idx="406">
                  <c:v>40604.7770325921</c:v>
                </c:pt>
                <c:pt idx="407">
                  <c:v>40704.7887986822</c:v>
                </c:pt>
                <c:pt idx="408">
                  <c:v>40804.8005647723</c:v>
                </c:pt>
                <c:pt idx="409">
                  <c:v>40904.8123308625</c:v>
                </c:pt>
                <c:pt idx="410">
                  <c:v>41004.8240969526</c:v>
                </c:pt>
                <c:pt idx="411">
                  <c:v>41104.8358630427</c:v>
                </c:pt>
                <c:pt idx="412">
                  <c:v>41204.8476291328</c:v>
                </c:pt>
                <c:pt idx="413">
                  <c:v>41304.859395223</c:v>
                </c:pt>
                <c:pt idx="414">
                  <c:v>41404.8711613131</c:v>
                </c:pt>
                <c:pt idx="415">
                  <c:v>41504.8829274032</c:v>
                </c:pt>
                <c:pt idx="416">
                  <c:v>41604.8946934934</c:v>
                </c:pt>
                <c:pt idx="417">
                  <c:v>41704.9064595835</c:v>
                </c:pt>
                <c:pt idx="418">
                  <c:v>41804.9182256736</c:v>
                </c:pt>
                <c:pt idx="419">
                  <c:v>41904.9299917637</c:v>
                </c:pt>
                <c:pt idx="420">
                  <c:v>42004.9417578539</c:v>
                </c:pt>
                <c:pt idx="421">
                  <c:v>42104.953523944</c:v>
                </c:pt>
                <c:pt idx="422">
                  <c:v>42204.9652900341</c:v>
                </c:pt>
                <c:pt idx="423">
                  <c:v>42304.9770561243</c:v>
                </c:pt>
                <c:pt idx="424">
                  <c:v>42404.9888222144</c:v>
                </c:pt>
                <c:pt idx="425">
                  <c:v>42505.0005883045</c:v>
                </c:pt>
                <c:pt idx="426">
                  <c:v>42605.0123543946</c:v>
                </c:pt>
                <c:pt idx="427">
                  <c:v>42705.0241204848</c:v>
                </c:pt>
                <c:pt idx="428">
                  <c:v>42805.0358865749</c:v>
                </c:pt>
                <c:pt idx="429">
                  <c:v>42905.047652665</c:v>
                </c:pt>
                <c:pt idx="430">
                  <c:v>43005.0594187552</c:v>
                </c:pt>
                <c:pt idx="431">
                  <c:v>43105.0711848453</c:v>
                </c:pt>
                <c:pt idx="432">
                  <c:v>43205.0829509354</c:v>
                </c:pt>
                <c:pt idx="433">
                  <c:v>43305.0947170255</c:v>
                </c:pt>
                <c:pt idx="434">
                  <c:v>43405.1064831157</c:v>
                </c:pt>
                <c:pt idx="435">
                  <c:v>43505.1182492058</c:v>
                </c:pt>
                <c:pt idx="436">
                  <c:v>43605.1300152959</c:v>
                </c:pt>
                <c:pt idx="437">
                  <c:v>43705.1417813861</c:v>
                </c:pt>
                <c:pt idx="438">
                  <c:v>43805.1535474762</c:v>
                </c:pt>
                <c:pt idx="439">
                  <c:v>43905.1653135663</c:v>
                </c:pt>
                <c:pt idx="440">
                  <c:v>44005.1770796564</c:v>
                </c:pt>
                <c:pt idx="441">
                  <c:v>44105.1888457466</c:v>
                </c:pt>
                <c:pt idx="442">
                  <c:v>44205.2006118367</c:v>
                </c:pt>
                <c:pt idx="443">
                  <c:v>44305.2123779268</c:v>
                </c:pt>
                <c:pt idx="444">
                  <c:v>44405.224144017</c:v>
                </c:pt>
                <c:pt idx="445">
                  <c:v>44505.2359101071</c:v>
                </c:pt>
                <c:pt idx="446">
                  <c:v>44605.2476761972</c:v>
                </c:pt>
                <c:pt idx="447">
                  <c:v>44705.2594422873</c:v>
                </c:pt>
                <c:pt idx="448">
                  <c:v>44805.2712083775</c:v>
                </c:pt>
                <c:pt idx="449">
                  <c:v>44905.2829744676</c:v>
                </c:pt>
                <c:pt idx="450">
                  <c:v>45005.2947405577</c:v>
                </c:pt>
                <c:pt idx="451">
                  <c:v>45105.3065066478</c:v>
                </c:pt>
                <c:pt idx="452">
                  <c:v>45205.318272738</c:v>
                </c:pt>
                <c:pt idx="453">
                  <c:v>45305.3300388281</c:v>
                </c:pt>
                <c:pt idx="454">
                  <c:v>45405.3418049182</c:v>
                </c:pt>
                <c:pt idx="455">
                  <c:v>45505.3535710084</c:v>
                </c:pt>
                <c:pt idx="456">
                  <c:v>45605.3653370985</c:v>
                </c:pt>
                <c:pt idx="457">
                  <c:v>45705.3771031886</c:v>
                </c:pt>
                <c:pt idx="458">
                  <c:v>45805.3888692787</c:v>
                </c:pt>
                <c:pt idx="459">
                  <c:v>45905.4006353689</c:v>
                </c:pt>
                <c:pt idx="460">
                  <c:v>46005.412401459</c:v>
                </c:pt>
                <c:pt idx="461">
                  <c:v>46105.4241675491</c:v>
                </c:pt>
                <c:pt idx="462">
                  <c:v>46205.4359336393</c:v>
                </c:pt>
                <c:pt idx="463">
                  <c:v>46305.4476997294</c:v>
                </c:pt>
                <c:pt idx="464">
                  <c:v>46405.4594658195</c:v>
                </c:pt>
                <c:pt idx="465">
                  <c:v>46505.4712319096</c:v>
                </c:pt>
                <c:pt idx="466">
                  <c:v>46605.4829979998</c:v>
                </c:pt>
                <c:pt idx="467">
                  <c:v>46705.4947640899</c:v>
                </c:pt>
                <c:pt idx="468">
                  <c:v>46805.50653018</c:v>
                </c:pt>
                <c:pt idx="469">
                  <c:v>46905.5182962702</c:v>
                </c:pt>
                <c:pt idx="470">
                  <c:v>47005.5300623603</c:v>
                </c:pt>
                <c:pt idx="471">
                  <c:v>47105.5418284504</c:v>
                </c:pt>
                <c:pt idx="472">
                  <c:v>47205.5535945405</c:v>
                </c:pt>
                <c:pt idx="473">
                  <c:v>47305.5653606307</c:v>
                </c:pt>
                <c:pt idx="474">
                  <c:v>47405.5771267208</c:v>
                </c:pt>
                <c:pt idx="475">
                  <c:v>47505.5888928109</c:v>
                </c:pt>
                <c:pt idx="476">
                  <c:v>47605.6006589011</c:v>
                </c:pt>
                <c:pt idx="477">
                  <c:v>47705.6124249912</c:v>
                </c:pt>
                <c:pt idx="478">
                  <c:v>47805.6241910813</c:v>
                </c:pt>
                <c:pt idx="479">
                  <c:v>47905.6359571714</c:v>
                </c:pt>
                <c:pt idx="480">
                  <c:v>48005.6477232616</c:v>
                </c:pt>
                <c:pt idx="481">
                  <c:v>48105.6594893517</c:v>
                </c:pt>
                <c:pt idx="482">
                  <c:v>48205.6712554418</c:v>
                </c:pt>
                <c:pt idx="483">
                  <c:v>48305.6830215319</c:v>
                </c:pt>
                <c:pt idx="484">
                  <c:v>48405.6947876221</c:v>
                </c:pt>
                <c:pt idx="485">
                  <c:v>48505.7065537122</c:v>
                </c:pt>
                <c:pt idx="486">
                  <c:v>48605.7183198023</c:v>
                </c:pt>
                <c:pt idx="487">
                  <c:v>48705.7300858925</c:v>
                </c:pt>
                <c:pt idx="488">
                  <c:v>48805.7418519826</c:v>
                </c:pt>
                <c:pt idx="489">
                  <c:v>48905.7536180727</c:v>
                </c:pt>
                <c:pt idx="490">
                  <c:v>49005.7653841628</c:v>
                </c:pt>
                <c:pt idx="491">
                  <c:v>49105.777150253</c:v>
                </c:pt>
                <c:pt idx="492">
                  <c:v>49205.7889163431</c:v>
                </c:pt>
                <c:pt idx="493">
                  <c:v>49305.8006824332</c:v>
                </c:pt>
                <c:pt idx="494">
                  <c:v>49405.8124485234</c:v>
                </c:pt>
                <c:pt idx="495">
                  <c:v>49505.8242146135</c:v>
                </c:pt>
                <c:pt idx="496">
                  <c:v>49605.8359807036</c:v>
                </c:pt>
                <c:pt idx="497">
                  <c:v>49705.8477467937</c:v>
                </c:pt>
                <c:pt idx="498">
                  <c:v>49805.8595128839</c:v>
                </c:pt>
                <c:pt idx="499">
                  <c:v>49905.871278974</c:v>
                </c:pt>
                <c:pt idx="500">
                  <c:v>50005.8830450641</c:v>
                </c:pt>
                <c:pt idx="501">
                  <c:v>50105.8948111543</c:v>
                </c:pt>
                <c:pt idx="502">
                  <c:v>50205.9065772444</c:v>
                </c:pt>
                <c:pt idx="503">
                  <c:v>50305.9183433345</c:v>
                </c:pt>
                <c:pt idx="504">
                  <c:v>50405.9301094246</c:v>
                </c:pt>
                <c:pt idx="505">
                  <c:v>50505.9418755148</c:v>
                </c:pt>
                <c:pt idx="506">
                  <c:v>50605.9536416049</c:v>
                </c:pt>
                <c:pt idx="507">
                  <c:v>50705.965407695</c:v>
                </c:pt>
                <c:pt idx="508">
                  <c:v>50805.9771737852</c:v>
                </c:pt>
                <c:pt idx="509">
                  <c:v>50905.9889398753</c:v>
                </c:pt>
                <c:pt idx="510">
                  <c:v>51006.0007059654</c:v>
                </c:pt>
                <c:pt idx="511">
                  <c:v>51106.0124720555</c:v>
                </c:pt>
                <c:pt idx="512">
                  <c:v>51206.0242381457</c:v>
                </c:pt>
                <c:pt idx="513">
                  <c:v>51306.0360042358</c:v>
                </c:pt>
                <c:pt idx="514">
                  <c:v>51406.0477703259</c:v>
                </c:pt>
                <c:pt idx="515">
                  <c:v>51506.0595364161</c:v>
                </c:pt>
                <c:pt idx="516">
                  <c:v>51606.0713025062</c:v>
                </c:pt>
                <c:pt idx="517">
                  <c:v>51706.0830685963</c:v>
                </c:pt>
                <c:pt idx="518">
                  <c:v>51806.0948346864</c:v>
                </c:pt>
                <c:pt idx="519">
                  <c:v>51906.1066007766</c:v>
                </c:pt>
                <c:pt idx="520">
                  <c:v>52006.1183668667</c:v>
                </c:pt>
                <c:pt idx="521">
                  <c:v>52106.1301329568</c:v>
                </c:pt>
                <c:pt idx="522">
                  <c:v>52206.141899047</c:v>
                </c:pt>
                <c:pt idx="523">
                  <c:v>52306.1536651371</c:v>
                </c:pt>
                <c:pt idx="524">
                  <c:v>52406.1654312272</c:v>
                </c:pt>
                <c:pt idx="525">
                  <c:v>52506.1771973173</c:v>
                </c:pt>
                <c:pt idx="526">
                  <c:v>52606.1889634075</c:v>
                </c:pt>
                <c:pt idx="527">
                  <c:v>52706.2007294976</c:v>
                </c:pt>
                <c:pt idx="528">
                  <c:v>52806.2124955877</c:v>
                </c:pt>
                <c:pt idx="529">
                  <c:v>52906.2242616779</c:v>
                </c:pt>
                <c:pt idx="530">
                  <c:v>53006.236027768</c:v>
                </c:pt>
                <c:pt idx="531">
                  <c:v>53106.2477938581</c:v>
                </c:pt>
                <c:pt idx="532">
                  <c:v>53206.2595599482</c:v>
                </c:pt>
                <c:pt idx="533">
                  <c:v>53306.2713260384</c:v>
                </c:pt>
                <c:pt idx="534">
                  <c:v>53406.2830921285</c:v>
                </c:pt>
                <c:pt idx="535">
                  <c:v>53506.2948582186</c:v>
                </c:pt>
                <c:pt idx="536">
                  <c:v>53606.3066243088</c:v>
                </c:pt>
                <c:pt idx="537">
                  <c:v>53706.3183903989</c:v>
                </c:pt>
                <c:pt idx="538">
                  <c:v>53806.330156489</c:v>
                </c:pt>
                <c:pt idx="539">
                  <c:v>53906.3419225791</c:v>
                </c:pt>
                <c:pt idx="540">
                  <c:v>54006.3536886693</c:v>
                </c:pt>
                <c:pt idx="541">
                  <c:v>54106.3654547594</c:v>
                </c:pt>
                <c:pt idx="542">
                  <c:v>54206.3772208495</c:v>
                </c:pt>
                <c:pt idx="543">
                  <c:v>54306.3889869396</c:v>
                </c:pt>
                <c:pt idx="544">
                  <c:v>54406.4007530298</c:v>
                </c:pt>
                <c:pt idx="545">
                  <c:v>54506.4125191199</c:v>
                </c:pt>
                <c:pt idx="546">
                  <c:v>54606.42428521</c:v>
                </c:pt>
                <c:pt idx="547">
                  <c:v>54706.4360513002</c:v>
                </c:pt>
                <c:pt idx="548">
                  <c:v>54806.4478173903</c:v>
                </c:pt>
                <c:pt idx="549">
                  <c:v>54906.4595834804</c:v>
                </c:pt>
                <c:pt idx="550">
                  <c:v>55006.4713495705</c:v>
                </c:pt>
                <c:pt idx="551">
                  <c:v>55106.4831156607</c:v>
                </c:pt>
                <c:pt idx="552">
                  <c:v>55206.4948817508</c:v>
                </c:pt>
                <c:pt idx="553">
                  <c:v>55306.5066478409</c:v>
                </c:pt>
                <c:pt idx="554">
                  <c:v>55406.5184139311</c:v>
                </c:pt>
                <c:pt idx="555">
                  <c:v>55506.5301800212</c:v>
                </c:pt>
                <c:pt idx="556">
                  <c:v>55606.5419461113</c:v>
                </c:pt>
                <c:pt idx="557">
                  <c:v>55706.5537122014</c:v>
                </c:pt>
                <c:pt idx="558">
                  <c:v>55806.5654782916</c:v>
                </c:pt>
                <c:pt idx="559">
                  <c:v>55906.5772443817</c:v>
                </c:pt>
                <c:pt idx="560">
                  <c:v>56006.5890104718</c:v>
                </c:pt>
                <c:pt idx="561">
                  <c:v>56106.600776562</c:v>
                </c:pt>
                <c:pt idx="562">
                  <c:v>56206.6125426521</c:v>
                </c:pt>
                <c:pt idx="563">
                  <c:v>56306.6243087422</c:v>
                </c:pt>
                <c:pt idx="564">
                  <c:v>56406.6360748323</c:v>
                </c:pt>
                <c:pt idx="565">
                  <c:v>56506.6478409225</c:v>
                </c:pt>
                <c:pt idx="566">
                  <c:v>56606.6596070126</c:v>
                </c:pt>
                <c:pt idx="567">
                  <c:v>56706.6713731027</c:v>
                </c:pt>
                <c:pt idx="568">
                  <c:v>56806.6831391929</c:v>
                </c:pt>
                <c:pt idx="569">
                  <c:v>56906.694905283</c:v>
                </c:pt>
                <c:pt idx="570">
                  <c:v>57006.7066713731</c:v>
                </c:pt>
                <c:pt idx="571">
                  <c:v>57106.7184374632</c:v>
                </c:pt>
                <c:pt idx="572">
                  <c:v>57206.7302035534</c:v>
                </c:pt>
                <c:pt idx="573">
                  <c:v>57306.7419696435</c:v>
                </c:pt>
                <c:pt idx="574">
                  <c:v>57406.7537357336</c:v>
                </c:pt>
                <c:pt idx="575">
                  <c:v>57506.7655018237</c:v>
                </c:pt>
                <c:pt idx="576">
                  <c:v>57606.7772679139</c:v>
                </c:pt>
                <c:pt idx="577">
                  <c:v>57706.789034004</c:v>
                </c:pt>
                <c:pt idx="578">
                  <c:v>57806.8008000941</c:v>
                </c:pt>
                <c:pt idx="579">
                  <c:v>57906.8125661843</c:v>
                </c:pt>
                <c:pt idx="580">
                  <c:v>58006.8243322744</c:v>
                </c:pt>
                <c:pt idx="581">
                  <c:v>58106.8360983645</c:v>
                </c:pt>
                <c:pt idx="582">
                  <c:v>58206.8478644546</c:v>
                </c:pt>
                <c:pt idx="583">
                  <c:v>58306.8596305448</c:v>
                </c:pt>
                <c:pt idx="584">
                  <c:v>58406.8713966349</c:v>
                </c:pt>
                <c:pt idx="585">
                  <c:v>58506.883162725</c:v>
                </c:pt>
                <c:pt idx="586">
                  <c:v>58606.8949288152</c:v>
                </c:pt>
                <c:pt idx="587">
                  <c:v>58706.9066949053</c:v>
                </c:pt>
                <c:pt idx="588">
                  <c:v>58806.9184609954</c:v>
                </c:pt>
                <c:pt idx="589">
                  <c:v>58906.9302270855</c:v>
                </c:pt>
                <c:pt idx="590">
                  <c:v>59006.9419931757</c:v>
                </c:pt>
                <c:pt idx="591">
                  <c:v>59106.9537592658</c:v>
                </c:pt>
                <c:pt idx="592">
                  <c:v>59206.9655253559</c:v>
                </c:pt>
                <c:pt idx="593">
                  <c:v>59306.9772914461</c:v>
                </c:pt>
                <c:pt idx="594">
                  <c:v>59406.9890575362</c:v>
                </c:pt>
                <c:pt idx="595">
                  <c:v>59507.0008236263</c:v>
                </c:pt>
                <c:pt idx="596">
                  <c:v>59607.0125897164</c:v>
                </c:pt>
                <c:pt idx="597">
                  <c:v>59707.0243558066</c:v>
                </c:pt>
                <c:pt idx="598">
                  <c:v>59807.0361218967</c:v>
                </c:pt>
                <c:pt idx="599">
                  <c:v>59907.0478879868</c:v>
                </c:pt>
                <c:pt idx="600">
                  <c:v>60007.059654077</c:v>
                </c:pt>
                <c:pt idx="601">
                  <c:v>60107.0714201671</c:v>
                </c:pt>
                <c:pt idx="602">
                  <c:v>60207.0831862572</c:v>
                </c:pt>
                <c:pt idx="603">
                  <c:v>60307.0949523473</c:v>
                </c:pt>
                <c:pt idx="604">
                  <c:v>60407.1067184375</c:v>
                </c:pt>
                <c:pt idx="605">
                  <c:v>60507.1184845276</c:v>
                </c:pt>
                <c:pt idx="606">
                  <c:v>60607.1302506177</c:v>
                </c:pt>
                <c:pt idx="607">
                  <c:v>60707.1420167079</c:v>
                </c:pt>
                <c:pt idx="608">
                  <c:v>60807.153782798</c:v>
                </c:pt>
                <c:pt idx="609">
                  <c:v>60907.1655488881</c:v>
                </c:pt>
                <c:pt idx="610">
                  <c:v>61007.1773149782</c:v>
                </c:pt>
                <c:pt idx="611">
                  <c:v>61107.1890810684</c:v>
                </c:pt>
                <c:pt idx="612">
                  <c:v>61207.2008471585</c:v>
                </c:pt>
                <c:pt idx="613">
                  <c:v>61307.2126132486</c:v>
                </c:pt>
                <c:pt idx="614">
                  <c:v>61407.2243793388</c:v>
                </c:pt>
                <c:pt idx="615">
                  <c:v>61507.2361454289</c:v>
                </c:pt>
                <c:pt idx="616">
                  <c:v>61607.247911519</c:v>
                </c:pt>
                <c:pt idx="617">
                  <c:v>61707.2596776091</c:v>
                </c:pt>
                <c:pt idx="618">
                  <c:v>61807.2714436993</c:v>
                </c:pt>
                <c:pt idx="619">
                  <c:v>61907.2832097894</c:v>
                </c:pt>
                <c:pt idx="620">
                  <c:v>62007.2949758795</c:v>
                </c:pt>
                <c:pt idx="621">
                  <c:v>62107.3067419697</c:v>
                </c:pt>
                <c:pt idx="622">
                  <c:v>62207.3185080598</c:v>
                </c:pt>
                <c:pt idx="623">
                  <c:v>62307.3302741499</c:v>
                </c:pt>
                <c:pt idx="624">
                  <c:v>62407.34204024</c:v>
                </c:pt>
                <c:pt idx="625">
                  <c:v>62507.3538063302</c:v>
                </c:pt>
                <c:pt idx="626">
                  <c:v>62607.3655724203</c:v>
                </c:pt>
                <c:pt idx="627">
                  <c:v>62707.3773385104</c:v>
                </c:pt>
                <c:pt idx="628">
                  <c:v>62807.3891046005</c:v>
                </c:pt>
                <c:pt idx="629">
                  <c:v>62907.4008706907</c:v>
                </c:pt>
                <c:pt idx="630">
                  <c:v>63007.4126367808</c:v>
                </c:pt>
                <c:pt idx="631">
                  <c:v>63107.4244028709</c:v>
                </c:pt>
                <c:pt idx="632">
                  <c:v>63207.4361689611</c:v>
                </c:pt>
                <c:pt idx="633">
                  <c:v>63307.4479350512</c:v>
                </c:pt>
                <c:pt idx="634">
                  <c:v>63407.4597011413</c:v>
                </c:pt>
                <c:pt idx="635">
                  <c:v>63507.4714672314</c:v>
                </c:pt>
                <c:pt idx="636">
                  <c:v>63607.4832333216</c:v>
                </c:pt>
                <c:pt idx="637">
                  <c:v>63707.4949994117</c:v>
                </c:pt>
                <c:pt idx="638">
                  <c:v>63807.5067655018</c:v>
                </c:pt>
                <c:pt idx="639">
                  <c:v>63907.518531592</c:v>
                </c:pt>
                <c:pt idx="640">
                  <c:v>64007.5302976821</c:v>
                </c:pt>
                <c:pt idx="641">
                  <c:v>64107.5420637722</c:v>
                </c:pt>
                <c:pt idx="642">
                  <c:v>64207.5538298623</c:v>
                </c:pt>
                <c:pt idx="643">
                  <c:v>64307.5655959525</c:v>
                </c:pt>
                <c:pt idx="644">
                  <c:v>64407.5773620426</c:v>
                </c:pt>
                <c:pt idx="645">
                  <c:v>64507.5891281327</c:v>
                </c:pt>
                <c:pt idx="646">
                  <c:v>64607.6008942229</c:v>
                </c:pt>
                <c:pt idx="647">
                  <c:v>64707.612660313</c:v>
                </c:pt>
                <c:pt idx="648">
                  <c:v>64807.6244264031</c:v>
                </c:pt>
                <c:pt idx="649">
                  <c:v>64907.6361924932</c:v>
                </c:pt>
                <c:pt idx="650">
                  <c:v>65007.6479585834</c:v>
                </c:pt>
                <c:pt idx="651">
                  <c:v>65107.6597246735</c:v>
                </c:pt>
                <c:pt idx="652">
                  <c:v>65207.6714907636</c:v>
                </c:pt>
                <c:pt idx="653">
                  <c:v>65307.6832568538</c:v>
                </c:pt>
                <c:pt idx="654">
                  <c:v>65407.6950229439</c:v>
                </c:pt>
                <c:pt idx="655">
                  <c:v>65507.706789034</c:v>
                </c:pt>
                <c:pt idx="656">
                  <c:v>65607.7185551241</c:v>
                </c:pt>
                <c:pt idx="657">
                  <c:v>65707.7303212143</c:v>
                </c:pt>
                <c:pt idx="658">
                  <c:v>65807.7420873044</c:v>
                </c:pt>
                <c:pt idx="659">
                  <c:v>65907.7538533945</c:v>
                </c:pt>
                <c:pt idx="660">
                  <c:v>66007.7656194847</c:v>
                </c:pt>
                <c:pt idx="661">
                  <c:v>66107.7773855748</c:v>
                </c:pt>
                <c:pt idx="662">
                  <c:v>66207.7891516649</c:v>
                </c:pt>
                <c:pt idx="663">
                  <c:v>66307.800917755</c:v>
                </c:pt>
                <c:pt idx="664">
                  <c:v>66407.8126838452</c:v>
                </c:pt>
                <c:pt idx="665">
                  <c:v>66507.8244499353</c:v>
                </c:pt>
                <c:pt idx="666">
                  <c:v>66607.8362160254</c:v>
                </c:pt>
                <c:pt idx="667">
                  <c:v>66707.8479821156</c:v>
                </c:pt>
                <c:pt idx="668">
                  <c:v>66807.8597482057</c:v>
                </c:pt>
                <c:pt idx="669">
                  <c:v>66907.8715142958</c:v>
                </c:pt>
                <c:pt idx="670">
                  <c:v>67007.8832803859</c:v>
                </c:pt>
                <c:pt idx="671">
                  <c:v>67107.8950464761</c:v>
                </c:pt>
                <c:pt idx="672">
                  <c:v>67207.9068125662</c:v>
                </c:pt>
                <c:pt idx="673">
                  <c:v>67307.9185786563</c:v>
                </c:pt>
                <c:pt idx="674">
                  <c:v>67407.9303447465</c:v>
                </c:pt>
                <c:pt idx="675">
                  <c:v>67507.9421108366</c:v>
                </c:pt>
                <c:pt idx="676">
                  <c:v>67607.9538769267</c:v>
                </c:pt>
                <c:pt idx="677">
                  <c:v>67707.9656430168</c:v>
                </c:pt>
                <c:pt idx="678">
                  <c:v>67807.977409107</c:v>
                </c:pt>
                <c:pt idx="679">
                  <c:v>67907.9891751971</c:v>
                </c:pt>
                <c:pt idx="680">
                  <c:v>68008.0009412872</c:v>
                </c:pt>
                <c:pt idx="681">
                  <c:v>68108.0127073773</c:v>
                </c:pt>
                <c:pt idx="682">
                  <c:v>68208.0244734675</c:v>
                </c:pt>
                <c:pt idx="683">
                  <c:v>68308.0362395576</c:v>
                </c:pt>
                <c:pt idx="684">
                  <c:v>68408.0480056477</c:v>
                </c:pt>
                <c:pt idx="685">
                  <c:v>68508.0597717379</c:v>
                </c:pt>
                <c:pt idx="686">
                  <c:v>68608.071537828</c:v>
                </c:pt>
                <c:pt idx="687">
                  <c:v>68708.0833039181</c:v>
                </c:pt>
                <c:pt idx="688">
                  <c:v>68808.0950700082</c:v>
                </c:pt>
                <c:pt idx="689">
                  <c:v>68908.1068360984</c:v>
                </c:pt>
                <c:pt idx="690">
                  <c:v>69008.1186021885</c:v>
                </c:pt>
                <c:pt idx="691">
                  <c:v>69108.1303682786</c:v>
                </c:pt>
                <c:pt idx="692">
                  <c:v>69208.1421343688</c:v>
                </c:pt>
                <c:pt idx="693">
                  <c:v>69308.1539004589</c:v>
                </c:pt>
                <c:pt idx="694">
                  <c:v>69408.165666549</c:v>
                </c:pt>
                <c:pt idx="695">
                  <c:v>69508.1774326391</c:v>
                </c:pt>
                <c:pt idx="696">
                  <c:v>69608.1891987293</c:v>
                </c:pt>
                <c:pt idx="697">
                  <c:v>69708.2009648194</c:v>
                </c:pt>
                <c:pt idx="698">
                  <c:v>69808.2127309095</c:v>
                </c:pt>
                <c:pt idx="699">
                  <c:v>69908.2244969997</c:v>
                </c:pt>
                <c:pt idx="700">
                  <c:v>70008.2362630898</c:v>
                </c:pt>
                <c:pt idx="701">
                  <c:v>70108.2480291799</c:v>
                </c:pt>
                <c:pt idx="702">
                  <c:v>70208.25979527</c:v>
                </c:pt>
                <c:pt idx="703">
                  <c:v>70308.2715613602</c:v>
                </c:pt>
                <c:pt idx="704">
                  <c:v>70408.2833274503</c:v>
                </c:pt>
                <c:pt idx="705">
                  <c:v>70508.2950935404</c:v>
                </c:pt>
                <c:pt idx="706">
                  <c:v>70608.3068596305</c:v>
                </c:pt>
                <c:pt idx="707">
                  <c:v>70708.3186257207</c:v>
                </c:pt>
                <c:pt idx="708">
                  <c:v>70808.3303918108</c:v>
                </c:pt>
                <c:pt idx="709">
                  <c:v>70908.3421579009</c:v>
                </c:pt>
                <c:pt idx="710">
                  <c:v>71008.3539239911</c:v>
                </c:pt>
                <c:pt idx="711">
                  <c:v>71108.3656900812</c:v>
                </c:pt>
                <c:pt idx="712">
                  <c:v>71208.3774561713</c:v>
                </c:pt>
                <c:pt idx="713">
                  <c:v>71308.3892222614</c:v>
                </c:pt>
                <c:pt idx="714">
                  <c:v>71408.4009883516</c:v>
                </c:pt>
                <c:pt idx="715">
                  <c:v>71508.4127544417</c:v>
                </c:pt>
                <c:pt idx="716">
                  <c:v>71608.4245205318</c:v>
                </c:pt>
                <c:pt idx="717">
                  <c:v>71708.436286622</c:v>
                </c:pt>
                <c:pt idx="718">
                  <c:v>71808.4480527121</c:v>
                </c:pt>
                <c:pt idx="719">
                  <c:v>71908.4598188022</c:v>
                </c:pt>
                <c:pt idx="720">
                  <c:v>72008.4715848923</c:v>
                </c:pt>
                <c:pt idx="721">
                  <c:v>72108.4833509825</c:v>
                </c:pt>
                <c:pt idx="722">
                  <c:v>72208.4951170726</c:v>
                </c:pt>
                <c:pt idx="723">
                  <c:v>72308.5068831627</c:v>
                </c:pt>
                <c:pt idx="724">
                  <c:v>72408.5186492529</c:v>
                </c:pt>
                <c:pt idx="725">
                  <c:v>72508.530415343</c:v>
                </c:pt>
                <c:pt idx="726">
                  <c:v>72608.5421814331</c:v>
                </c:pt>
                <c:pt idx="727">
                  <c:v>72708.5539475232</c:v>
                </c:pt>
                <c:pt idx="728">
                  <c:v>72808.5657136134</c:v>
                </c:pt>
                <c:pt idx="729">
                  <c:v>72908.5774797035</c:v>
                </c:pt>
                <c:pt idx="730">
                  <c:v>73008.5892457936</c:v>
                </c:pt>
                <c:pt idx="731">
                  <c:v>73108.6010118838</c:v>
                </c:pt>
                <c:pt idx="732">
                  <c:v>73208.6127779739</c:v>
                </c:pt>
                <c:pt idx="733">
                  <c:v>73308.624544064</c:v>
                </c:pt>
                <c:pt idx="734">
                  <c:v>73408.6363101541</c:v>
                </c:pt>
                <c:pt idx="735">
                  <c:v>73508.6480762443</c:v>
                </c:pt>
                <c:pt idx="736">
                  <c:v>73608.6598423344</c:v>
                </c:pt>
                <c:pt idx="737">
                  <c:v>73708.6716084245</c:v>
                </c:pt>
                <c:pt idx="738">
                  <c:v>73808.6833745146</c:v>
                </c:pt>
                <c:pt idx="739">
                  <c:v>73908.6951406048</c:v>
                </c:pt>
                <c:pt idx="740">
                  <c:v>74008.7069066949</c:v>
                </c:pt>
                <c:pt idx="741">
                  <c:v>74108.718672785</c:v>
                </c:pt>
                <c:pt idx="742">
                  <c:v>74208.7304388752</c:v>
                </c:pt>
                <c:pt idx="743">
                  <c:v>74308.7422049653</c:v>
                </c:pt>
                <c:pt idx="744">
                  <c:v>74408.7539710554</c:v>
                </c:pt>
                <c:pt idx="745">
                  <c:v>74508.7657371455</c:v>
                </c:pt>
                <c:pt idx="746">
                  <c:v>74608.7775032357</c:v>
                </c:pt>
                <c:pt idx="747">
                  <c:v>74708.7892693258</c:v>
                </c:pt>
                <c:pt idx="748">
                  <c:v>74808.8010354159</c:v>
                </c:pt>
                <c:pt idx="749">
                  <c:v>74908.8128015061</c:v>
                </c:pt>
                <c:pt idx="750">
                  <c:v>75008.8245675962</c:v>
                </c:pt>
                <c:pt idx="751">
                  <c:v>75108.8363336863</c:v>
                </c:pt>
                <c:pt idx="752">
                  <c:v>75208.8480997764</c:v>
                </c:pt>
                <c:pt idx="753">
                  <c:v>75308.8598658666</c:v>
                </c:pt>
                <c:pt idx="754">
                  <c:v>75408.8716319567</c:v>
                </c:pt>
                <c:pt idx="755">
                  <c:v>75508.8833980468</c:v>
                </c:pt>
                <c:pt idx="756">
                  <c:v>75608.895164137</c:v>
                </c:pt>
                <c:pt idx="757">
                  <c:v>75708.9069302271</c:v>
                </c:pt>
                <c:pt idx="758">
                  <c:v>75808.9186963172</c:v>
                </c:pt>
                <c:pt idx="759">
                  <c:v>75908.9304624073</c:v>
                </c:pt>
                <c:pt idx="760">
                  <c:v>76008.9422284975</c:v>
                </c:pt>
                <c:pt idx="761">
                  <c:v>76108.9539945876</c:v>
                </c:pt>
                <c:pt idx="762">
                  <c:v>76208.9657606777</c:v>
                </c:pt>
                <c:pt idx="763">
                  <c:v>76308.9775267679</c:v>
                </c:pt>
                <c:pt idx="764">
                  <c:v>76408.989292858</c:v>
                </c:pt>
                <c:pt idx="765">
                  <c:v>76509.0010589481</c:v>
                </c:pt>
                <c:pt idx="766">
                  <c:v>76609.0128250382</c:v>
                </c:pt>
                <c:pt idx="767">
                  <c:v>76709.0245911284</c:v>
                </c:pt>
                <c:pt idx="768">
                  <c:v>76809.0363572185</c:v>
                </c:pt>
                <c:pt idx="769">
                  <c:v>76909.0481233086</c:v>
                </c:pt>
                <c:pt idx="770">
                  <c:v>77009.0598893988</c:v>
                </c:pt>
                <c:pt idx="771">
                  <c:v>77109.0716554889</c:v>
                </c:pt>
                <c:pt idx="772">
                  <c:v>77209.083421579</c:v>
                </c:pt>
                <c:pt idx="773">
                  <c:v>77309.0951876691</c:v>
                </c:pt>
                <c:pt idx="774">
                  <c:v>77409.1069537593</c:v>
                </c:pt>
                <c:pt idx="775">
                  <c:v>77509.1187198494</c:v>
                </c:pt>
                <c:pt idx="776">
                  <c:v>77609.1304859395</c:v>
                </c:pt>
                <c:pt idx="777">
                  <c:v>77709.1422520297</c:v>
                </c:pt>
                <c:pt idx="778">
                  <c:v>77809.1540181198</c:v>
                </c:pt>
                <c:pt idx="779">
                  <c:v>77909.1657842099</c:v>
                </c:pt>
                <c:pt idx="780">
                  <c:v>78009.1775503</c:v>
                </c:pt>
                <c:pt idx="781">
                  <c:v>78109.1893163902</c:v>
                </c:pt>
                <c:pt idx="782">
                  <c:v>78209.2010824803</c:v>
                </c:pt>
                <c:pt idx="783">
                  <c:v>78309.2128485704</c:v>
                </c:pt>
                <c:pt idx="784">
                  <c:v>78409.2246146606</c:v>
                </c:pt>
                <c:pt idx="785">
                  <c:v>78509.2363807507</c:v>
                </c:pt>
                <c:pt idx="786">
                  <c:v>78609.2481468408</c:v>
                </c:pt>
                <c:pt idx="787">
                  <c:v>78709.2599129309</c:v>
                </c:pt>
                <c:pt idx="788">
                  <c:v>78809.2716790211</c:v>
                </c:pt>
                <c:pt idx="789">
                  <c:v>78909.2834451112</c:v>
                </c:pt>
                <c:pt idx="790">
                  <c:v>79009.2952112013</c:v>
                </c:pt>
                <c:pt idx="791">
                  <c:v>79109.3069772915</c:v>
                </c:pt>
                <c:pt idx="792">
                  <c:v>79209.3187433816</c:v>
                </c:pt>
                <c:pt idx="793">
                  <c:v>79309.3305094717</c:v>
                </c:pt>
                <c:pt idx="794">
                  <c:v>79409.3422755618</c:v>
                </c:pt>
                <c:pt idx="795">
                  <c:v>79509.354041652</c:v>
                </c:pt>
                <c:pt idx="796">
                  <c:v>79609.3658077421</c:v>
                </c:pt>
                <c:pt idx="797">
                  <c:v>79709.3775738322</c:v>
                </c:pt>
                <c:pt idx="798">
                  <c:v>79809.3893399224</c:v>
                </c:pt>
                <c:pt idx="799">
                  <c:v>79909.4011060125</c:v>
                </c:pt>
                <c:pt idx="800">
                  <c:v>80009.4128721026</c:v>
                </c:pt>
                <c:pt idx="801">
                  <c:v>80109.4246381927</c:v>
                </c:pt>
                <c:pt idx="802">
                  <c:v>80209.4364042829</c:v>
                </c:pt>
                <c:pt idx="803">
                  <c:v>80309.448170373</c:v>
                </c:pt>
                <c:pt idx="804">
                  <c:v>80409.4599364631</c:v>
                </c:pt>
                <c:pt idx="805">
                  <c:v>80509.4717025532</c:v>
                </c:pt>
                <c:pt idx="806">
                  <c:v>80609.4834686434</c:v>
                </c:pt>
                <c:pt idx="807">
                  <c:v>80709.4952347335</c:v>
                </c:pt>
                <c:pt idx="808">
                  <c:v>80809.5070008236</c:v>
                </c:pt>
                <c:pt idx="809">
                  <c:v>80909.5187669138</c:v>
                </c:pt>
                <c:pt idx="810">
                  <c:v>81009.5305330039</c:v>
                </c:pt>
                <c:pt idx="811">
                  <c:v>81109.542299094</c:v>
                </c:pt>
                <c:pt idx="812">
                  <c:v>81209.5540651841</c:v>
                </c:pt>
                <c:pt idx="813">
                  <c:v>81309.5658312743</c:v>
                </c:pt>
                <c:pt idx="814">
                  <c:v>81409.5775973644</c:v>
                </c:pt>
                <c:pt idx="815">
                  <c:v>81509.5893634545</c:v>
                </c:pt>
                <c:pt idx="816">
                  <c:v>81609.6011295447</c:v>
                </c:pt>
                <c:pt idx="817">
                  <c:v>81709.6128956348</c:v>
                </c:pt>
                <c:pt idx="818">
                  <c:v>81809.6246617249</c:v>
                </c:pt>
                <c:pt idx="819">
                  <c:v>81909.636427815</c:v>
                </c:pt>
                <c:pt idx="820">
                  <c:v>82009.6481939052</c:v>
                </c:pt>
                <c:pt idx="821">
                  <c:v>82109.6599599953</c:v>
                </c:pt>
                <c:pt idx="822">
                  <c:v>82209.6717260854</c:v>
                </c:pt>
                <c:pt idx="823">
                  <c:v>82309.6834921756</c:v>
                </c:pt>
                <c:pt idx="824">
                  <c:v>82409.6952582657</c:v>
                </c:pt>
                <c:pt idx="825">
                  <c:v>82509.7070243558</c:v>
                </c:pt>
                <c:pt idx="826">
                  <c:v>82609.7187904459</c:v>
                </c:pt>
                <c:pt idx="827">
                  <c:v>82709.7305565361</c:v>
                </c:pt>
                <c:pt idx="828">
                  <c:v>82809.7423226262</c:v>
                </c:pt>
                <c:pt idx="829">
                  <c:v>82909.7540887163</c:v>
                </c:pt>
                <c:pt idx="830">
                  <c:v>83009.7658548065</c:v>
                </c:pt>
                <c:pt idx="831">
                  <c:v>83109.7776208966</c:v>
                </c:pt>
                <c:pt idx="832">
                  <c:v>83209.7893869867</c:v>
                </c:pt>
                <c:pt idx="833">
                  <c:v>83309.8011530768</c:v>
                </c:pt>
                <c:pt idx="834">
                  <c:v>83409.812919167</c:v>
                </c:pt>
                <c:pt idx="835">
                  <c:v>83509.8246852571</c:v>
                </c:pt>
                <c:pt idx="836">
                  <c:v>83609.8364513472</c:v>
                </c:pt>
                <c:pt idx="837">
                  <c:v>83709.8482174374</c:v>
                </c:pt>
                <c:pt idx="838">
                  <c:v>83809.8599835275</c:v>
                </c:pt>
                <c:pt idx="839">
                  <c:v>83909.8717496176</c:v>
                </c:pt>
                <c:pt idx="840">
                  <c:v>84009.8835157077</c:v>
                </c:pt>
                <c:pt idx="841">
                  <c:v>84109.8952817979</c:v>
                </c:pt>
                <c:pt idx="842">
                  <c:v>84209.907047888</c:v>
                </c:pt>
                <c:pt idx="843">
                  <c:v>84309.9188139781</c:v>
                </c:pt>
                <c:pt idx="844">
                  <c:v>84409.9305800683</c:v>
                </c:pt>
                <c:pt idx="845">
                  <c:v>84509.9423461584</c:v>
                </c:pt>
                <c:pt idx="846">
                  <c:v>84609.9541122485</c:v>
                </c:pt>
                <c:pt idx="847">
                  <c:v>84709.9658783386</c:v>
                </c:pt>
                <c:pt idx="848">
                  <c:v>84809.9776444288</c:v>
                </c:pt>
                <c:pt idx="849">
                  <c:v>84909.9894105189</c:v>
                </c:pt>
                <c:pt idx="850">
                  <c:v>85010.001176609</c:v>
                </c:pt>
                <c:pt idx="851">
                  <c:v>85110.0129426992</c:v>
                </c:pt>
                <c:pt idx="852">
                  <c:v>85210.0247087893</c:v>
                </c:pt>
                <c:pt idx="853">
                  <c:v>85310.0364748794</c:v>
                </c:pt>
                <c:pt idx="854">
                  <c:v>85410.0482409695</c:v>
                </c:pt>
                <c:pt idx="855">
                  <c:v>85510.0600070597</c:v>
                </c:pt>
                <c:pt idx="856">
                  <c:v>85610.0717731498</c:v>
                </c:pt>
                <c:pt idx="857">
                  <c:v>85710.0835392399</c:v>
                </c:pt>
                <c:pt idx="858">
                  <c:v>85810.09530533</c:v>
                </c:pt>
                <c:pt idx="859">
                  <c:v>85910.1070714202</c:v>
                </c:pt>
                <c:pt idx="860">
                  <c:v>86010.1188375103</c:v>
                </c:pt>
                <c:pt idx="861">
                  <c:v>86110.1306036004</c:v>
                </c:pt>
                <c:pt idx="862">
                  <c:v>86210.1423696906</c:v>
                </c:pt>
                <c:pt idx="863">
                  <c:v>86310.1541357807</c:v>
                </c:pt>
                <c:pt idx="864">
                  <c:v>86410.1659018708</c:v>
                </c:pt>
                <c:pt idx="865">
                  <c:v>86510.1776679609</c:v>
                </c:pt>
                <c:pt idx="866">
                  <c:v>86610.1894340511</c:v>
                </c:pt>
                <c:pt idx="867">
                  <c:v>86710.2012001412</c:v>
                </c:pt>
                <c:pt idx="868">
                  <c:v>86810.2129662313</c:v>
                </c:pt>
                <c:pt idx="869">
                  <c:v>86910.2247323215</c:v>
                </c:pt>
                <c:pt idx="870">
                  <c:v>87010.2364984116</c:v>
                </c:pt>
                <c:pt idx="871">
                  <c:v>87110.2482645017</c:v>
                </c:pt>
                <c:pt idx="872">
                  <c:v>87210.2600305918</c:v>
                </c:pt>
                <c:pt idx="873">
                  <c:v>87310.271796682</c:v>
                </c:pt>
                <c:pt idx="874">
                  <c:v>87410.2835627721</c:v>
                </c:pt>
                <c:pt idx="875">
                  <c:v>87510.2953288622</c:v>
                </c:pt>
                <c:pt idx="876">
                  <c:v>87610.3070949524</c:v>
                </c:pt>
                <c:pt idx="877">
                  <c:v>87710.3188610425</c:v>
                </c:pt>
                <c:pt idx="878">
                  <c:v>87810.3306271326</c:v>
                </c:pt>
                <c:pt idx="879">
                  <c:v>87910.3423932227</c:v>
                </c:pt>
                <c:pt idx="880">
                  <c:v>88010.3541593129</c:v>
                </c:pt>
                <c:pt idx="881">
                  <c:v>88110.365925403</c:v>
                </c:pt>
                <c:pt idx="882">
                  <c:v>88210.3776914931</c:v>
                </c:pt>
                <c:pt idx="883">
                  <c:v>88310.3894575833</c:v>
                </c:pt>
                <c:pt idx="884">
                  <c:v>88410.4012236734</c:v>
                </c:pt>
                <c:pt idx="885">
                  <c:v>88510.4129897635</c:v>
                </c:pt>
                <c:pt idx="886">
                  <c:v>88610.4247558536</c:v>
                </c:pt>
                <c:pt idx="887">
                  <c:v>88710.4365219438</c:v>
                </c:pt>
                <c:pt idx="888">
                  <c:v>88810.4482880339</c:v>
                </c:pt>
                <c:pt idx="889">
                  <c:v>88910.460054124</c:v>
                </c:pt>
                <c:pt idx="890">
                  <c:v>89010.4718202141</c:v>
                </c:pt>
                <c:pt idx="891">
                  <c:v>89110.4835863043</c:v>
                </c:pt>
                <c:pt idx="892">
                  <c:v>89210.4953523944</c:v>
                </c:pt>
                <c:pt idx="893">
                  <c:v>89310.5071184845</c:v>
                </c:pt>
                <c:pt idx="894">
                  <c:v>89410.5188845747</c:v>
                </c:pt>
                <c:pt idx="895">
                  <c:v>89510.5306506648</c:v>
                </c:pt>
                <c:pt idx="896">
                  <c:v>89610.5424167549</c:v>
                </c:pt>
                <c:pt idx="897">
                  <c:v>89710.554182845</c:v>
                </c:pt>
                <c:pt idx="898">
                  <c:v>89810.5659489352</c:v>
                </c:pt>
                <c:pt idx="899">
                  <c:v>89910.5777150253</c:v>
                </c:pt>
                <c:pt idx="900">
                  <c:v>90010.5894811154</c:v>
                </c:pt>
                <c:pt idx="901">
                  <c:v>90110.6012472056</c:v>
                </c:pt>
                <c:pt idx="902">
                  <c:v>90210.6130132957</c:v>
                </c:pt>
                <c:pt idx="903">
                  <c:v>90310.6247793858</c:v>
                </c:pt>
                <c:pt idx="904">
                  <c:v>90410.6365454759</c:v>
                </c:pt>
                <c:pt idx="905">
                  <c:v>90510.6483115661</c:v>
                </c:pt>
                <c:pt idx="906">
                  <c:v>90610.6600776562</c:v>
                </c:pt>
                <c:pt idx="907">
                  <c:v>90710.6718437463</c:v>
                </c:pt>
                <c:pt idx="908">
                  <c:v>90810.6836098365</c:v>
                </c:pt>
                <c:pt idx="909">
                  <c:v>90910.6953759266</c:v>
                </c:pt>
                <c:pt idx="910">
                  <c:v>91010.7071420167</c:v>
                </c:pt>
                <c:pt idx="911">
                  <c:v>91110.7189081068</c:v>
                </c:pt>
                <c:pt idx="912">
                  <c:v>91210.730674197</c:v>
                </c:pt>
                <c:pt idx="913">
                  <c:v>91310.7424402871</c:v>
                </c:pt>
                <c:pt idx="914">
                  <c:v>91410.7542063772</c:v>
                </c:pt>
                <c:pt idx="915">
                  <c:v>91510.7659724673</c:v>
                </c:pt>
                <c:pt idx="916">
                  <c:v>91610.7777385575</c:v>
                </c:pt>
                <c:pt idx="917">
                  <c:v>91710.7895046476</c:v>
                </c:pt>
                <c:pt idx="918">
                  <c:v>91810.8012707377</c:v>
                </c:pt>
                <c:pt idx="919">
                  <c:v>91910.8130368279</c:v>
                </c:pt>
                <c:pt idx="920">
                  <c:v>92010.824802918</c:v>
                </c:pt>
                <c:pt idx="921">
                  <c:v>92110.8365690081</c:v>
                </c:pt>
                <c:pt idx="922">
                  <c:v>92210.8483350982</c:v>
                </c:pt>
                <c:pt idx="923">
                  <c:v>92310.8601011884</c:v>
                </c:pt>
                <c:pt idx="924">
                  <c:v>92410.8718672785</c:v>
                </c:pt>
                <c:pt idx="925">
                  <c:v>92510.8836333686</c:v>
                </c:pt>
                <c:pt idx="926">
                  <c:v>92610.8953994588</c:v>
                </c:pt>
                <c:pt idx="927">
                  <c:v>92710.9071655489</c:v>
                </c:pt>
                <c:pt idx="928">
                  <c:v>92810.918931639</c:v>
                </c:pt>
                <c:pt idx="929">
                  <c:v>92910.9306977291</c:v>
                </c:pt>
                <c:pt idx="930">
                  <c:v>93010.9424638193</c:v>
                </c:pt>
                <c:pt idx="931">
                  <c:v>93110.9542299094</c:v>
                </c:pt>
                <c:pt idx="932">
                  <c:v>93210.9659959995</c:v>
                </c:pt>
                <c:pt idx="933">
                  <c:v>93310.9777620897</c:v>
                </c:pt>
                <c:pt idx="934">
                  <c:v>93410.9895281798</c:v>
                </c:pt>
                <c:pt idx="935">
                  <c:v>93511.0012942699</c:v>
                </c:pt>
                <c:pt idx="936">
                  <c:v>93611.01306036</c:v>
                </c:pt>
                <c:pt idx="937">
                  <c:v>93711.0248264502</c:v>
                </c:pt>
                <c:pt idx="938">
                  <c:v>93811.0365925403</c:v>
                </c:pt>
                <c:pt idx="939">
                  <c:v>93911.0483586304</c:v>
                </c:pt>
                <c:pt idx="940">
                  <c:v>94011.0601247206</c:v>
                </c:pt>
                <c:pt idx="941">
                  <c:v>94111.0718908107</c:v>
                </c:pt>
                <c:pt idx="942">
                  <c:v>94211.0836569008</c:v>
                </c:pt>
                <c:pt idx="943">
                  <c:v>94311.0954229909</c:v>
                </c:pt>
                <c:pt idx="944">
                  <c:v>94411.1071890811</c:v>
                </c:pt>
                <c:pt idx="945">
                  <c:v>94511.1189551712</c:v>
                </c:pt>
                <c:pt idx="946">
                  <c:v>94611.1307212613</c:v>
                </c:pt>
                <c:pt idx="947">
                  <c:v>94711.1424873515</c:v>
                </c:pt>
                <c:pt idx="948">
                  <c:v>94811.1542534416</c:v>
                </c:pt>
                <c:pt idx="949">
                  <c:v>94911.1660195317</c:v>
                </c:pt>
                <c:pt idx="950">
                  <c:v>95011.1777856218</c:v>
                </c:pt>
                <c:pt idx="951">
                  <c:v>95111.189551712</c:v>
                </c:pt>
                <c:pt idx="952">
                  <c:v>95211.2013178021</c:v>
                </c:pt>
                <c:pt idx="953">
                  <c:v>95311.2130838922</c:v>
                </c:pt>
                <c:pt idx="954">
                  <c:v>95411.2248499824</c:v>
                </c:pt>
                <c:pt idx="955">
                  <c:v>95511.2366160725</c:v>
                </c:pt>
                <c:pt idx="956">
                  <c:v>95611.2483821626</c:v>
                </c:pt>
                <c:pt idx="957">
                  <c:v>95711.2601482527</c:v>
                </c:pt>
                <c:pt idx="958">
                  <c:v>95811.2719143429</c:v>
                </c:pt>
                <c:pt idx="959">
                  <c:v>95911.283680433</c:v>
                </c:pt>
                <c:pt idx="960">
                  <c:v>96011.2954465231</c:v>
                </c:pt>
                <c:pt idx="961">
                  <c:v>96111.3072126133</c:v>
                </c:pt>
                <c:pt idx="962">
                  <c:v>96211.3189787034</c:v>
                </c:pt>
                <c:pt idx="963">
                  <c:v>96311.3307447935</c:v>
                </c:pt>
                <c:pt idx="964">
                  <c:v>96411.3425108836</c:v>
                </c:pt>
                <c:pt idx="965">
                  <c:v>96511.3542769738</c:v>
                </c:pt>
                <c:pt idx="966">
                  <c:v>96611.3660430639</c:v>
                </c:pt>
                <c:pt idx="967">
                  <c:v>96711.377809154</c:v>
                </c:pt>
                <c:pt idx="968">
                  <c:v>96811.3895752442</c:v>
                </c:pt>
                <c:pt idx="969">
                  <c:v>96911.4013413343</c:v>
                </c:pt>
                <c:pt idx="970">
                  <c:v>97011.4131074244</c:v>
                </c:pt>
                <c:pt idx="971">
                  <c:v>97111.4248735145</c:v>
                </c:pt>
                <c:pt idx="972">
                  <c:v>97211.4366396047</c:v>
                </c:pt>
                <c:pt idx="973">
                  <c:v>97311.4484056948</c:v>
                </c:pt>
                <c:pt idx="974">
                  <c:v>97411.4601717849</c:v>
                </c:pt>
                <c:pt idx="975">
                  <c:v>97511.4719378751</c:v>
                </c:pt>
                <c:pt idx="976">
                  <c:v>97611.4837039652</c:v>
                </c:pt>
                <c:pt idx="977">
                  <c:v>97711.4954700553</c:v>
                </c:pt>
                <c:pt idx="978">
                  <c:v>97811.5072361454</c:v>
                </c:pt>
                <c:pt idx="979">
                  <c:v>97911.5190022356</c:v>
                </c:pt>
                <c:pt idx="980">
                  <c:v>98011.5307683257</c:v>
                </c:pt>
                <c:pt idx="981">
                  <c:v>98111.5425344158</c:v>
                </c:pt>
                <c:pt idx="982">
                  <c:v>98211.5543005059</c:v>
                </c:pt>
                <c:pt idx="983">
                  <c:v>98311.5660665961</c:v>
                </c:pt>
                <c:pt idx="984">
                  <c:v>98411.5778326862</c:v>
                </c:pt>
                <c:pt idx="985">
                  <c:v>98511.5895987763</c:v>
                </c:pt>
                <c:pt idx="986">
                  <c:v>98611.6013648665</c:v>
                </c:pt>
                <c:pt idx="987">
                  <c:v>98711.6131309566</c:v>
                </c:pt>
                <c:pt idx="988">
                  <c:v>98811.6248970467</c:v>
                </c:pt>
                <c:pt idx="989">
                  <c:v>98911.6366631368</c:v>
                </c:pt>
                <c:pt idx="990">
                  <c:v>99011.648429227</c:v>
                </c:pt>
                <c:pt idx="991">
                  <c:v>99111.6601953171</c:v>
                </c:pt>
                <c:pt idx="992">
                  <c:v>99211.6719614072</c:v>
                </c:pt>
                <c:pt idx="993">
                  <c:v>99311.6837274974</c:v>
                </c:pt>
                <c:pt idx="994">
                  <c:v>99411.6954935875</c:v>
                </c:pt>
                <c:pt idx="995">
                  <c:v>99511.7072596776</c:v>
                </c:pt>
                <c:pt idx="996">
                  <c:v>99611.7190257677</c:v>
                </c:pt>
                <c:pt idx="997">
                  <c:v>99711.7307918579</c:v>
                </c:pt>
                <c:pt idx="998">
                  <c:v>99811.742557948</c:v>
                </c:pt>
                <c:pt idx="999">
                  <c:v>99911.7543240381</c:v>
                </c:pt>
                <c:pt idx="1000">
                  <c:v>100011.766090128</c:v>
                </c:pt>
                <c:pt idx="1001">
                  <c:v>100111.777856218</c:v>
                </c:pt>
                <c:pt idx="1002">
                  <c:v>100211.789622309</c:v>
                </c:pt>
                <c:pt idx="1003">
                  <c:v>100311.801388399</c:v>
                </c:pt>
                <c:pt idx="1004">
                  <c:v>100411.813154489</c:v>
                </c:pt>
                <c:pt idx="1005">
                  <c:v>100511.824920579</c:v>
                </c:pt>
                <c:pt idx="1006">
                  <c:v>100611.836686669</c:v>
                </c:pt>
                <c:pt idx="1007">
                  <c:v>100711.848452759</c:v>
                </c:pt>
                <c:pt idx="1008">
                  <c:v>100811.860218849</c:v>
                </c:pt>
                <c:pt idx="1009">
                  <c:v>100911.871984939</c:v>
                </c:pt>
                <c:pt idx="1010">
                  <c:v>101011.88375103</c:v>
                </c:pt>
                <c:pt idx="1011">
                  <c:v>101111.89551712</c:v>
                </c:pt>
                <c:pt idx="1012">
                  <c:v>101211.90728321</c:v>
                </c:pt>
                <c:pt idx="1013">
                  <c:v>101311.9190493</c:v>
                </c:pt>
                <c:pt idx="1014">
                  <c:v>101411.93081539</c:v>
                </c:pt>
                <c:pt idx="1015">
                  <c:v>101511.94258148</c:v>
                </c:pt>
                <c:pt idx="1016">
                  <c:v>101611.95434757</c:v>
                </c:pt>
                <c:pt idx="1017">
                  <c:v>101711.96611366</c:v>
                </c:pt>
                <c:pt idx="1018">
                  <c:v>101811.977879751</c:v>
                </c:pt>
                <c:pt idx="1019">
                  <c:v>101911.989645841</c:v>
                </c:pt>
                <c:pt idx="1020">
                  <c:v>102012.001411931</c:v>
                </c:pt>
                <c:pt idx="1021">
                  <c:v>102112.013178021</c:v>
                </c:pt>
                <c:pt idx="1022">
                  <c:v>102212.024944111</c:v>
                </c:pt>
                <c:pt idx="1023">
                  <c:v>102312.036710201</c:v>
                </c:pt>
                <c:pt idx="1024">
                  <c:v>102412.048476291</c:v>
                </c:pt>
                <c:pt idx="1025">
                  <c:v>102512.060242382</c:v>
                </c:pt>
                <c:pt idx="1026">
                  <c:v>102612.072008472</c:v>
                </c:pt>
                <c:pt idx="1027">
                  <c:v>102712.083774562</c:v>
                </c:pt>
                <c:pt idx="1028">
                  <c:v>102812.095540652</c:v>
                </c:pt>
                <c:pt idx="1029">
                  <c:v>102912.107306742</c:v>
                </c:pt>
                <c:pt idx="1030">
                  <c:v>103012.119072832</c:v>
                </c:pt>
                <c:pt idx="1031">
                  <c:v>103112.130838922</c:v>
                </c:pt>
                <c:pt idx="1032">
                  <c:v>103212.142605012</c:v>
                </c:pt>
                <c:pt idx="1033">
                  <c:v>103312.154371103</c:v>
                </c:pt>
                <c:pt idx="1034">
                  <c:v>103412.166137193</c:v>
                </c:pt>
                <c:pt idx="1035">
                  <c:v>103512.177903283</c:v>
                </c:pt>
                <c:pt idx="1036">
                  <c:v>103612.189669373</c:v>
                </c:pt>
                <c:pt idx="1037">
                  <c:v>103712.201435463</c:v>
                </c:pt>
                <c:pt idx="1038">
                  <c:v>103812.213201553</c:v>
                </c:pt>
                <c:pt idx="1039">
                  <c:v>103912.224967643</c:v>
                </c:pt>
                <c:pt idx="1040">
                  <c:v>104012.236733733</c:v>
                </c:pt>
                <c:pt idx="1041">
                  <c:v>104112.248499824</c:v>
                </c:pt>
                <c:pt idx="1042">
                  <c:v>104212.260265914</c:v>
                </c:pt>
                <c:pt idx="1043">
                  <c:v>104312.272032004</c:v>
                </c:pt>
                <c:pt idx="1044">
                  <c:v>104412.283798094</c:v>
                </c:pt>
                <c:pt idx="1045">
                  <c:v>104512.295564184</c:v>
                </c:pt>
                <c:pt idx="1046">
                  <c:v>104612.307330274</c:v>
                </c:pt>
                <c:pt idx="1047">
                  <c:v>104712.319096364</c:v>
                </c:pt>
                <c:pt idx="1048">
                  <c:v>104812.330862454</c:v>
                </c:pt>
                <c:pt idx="1049">
                  <c:v>104912.342628545</c:v>
                </c:pt>
                <c:pt idx="1050">
                  <c:v>105012.354394635</c:v>
                </c:pt>
                <c:pt idx="1051">
                  <c:v>105112.366160725</c:v>
                </c:pt>
                <c:pt idx="1052">
                  <c:v>105212.377926815</c:v>
                </c:pt>
                <c:pt idx="1053">
                  <c:v>105312.389692905</c:v>
                </c:pt>
                <c:pt idx="1054">
                  <c:v>105412.401458995</c:v>
                </c:pt>
                <c:pt idx="1055">
                  <c:v>105512.413225085</c:v>
                </c:pt>
                <c:pt idx="1056">
                  <c:v>105612.424991175</c:v>
                </c:pt>
                <c:pt idx="1057">
                  <c:v>105712.436757266</c:v>
                </c:pt>
                <c:pt idx="1058">
                  <c:v>105812.448523356</c:v>
                </c:pt>
                <c:pt idx="1059">
                  <c:v>105912.460289446</c:v>
                </c:pt>
                <c:pt idx="1060">
                  <c:v>106012.472055536</c:v>
                </c:pt>
                <c:pt idx="1061">
                  <c:v>106112.483821626</c:v>
                </c:pt>
                <c:pt idx="1062">
                  <c:v>106212.495587716</c:v>
                </c:pt>
                <c:pt idx="1063">
                  <c:v>106312.507353806</c:v>
                </c:pt>
                <c:pt idx="1064">
                  <c:v>106412.519119897</c:v>
                </c:pt>
                <c:pt idx="1065">
                  <c:v>106512.530885987</c:v>
                </c:pt>
                <c:pt idx="1066">
                  <c:v>106612.542652077</c:v>
                </c:pt>
                <c:pt idx="1067">
                  <c:v>106712.554418167</c:v>
                </c:pt>
                <c:pt idx="1068">
                  <c:v>106812.566184257</c:v>
                </c:pt>
                <c:pt idx="1069">
                  <c:v>106912.577950347</c:v>
                </c:pt>
                <c:pt idx="1070">
                  <c:v>107012.589716437</c:v>
                </c:pt>
                <c:pt idx="1071">
                  <c:v>107112.601482527</c:v>
                </c:pt>
                <c:pt idx="1072">
                  <c:v>107212.613248618</c:v>
                </c:pt>
                <c:pt idx="1073">
                  <c:v>107312.625014708</c:v>
                </c:pt>
                <c:pt idx="1074">
                  <c:v>107412.636780798</c:v>
                </c:pt>
                <c:pt idx="1075">
                  <c:v>107512.648546888</c:v>
                </c:pt>
                <c:pt idx="1076">
                  <c:v>107612.660312978</c:v>
                </c:pt>
                <c:pt idx="1077">
                  <c:v>107712.672079068</c:v>
                </c:pt>
                <c:pt idx="1078">
                  <c:v>107812.683845158</c:v>
                </c:pt>
                <c:pt idx="1079">
                  <c:v>107912.695611248</c:v>
                </c:pt>
                <c:pt idx="1080">
                  <c:v>108012.707377339</c:v>
                </c:pt>
                <c:pt idx="1081">
                  <c:v>108112.719143429</c:v>
                </c:pt>
                <c:pt idx="1082">
                  <c:v>108212.730909519</c:v>
                </c:pt>
                <c:pt idx="1083">
                  <c:v>108312.742675609</c:v>
                </c:pt>
                <c:pt idx="1084">
                  <c:v>108412.754441699</c:v>
                </c:pt>
                <c:pt idx="1085">
                  <c:v>108512.766207789</c:v>
                </c:pt>
                <c:pt idx="1086">
                  <c:v>108612.777973879</c:v>
                </c:pt>
                <c:pt idx="1087">
                  <c:v>108712.789739969</c:v>
                </c:pt>
                <c:pt idx="1088">
                  <c:v>108812.80150606</c:v>
                </c:pt>
                <c:pt idx="1089">
                  <c:v>108912.81327215</c:v>
                </c:pt>
                <c:pt idx="1090">
                  <c:v>109012.82503824</c:v>
                </c:pt>
                <c:pt idx="1091">
                  <c:v>109112.83680433</c:v>
                </c:pt>
                <c:pt idx="1092">
                  <c:v>109212.84857042</c:v>
                </c:pt>
                <c:pt idx="1093">
                  <c:v>109312.86033651</c:v>
                </c:pt>
                <c:pt idx="1094">
                  <c:v>109412.8721026</c:v>
                </c:pt>
                <c:pt idx="1095">
                  <c:v>109512.88386869</c:v>
                </c:pt>
                <c:pt idx="1096">
                  <c:v>109612.895634781</c:v>
                </c:pt>
                <c:pt idx="1097">
                  <c:v>109712.907400871</c:v>
                </c:pt>
                <c:pt idx="1098">
                  <c:v>109812.919166961</c:v>
                </c:pt>
                <c:pt idx="1099">
                  <c:v>109912.930933051</c:v>
                </c:pt>
                <c:pt idx="1100">
                  <c:v>110012.942699141</c:v>
                </c:pt>
                <c:pt idx="1101">
                  <c:v>110112.954465231</c:v>
                </c:pt>
                <c:pt idx="1102">
                  <c:v>110212.966231321</c:v>
                </c:pt>
                <c:pt idx="1103">
                  <c:v>110312.977997412</c:v>
                </c:pt>
                <c:pt idx="1104">
                  <c:v>110412.989763502</c:v>
                </c:pt>
                <c:pt idx="1105">
                  <c:v>110513.001529592</c:v>
                </c:pt>
                <c:pt idx="1106">
                  <c:v>110613.013295682</c:v>
                </c:pt>
                <c:pt idx="1107">
                  <c:v>110713.025061772</c:v>
                </c:pt>
                <c:pt idx="1108">
                  <c:v>110813.036827862</c:v>
                </c:pt>
                <c:pt idx="1109">
                  <c:v>110913.048593952</c:v>
                </c:pt>
                <c:pt idx="1110">
                  <c:v>111013.060360042</c:v>
                </c:pt>
                <c:pt idx="1111">
                  <c:v>111113.072126133</c:v>
                </c:pt>
                <c:pt idx="1112">
                  <c:v>111213.083892223</c:v>
                </c:pt>
                <c:pt idx="1113">
                  <c:v>111313.095658313</c:v>
                </c:pt>
                <c:pt idx="1114">
                  <c:v>111413.107424403</c:v>
                </c:pt>
                <c:pt idx="1115">
                  <c:v>111513.119190493</c:v>
                </c:pt>
                <c:pt idx="1116">
                  <c:v>111613.130956583</c:v>
                </c:pt>
                <c:pt idx="1117">
                  <c:v>111713.142722673</c:v>
                </c:pt>
                <c:pt idx="1118">
                  <c:v>111813.154488763</c:v>
                </c:pt>
                <c:pt idx="1119">
                  <c:v>111913.166254854</c:v>
                </c:pt>
                <c:pt idx="1120">
                  <c:v>112013.178020944</c:v>
                </c:pt>
                <c:pt idx="1121">
                  <c:v>112113.189787034</c:v>
                </c:pt>
                <c:pt idx="1122">
                  <c:v>112213.201553124</c:v>
                </c:pt>
                <c:pt idx="1123">
                  <c:v>112313.213319214</c:v>
                </c:pt>
                <c:pt idx="1124">
                  <c:v>112413.225085304</c:v>
                </c:pt>
                <c:pt idx="1125">
                  <c:v>112513.236851394</c:v>
                </c:pt>
                <c:pt idx="1126">
                  <c:v>112613.248617484</c:v>
                </c:pt>
                <c:pt idx="1127">
                  <c:v>112713.260383575</c:v>
                </c:pt>
                <c:pt idx="1128">
                  <c:v>112813.272149665</c:v>
                </c:pt>
                <c:pt idx="1129">
                  <c:v>112913.283915755</c:v>
                </c:pt>
                <c:pt idx="1130">
                  <c:v>113013.295681845</c:v>
                </c:pt>
                <c:pt idx="1131">
                  <c:v>113113.307447935</c:v>
                </c:pt>
                <c:pt idx="1132">
                  <c:v>113213.319214025</c:v>
                </c:pt>
                <c:pt idx="1133">
                  <c:v>113313.330980115</c:v>
                </c:pt>
                <c:pt idx="1134">
                  <c:v>113413.342746205</c:v>
                </c:pt>
                <c:pt idx="1135">
                  <c:v>113513.354512296</c:v>
                </c:pt>
                <c:pt idx="1136">
                  <c:v>113613.366278386</c:v>
                </c:pt>
                <c:pt idx="1137">
                  <c:v>113713.378044476</c:v>
                </c:pt>
                <c:pt idx="1138">
                  <c:v>113813.389810566</c:v>
                </c:pt>
                <c:pt idx="1139">
                  <c:v>113913.401576656</c:v>
                </c:pt>
                <c:pt idx="1140">
                  <c:v>114013.413342746</c:v>
                </c:pt>
                <c:pt idx="1141">
                  <c:v>114113.425108836</c:v>
                </c:pt>
                <c:pt idx="1142">
                  <c:v>114213.436874927</c:v>
                </c:pt>
                <c:pt idx="1143">
                  <c:v>114313.448641017</c:v>
                </c:pt>
                <c:pt idx="1144">
                  <c:v>114413.460407107</c:v>
                </c:pt>
                <c:pt idx="1145">
                  <c:v>114513.472173197</c:v>
                </c:pt>
                <c:pt idx="1146">
                  <c:v>114613.483939287</c:v>
                </c:pt>
                <c:pt idx="1147">
                  <c:v>114713.495705377</c:v>
                </c:pt>
                <c:pt idx="1148">
                  <c:v>114813.507471467</c:v>
                </c:pt>
                <c:pt idx="1149">
                  <c:v>114913.519237557</c:v>
                </c:pt>
                <c:pt idx="1150">
                  <c:v>115013.531003648</c:v>
                </c:pt>
                <c:pt idx="1151">
                  <c:v>115113.542769738</c:v>
                </c:pt>
                <c:pt idx="1152">
                  <c:v>115213.554535828</c:v>
                </c:pt>
                <c:pt idx="1153">
                  <c:v>115313.566301918</c:v>
                </c:pt>
                <c:pt idx="1154">
                  <c:v>115413.578068008</c:v>
                </c:pt>
                <c:pt idx="1155">
                  <c:v>115513.589834098</c:v>
                </c:pt>
                <c:pt idx="1156">
                  <c:v>115613.601600188</c:v>
                </c:pt>
                <c:pt idx="1157">
                  <c:v>115713.613366278</c:v>
                </c:pt>
                <c:pt idx="1158">
                  <c:v>115813.625132369</c:v>
                </c:pt>
                <c:pt idx="1159">
                  <c:v>115913.636898459</c:v>
                </c:pt>
                <c:pt idx="1160">
                  <c:v>116013.648664549</c:v>
                </c:pt>
                <c:pt idx="1161">
                  <c:v>116113.660430639</c:v>
                </c:pt>
                <c:pt idx="1162">
                  <c:v>116213.672196729</c:v>
                </c:pt>
                <c:pt idx="1163">
                  <c:v>116313.683962819</c:v>
                </c:pt>
                <c:pt idx="1164">
                  <c:v>116413.695728909</c:v>
                </c:pt>
                <c:pt idx="1165">
                  <c:v>116513.707494999</c:v>
                </c:pt>
                <c:pt idx="1166">
                  <c:v>116613.71926109</c:v>
                </c:pt>
                <c:pt idx="1167">
                  <c:v>116713.73102718</c:v>
                </c:pt>
                <c:pt idx="1168">
                  <c:v>116813.74279327</c:v>
                </c:pt>
                <c:pt idx="1169">
                  <c:v>116913.75455936</c:v>
                </c:pt>
                <c:pt idx="1170">
                  <c:v>117013.76632545</c:v>
                </c:pt>
                <c:pt idx="1171">
                  <c:v>117113.77809154</c:v>
                </c:pt>
                <c:pt idx="1172">
                  <c:v>117213.78985763</c:v>
                </c:pt>
                <c:pt idx="1173">
                  <c:v>117313.80162372</c:v>
                </c:pt>
                <c:pt idx="1174">
                  <c:v>117413.813389811</c:v>
                </c:pt>
                <c:pt idx="1175">
                  <c:v>117513.825155901</c:v>
                </c:pt>
                <c:pt idx="1176">
                  <c:v>117613.836921991</c:v>
                </c:pt>
                <c:pt idx="1177">
                  <c:v>117713.848688081</c:v>
                </c:pt>
                <c:pt idx="1178">
                  <c:v>117813.860454171</c:v>
                </c:pt>
                <c:pt idx="1179">
                  <c:v>117913.872220261</c:v>
                </c:pt>
                <c:pt idx="1180">
                  <c:v>118013.883986351</c:v>
                </c:pt>
                <c:pt idx="1181">
                  <c:v>118113.895752442</c:v>
                </c:pt>
                <c:pt idx="1182">
                  <c:v>118213.907518532</c:v>
                </c:pt>
                <c:pt idx="1183">
                  <c:v>118313.919284622</c:v>
                </c:pt>
                <c:pt idx="1184">
                  <c:v>118413.931050712</c:v>
                </c:pt>
                <c:pt idx="1185">
                  <c:v>118513.942816802</c:v>
                </c:pt>
                <c:pt idx="1186">
                  <c:v>118613.954582892</c:v>
                </c:pt>
                <c:pt idx="1187">
                  <c:v>118713.966348982</c:v>
                </c:pt>
                <c:pt idx="1188">
                  <c:v>118813.978115072</c:v>
                </c:pt>
                <c:pt idx="1189">
                  <c:v>118913.989881163</c:v>
                </c:pt>
                <c:pt idx="1190">
                  <c:v>119014.001647253</c:v>
                </c:pt>
                <c:pt idx="1191">
                  <c:v>119114.013413343</c:v>
                </c:pt>
                <c:pt idx="1192">
                  <c:v>119214.025179433</c:v>
                </c:pt>
                <c:pt idx="1193">
                  <c:v>119314.036945523</c:v>
                </c:pt>
                <c:pt idx="1194">
                  <c:v>119414.048711613</c:v>
                </c:pt>
                <c:pt idx="1195">
                  <c:v>119514.060477703</c:v>
                </c:pt>
                <c:pt idx="1196">
                  <c:v>119614.072243793</c:v>
                </c:pt>
                <c:pt idx="1197">
                  <c:v>119714.084009884</c:v>
                </c:pt>
                <c:pt idx="1198">
                  <c:v>119814.095775974</c:v>
                </c:pt>
                <c:pt idx="1199">
                  <c:v>119914.107542064</c:v>
                </c:pt>
                <c:pt idx="1200">
                  <c:v>120014.119308154</c:v>
                </c:pt>
                <c:pt idx="1201">
                  <c:v>120114.131074244</c:v>
                </c:pt>
                <c:pt idx="1202">
                  <c:v>120214.142840334</c:v>
                </c:pt>
                <c:pt idx="1203">
                  <c:v>120314.154606424</c:v>
                </c:pt>
                <c:pt idx="1204">
                  <c:v>120414.166372514</c:v>
                </c:pt>
                <c:pt idx="1205">
                  <c:v>120514.178138605</c:v>
                </c:pt>
                <c:pt idx="1206">
                  <c:v>120614.189904695</c:v>
                </c:pt>
                <c:pt idx="1207">
                  <c:v>120714.201670785</c:v>
                </c:pt>
                <c:pt idx="1208">
                  <c:v>120814.213436875</c:v>
                </c:pt>
                <c:pt idx="1209">
                  <c:v>120914.225202965</c:v>
                </c:pt>
                <c:pt idx="1210">
                  <c:v>121014.236969055</c:v>
                </c:pt>
                <c:pt idx="1211">
                  <c:v>121114.248735145</c:v>
                </c:pt>
                <c:pt idx="1212">
                  <c:v>121214.260501235</c:v>
                </c:pt>
                <c:pt idx="1213">
                  <c:v>121314.272267326</c:v>
                </c:pt>
                <c:pt idx="1214">
                  <c:v>121414.284033416</c:v>
                </c:pt>
                <c:pt idx="1215">
                  <c:v>121514.295799506</c:v>
                </c:pt>
                <c:pt idx="1216">
                  <c:v>121614.307565596</c:v>
                </c:pt>
                <c:pt idx="1217">
                  <c:v>121714.319331686</c:v>
                </c:pt>
                <c:pt idx="1218">
                  <c:v>121814.331097776</c:v>
                </c:pt>
                <c:pt idx="1219">
                  <c:v>121914.342863866</c:v>
                </c:pt>
                <c:pt idx="1220">
                  <c:v>122014.354629957</c:v>
                </c:pt>
                <c:pt idx="1221">
                  <c:v>122114.366396047</c:v>
                </c:pt>
                <c:pt idx="1222">
                  <c:v>122214.378162137</c:v>
                </c:pt>
                <c:pt idx="1223">
                  <c:v>122314.389928227</c:v>
                </c:pt>
                <c:pt idx="1224">
                  <c:v>122414.401694317</c:v>
                </c:pt>
                <c:pt idx="1225">
                  <c:v>122514.413460407</c:v>
                </c:pt>
                <c:pt idx="1226">
                  <c:v>122614.425226497</c:v>
                </c:pt>
                <c:pt idx="1227">
                  <c:v>122714.436992587</c:v>
                </c:pt>
                <c:pt idx="1228">
                  <c:v>122814.448758678</c:v>
                </c:pt>
                <c:pt idx="1229">
                  <c:v>122914.460524768</c:v>
                </c:pt>
                <c:pt idx="1230">
                  <c:v>123014.472290858</c:v>
                </c:pt>
                <c:pt idx="1231">
                  <c:v>123114.484056948</c:v>
                </c:pt>
                <c:pt idx="1232">
                  <c:v>123214.495823038</c:v>
                </c:pt>
                <c:pt idx="1233">
                  <c:v>123314.507589128</c:v>
                </c:pt>
                <c:pt idx="1234">
                  <c:v>123414.519355218</c:v>
                </c:pt>
                <c:pt idx="1235">
                  <c:v>123514.531121308</c:v>
                </c:pt>
                <c:pt idx="1236">
                  <c:v>123614.542887399</c:v>
                </c:pt>
                <c:pt idx="1237">
                  <c:v>123714.554653489</c:v>
                </c:pt>
                <c:pt idx="1238">
                  <c:v>123814.566419579</c:v>
                </c:pt>
                <c:pt idx="1239">
                  <c:v>123914.578185669</c:v>
                </c:pt>
                <c:pt idx="1240">
                  <c:v>124014.589951759</c:v>
                </c:pt>
                <c:pt idx="1241">
                  <c:v>124114.601717849</c:v>
                </c:pt>
                <c:pt idx="1242">
                  <c:v>124214.613483939</c:v>
                </c:pt>
                <c:pt idx="1243">
                  <c:v>124314.625250029</c:v>
                </c:pt>
                <c:pt idx="1244">
                  <c:v>124414.63701612</c:v>
                </c:pt>
                <c:pt idx="1245">
                  <c:v>124514.64878221</c:v>
                </c:pt>
                <c:pt idx="1246">
                  <c:v>124614.6605483</c:v>
                </c:pt>
                <c:pt idx="1247">
                  <c:v>124714.67231439</c:v>
                </c:pt>
                <c:pt idx="1248">
                  <c:v>124814.68408048</c:v>
                </c:pt>
                <c:pt idx="1249">
                  <c:v>124914.69584657</c:v>
                </c:pt>
                <c:pt idx="1250">
                  <c:v>125014.70761266</c:v>
                </c:pt>
                <c:pt idx="1251">
                  <c:v>125114.71937875</c:v>
                </c:pt>
                <c:pt idx="1252">
                  <c:v>125214.731144841</c:v>
                </c:pt>
                <c:pt idx="1253">
                  <c:v>125314.742910931</c:v>
                </c:pt>
                <c:pt idx="1254">
                  <c:v>125414.754677021</c:v>
                </c:pt>
                <c:pt idx="1255">
                  <c:v>125514.766443111</c:v>
                </c:pt>
                <c:pt idx="1256">
                  <c:v>125614.778209201</c:v>
                </c:pt>
                <c:pt idx="1257">
                  <c:v>125714.789975291</c:v>
                </c:pt>
                <c:pt idx="1258">
                  <c:v>125814.801741381</c:v>
                </c:pt>
                <c:pt idx="1259">
                  <c:v>125914.813507472</c:v>
                </c:pt>
                <c:pt idx="1260">
                  <c:v>126014.825273562</c:v>
                </c:pt>
                <c:pt idx="1261">
                  <c:v>126114.837039652</c:v>
                </c:pt>
                <c:pt idx="1262">
                  <c:v>126214.848805742</c:v>
                </c:pt>
                <c:pt idx="1263">
                  <c:v>126314.860571832</c:v>
                </c:pt>
                <c:pt idx="1264">
                  <c:v>126414.872337922</c:v>
                </c:pt>
                <c:pt idx="1265">
                  <c:v>126514.884104012</c:v>
                </c:pt>
                <c:pt idx="1266">
                  <c:v>126614.895870102</c:v>
                </c:pt>
                <c:pt idx="1267">
                  <c:v>126714.907636193</c:v>
                </c:pt>
                <c:pt idx="1268">
                  <c:v>126814.919402283</c:v>
                </c:pt>
                <c:pt idx="1269">
                  <c:v>126914.931168373</c:v>
                </c:pt>
                <c:pt idx="1270">
                  <c:v>127014.942934463</c:v>
                </c:pt>
                <c:pt idx="1271">
                  <c:v>127114.954700553</c:v>
                </c:pt>
                <c:pt idx="1272">
                  <c:v>127214.966466643</c:v>
                </c:pt>
                <c:pt idx="1273">
                  <c:v>127314.978232733</c:v>
                </c:pt>
                <c:pt idx="1274">
                  <c:v>127414.989998823</c:v>
                </c:pt>
                <c:pt idx="1275">
                  <c:v>127515.001764914</c:v>
                </c:pt>
                <c:pt idx="1276">
                  <c:v>127615.013531004</c:v>
                </c:pt>
                <c:pt idx="1277">
                  <c:v>127715.025297094</c:v>
                </c:pt>
                <c:pt idx="1278">
                  <c:v>127815.037063184</c:v>
                </c:pt>
                <c:pt idx="1279">
                  <c:v>127915.048829274</c:v>
                </c:pt>
                <c:pt idx="1280">
                  <c:v>128015.060595364</c:v>
                </c:pt>
                <c:pt idx="1281">
                  <c:v>128115.072361454</c:v>
                </c:pt>
                <c:pt idx="1282">
                  <c:v>128215.084127544</c:v>
                </c:pt>
                <c:pt idx="1283">
                  <c:v>128315.095893635</c:v>
                </c:pt>
                <c:pt idx="1284">
                  <c:v>128415.107659725</c:v>
                </c:pt>
                <c:pt idx="1285">
                  <c:v>128515.119425815</c:v>
                </c:pt>
                <c:pt idx="1286">
                  <c:v>128615.131191905</c:v>
                </c:pt>
                <c:pt idx="1287">
                  <c:v>128715.142957995</c:v>
                </c:pt>
                <c:pt idx="1288">
                  <c:v>128815.154724085</c:v>
                </c:pt>
                <c:pt idx="1289">
                  <c:v>128915.166490175</c:v>
                </c:pt>
                <c:pt idx="1290">
                  <c:v>129015.178256265</c:v>
                </c:pt>
                <c:pt idx="1291">
                  <c:v>129115.190022356</c:v>
                </c:pt>
                <c:pt idx="1292">
                  <c:v>129215.201788446</c:v>
                </c:pt>
                <c:pt idx="1293">
                  <c:v>129315.213554536</c:v>
                </c:pt>
                <c:pt idx="1294">
                  <c:v>129415.225320626</c:v>
                </c:pt>
                <c:pt idx="1295">
                  <c:v>129515.237086716</c:v>
                </c:pt>
                <c:pt idx="1296">
                  <c:v>129615.248852806</c:v>
                </c:pt>
                <c:pt idx="1297">
                  <c:v>129715.260618896</c:v>
                </c:pt>
                <c:pt idx="1298">
                  <c:v>129815.272384987</c:v>
                </c:pt>
                <c:pt idx="1299">
                  <c:v>129915.284151077</c:v>
                </c:pt>
                <c:pt idx="1300">
                  <c:v>130015.295917167</c:v>
                </c:pt>
                <c:pt idx="1301">
                  <c:v>130115.307683257</c:v>
                </c:pt>
                <c:pt idx="1302">
                  <c:v>130215.319449347</c:v>
                </c:pt>
                <c:pt idx="1303">
                  <c:v>130315.331215437</c:v>
                </c:pt>
                <c:pt idx="1304">
                  <c:v>130415.342981527</c:v>
                </c:pt>
                <c:pt idx="1305">
                  <c:v>130515.354747617</c:v>
                </c:pt>
                <c:pt idx="1306">
                  <c:v>130615.366513708</c:v>
                </c:pt>
                <c:pt idx="1307">
                  <c:v>130715.378279798</c:v>
                </c:pt>
                <c:pt idx="1308">
                  <c:v>130815.390045888</c:v>
                </c:pt>
                <c:pt idx="1309">
                  <c:v>130915.401811978</c:v>
                </c:pt>
                <c:pt idx="1310">
                  <c:v>131015.413578068</c:v>
                </c:pt>
                <c:pt idx="1311">
                  <c:v>131115.425344158</c:v>
                </c:pt>
                <c:pt idx="1312">
                  <c:v>131215.437110248</c:v>
                </c:pt>
                <c:pt idx="1313">
                  <c:v>131315.448876338</c:v>
                </c:pt>
                <c:pt idx="1314">
                  <c:v>131415.460642429</c:v>
                </c:pt>
                <c:pt idx="1315">
                  <c:v>131515.472408519</c:v>
                </c:pt>
                <c:pt idx="1316">
                  <c:v>131615.484174609</c:v>
                </c:pt>
                <c:pt idx="1317">
                  <c:v>131715.495940699</c:v>
                </c:pt>
                <c:pt idx="1318">
                  <c:v>131815.507706789</c:v>
                </c:pt>
                <c:pt idx="1319">
                  <c:v>131915.519472879</c:v>
                </c:pt>
                <c:pt idx="1320">
                  <c:v>132015.531238969</c:v>
                </c:pt>
                <c:pt idx="1321">
                  <c:v>132115.543005059</c:v>
                </c:pt>
                <c:pt idx="1322">
                  <c:v>132215.55477115</c:v>
                </c:pt>
                <c:pt idx="1323">
                  <c:v>132315.56653724</c:v>
                </c:pt>
                <c:pt idx="1324">
                  <c:v>132415.57830333</c:v>
                </c:pt>
                <c:pt idx="1325">
                  <c:v>132515.59006942</c:v>
                </c:pt>
                <c:pt idx="1326">
                  <c:v>132615.60183551</c:v>
                </c:pt>
                <c:pt idx="1327">
                  <c:v>132715.6136016</c:v>
                </c:pt>
                <c:pt idx="1328">
                  <c:v>132815.62536769</c:v>
                </c:pt>
                <c:pt idx="1329">
                  <c:v>132915.637133781</c:v>
                </c:pt>
                <c:pt idx="1330">
                  <c:v>133015.648899871</c:v>
                </c:pt>
                <c:pt idx="1331">
                  <c:v>133115.660665961</c:v>
                </c:pt>
                <c:pt idx="1332">
                  <c:v>133215.672432051</c:v>
                </c:pt>
                <c:pt idx="1333">
                  <c:v>133315.684198141</c:v>
                </c:pt>
                <c:pt idx="1334">
                  <c:v>133415.695964231</c:v>
                </c:pt>
                <c:pt idx="1335">
                  <c:v>133515.707730321</c:v>
                </c:pt>
                <c:pt idx="1336">
                  <c:v>133615.719496411</c:v>
                </c:pt>
                <c:pt idx="1337">
                  <c:v>133715.731262502</c:v>
                </c:pt>
                <c:pt idx="1338">
                  <c:v>133815.743028592</c:v>
                </c:pt>
                <c:pt idx="1339">
                  <c:v>133915.754794682</c:v>
                </c:pt>
                <c:pt idx="1340">
                  <c:v>134015.766560772</c:v>
                </c:pt>
                <c:pt idx="1341">
                  <c:v>134115.778326862</c:v>
                </c:pt>
                <c:pt idx="1342">
                  <c:v>134215.790092952</c:v>
                </c:pt>
                <c:pt idx="1343">
                  <c:v>134315.801859042</c:v>
                </c:pt>
                <c:pt idx="1344">
                  <c:v>134415.813625132</c:v>
                </c:pt>
                <c:pt idx="1345">
                  <c:v>134515.825391223</c:v>
                </c:pt>
                <c:pt idx="1346">
                  <c:v>134615.837157313</c:v>
                </c:pt>
                <c:pt idx="1347">
                  <c:v>134715.848923403</c:v>
                </c:pt>
                <c:pt idx="1348">
                  <c:v>134815.860689493</c:v>
                </c:pt>
                <c:pt idx="1349">
                  <c:v>134915.872455583</c:v>
                </c:pt>
                <c:pt idx="1350">
                  <c:v>135015.884221673</c:v>
                </c:pt>
                <c:pt idx="1351">
                  <c:v>135115.895987763</c:v>
                </c:pt>
                <c:pt idx="1352">
                  <c:v>135215.907753853</c:v>
                </c:pt>
                <c:pt idx="1353">
                  <c:v>135315.919519944</c:v>
                </c:pt>
                <c:pt idx="1354">
                  <c:v>135415.931286034</c:v>
                </c:pt>
                <c:pt idx="1355">
                  <c:v>135515.943052124</c:v>
                </c:pt>
                <c:pt idx="1356">
                  <c:v>135615.954818214</c:v>
                </c:pt>
                <c:pt idx="1357">
                  <c:v>135715.966584304</c:v>
                </c:pt>
                <c:pt idx="1358">
                  <c:v>135815.978350394</c:v>
                </c:pt>
                <c:pt idx="1359">
                  <c:v>135915.990116484</c:v>
                </c:pt>
                <c:pt idx="1360">
                  <c:v>136016.001882574</c:v>
                </c:pt>
                <c:pt idx="1361">
                  <c:v>136116.013648665</c:v>
                </c:pt>
                <c:pt idx="1362">
                  <c:v>136216.025414755</c:v>
                </c:pt>
                <c:pt idx="1363">
                  <c:v>136316.037180845</c:v>
                </c:pt>
                <c:pt idx="1364">
                  <c:v>136416.048946935</c:v>
                </c:pt>
                <c:pt idx="1365">
                  <c:v>136516.060713025</c:v>
                </c:pt>
                <c:pt idx="1366">
                  <c:v>136616.072479115</c:v>
                </c:pt>
                <c:pt idx="1367">
                  <c:v>136716.084245205</c:v>
                </c:pt>
                <c:pt idx="1368">
                  <c:v>136816.096011295</c:v>
                </c:pt>
                <c:pt idx="1369">
                  <c:v>136916.107777386</c:v>
                </c:pt>
                <c:pt idx="1370">
                  <c:v>137016.119543476</c:v>
                </c:pt>
                <c:pt idx="1371">
                  <c:v>137116.131309566</c:v>
                </c:pt>
                <c:pt idx="1372">
                  <c:v>137216.143075656</c:v>
                </c:pt>
                <c:pt idx="1373">
                  <c:v>137316.154841746</c:v>
                </c:pt>
                <c:pt idx="1374">
                  <c:v>137416.166607836</c:v>
                </c:pt>
                <c:pt idx="1375">
                  <c:v>137516.178373926</c:v>
                </c:pt>
                <c:pt idx="1376">
                  <c:v>137616.190140017</c:v>
                </c:pt>
                <c:pt idx="1377">
                  <c:v>137716.201906107</c:v>
                </c:pt>
                <c:pt idx="1378">
                  <c:v>137816.213672197</c:v>
                </c:pt>
                <c:pt idx="1379">
                  <c:v>137916.225438287</c:v>
                </c:pt>
                <c:pt idx="1380">
                  <c:v>138016.237204377</c:v>
                </c:pt>
                <c:pt idx="1381">
                  <c:v>138116.248970467</c:v>
                </c:pt>
                <c:pt idx="1382">
                  <c:v>138216.260736557</c:v>
                </c:pt>
                <c:pt idx="1383">
                  <c:v>138316.272502647</c:v>
                </c:pt>
                <c:pt idx="1384">
                  <c:v>138416.284268738</c:v>
                </c:pt>
                <c:pt idx="1385">
                  <c:v>138516.296034828</c:v>
                </c:pt>
                <c:pt idx="1386">
                  <c:v>138616.307800918</c:v>
                </c:pt>
                <c:pt idx="1387">
                  <c:v>138716.319567008</c:v>
                </c:pt>
                <c:pt idx="1388">
                  <c:v>138816.331333098</c:v>
                </c:pt>
                <c:pt idx="1389">
                  <c:v>138916.343099188</c:v>
                </c:pt>
                <c:pt idx="1390">
                  <c:v>139016.354865278</c:v>
                </c:pt>
                <c:pt idx="1391">
                  <c:v>139116.366631368</c:v>
                </c:pt>
                <c:pt idx="1392">
                  <c:v>139216.378397459</c:v>
                </c:pt>
                <c:pt idx="1393">
                  <c:v>139316.390163549</c:v>
                </c:pt>
                <c:pt idx="1394">
                  <c:v>139416.401929639</c:v>
                </c:pt>
                <c:pt idx="1395">
                  <c:v>139516.413695729</c:v>
                </c:pt>
                <c:pt idx="1396">
                  <c:v>139616.425461819</c:v>
                </c:pt>
                <c:pt idx="1397">
                  <c:v>139716.437227909</c:v>
                </c:pt>
                <c:pt idx="1398">
                  <c:v>139816.448993999</c:v>
                </c:pt>
                <c:pt idx="1399">
                  <c:v>139916.460760089</c:v>
                </c:pt>
                <c:pt idx="1400">
                  <c:v>140016.47252618</c:v>
                </c:pt>
                <c:pt idx="1401">
                  <c:v>140116.48429227</c:v>
                </c:pt>
                <c:pt idx="1402">
                  <c:v>140216.49605836</c:v>
                </c:pt>
                <c:pt idx="1403">
                  <c:v>140316.50782445</c:v>
                </c:pt>
                <c:pt idx="1404">
                  <c:v>140416.51959054</c:v>
                </c:pt>
                <c:pt idx="1405">
                  <c:v>140516.53135663</c:v>
                </c:pt>
                <c:pt idx="1406">
                  <c:v>140616.54312272</c:v>
                </c:pt>
                <c:pt idx="1407">
                  <c:v>140716.55488881</c:v>
                </c:pt>
                <c:pt idx="1408">
                  <c:v>140816.566654901</c:v>
                </c:pt>
                <c:pt idx="1409">
                  <c:v>140916.578420991</c:v>
                </c:pt>
                <c:pt idx="1410">
                  <c:v>141016.590187081</c:v>
                </c:pt>
                <c:pt idx="1411">
                  <c:v>141116.601953171</c:v>
                </c:pt>
                <c:pt idx="1412">
                  <c:v>141216.613719261</c:v>
                </c:pt>
                <c:pt idx="1413">
                  <c:v>141316.625485351</c:v>
                </c:pt>
                <c:pt idx="1414">
                  <c:v>141416.637251441</c:v>
                </c:pt>
                <c:pt idx="1415">
                  <c:v>141516.649017532</c:v>
                </c:pt>
                <c:pt idx="1416">
                  <c:v>141616.660783622</c:v>
                </c:pt>
                <c:pt idx="1417">
                  <c:v>141716.672549712</c:v>
                </c:pt>
                <c:pt idx="1418">
                  <c:v>141816.684315802</c:v>
                </c:pt>
                <c:pt idx="1419">
                  <c:v>141916.696081892</c:v>
                </c:pt>
                <c:pt idx="1420">
                  <c:v>142016.707847982</c:v>
                </c:pt>
                <c:pt idx="1421">
                  <c:v>142116.719614072</c:v>
                </c:pt>
                <c:pt idx="1422">
                  <c:v>142216.731380162</c:v>
                </c:pt>
                <c:pt idx="1423">
                  <c:v>142316.743146253</c:v>
                </c:pt>
                <c:pt idx="1424">
                  <c:v>142416.754912343</c:v>
                </c:pt>
                <c:pt idx="1425">
                  <c:v>142516.766678433</c:v>
                </c:pt>
                <c:pt idx="1426">
                  <c:v>142616.778444523</c:v>
                </c:pt>
                <c:pt idx="1427">
                  <c:v>142716.790210613</c:v>
                </c:pt>
                <c:pt idx="1428">
                  <c:v>142816.801976703</c:v>
                </c:pt>
                <c:pt idx="1429">
                  <c:v>142916.813742793</c:v>
                </c:pt>
                <c:pt idx="1430">
                  <c:v>143016.825508883</c:v>
                </c:pt>
                <c:pt idx="1431">
                  <c:v>143116.837274974</c:v>
                </c:pt>
                <c:pt idx="1432">
                  <c:v>143216.849041064</c:v>
                </c:pt>
                <c:pt idx="1433">
                  <c:v>143316.860807154</c:v>
                </c:pt>
                <c:pt idx="1434">
                  <c:v>143416.872573244</c:v>
                </c:pt>
                <c:pt idx="1435">
                  <c:v>143516.884339334</c:v>
                </c:pt>
                <c:pt idx="1436">
                  <c:v>143616.896105424</c:v>
                </c:pt>
                <c:pt idx="1437">
                  <c:v>143716.907871514</c:v>
                </c:pt>
                <c:pt idx="1438">
                  <c:v>143816.919637604</c:v>
                </c:pt>
                <c:pt idx="1439">
                  <c:v>143916.931403695</c:v>
                </c:pt>
                <c:pt idx="1440">
                  <c:v>144016.943169785</c:v>
                </c:pt>
                <c:pt idx="1441">
                  <c:v>144116.954935875</c:v>
                </c:pt>
                <c:pt idx="1442">
                  <c:v>144216.966701965</c:v>
                </c:pt>
                <c:pt idx="1443">
                  <c:v>144316.978468055</c:v>
                </c:pt>
                <c:pt idx="1444">
                  <c:v>144416.990234145</c:v>
                </c:pt>
                <c:pt idx="1445">
                  <c:v>144517.002000235</c:v>
                </c:pt>
                <c:pt idx="1446">
                  <c:v>144617.013766326</c:v>
                </c:pt>
                <c:pt idx="1447">
                  <c:v>144717.025532416</c:v>
                </c:pt>
                <c:pt idx="1448">
                  <c:v>144817.037298506</c:v>
                </c:pt>
                <c:pt idx="1449">
                  <c:v>144917.049064596</c:v>
                </c:pt>
                <c:pt idx="1450">
                  <c:v>145017.060830686</c:v>
                </c:pt>
                <c:pt idx="1451">
                  <c:v>145117.072596776</c:v>
                </c:pt>
                <c:pt idx="1452">
                  <c:v>145217.084362866</c:v>
                </c:pt>
                <c:pt idx="1453">
                  <c:v>145317.096128956</c:v>
                </c:pt>
                <c:pt idx="1454">
                  <c:v>145417.107895047</c:v>
                </c:pt>
                <c:pt idx="1455">
                  <c:v>145517.119661137</c:v>
                </c:pt>
                <c:pt idx="1456">
                  <c:v>145617.131427227</c:v>
                </c:pt>
                <c:pt idx="1457">
                  <c:v>145717.143193317</c:v>
                </c:pt>
                <c:pt idx="1458">
                  <c:v>145817.154959407</c:v>
                </c:pt>
                <c:pt idx="1459">
                  <c:v>145917.166725497</c:v>
                </c:pt>
                <c:pt idx="1460">
                  <c:v>146017.178491587</c:v>
                </c:pt>
                <c:pt idx="1461">
                  <c:v>146117.190257677</c:v>
                </c:pt>
                <c:pt idx="1462">
                  <c:v>146217.202023768</c:v>
                </c:pt>
                <c:pt idx="1463">
                  <c:v>146317.213789858</c:v>
                </c:pt>
                <c:pt idx="1464">
                  <c:v>146417.225555948</c:v>
                </c:pt>
                <c:pt idx="1465">
                  <c:v>146517.237322038</c:v>
                </c:pt>
                <c:pt idx="1466">
                  <c:v>146617.249088128</c:v>
                </c:pt>
                <c:pt idx="1467">
                  <c:v>146717.260854218</c:v>
                </c:pt>
                <c:pt idx="1468">
                  <c:v>146817.272620308</c:v>
                </c:pt>
                <c:pt idx="1469">
                  <c:v>146917.284386398</c:v>
                </c:pt>
                <c:pt idx="1470">
                  <c:v>147017.296152489</c:v>
                </c:pt>
                <c:pt idx="1471">
                  <c:v>147117.307918579</c:v>
                </c:pt>
                <c:pt idx="1472">
                  <c:v>147217.319684669</c:v>
                </c:pt>
                <c:pt idx="1473">
                  <c:v>147317.331450759</c:v>
                </c:pt>
                <c:pt idx="1474">
                  <c:v>147417.343216849</c:v>
                </c:pt>
                <c:pt idx="1475">
                  <c:v>147517.354982939</c:v>
                </c:pt>
                <c:pt idx="1476">
                  <c:v>147617.366749029</c:v>
                </c:pt>
                <c:pt idx="1477">
                  <c:v>147717.378515119</c:v>
                </c:pt>
                <c:pt idx="1478">
                  <c:v>147817.39028121</c:v>
                </c:pt>
                <c:pt idx="1479">
                  <c:v>147917.4020473</c:v>
                </c:pt>
                <c:pt idx="1480">
                  <c:v>148017.41381339</c:v>
                </c:pt>
                <c:pt idx="1481">
                  <c:v>148117.42557948</c:v>
                </c:pt>
                <c:pt idx="1482">
                  <c:v>148217.43734557</c:v>
                </c:pt>
                <c:pt idx="1483">
                  <c:v>148317.44911166</c:v>
                </c:pt>
                <c:pt idx="1484">
                  <c:v>148417.46087775</c:v>
                </c:pt>
                <c:pt idx="1485">
                  <c:v>148517.47264384</c:v>
                </c:pt>
                <c:pt idx="1486">
                  <c:v>148617.484409931</c:v>
                </c:pt>
                <c:pt idx="1487">
                  <c:v>148717.496176021</c:v>
                </c:pt>
                <c:pt idx="1488">
                  <c:v>148817.507942111</c:v>
                </c:pt>
                <c:pt idx="1489">
                  <c:v>148917.519708201</c:v>
                </c:pt>
                <c:pt idx="1490">
                  <c:v>149017.531474291</c:v>
                </c:pt>
                <c:pt idx="1491">
                  <c:v>149117.543240381</c:v>
                </c:pt>
                <c:pt idx="1492">
                  <c:v>149217.555006471</c:v>
                </c:pt>
                <c:pt idx="1493">
                  <c:v>149317.566772562</c:v>
                </c:pt>
                <c:pt idx="1494">
                  <c:v>149417.578538652</c:v>
                </c:pt>
                <c:pt idx="1495">
                  <c:v>149517.590304742</c:v>
                </c:pt>
                <c:pt idx="1496">
                  <c:v>149617.602070832</c:v>
                </c:pt>
                <c:pt idx="1497">
                  <c:v>149717.613836922</c:v>
                </c:pt>
                <c:pt idx="1498">
                  <c:v>149817.625603012</c:v>
                </c:pt>
                <c:pt idx="1499">
                  <c:v>149917.637369102</c:v>
                </c:pt>
                <c:pt idx="1500">
                  <c:v>150017.649135192</c:v>
                </c:pt>
                <c:pt idx="1501">
                  <c:v>150117.660901283</c:v>
                </c:pt>
                <c:pt idx="1502">
                  <c:v>150217.672667373</c:v>
                </c:pt>
                <c:pt idx="1503">
                  <c:v>150317.684433463</c:v>
                </c:pt>
                <c:pt idx="1504">
                  <c:v>150417.696199553</c:v>
                </c:pt>
                <c:pt idx="1505">
                  <c:v>150517.707965643</c:v>
                </c:pt>
                <c:pt idx="1506">
                  <c:v>150617.719731733</c:v>
                </c:pt>
                <c:pt idx="1507">
                  <c:v>150717.731497823</c:v>
                </c:pt>
                <c:pt idx="1508">
                  <c:v>150817.743263913</c:v>
                </c:pt>
                <c:pt idx="1509">
                  <c:v>150917.755030004</c:v>
                </c:pt>
                <c:pt idx="1510">
                  <c:v>151017.766796094</c:v>
                </c:pt>
                <c:pt idx="1511">
                  <c:v>151117.778562184</c:v>
                </c:pt>
                <c:pt idx="1512">
                  <c:v>151217.790328274</c:v>
                </c:pt>
                <c:pt idx="1513">
                  <c:v>151317.802094364</c:v>
                </c:pt>
                <c:pt idx="1514">
                  <c:v>151417.813860454</c:v>
                </c:pt>
                <c:pt idx="1515">
                  <c:v>151517.825626544</c:v>
                </c:pt>
                <c:pt idx="1516">
                  <c:v>151617.837392634</c:v>
                </c:pt>
                <c:pt idx="1517">
                  <c:v>151717.849158725</c:v>
                </c:pt>
                <c:pt idx="1518">
                  <c:v>151817.860924815</c:v>
                </c:pt>
                <c:pt idx="1519">
                  <c:v>151917.872690905</c:v>
                </c:pt>
                <c:pt idx="1520">
                  <c:v>152017.884456995</c:v>
                </c:pt>
                <c:pt idx="1521">
                  <c:v>152117.896223085</c:v>
                </c:pt>
                <c:pt idx="1522">
                  <c:v>152217.907989175</c:v>
                </c:pt>
                <c:pt idx="1523">
                  <c:v>152317.919755265</c:v>
                </c:pt>
                <c:pt idx="1524">
                  <c:v>152417.931521356</c:v>
                </c:pt>
                <c:pt idx="1525">
                  <c:v>152517.943287446</c:v>
                </c:pt>
                <c:pt idx="1526">
                  <c:v>152617.955053536</c:v>
                </c:pt>
                <c:pt idx="1527">
                  <c:v>152717.966819626</c:v>
                </c:pt>
                <c:pt idx="1528">
                  <c:v>152817.978585716</c:v>
                </c:pt>
                <c:pt idx="1529">
                  <c:v>152917.990351806</c:v>
                </c:pt>
                <c:pt idx="1530">
                  <c:v>153018.002117896</c:v>
                </c:pt>
                <c:pt idx="1531">
                  <c:v>153118.013883986</c:v>
                </c:pt>
                <c:pt idx="1532">
                  <c:v>153218.025650077</c:v>
                </c:pt>
                <c:pt idx="1533">
                  <c:v>153318.037416167</c:v>
                </c:pt>
                <c:pt idx="1534">
                  <c:v>153418.049182257</c:v>
                </c:pt>
                <c:pt idx="1535">
                  <c:v>153518.060948347</c:v>
                </c:pt>
                <c:pt idx="1536">
                  <c:v>153618.072714437</c:v>
                </c:pt>
                <c:pt idx="1537">
                  <c:v>153718.084480527</c:v>
                </c:pt>
                <c:pt idx="1538">
                  <c:v>153818.096246617</c:v>
                </c:pt>
                <c:pt idx="1539">
                  <c:v>153918.108012707</c:v>
                </c:pt>
                <c:pt idx="1540">
                  <c:v>154018.119778798</c:v>
                </c:pt>
                <c:pt idx="1541">
                  <c:v>154118.131544888</c:v>
                </c:pt>
                <c:pt idx="1542">
                  <c:v>154218.143310978</c:v>
                </c:pt>
                <c:pt idx="1543">
                  <c:v>154318.155077068</c:v>
                </c:pt>
                <c:pt idx="1544">
                  <c:v>154418.166843158</c:v>
                </c:pt>
                <c:pt idx="1545">
                  <c:v>154518.178609248</c:v>
                </c:pt>
                <c:pt idx="1546">
                  <c:v>154618.190375338</c:v>
                </c:pt>
                <c:pt idx="1547">
                  <c:v>154718.202141428</c:v>
                </c:pt>
                <c:pt idx="1548">
                  <c:v>154818.213907519</c:v>
                </c:pt>
                <c:pt idx="1549">
                  <c:v>154918.225673609</c:v>
                </c:pt>
                <c:pt idx="1550">
                  <c:v>155018.237439699</c:v>
                </c:pt>
                <c:pt idx="1551">
                  <c:v>155118.249205789</c:v>
                </c:pt>
                <c:pt idx="1552">
                  <c:v>155218.260971879</c:v>
                </c:pt>
                <c:pt idx="1553">
                  <c:v>155318.272737969</c:v>
                </c:pt>
                <c:pt idx="1554">
                  <c:v>155418.284504059</c:v>
                </c:pt>
                <c:pt idx="1555">
                  <c:v>155518.296270149</c:v>
                </c:pt>
                <c:pt idx="1556">
                  <c:v>155618.30803624</c:v>
                </c:pt>
                <c:pt idx="1557">
                  <c:v>155718.31980233</c:v>
                </c:pt>
                <c:pt idx="1558">
                  <c:v>155818.33156842</c:v>
                </c:pt>
                <c:pt idx="1559">
                  <c:v>155918.34333451</c:v>
                </c:pt>
                <c:pt idx="1560">
                  <c:v>156018.3551006</c:v>
                </c:pt>
                <c:pt idx="1561">
                  <c:v>156118.36686669</c:v>
                </c:pt>
                <c:pt idx="1562">
                  <c:v>156218.37863278</c:v>
                </c:pt>
                <c:pt idx="1563">
                  <c:v>156318.390398871</c:v>
                </c:pt>
                <c:pt idx="1564">
                  <c:v>156418.402164961</c:v>
                </c:pt>
                <c:pt idx="1565">
                  <c:v>156518.413931051</c:v>
                </c:pt>
                <c:pt idx="1566">
                  <c:v>156618.425697141</c:v>
                </c:pt>
                <c:pt idx="1567">
                  <c:v>156718.437463231</c:v>
                </c:pt>
                <c:pt idx="1568">
                  <c:v>156818.449229321</c:v>
                </c:pt>
                <c:pt idx="1569">
                  <c:v>156918.460995411</c:v>
                </c:pt>
                <c:pt idx="1570">
                  <c:v>157018.472761501</c:v>
                </c:pt>
                <c:pt idx="1571">
                  <c:v>157118.484527592</c:v>
                </c:pt>
                <c:pt idx="1572">
                  <c:v>157218.496293682</c:v>
                </c:pt>
                <c:pt idx="1573">
                  <c:v>157318.508059772</c:v>
                </c:pt>
                <c:pt idx="1574">
                  <c:v>157418.519825862</c:v>
                </c:pt>
                <c:pt idx="1575">
                  <c:v>157518.531591952</c:v>
                </c:pt>
                <c:pt idx="1576">
                  <c:v>157618.543358042</c:v>
                </c:pt>
                <c:pt idx="1577">
                  <c:v>157718.555124132</c:v>
                </c:pt>
                <c:pt idx="1578">
                  <c:v>157818.566890222</c:v>
                </c:pt>
                <c:pt idx="1579">
                  <c:v>157918.578656313</c:v>
                </c:pt>
                <c:pt idx="1580">
                  <c:v>158018.590422403</c:v>
                </c:pt>
                <c:pt idx="1581">
                  <c:v>158118.602188493</c:v>
                </c:pt>
                <c:pt idx="1582">
                  <c:v>158218.613954583</c:v>
                </c:pt>
                <c:pt idx="1583">
                  <c:v>158318.625720673</c:v>
                </c:pt>
                <c:pt idx="1584">
                  <c:v>158418.637486763</c:v>
                </c:pt>
                <c:pt idx="1585">
                  <c:v>158518.649252853</c:v>
                </c:pt>
                <c:pt idx="1586">
                  <c:v>158618.661018943</c:v>
                </c:pt>
                <c:pt idx="1587">
                  <c:v>158718.672785034</c:v>
                </c:pt>
                <c:pt idx="1588">
                  <c:v>158818.684551124</c:v>
                </c:pt>
                <c:pt idx="1589">
                  <c:v>158918.696317214</c:v>
                </c:pt>
                <c:pt idx="1590">
                  <c:v>159018.708083304</c:v>
                </c:pt>
                <c:pt idx="1591">
                  <c:v>159118.719849394</c:v>
                </c:pt>
                <c:pt idx="1592">
                  <c:v>159218.731615484</c:v>
                </c:pt>
                <c:pt idx="1593">
                  <c:v>159318.743381574</c:v>
                </c:pt>
                <c:pt idx="1594">
                  <c:v>159418.755147664</c:v>
                </c:pt>
                <c:pt idx="1595">
                  <c:v>159518.766913755</c:v>
                </c:pt>
                <c:pt idx="1596">
                  <c:v>159618.778679845</c:v>
                </c:pt>
                <c:pt idx="1597">
                  <c:v>159718.790445935</c:v>
                </c:pt>
                <c:pt idx="1598">
                  <c:v>159818.802212025</c:v>
                </c:pt>
                <c:pt idx="1599">
                  <c:v>159918.813978115</c:v>
                </c:pt>
                <c:pt idx="1600">
                  <c:v>160018.825744205</c:v>
                </c:pt>
                <c:pt idx="1601">
                  <c:v>160118.837510295</c:v>
                </c:pt>
                <c:pt idx="1602">
                  <c:v>160218.849276385</c:v>
                </c:pt>
                <c:pt idx="1603">
                  <c:v>160318.861042476</c:v>
                </c:pt>
                <c:pt idx="1604">
                  <c:v>160418.872808566</c:v>
                </c:pt>
                <c:pt idx="1605">
                  <c:v>160518.884574656</c:v>
                </c:pt>
                <c:pt idx="1606">
                  <c:v>160618.896340746</c:v>
                </c:pt>
                <c:pt idx="1607">
                  <c:v>160718.908106836</c:v>
                </c:pt>
                <c:pt idx="1608">
                  <c:v>160818.919872926</c:v>
                </c:pt>
                <c:pt idx="1609">
                  <c:v>160918.931639016</c:v>
                </c:pt>
                <c:pt idx="1610">
                  <c:v>161018.943405107</c:v>
                </c:pt>
                <c:pt idx="1611">
                  <c:v>161118.955171197</c:v>
                </c:pt>
                <c:pt idx="1612">
                  <c:v>161218.966937287</c:v>
                </c:pt>
                <c:pt idx="1613">
                  <c:v>161318.978703377</c:v>
                </c:pt>
                <c:pt idx="1614">
                  <c:v>161418.990469467</c:v>
                </c:pt>
                <c:pt idx="1615">
                  <c:v>161519.002235557</c:v>
                </c:pt>
                <c:pt idx="1616">
                  <c:v>161619.014001647</c:v>
                </c:pt>
                <c:pt idx="1617">
                  <c:v>161719.025767737</c:v>
                </c:pt>
                <c:pt idx="1618">
                  <c:v>161819.037533828</c:v>
                </c:pt>
                <c:pt idx="1619">
                  <c:v>161919.049299918</c:v>
                </c:pt>
                <c:pt idx="1620">
                  <c:v>162019.061066008</c:v>
                </c:pt>
                <c:pt idx="1621">
                  <c:v>162119.072832098</c:v>
                </c:pt>
                <c:pt idx="1622">
                  <c:v>162219.084598188</c:v>
                </c:pt>
                <c:pt idx="1623">
                  <c:v>162319.096364278</c:v>
                </c:pt>
                <c:pt idx="1624">
                  <c:v>162419.108130368</c:v>
                </c:pt>
                <c:pt idx="1625">
                  <c:v>162519.119896458</c:v>
                </c:pt>
                <c:pt idx="1626">
                  <c:v>162619.131662549</c:v>
                </c:pt>
                <c:pt idx="1627">
                  <c:v>162719.143428639</c:v>
                </c:pt>
                <c:pt idx="1628">
                  <c:v>162819.155194729</c:v>
                </c:pt>
                <c:pt idx="1629">
                  <c:v>162919.166960819</c:v>
                </c:pt>
                <c:pt idx="1630">
                  <c:v>163019.178726909</c:v>
                </c:pt>
                <c:pt idx="1631">
                  <c:v>163119.190492999</c:v>
                </c:pt>
                <c:pt idx="1632">
                  <c:v>163219.202259089</c:v>
                </c:pt>
                <c:pt idx="1633">
                  <c:v>163319.214025179</c:v>
                </c:pt>
                <c:pt idx="1634">
                  <c:v>163419.22579127</c:v>
                </c:pt>
                <c:pt idx="1635">
                  <c:v>163519.23755736</c:v>
                </c:pt>
                <c:pt idx="1636">
                  <c:v>163619.24932345</c:v>
                </c:pt>
                <c:pt idx="1637">
                  <c:v>163719.26108954</c:v>
                </c:pt>
                <c:pt idx="1638">
                  <c:v>163819.27285563</c:v>
                </c:pt>
                <c:pt idx="1639">
                  <c:v>163919.28462172</c:v>
                </c:pt>
                <c:pt idx="1640">
                  <c:v>164019.29638781</c:v>
                </c:pt>
                <c:pt idx="1641">
                  <c:v>164119.308153901</c:v>
                </c:pt>
                <c:pt idx="1642">
                  <c:v>164219.319919991</c:v>
                </c:pt>
                <c:pt idx="1643">
                  <c:v>164319.331686081</c:v>
                </c:pt>
                <c:pt idx="1644">
                  <c:v>164419.343452171</c:v>
                </c:pt>
                <c:pt idx="1645">
                  <c:v>164519.355218261</c:v>
                </c:pt>
                <c:pt idx="1646">
                  <c:v>164619.366984351</c:v>
                </c:pt>
                <c:pt idx="1647">
                  <c:v>164719.378750441</c:v>
                </c:pt>
                <c:pt idx="1648">
                  <c:v>164819.390516531</c:v>
                </c:pt>
                <c:pt idx="1649">
                  <c:v>164919.402282622</c:v>
                </c:pt>
                <c:pt idx="1650">
                  <c:v>165019.414048712</c:v>
                </c:pt>
                <c:pt idx="1651">
                  <c:v>165119.425814802</c:v>
                </c:pt>
                <c:pt idx="1652">
                  <c:v>165219.437580892</c:v>
                </c:pt>
                <c:pt idx="1653">
                  <c:v>165319.449346982</c:v>
                </c:pt>
                <c:pt idx="1654">
                  <c:v>165419.461113072</c:v>
                </c:pt>
                <c:pt idx="1655">
                  <c:v>165519.472879162</c:v>
                </c:pt>
                <c:pt idx="1656">
                  <c:v>165619.484645252</c:v>
                </c:pt>
                <c:pt idx="1657">
                  <c:v>165719.496411343</c:v>
                </c:pt>
                <c:pt idx="1658">
                  <c:v>165819.508177433</c:v>
                </c:pt>
                <c:pt idx="1659">
                  <c:v>165919.519943523</c:v>
                </c:pt>
                <c:pt idx="1660">
                  <c:v>166019.531709613</c:v>
                </c:pt>
                <c:pt idx="1661">
                  <c:v>166119.543475703</c:v>
                </c:pt>
                <c:pt idx="1662">
                  <c:v>166219.555241793</c:v>
                </c:pt>
                <c:pt idx="1663">
                  <c:v>166319.567007883</c:v>
                </c:pt>
                <c:pt idx="1664">
                  <c:v>166419.578773973</c:v>
                </c:pt>
                <c:pt idx="1665">
                  <c:v>166519.590540064</c:v>
                </c:pt>
                <c:pt idx="1666">
                  <c:v>166619.602306154</c:v>
                </c:pt>
                <c:pt idx="1667">
                  <c:v>166719.614072244</c:v>
                </c:pt>
                <c:pt idx="1668">
                  <c:v>166819.625838334</c:v>
                </c:pt>
                <c:pt idx="1669">
                  <c:v>166919.637604424</c:v>
                </c:pt>
                <c:pt idx="1670">
                  <c:v>167019.649370514</c:v>
                </c:pt>
                <c:pt idx="1671">
                  <c:v>167119.661136604</c:v>
                </c:pt>
                <c:pt idx="1672">
                  <c:v>167219.672902694</c:v>
                </c:pt>
                <c:pt idx="1673">
                  <c:v>167319.684668785</c:v>
                </c:pt>
                <c:pt idx="1674">
                  <c:v>167419.696434875</c:v>
                </c:pt>
                <c:pt idx="1675">
                  <c:v>167519.708200965</c:v>
                </c:pt>
                <c:pt idx="1676">
                  <c:v>167619.719967055</c:v>
                </c:pt>
                <c:pt idx="1677">
                  <c:v>167719.731733145</c:v>
                </c:pt>
                <c:pt idx="1678">
                  <c:v>167819.743499235</c:v>
                </c:pt>
                <c:pt idx="1679">
                  <c:v>167919.755265325</c:v>
                </c:pt>
                <c:pt idx="1680">
                  <c:v>168019.767031416</c:v>
                </c:pt>
                <c:pt idx="1681">
                  <c:v>168119.778797506</c:v>
                </c:pt>
                <c:pt idx="1682">
                  <c:v>168219.790563596</c:v>
                </c:pt>
                <c:pt idx="1683">
                  <c:v>168319.802329686</c:v>
                </c:pt>
                <c:pt idx="1684">
                  <c:v>168419.814095776</c:v>
                </c:pt>
                <c:pt idx="1685">
                  <c:v>168519.825861866</c:v>
                </c:pt>
                <c:pt idx="1686">
                  <c:v>168619.837627956</c:v>
                </c:pt>
                <c:pt idx="1687">
                  <c:v>168719.849394046</c:v>
                </c:pt>
                <c:pt idx="1688">
                  <c:v>168819.861160137</c:v>
                </c:pt>
                <c:pt idx="1689">
                  <c:v>168919.872926227</c:v>
                </c:pt>
                <c:pt idx="1690">
                  <c:v>169019.884692317</c:v>
                </c:pt>
                <c:pt idx="1691">
                  <c:v>169119.896458407</c:v>
                </c:pt>
                <c:pt idx="1692">
                  <c:v>169219.908224497</c:v>
                </c:pt>
                <c:pt idx="1693">
                  <c:v>169319.919990587</c:v>
                </c:pt>
                <c:pt idx="1694">
                  <c:v>169419.931756677</c:v>
                </c:pt>
                <c:pt idx="1695">
                  <c:v>169519.943522767</c:v>
                </c:pt>
                <c:pt idx="1696">
                  <c:v>169619.955288858</c:v>
                </c:pt>
                <c:pt idx="1697">
                  <c:v>169719.967054948</c:v>
                </c:pt>
                <c:pt idx="1698">
                  <c:v>169819.978821038</c:v>
                </c:pt>
                <c:pt idx="1699">
                  <c:v>169919.990587128</c:v>
                </c:pt>
              </c:numCache>
            </c:numRef>
          </c:xVal>
          <c:yVal>
            <c:numRef>
              <c:f>12_Traces!$H$5:$H$1704</c:f>
              <c:numCache>
                <c:formatCode>0.0000</c:formatCode>
                <c:ptCount val="1700"/>
                <c:pt idx="0">
                  <c:v>5</c:v>
                </c:pt>
                <c:pt idx="1">
                  <c:v>5</c:v>
                </c:pt>
                <c:pt idx="2">
                  <c:v>5</c:v>
                </c:pt>
                <c:pt idx="3">
                  <c:v>5</c:v>
                </c:pt>
                <c:pt idx="4">
                  <c:v>5</c:v>
                </c:pt>
                <c:pt idx="5">
                  <c:v>5</c:v>
                </c:pt>
                <c:pt idx="6">
                  <c:v>5</c:v>
                </c:pt>
                <c:pt idx="7">
                  <c:v>5</c:v>
                </c:pt>
                <c:pt idx="8">
                  <c:v>5</c:v>
                </c:pt>
                <c:pt idx="9">
                  <c:v>5</c:v>
                </c:pt>
                <c:pt idx="10">
                  <c:v>5</c:v>
                </c:pt>
                <c:pt idx="11">
                  <c:v>5</c:v>
                </c:pt>
                <c:pt idx="12">
                  <c:v>5</c:v>
                </c:pt>
                <c:pt idx="13">
                  <c:v>5</c:v>
                </c:pt>
                <c:pt idx="14">
                  <c:v>5</c:v>
                </c:pt>
                <c:pt idx="15">
                  <c:v>5</c:v>
                </c:pt>
                <c:pt idx="16">
                  <c:v>5</c:v>
                </c:pt>
                <c:pt idx="17">
                  <c:v>5</c:v>
                </c:pt>
                <c:pt idx="18">
                  <c:v>5</c:v>
                </c:pt>
                <c:pt idx="19">
                  <c:v>5</c:v>
                </c:pt>
                <c:pt idx="20">
                  <c:v>5</c:v>
                </c:pt>
                <c:pt idx="21">
                  <c:v>5</c:v>
                </c:pt>
                <c:pt idx="22">
                  <c:v>5</c:v>
                </c:pt>
                <c:pt idx="23">
                  <c:v>5</c:v>
                </c:pt>
                <c:pt idx="24">
                  <c:v>5</c:v>
                </c:pt>
                <c:pt idx="25">
                  <c:v>5</c:v>
                </c:pt>
                <c:pt idx="26">
                  <c:v>5</c:v>
                </c:pt>
                <c:pt idx="27">
                  <c:v>5</c:v>
                </c:pt>
                <c:pt idx="28">
                  <c:v>5</c:v>
                </c:pt>
                <c:pt idx="29">
                  <c:v>5</c:v>
                </c:pt>
                <c:pt idx="30">
                  <c:v>5</c:v>
                </c:pt>
                <c:pt idx="31">
                  <c:v>5</c:v>
                </c:pt>
                <c:pt idx="32">
                  <c:v>5</c:v>
                </c:pt>
                <c:pt idx="33">
                  <c:v>5</c:v>
                </c:pt>
                <c:pt idx="34">
                  <c:v>5</c:v>
                </c:pt>
                <c:pt idx="35">
                  <c:v>5</c:v>
                </c:pt>
                <c:pt idx="36">
                  <c:v>5</c:v>
                </c:pt>
                <c:pt idx="37">
                  <c:v>5</c:v>
                </c:pt>
                <c:pt idx="38">
                  <c:v>5</c:v>
                </c:pt>
                <c:pt idx="39">
                  <c:v>5</c:v>
                </c:pt>
                <c:pt idx="40">
                  <c:v>5</c:v>
                </c:pt>
                <c:pt idx="41">
                  <c:v>5</c:v>
                </c:pt>
                <c:pt idx="42">
                  <c:v>5</c:v>
                </c:pt>
                <c:pt idx="43">
                  <c:v>5</c:v>
                </c:pt>
                <c:pt idx="44">
                  <c:v>5</c:v>
                </c:pt>
                <c:pt idx="45">
                  <c:v>5</c:v>
                </c:pt>
                <c:pt idx="46">
                  <c:v>5</c:v>
                </c:pt>
                <c:pt idx="47">
                  <c:v>5</c:v>
                </c:pt>
                <c:pt idx="48">
                  <c:v>5</c:v>
                </c:pt>
                <c:pt idx="49">
                  <c:v>5</c:v>
                </c:pt>
                <c:pt idx="50">
                  <c:v>5</c:v>
                </c:pt>
                <c:pt idx="51">
                  <c:v>5</c:v>
                </c:pt>
                <c:pt idx="52">
                  <c:v>5</c:v>
                </c:pt>
                <c:pt idx="53">
                  <c:v>5</c:v>
                </c:pt>
                <c:pt idx="54">
                  <c:v>5</c:v>
                </c:pt>
                <c:pt idx="55">
                  <c:v>5</c:v>
                </c:pt>
                <c:pt idx="56">
                  <c:v>5</c:v>
                </c:pt>
                <c:pt idx="57">
                  <c:v>5</c:v>
                </c:pt>
                <c:pt idx="58">
                  <c:v>5</c:v>
                </c:pt>
                <c:pt idx="59">
                  <c:v>5</c:v>
                </c:pt>
                <c:pt idx="60">
                  <c:v>5</c:v>
                </c:pt>
                <c:pt idx="61">
                  <c:v>5</c:v>
                </c:pt>
                <c:pt idx="62">
                  <c:v>5</c:v>
                </c:pt>
                <c:pt idx="63">
                  <c:v>5</c:v>
                </c:pt>
                <c:pt idx="64">
                  <c:v>5</c:v>
                </c:pt>
                <c:pt idx="65">
                  <c:v>5</c:v>
                </c:pt>
                <c:pt idx="66">
                  <c:v>5</c:v>
                </c:pt>
                <c:pt idx="67">
                  <c:v>5</c:v>
                </c:pt>
                <c:pt idx="68">
                  <c:v>5</c:v>
                </c:pt>
                <c:pt idx="69">
                  <c:v>5</c:v>
                </c:pt>
                <c:pt idx="70">
                  <c:v>5</c:v>
                </c:pt>
                <c:pt idx="71">
                  <c:v>5</c:v>
                </c:pt>
                <c:pt idx="72">
                  <c:v>5</c:v>
                </c:pt>
                <c:pt idx="73">
                  <c:v>5</c:v>
                </c:pt>
                <c:pt idx="74">
                  <c:v>5</c:v>
                </c:pt>
                <c:pt idx="75">
                  <c:v>5</c:v>
                </c:pt>
                <c:pt idx="76">
                  <c:v>5</c:v>
                </c:pt>
                <c:pt idx="77">
                  <c:v>5</c:v>
                </c:pt>
                <c:pt idx="78">
                  <c:v>5</c:v>
                </c:pt>
                <c:pt idx="79">
                  <c:v>5</c:v>
                </c:pt>
                <c:pt idx="80">
                  <c:v>5</c:v>
                </c:pt>
                <c:pt idx="81">
                  <c:v>5</c:v>
                </c:pt>
                <c:pt idx="82">
                  <c:v>5</c:v>
                </c:pt>
                <c:pt idx="83">
                  <c:v>5</c:v>
                </c:pt>
                <c:pt idx="84">
                  <c:v>5</c:v>
                </c:pt>
                <c:pt idx="85">
                  <c:v>5</c:v>
                </c:pt>
                <c:pt idx="86">
                  <c:v>5</c:v>
                </c:pt>
                <c:pt idx="87">
                  <c:v>5</c:v>
                </c:pt>
                <c:pt idx="88">
                  <c:v>5</c:v>
                </c:pt>
                <c:pt idx="89">
                  <c:v>5</c:v>
                </c:pt>
                <c:pt idx="90">
                  <c:v>5</c:v>
                </c:pt>
                <c:pt idx="91">
                  <c:v>5</c:v>
                </c:pt>
                <c:pt idx="92">
                  <c:v>5</c:v>
                </c:pt>
                <c:pt idx="93">
                  <c:v>5</c:v>
                </c:pt>
                <c:pt idx="94">
                  <c:v>5</c:v>
                </c:pt>
                <c:pt idx="95">
                  <c:v>5</c:v>
                </c:pt>
                <c:pt idx="96">
                  <c:v>5</c:v>
                </c:pt>
                <c:pt idx="97">
                  <c:v>5</c:v>
                </c:pt>
                <c:pt idx="98">
                  <c:v>5</c:v>
                </c:pt>
                <c:pt idx="99">
                  <c:v>5</c:v>
                </c:pt>
                <c:pt idx="100">
                  <c:v>5</c:v>
                </c:pt>
                <c:pt idx="101">
                  <c:v>5</c:v>
                </c:pt>
                <c:pt idx="102">
                  <c:v>5</c:v>
                </c:pt>
                <c:pt idx="103">
                  <c:v>5</c:v>
                </c:pt>
                <c:pt idx="104">
                  <c:v>5</c:v>
                </c:pt>
                <c:pt idx="105">
                  <c:v>5</c:v>
                </c:pt>
                <c:pt idx="106">
                  <c:v>5</c:v>
                </c:pt>
                <c:pt idx="107">
                  <c:v>5</c:v>
                </c:pt>
                <c:pt idx="108">
                  <c:v>5</c:v>
                </c:pt>
                <c:pt idx="109">
                  <c:v>5</c:v>
                </c:pt>
                <c:pt idx="110">
                  <c:v>5</c:v>
                </c:pt>
                <c:pt idx="111">
                  <c:v>5</c:v>
                </c:pt>
                <c:pt idx="112">
                  <c:v>5</c:v>
                </c:pt>
                <c:pt idx="113">
                  <c:v>5</c:v>
                </c:pt>
                <c:pt idx="114">
                  <c:v>5</c:v>
                </c:pt>
                <c:pt idx="115">
                  <c:v>5</c:v>
                </c:pt>
                <c:pt idx="116">
                  <c:v>5</c:v>
                </c:pt>
                <c:pt idx="117">
                  <c:v>5</c:v>
                </c:pt>
                <c:pt idx="118">
                  <c:v>5</c:v>
                </c:pt>
                <c:pt idx="119">
                  <c:v>5</c:v>
                </c:pt>
                <c:pt idx="120">
                  <c:v>5</c:v>
                </c:pt>
                <c:pt idx="121">
                  <c:v>5</c:v>
                </c:pt>
                <c:pt idx="122">
                  <c:v>5</c:v>
                </c:pt>
                <c:pt idx="123">
                  <c:v>5</c:v>
                </c:pt>
                <c:pt idx="124">
                  <c:v>5</c:v>
                </c:pt>
                <c:pt idx="125">
                  <c:v>5</c:v>
                </c:pt>
                <c:pt idx="126">
                  <c:v>5</c:v>
                </c:pt>
                <c:pt idx="127">
                  <c:v>5</c:v>
                </c:pt>
                <c:pt idx="128">
                  <c:v>5</c:v>
                </c:pt>
                <c:pt idx="129">
                  <c:v>5</c:v>
                </c:pt>
                <c:pt idx="130">
                  <c:v>5</c:v>
                </c:pt>
                <c:pt idx="131">
                  <c:v>5</c:v>
                </c:pt>
                <c:pt idx="132">
                  <c:v>5</c:v>
                </c:pt>
                <c:pt idx="133">
                  <c:v>5</c:v>
                </c:pt>
                <c:pt idx="134">
                  <c:v>5</c:v>
                </c:pt>
                <c:pt idx="135">
                  <c:v>5</c:v>
                </c:pt>
                <c:pt idx="136">
                  <c:v>5</c:v>
                </c:pt>
                <c:pt idx="137">
                  <c:v>5</c:v>
                </c:pt>
                <c:pt idx="138">
                  <c:v>5</c:v>
                </c:pt>
                <c:pt idx="139">
                  <c:v>5</c:v>
                </c:pt>
                <c:pt idx="140">
                  <c:v>5</c:v>
                </c:pt>
                <c:pt idx="141">
                  <c:v>5</c:v>
                </c:pt>
                <c:pt idx="142">
                  <c:v>5</c:v>
                </c:pt>
                <c:pt idx="143">
                  <c:v>5</c:v>
                </c:pt>
                <c:pt idx="144">
                  <c:v>5</c:v>
                </c:pt>
                <c:pt idx="145">
                  <c:v>5</c:v>
                </c:pt>
                <c:pt idx="146">
                  <c:v>5</c:v>
                </c:pt>
                <c:pt idx="147">
                  <c:v>5</c:v>
                </c:pt>
                <c:pt idx="148">
                  <c:v>5</c:v>
                </c:pt>
                <c:pt idx="149">
                  <c:v>5</c:v>
                </c:pt>
                <c:pt idx="150">
                  <c:v>5</c:v>
                </c:pt>
                <c:pt idx="151">
                  <c:v>5</c:v>
                </c:pt>
                <c:pt idx="152">
                  <c:v>5</c:v>
                </c:pt>
                <c:pt idx="153">
                  <c:v>5</c:v>
                </c:pt>
                <c:pt idx="154">
                  <c:v>5</c:v>
                </c:pt>
                <c:pt idx="155">
                  <c:v>5</c:v>
                </c:pt>
                <c:pt idx="156">
                  <c:v>5</c:v>
                </c:pt>
                <c:pt idx="157">
                  <c:v>5</c:v>
                </c:pt>
                <c:pt idx="158">
                  <c:v>5</c:v>
                </c:pt>
                <c:pt idx="159">
                  <c:v>5</c:v>
                </c:pt>
                <c:pt idx="160">
                  <c:v>5</c:v>
                </c:pt>
                <c:pt idx="161">
                  <c:v>5</c:v>
                </c:pt>
                <c:pt idx="162">
                  <c:v>5</c:v>
                </c:pt>
                <c:pt idx="163">
                  <c:v>5</c:v>
                </c:pt>
                <c:pt idx="164">
                  <c:v>5</c:v>
                </c:pt>
                <c:pt idx="165">
                  <c:v>5</c:v>
                </c:pt>
                <c:pt idx="166">
                  <c:v>5</c:v>
                </c:pt>
                <c:pt idx="167">
                  <c:v>5</c:v>
                </c:pt>
                <c:pt idx="168">
                  <c:v>5</c:v>
                </c:pt>
                <c:pt idx="169">
                  <c:v>5</c:v>
                </c:pt>
                <c:pt idx="170">
                  <c:v>5</c:v>
                </c:pt>
                <c:pt idx="171">
                  <c:v>5</c:v>
                </c:pt>
                <c:pt idx="172">
                  <c:v>5</c:v>
                </c:pt>
                <c:pt idx="173">
                  <c:v>5</c:v>
                </c:pt>
                <c:pt idx="174">
                  <c:v>5</c:v>
                </c:pt>
                <c:pt idx="175">
                  <c:v>5</c:v>
                </c:pt>
                <c:pt idx="176">
                  <c:v>5</c:v>
                </c:pt>
                <c:pt idx="177">
                  <c:v>5</c:v>
                </c:pt>
                <c:pt idx="178">
                  <c:v>5</c:v>
                </c:pt>
                <c:pt idx="179">
                  <c:v>5</c:v>
                </c:pt>
                <c:pt idx="180">
                  <c:v>5</c:v>
                </c:pt>
                <c:pt idx="181">
                  <c:v>5</c:v>
                </c:pt>
                <c:pt idx="182">
                  <c:v>5</c:v>
                </c:pt>
                <c:pt idx="183">
                  <c:v>5</c:v>
                </c:pt>
                <c:pt idx="184">
                  <c:v>5</c:v>
                </c:pt>
                <c:pt idx="185">
                  <c:v>5</c:v>
                </c:pt>
                <c:pt idx="186">
                  <c:v>5</c:v>
                </c:pt>
                <c:pt idx="187">
                  <c:v>5</c:v>
                </c:pt>
                <c:pt idx="188">
                  <c:v>5</c:v>
                </c:pt>
                <c:pt idx="189">
                  <c:v>5</c:v>
                </c:pt>
                <c:pt idx="190">
                  <c:v>5</c:v>
                </c:pt>
                <c:pt idx="191">
                  <c:v>5</c:v>
                </c:pt>
                <c:pt idx="192">
                  <c:v>5</c:v>
                </c:pt>
                <c:pt idx="193">
                  <c:v>5</c:v>
                </c:pt>
                <c:pt idx="194">
                  <c:v>5</c:v>
                </c:pt>
                <c:pt idx="195">
                  <c:v>5</c:v>
                </c:pt>
                <c:pt idx="196">
                  <c:v>5</c:v>
                </c:pt>
                <c:pt idx="197">
                  <c:v>5</c:v>
                </c:pt>
                <c:pt idx="198">
                  <c:v>5</c:v>
                </c:pt>
                <c:pt idx="199">
                  <c:v>5</c:v>
                </c:pt>
                <c:pt idx="200">
                  <c:v>5</c:v>
                </c:pt>
                <c:pt idx="201">
                  <c:v>5.12975809279009</c:v>
                </c:pt>
                <c:pt idx="202">
                  <c:v>5.15521909030388</c:v>
                </c:pt>
                <c:pt idx="203">
                  <c:v>5.17540508161054</c:v>
                </c:pt>
                <c:pt idx="204">
                  <c:v>5.19419370952148</c:v>
                </c:pt>
                <c:pt idx="205">
                  <c:v>5.21204097278394</c:v>
                </c:pt>
                <c:pt idx="206">
                  <c:v>5.22908033450431</c:v>
                </c:pt>
                <c:pt idx="207">
                  <c:v>5.2453233254435</c:v>
                </c:pt>
                <c:pt idx="208">
                  <c:v>5.26070354591305</c:v>
                </c:pt>
                <c:pt idx="209">
                  <c:v>5.27508116472558</c:v>
                </c:pt>
                <c:pt idx="210">
                  <c:v>5.28822067643961</c:v>
                </c:pt>
                <c:pt idx="211">
                  <c:v>5.29972931169147</c:v>
                </c:pt>
                <c:pt idx="212">
                  <c:v>5.30890179250369</c:v>
                </c:pt>
                <c:pt idx="213">
                  <c:v>5.31425607976412</c:v>
                </c:pt>
                <c:pt idx="214">
                  <c:v>5.31146487866711</c:v>
                </c:pt>
                <c:pt idx="215">
                  <c:v>5.23543730608023</c:v>
                </c:pt>
                <c:pt idx="216">
                  <c:v>5.1377023923967</c:v>
                </c:pt>
                <c:pt idx="217">
                  <c:v>5.29116009722863</c:v>
                </c:pt>
                <c:pt idx="218">
                  <c:v>5.32879149349507</c:v>
                </c:pt>
                <c:pt idx="219">
                  <c:v>5.31644682960057</c:v>
                </c:pt>
                <c:pt idx="220">
                  <c:v>5.15822512443827</c:v>
                </c:pt>
                <c:pt idx="221">
                  <c:v>5.15233458519402</c:v>
                </c:pt>
                <c:pt idx="222">
                  <c:v>5.32207865971301</c:v>
                </c:pt>
                <c:pt idx="223">
                  <c:v>5.33521095317804</c:v>
                </c:pt>
                <c:pt idx="224">
                  <c:v>5.19064704875753</c:v>
                </c:pt>
                <c:pt idx="225">
                  <c:v>5.14688631274679</c:v>
                </c:pt>
                <c:pt idx="226">
                  <c:v>5.28634614531656</c:v>
                </c:pt>
                <c:pt idx="227">
                  <c:v>5.34134439889926</c:v>
                </c:pt>
                <c:pt idx="228">
                  <c:v>5.32230168147287</c:v>
                </c:pt>
                <c:pt idx="229">
                  <c:v>5.16004857870855</c:v>
                </c:pt>
                <c:pt idx="230">
                  <c:v>5.15923293308179</c:v>
                </c:pt>
                <c:pt idx="231">
                  <c:v>5.32713525245464</c:v>
                </c:pt>
                <c:pt idx="232">
                  <c:v>5.34123049522188</c:v>
                </c:pt>
                <c:pt idx="233">
                  <c:v>5.18524891274563</c:v>
                </c:pt>
                <c:pt idx="234">
                  <c:v>5.1516868673721</c:v>
                </c:pt>
                <c:pt idx="235">
                  <c:v>5.2908528965796</c:v>
                </c:pt>
                <c:pt idx="236">
                  <c:v>5.3451069294665</c:v>
                </c:pt>
                <c:pt idx="237">
                  <c:v>5.31710776628244</c:v>
                </c:pt>
                <c:pt idx="238">
                  <c:v>5.1589453918708</c:v>
                </c:pt>
                <c:pt idx="239">
                  <c:v>5.16552665227145</c:v>
                </c:pt>
                <c:pt idx="240">
                  <c:v>5.3323820569971</c:v>
                </c:pt>
                <c:pt idx="241">
                  <c:v>5.34057299672607</c:v>
                </c:pt>
                <c:pt idx="242">
                  <c:v>5.17708225061687</c:v>
                </c:pt>
                <c:pt idx="243">
                  <c:v>5.15448972819952</c:v>
                </c:pt>
                <c:pt idx="244">
                  <c:v>5.30788999320404</c:v>
                </c:pt>
                <c:pt idx="245">
                  <c:v>5.34592874105712</c:v>
                </c:pt>
                <c:pt idx="246">
                  <c:v>5.23757691841432</c:v>
                </c:pt>
                <c:pt idx="247">
                  <c:v>5.15458751343406</c:v>
                </c:pt>
                <c:pt idx="248">
                  <c:v>5.17902226211922</c:v>
                </c:pt>
                <c:pt idx="249">
                  <c:v>5.33903982466695</c:v>
                </c:pt>
                <c:pt idx="250">
                  <c:v>5.33522911419638</c:v>
                </c:pt>
                <c:pt idx="251">
                  <c:v>5.16855744141349</c:v>
                </c:pt>
                <c:pt idx="252">
                  <c:v>5.15775589819523</c:v>
                </c:pt>
                <c:pt idx="253">
                  <c:v>5.32061106466207</c:v>
                </c:pt>
                <c:pt idx="254">
                  <c:v>5.34531959302642</c:v>
                </c:pt>
                <c:pt idx="255">
                  <c:v>5.19737765411211</c:v>
                </c:pt>
                <c:pt idx="256">
                  <c:v>5.15306622056247</c:v>
                </c:pt>
                <c:pt idx="257">
                  <c:v>5.20740173276292</c:v>
                </c:pt>
                <c:pt idx="258">
                  <c:v>5.34270661207058</c:v>
                </c:pt>
                <c:pt idx="259">
                  <c:v>5.33091029752534</c:v>
                </c:pt>
                <c:pt idx="260">
                  <c:v>5.16520072169476</c:v>
                </c:pt>
                <c:pt idx="261">
                  <c:v>5.1594094860815</c:v>
                </c:pt>
                <c:pt idx="262">
                  <c:v>5.32453755001129</c:v>
                </c:pt>
                <c:pt idx="263">
                  <c:v>5.34468112686999</c:v>
                </c:pt>
                <c:pt idx="264">
                  <c:v>5.19011335917821</c:v>
                </c:pt>
                <c:pt idx="265">
                  <c:v>5.15358564236394</c:v>
                </c:pt>
                <c:pt idx="266">
                  <c:v>5.27434640282711</c:v>
                </c:pt>
                <c:pt idx="267">
                  <c:v>5.34562298889647</c:v>
                </c:pt>
                <c:pt idx="268">
                  <c:v>5.31880731698237</c:v>
                </c:pt>
                <c:pt idx="269">
                  <c:v>5.16018381301736</c:v>
                </c:pt>
                <c:pt idx="270">
                  <c:v>5.16545421069891</c:v>
                </c:pt>
                <c:pt idx="271">
                  <c:v>5.33223486476204</c:v>
                </c:pt>
                <c:pt idx="272">
                  <c:v>5.34146640742748</c:v>
                </c:pt>
                <c:pt idx="273">
                  <c:v>5.1777484972242</c:v>
                </c:pt>
                <c:pt idx="274">
                  <c:v>5.15500632795939</c:v>
                </c:pt>
                <c:pt idx="275">
                  <c:v>5.30693523558213</c:v>
                </c:pt>
                <c:pt idx="276">
                  <c:v>5.34641830229345</c:v>
                </c:pt>
                <c:pt idx="277">
                  <c:v>5.2402507436745</c:v>
                </c:pt>
                <c:pt idx="278">
                  <c:v>5.15505067000566</c:v>
                </c:pt>
                <c:pt idx="279">
                  <c:v>5.17792787428177</c:v>
                </c:pt>
                <c:pt idx="280">
                  <c:v>5.33879682833796</c:v>
                </c:pt>
                <c:pt idx="281">
                  <c:v>5.33610131345385</c:v>
                </c:pt>
                <c:pt idx="282">
                  <c:v>5.16945882399226</c:v>
                </c:pt>
                <c:pt idx="283">
                  <c:v>5.15728544338799</c:v>
                </c:pt>
                <c:pt idx="284">
                  <c:v>5.31861584149651</c:v>
                </c:pt>
                <c:pt idx="285">
                  <c:v>5.34619176620637</c:v>
                </c:pt>
                <c:pt idx="286">
                  <c:v>5.20492148555415</c:v>
                </c:pt>
                <c:pt idx="287">
                  <c:v>5.15317375904252</c:v>
                </c:pt>
                <c:pt idx="288">
                  <c:v>5.18874251166048</c:v>
                </c:pt>
                <c:pt idx="289">
                  <c:v>5.34120991969913</c:v>
                </c:pt>
                <c:pt idx="290">
                  <c:v>5.33314749130001</c:v>
                </c:pt>
                <c:pt idx="291">
                  <c:v>5.16659057531583</c:v>
                </c:pt>
                <c:pt idx="292">
                  <c:v>5.15901048253092</c:v>
                </c:pt>
                <c:pt idx="293">
                  <c:v>5.32347511342423</c:v>
                </c:pt>
                <c:pt idx="294">
                  <c:v>5.34480674162697</c:v>
                </c:pt>
                <c:pt idx="295">
                  <c:v>5.19121637007557</c:v>
                </c:pt>
                <c:pt idx="296">
                  <c:v>5.15363268045805</c:v>
                </c:pt>
                <c:pt idx="297">
                  <c:v>5.27041737572201</c:v>
                </c:pt>
                <c:pt idx="298">
                  <c:v>5.34544621068063</c:v>
                </c:pt>
                <c:pt idx="299">
                  <c:v>5.31968393440711</c:v>
                </c:pt>
                <c:pt idx="300">
                  <c:v>5.16042965035812</c:v>
                </c:pt>
                <c:pt idx="301">
                  <c:v>5.16515648600362</c:v>
                </c:pt>
                <c:pt idx="302">
                  <c:v>5.33195114821853</c:v>
                </c:pt>
                <c:pt idx="303">
                  <c:v>5.34164467093929</c:v>
                </c:pt>
                <c:pt idx="304">
                  <c:v>5.17817977097025</c:v>
                </c:pt>
                <c:pt idx="305">
                  <c:v>5.15491342198074</c:v>
                </c:pt>
                <c:pt idx="306">
                  <c:v>5.30603567948423</c:v>
                </c:pt>
                <c:pt idx="307">
                  <c:v>5.34648123184859</c:v>
                </c:pt>
                <c:pt idx="308">
                  <c:v>5.24946673461345</c:v>
                </c:pt>
                <c:pt idx="309">
                  <c:v>5.15542499945282</c:v>
                </c:pt>
                <c:pt idx="310">
                  <c:v>5.17602787376132</c:v>
                </c:pt>
                <c:pt idx="311">
                  <c:v>5.33794528939336</c:v>
                </c:pt>
                <c:pt idx="312">
                  <c:v>5.33766461555083</c:v>
                </c:pt>
                <c:pt idx="313">
                  <c:v>5.17142677407218</c:v>
                </c:pt>
                <c:pt idx="314">
                  <c:v>5.15595918113294</c:v>
                </c:pt>
                <c:pt idx="315">
                  <c:v>5.31437485698265</c:v>
                </c:pt>
                <c:pt idx="316">
                  <c:v>5.34652806747303</c:v>
                </c:pt>
                <c:pt idx="317">
                  <c:v>5.21586846748999</c:v>
                </c:pt>
                <c:pt idx="318">
                  <c:v>5.15380502089991</c:v>
                </c:pt>
                <c:pt idx="319">
                  <c:v>5.18368718071757</c:v>
                </c:pt>
                <c:pt idx="320">
                  <c:v>5.34038508261706</c:v>
                </c:pt>
                <c:pt idx="321">
                  <c:v>5.33392432860406</c:v>
                </c:pt>
                <c:pt idx="322">
                  <c:v>5.16722022683722</c:v>
                </c:pt>
                <c:pt idx="323">
                  <c:v>5.15879055864849</c:v>
                </c:pt>
                <c:pt idx="324">
                  <c:v>5.3229003274212</c:v>
                </c:pt>
                <c:pt idx="325">
                  <c:v>5.34488107237579</c:v>
                </c:pt>
                <c:pt idx="326">
                  <c:v>5.19197499142932</c:v>
                </c:pt>
                <c:pt idx="327">
                  <c:v>5.15362798264393</c:v>
                </c:pt>
                <c:pt idx="328">
                  <c:v>5.26693048473304</c:v>
                </c:pt>
                <c:pt idx="329">
                  <c:v>5.34527970755555</c:v>
                </c:pt>
                <c:pt idx="330">
                  <c:v>5.32048425253969</c:v>
                </c:pt>
                <c:pt idx="331">
                  <c:v>5.16066355963963</c:v>
                </c:pt>
                <c:pt idx="332">
                  <c:v>5.16481763789966</c:v>
                </c:pt>
                <c:pt idx="333">
                  <c:v>5.33161249843436</c:v>
                </c:pt>
                <c:pt idx="334">
                  <c:v>5.34186667137593</c:v>
                </c:pt>
                <c:pt idx="335">
                  <c:v>5.17877831228991</c:v>
                </c:pt>
                <c:pt idx="336">
                  <c:v>5.15473542533692</c:v>
                </c:pt>
                <c:pt idx="337">
                  <c:v>5.30445938257018</c:v>
                </c:pt>
                <c:pt idx="338">
                  <c:v>5.34663400279309</c:v>
                </c:pt>
                <c:pt idx="339">
                  <c:v>5.27354575201292</c:v>
                </c:pt>
                <c:pt idx="340">
                  <c:v>5.15633881521485</c:v>
                </c:pt>
                <c:pt idx="341">
                  <c:v>5.17180526882498</c:v>
                </c:pt>
                <c:pt idx="342">
                  <c:v>5.33604724145293</c:v>
                </c:pt>
                <c:pt idx="343">
                  <c:v>5.33993210014695</c:v>
                </c:pt>
                <c:pt idx="344">
                  <c:v>5.17431288304814</c:v>
                </c:pt>
                <c:pt idx="345">
                  <c:v>5.15538029014069</c:v>
                </c:pt>
                <c:pt idx="346">
                  <c:v>5.31096460923088</c:v>
                </c:pt>
                <c:pt idx="347">
                  <c:v>5.3464340543098</c:v>
                </c:pt>
                <c:pt idx="348">
                  <c:v>5.22298679371688</c:v>
                </c:pt>
                <c:pt idx="349">
                  <c:v>5.15422648698537</c:v>
                </c:pt>
                <c:pt idx="350">
                  <c:v>5.18185441393502</c:v>
                </c:pt>
                <c:pt idx="351">
                  <c:v>5.33998076876391</c:v>
                </c:pt>
                <c:pt idx="352">
                  <c:v>5.33434989995851</c:v>
                </c:pt>
                <c:pt idx="353">
                  <c:v>5.16759234213787</c:v>
                </c:pt>
                <c:pt idx="354">
                  <c:v>5.15862553073887</c:v>
                </c:pt>
                <c:pt idx="355">
                  <c:v>5.32247931910528</c:v>
                </c:pt>
                <c:pt idx="356">
                  <c:v>5.34495451195027</c:v>
                </c:pt>
                <c:pt idx="357">
                  <c:v>5.19264695446083</c:v>
                </c:pt>
                <c:pt idx="358">
                  <c:v>5.15361101269446</c:v>
                </c:pt>
                <c:pt idx="359">
                  <c:v>5.26287455680521</c:v>
                </c:pt>
                <c:pt idx="360">
                  <c:v>5.34509733962122</c:v>
                </c:pt>
                <c:pt idx="361">
                  <c:v>5.32139094089533</c:v>
                </c:pt>
                <c:pt idx="362">
                  <c:v>5.16096088104633</c:v>
                </c:pt>
                <c:pt idx="363">
                  <c:v>5.16434341638426</c:v>
                </c:pt>
                <c:pt idx="364">
                  <c:v>5.33108921292866</c:v>
                </c:pt>
                <c:pt idx="365">
                  <c:v>5.342265629714</c:v>
                </c:pt>
                <c:pt idx="366">
                  <c:v>5.17996221147316</c:v>
                </c:pt>
                <c:pt idx="367">
                  <c:v>5.15429384975166</c:v>
                </c:pt>
                <c:pt idx="368">
                  <c:v>5.30032688085527</c:v>
                </c:pt>
                <c:pt idx="369">
                  <c:v>5.34695903181058</c:v>
                </c:pt>
                <c:pt idx="370">
                  <c:v>5.30324793264907</c:v>
                </c:pt>
                <c:pt idx="371">
                  <c:v>5.15796888142876</c:v>
                </c:pt>
                <c:pt idx="372">
                  <c:v>5.16782366960413</c:v>
                </c:pt>
                <c:pt idx="373">
                  <c:v>5.33407803061852</c:v>
                </c:pt>
                <c:pt idx="374">
                  <c:v>5.34079972171972</c:v>
                </c:pt>
                <c:pt idx="375">
                  <c:v>5.17600787498809</c:v>
                </c:pt>
                <c:pt idx="376">
                  <c:v>5.15525709120263</c:v>
                </c:pt>
                <c:pt idx="377">
                  <c:v>5.30935337862256</c:v>
                </c:pt>
                <c:pt idx="378">
                  <c:v>5.34639162664656</c:v>
                </c:pt>
                <c:pt idx="379">
                  <c:v>5.22743283158557</c:v>
                </c:pt>
                <c:pt idx="380">
                  <c:v>5.1544656213617</c:v>
                </c:pt>
                <c:pt idx="381">
                  <c:v>5.18080409335217</c:v>
                </c:pt>
                <c:pt idx="382">
                  <c:v>5.33971666616839</c:v>
                </c:pt>
                <c:pt idx="383">
                  <c:v>5.33467415368577</c:v>
                </c:pt>
                <c:pt idx="384">
                  <c:v>5.1678878559655</c:v>
                </c:pt>
                <c:pt idx="385">
                  <c:v>5.15846969418722</c:v>
                </c:pt>
                <c:pt idx="386">
                  <c:v>5.32208161210943</c:v>
                </c:pt>
                <c:pt idx="387">
                  <c:v>5.34504013620654</c:v>
                </c:pt>
                <c:pt idx="388">
                  <c:v>5.19339748185705</c:v>
                </c:pt>
                <c:pt idx="389">
                  <c:v>5.15357646820448</c:v>
                </c:pt>
                <c:pt idx="390">
                  <c:v>5.25671026626898</c:v>
                </c:pt>
                <c:pt idx="391">
                  <c:v>5.34483837118938</c:v>
                </c:pt>
                <c:pt idx="392">
                  <c:v>5.32271205133568</c:v>
                </c:pt>
                <c:pt idx="393">
                  <c:v>5.16147728881671</c:v>
                </c:pt>
                <c:pt idx="394">
                  <c:v>5.16342883003737</c:v>
                </c:pt>
                <c:pt idx="395">
                  <c:v>5.32991695491625</c:v>
                </c:pt>
                <c:pt idx="396">
                  <c:v>5.34325945865706</c:v>
                </c:pt>
                <c:pt idx="397">
                  <c:v>5.18295924469964</c:v>
                </c:pt>
                <c:pt idx="398">
                  <c:v>5.15357167185436</c:v>
                </c:pt>
                <c:pt idx="399">
                  <c:v>5.29024990227589</c:v>
                </c:pt>
                <c:pt idx="400">
                  <c:v>5.34658582746626</c:v>
                </c:pt>
                <c:pt idx="401">
                  <c:v>5.31413273489634</c:v>
                </c:pt>
                <c:pt idx="402">
                  <c:v>5.15923012346579</c:v>
                </c:pt>
                <c:pt idx="403">
                  <c:v>5.16645578762247</c:v>
                </c:pt>
                <c:pt idx="404">
                  <c:v>5.33310104858277</c:v>
                </c:pt>
                <c:pt idx="405">
                  <c:v>5.34110622755775</c:v>
                </c:pt>
                <c:pt idx="406">
                  <c:v>5.17680074077224</c:v>
                </c:pt>
                <c:pt idx="407">
                  <c:v>5.15517827601435</c:v>
                </c:pt>
                <c:pt idx="408">
                  <c:v>5.30843722593084</c:v>
                </c:pt>
                <c:pt idx="409">
                  <c:v>5.34638698619537</c:v>
                </c:pt>
                <c:pt idx="410">
                  <c:v>5.23098312583825</c:v>
                </c:pt>
                <c:pt idx="411">
                  <c:v>5.15464189422169</c:v>
                </c:pt>
                <c:pt idx="412">
                  <c:v>5.1799801244499</c:v>
                </c:pt>
                <c:pt idx="413">
                  <c:v>5.33948858004841</c:v>
                </c:pt>
                <c:pt idx="414">
                  <c:v>5.33498733150322</c:v>
                </c:pt>
                <c:pt idx="415">
                  <c:v>5.16818824664378</c:v>
                </c:pt>
                <c:pt idx="416">
                  <c:v>5.15828811291267</c:v>
                </c:pt>
                <c:pt idx="417">
                  <c:v>5.32160542316078</c:v>
                </c:pt>
                <c:pt idx="418">
                  <c:v>5.34516530899331</c:v>
                </c:pt>
                <c:pt idx="419">
                  <c:v>5.19448412090927</c:v>
                </c:pt>
                <c:pt idx="420">
                  <c:v>5.15349594600532</c:v>
                </c:pt>
                <c:pt idx="421">
                  <c:v>5.24309344370007</c:v>
                </c:pt>
                <c:pt idx="422">
                  <c:v>5.34431362392136</c:v>
                </c:pt>
                <c:pt idx="423">
                  <c:v>5.32537831810412</c:v>
                </c:pt>
                <c:pt idx="424">
                  <c:v>5.16273563545464</c:v>
                </c:pt>
                <c:pt idx="425">
                  <c:v>5.16129428799722</c:v>
                </c:pt>
                <c:pt idx="426">
                  <c:v>5.32733541956674</c:v>
                </c:pt>
                <c:pt idx="427">
                  <c:v>5.34442084787733</c:v>
                </c:pt>
                <c:pt idx="428">
                  <c:v>5.18733864825834</c:v>
                </c:pt>
                <c:pt idx="429">
                  <c:v>5.15352880839928</c:v>
                </c:pt>
                <c:pt idx="430">
                  <c:v>5.28061595760759</c:v>
                </c:pt>
                <c:pt idx="431">
                  <c:v>5.34600355432549</c:v>
                </c:pt>
                <c:pt idx="432">
                  <c:v>5.31724341761689</c:v>
                </c:pt>
                <c:pt idx="433">
                  <c:v>5.15982730976173</c:v>
                </c:pt>
                <c:pt idx="434">
                  <c:v>5.16588423905601</c:v>
                </c:pt>
                <c:pt idx="435">
                  <c:v>5.33261570955025</c:v>
                </c:pt>
                <c:pt idx="436">
                  <c:v>5.34129629109588</c:v>
                </c:pt>
                <c:pt idx="437">
                  <c:v>5.17728829720118</c:v>
                </c:pt>
                <c:pt idx="438">
                  <c:v>5.15510661241169</c:v>
                </c:pt>
                <c:pt idx="439">
                  <c:v>5.30773668162225</c:v>
                </c:pt>
                <c:pt idx="440">
                  <c:v>5.34639778541395</c:v>
                </c:pt>
                <c:pt idx="441">
                  <c:v>5.23458602715995</c:v>
                </c:pt>
                <c:pt idx="442">
                  <c:v>5.15481012535216</c:v>
                </c:pt>
                <c:pt idx="443">
                  <c:v>5.17916129349996</c:v>
                </c:pt>
                <c:pt idx="444">
                  <c:v>5.33923804416799</c:v>
                </c:pt>
                <c:pt idx="445">
                  <c:v>5.33536605515987</c:v>
                </c:pt>
                <c:pt idx="446">
                  <c:v>5.16857917954053</c:v>
                </c:pt>
                <c:pt idx="447">
                  <c:v>5.15801690669616</c:v>
                </c:pt>
                <c:pt idx="448">
                  <c:v>5.32084720525603</c:v>
                </c:pt>
                <c:pt idx="449">
                  <c:v>5.34541553658041</c:v>
                </c:pt>
                <c:pt idx="450">
                  <c:v>5.19674439428623</c:v>
                </c:pt>
                <c:pt idx="451">
                  <c:v>5.15324993774195</c:v>
                </c:pt>
                <c:pt idx="452">
                  <c:v>5.21204906277476</c:v>
                </c:pt>
                <c:pt idx="453">
                  <c:v>5.34303778746688</c:v>
                </c:pt>
                <c:pt idx="454">
                  <c:v>5.33027204539812</c:v>
                </c:pt>
                <c:pt idx="455">
                  <c:v>5.16490052877632</c:v>
                </c:pt>
                <c:pt idx="456">
                  <c:v>5.15957972548212</c:v>
                </c:pt>
                <c:pt idx="457">
                  <c:v>5.32481063109688</c:v>
                </c:pt>
                <c:pt idx="458">
                  <c:v>5.3447028835962</c:v>
                </c:pt>
                <c:pt idx="459">
                  <c:v>5.18984570013004</c:v>
                </c:pt>
                <c:pt idx="460">
                  <c:v>5.15361127316765</c:v>
                </c:pt>
                <c:pt idx="461">
                  <c:v>5.27490758722272</c:v>
                </c:pt>
                <c:pt idx="462">
                  <c:v>5.34567873697059</c:v>
                </c:pt>
                <c:pt idx="463">
                  <c:v>5.3186302361412</c:v>
                </c:pt>
                <c:pt idx="464">
                  <c:v>5.1601527700342</c:v>
                </c:pt>
                <c:pt idx="465">
                  <c:v>5.1655175512383</c:v>
                </c:pt>
                <c:pt idx="466">
                  <c:v>5.33228877535141</c:v>
                </c:pt>
                <c:pt idx="467">
                  <c:v>5.34145388844417</c:v>
                </c:pt>
                <c:pt idx="468">
                  <c:v>5.17768768869886</c:v>
                </c:pt>
                <c:pt idx="469">
                  <c:v>5.15503055983721</c:v>
                </c:pt>
                <c:pt idx="470">
                  <c:v>5.30705283912322</c:v>
                </c:pt>
                <c:pt idx="471">
                  <c:v>5.34642105814274</c:v>
                </c:pt>
                <c:pt idx="472">
                  <c:v>5.23923657471944</c:v>
                </c:pt>
                <c:pt idx="473">
                  <c:v>5.15501385570515</c:v>
                </c:pt>
                <c:pt idx="474">
                  <c:v>5.17813769464502</c:v>
                </c:pt>
                <c:pt idx="475">
                  <c:v>5.33887978854731</c:v>
                </c:pt>
                <c:pt idx="476">
                  <c:v>5.3359636954199</c:v>
                </c:pt>
                <c:pt idx="477">
                  <c:v>5.16927939452671</c:v>
                </c:pt>
                <c:pt idx="478">
                  <c:v>5.15744655561799</c:v>
                </c:pt>
                <c:pt idx="479">
                  <c:v>5.31909438706588</c:v>
                </c:pt>
                <c:pt idx="480">
                  <c:v>5.34606245470024</c:v>
                </c:pt>
                <c:pt idx="481">
                  <c:v>5.20322038232835</c:v>
                </c:pt>
                <c:pt idx="482">
                  <c:v>5.15310614984759</c:v>
                </c:pt>
                <c:pt idx="483">
                  <c:v>5.19037397095007</c:v>
                </c:pt>
                <c:pt idx="484">
                  <c:v>5.34141481502171</c:v>
                </c:pt>
                <c:pt idx="485">
                  <c:v>5.33294066938606</c:v>
                </c:pt>
                <c:pt idx="486">
                  <c:v>5.1664380517785</c:v>
                </c:pt>
                <c:pt idx="487">
                  <c:v>5.15905850310654</c:v>
                </c:pt>
                <c:pt idx="488">
                  <c:v>5.32359962526785</c:v>
                </c:pt>
                <c:pt idx="489">
                  <c:v>5.34479463954259</c:v>
                </c:pt>
                <c:pt idx="490">
                  <c:v>5.19107083510632</c:v>
                </c:pt>
                <c:pt idx="491">
                  <c:v>5.15363249311783</c:v>
                </c:pt>
                <c:pt idx="492">
                  <c:v>5.2709838043413</c:v>
                </c:pt>
                <c:pt idx="493">
                  <c:v>5.34547465287684</c:v>
                </c:pt>
                <c:pt idx="494">
                  <c:v>5.31955174323234</c:v>
                </c:pt>
                <c:pt idx="495">
                  <c:v>5.16039331395973</c:v>
                </c:pt>
                <c:pt idx="496">
                  <c:v>5.16520671730636</c:v>
                </c:pt>
                <c:pt idx="497">
                  <c:v>5.33199930136615</c:v>
                </c:pt>
                <c:pt idx="498">
                  <c:v>5.34161580255597</c:v>
                </c:pt>
                <c:pt idx="499">
                  <c:v>5.17810398111064</c:v>
                </c:pt>
                <c:pt idx="500">
                  <c:v>5.15493329116379</c:v>
                </c:pt>
                <c:pt idx="501">
                  <c:v>5.30620696600851</c:v>
                </c:pt>
                <c:pt idx="502">
                  <c:v>5.34646892402831</c:v>
                </c:pt>
                <c:pt idx="503">
                  <c:v>5.24738572805306</c:v>
                </c:pt>
                <c:pt idx="504">
                  <c:v>5.15534445061231</c:v>
                </c:pt>
                <c:pt idx="505">
                  <c:v>5.17644108075612</c:v>
                </c:pt>
                <c:pt idx="506">
                  <c:v>5.33814517586464</c:v>
                </c:pt>
                <c:pt idx="507">
                  <c:v>5.33730555661735</c:v>
                </c:pt>
                <c:pt idx="508">
                  <c:v>5.17100010770295</c:v>
                </c:pt>
                <c:pt idx="509">
                  <c:v>5.15615841984324</c:v>
                </c:pt>
                <c:pt idx="510">
                  <c:v>5.31511935410314</c:v>
                </c:pt>
                <c:pt idx="511">
                  <c:v>5.34652985686887</c:v>
                </c:pt>
                <c:pt idx="512">
                  <c:v>5.21430388409372</c:v>
                </c:pt>
                <c:pt idx="513">
                  <c:v>5.15370965718873</c:v>
                </c:pt>
                <c:pt idx="514">
                  <c:v>5.18415716497156</c:v>
                </c:pt>
                <c:pt idx="515">
                  <c:v>5.34047857453732</c:v>
                </c:pt>
                <c:pt idx="516">
                  <c:v>5.33383486807231</c:v>
                </c:pt>
                <c:pt idx="517">
                  <c:v>5.16714391598085</c:v>
                </c:pt>
                <c:pt idx="518">
                  <c:v>5.15882081117305</c:v>
                </c:pt>
                <c:pt idx="519">
                  <c:v>5.32297780101198</c:v>
                </c:pt>
                <c:pt idx="520">
                  <c:v>5.34486959912717</c:v>
                </c:pt>
                <c:pt idx="521">
                  <c:v>5.19186306654319</c:v>
                </c:pt>
                <c:pt idx="522">
                  <c:v>5.15362975850437</c:v>
                </c:pt>
                <c:pt idx="523">
                  <c:v>5.26750641553209</c:v>
                </c:pt>
                <c:pt idx="524">
                  <c:v>5.34530665172421</c:v>
                </c:pt>
                <c:pt idx="525">
                  <c:v>5.32035310078164</c:v>
                </c:pt>
                <c:pt idx="526">
                  <c:v>5.16062365318825</c:v>
                </c:pt>
                <c:pt idx="527">
                  <c:v>5.16487779839453</c:v>
                </c:pt>
                <c:pt idx="528">
                  <c:v>5.33167445346059</c:v>
                </c:pt>
                <c:pt idx="529">
                  <c:v>5.34182391446799</c:v>
                </c:pt>
                <c:pt idx="530">
                  <c:v>5.17865980687872</c:v>
                </c:pt>
                <c:pt idx="531">
                  <c:v>5.15477385129978</c:v>
                </c:pt>
                <c:pt idx="532">
                  <c:v>5.30480526599866</c:v>
                </c:pt>
                <c:pt idx="533">
                  <c:v>5.3465956222569</c:v>
                </c:pt>
                <c:pt idx="534">
                  <c:v>5.2681870593848</c:v>
                </c:pt>
                <c:pt idx="535">
                  <c:v>5.15612936555621</c:v>
                </c:pt>
                <c:pt idx="536">
                  <c:v>5.17265996735858</c:v>
                </c:pt>
                <c:pt idx="537">
                  <c:v>5.3364138699832</c:v>
                </c:pt>
                <c:pt idx="538">
                  <c:v>5.33965560205849</c:v>
                </c:pt>
                <c:pt idx="539">
                  <c:v>5.17389729387908</c:v>
                </c:pt>
                <c:pt idx="540">
                  <c:v>5.15541934750966</c:v>
                </c:pt>
                <c:pt idx="541">
                  <c:v>5.31135994169241</c:v>
                </c:pt>
                <c:pt idx="542">
                  <c:v>5.34644764184189</c:v>
                </c:pt>
                <c:pt idx="543">
                  <c:v>5.22208144948749</c:v>
                </c:pt>
                <c:pt idx="544">
                  <c:v>5.1541752661451</c:v>
                </c:pt>
                <c:pt idx="545">
                  <c:v>5.18207198577244</c:v>
                </c:pt>
                <c:pt idx="546">
                  <c:v>5.34003239808736</c:v>
                </c:pt>
                <c:pt idx="547">
                  <c:v>5.33429130401625</c:v>
                </c:pt>
                <c:pt idx="548">
                  <c:v>5.16754018004419</c:v>
                </c:pt>
                <c:pt idx="549">
                  <c:v>5.1586507731877</c:v>
                </c:pt>
                <c:pt idx="550">
                  <c:v>5.32254330808725</c:v>
                </c:pt>
                <c:pt idx="551">
                  <c:v>5.34494229591056</c:v>
                </c:pt>
                <c:pt idx="552">
                  <c:v>5.19253736743948</c:v>
                </c:pt>
                <c:pt idx="553">
                  <c:v>5.15361469479722</c:v>
                </c:pt>
                <c:pt idx="554">
                  <c:v>5.26361437131757</c:v>
                </c:pt>
                <c:pt idx="555">
                  <c:v>5.34512983747374</c:v>
                </c:pt>
                <c:pt idx="556">
                  <c:v>5.32122764029026</c:v>
                </c:pt>
                <c:pt idx="557">
                  <c:v>5.16090436031531</c:v>
                </c:pt>
                <c:pt idx="558">
                  <c:v>5.16443711929842</c:v>
                </c:pt>
                <c:pt idx="559">
                  <c:v>5.33119790832694</c:v>
                </c:pt>
                <c:pt idx="560">
                  <c:v>5.34217775476926</c:v>
                </c:pt>
                <c:pt idx="561">
                  <c:v>5.1796906070255</c:v>
                </c:pt>
                <c:pt idx="562">
                  <c:v>5.15440008255991</c:v>
                </c:pt>
                <c:pt idx="563">
                  <c:v>5.30134153456335</c:v>
                </c:pt>
                <c:pt idx="564">
                  <c:v>5.34692464249358</c:v>
                </c:pt>
                <c:pt idx="565">
                  <c:v>5.29977942359647</c:v>
                </c:pt>
                <c:pt idx="566">
                  <c:v>5.15769674957383</c:v>
                </c:pt>
                <c:pt idx="567">
                  <c:v>5.16823521780543</c:v>
                </c:pt>
                <c:pt idx="568">
                  <c:v>5.33432423381115</c:v>
                </c:pt>
                <c:pt idx="569">
                  <c:v>5.34072137237682</c:v>
                </c:pt>
                <c:pt idx="570">
                  <c:v>5.1758187838017</c:v>
                </c:pt>
                <c:pt idx="571">
                  <c:v>5.15527114999418</c:v>
                </c:pt>
                <c:pt idx="572">
                  <c:v>5.30954598294587</c:v>
                </c:pt>
                <c:pt idx="573">
                  <c:v>5.34639461021217</c:v>
                </c:pt>
                <c:pt idx="574">
                  <c:v>5.22680864306538</c:v>
                </c:pt>
                <c:pt idx="575">
                  <c:v>5.154433148093</c:v>
                </c:pt>
                <c:pt idx="576">
                  <c:v>5.18095065635779</c:v>
                </c:pt>
                <c:pt idx="577">
                  <c:v>5.33975504494811</c:v>
                </c:pt>
                <c:pt idx="578">
                  <c:v>5.33462426980182</c:v>
                </c:pt>
                <c:pt idx="579">
                  <c:v>5.16784154417033</c:v>
                </c:pt>
                <c:pt idx="580">
                  <c:v>5.15849547391701</c:v>
                </c:pt>
                <c:pt idx="581">
                  <c:v>5.32214809543479</c:v>
                </c:pt>
                <c:pt idx="582">
                  <c:v>5.34502456722497</c:v>
                </c:pt>
                <c:pt idx="583">
                  <c:v>5.19326304150142</c:v>
                </c:pt>
                <c:pt idx="584">
                  <c:v>5.15358383787188</c:v>
                </c:pt>
                <c:pt idx="585">
                  <c:v>5.2579769040863</c:v>
                </c:pt>
                <c:pt idx="586">
                  <c:v>5.34489001749314</c:v>
                </c:pt>
                <c:pt idx="587">
                  <c:v>5.32244646567965</c:v>
                </c:pt>
                <c:pt idx="588">
                  <c:v>5.1613643889159</c:v>
                </c:pt>
                <c:pt idx="589">
                  <c:v>5.16363564689415</c:v>
                </c:pt>
                <c:pt idx="590">
                  <c:v>5.33019053858609</c:v>
                </c:pt>
                <c:pt idx="591">
                  <c:v>5.34303584571584</c:v>
                </c:pt>
                <c:pt idx="592">
                  <c:v>5.18229659443711</c:v>
                </c:pt>
                <c:pt idx="593">
                  <c:v>5.15364950175833</c:v>
                </c:pt>
                <c:pt idx="594">
                  <c:v>5.29213089111342</c:v>
                </c:pt>
                <c:pt idx="595">
                  <c:v>5.34669378195987</c:v>
                </c:pt>
                <c:pt idx="596">
                  <c:v>5.31320512417944</c:v>
                </c:pt>
                <c:pt idx="597">
                  <c:v>5.15908225303273</c:v>
                </c:pt>
                <c:pt idx="598">
                  <c:v>5.16659259249007</c:v>
                </c:pt>
                <c:pt idx="599">
                  <c:v>5.33321147649136</c:v>
                </c:pt>
                <c:pt idx="600">
                  <c:v>5.39132108489432</c:v>
                </c:pt>
                <c:pt idx="601">
                  <c:v>5.23330857519958</c:v>
                </c:pt>
                <c:pt idx="602">
                  <c:v>5.205303824356</c:v>
                </c:pt>
                <c:pt idx="603">
                  <c:v>5.20903705936814</c:v>
                </c:pt>
                <c:pt idx="604">
                  <c:v>5.22858881702577</c:v>
                </c:pt>
                <c:pt idx="605">
                  <c:v>5.35414460999313</c:v>
                </c:pt>
                <c:pt idx="606">
                  <c:v>5.26465146141503</c:v>
                </c:pt>
                <c:pt idx="607">
                  <c:v>5.20693679865379</c:v>
                </c:pt>
                <c:pt idx="608">
                  <c:v>5.20639958746814</c:v>
                </c:pt>
                <c:pt idx="609">
                  <c:v>5.22000172149791</c:v>
                </c:pt>
                <c:pt idx="610">
                  <c:v>5.32900264303422</c:v>
                </c:pt>
                <c:pt idx="611">
                  <c:v>5.36742637050576</c:v>
                </c:pt>
                <c:pt idx="612">
                  <c:v>5.21404252660057</c:v>
                </c:pt>
                <c:pt idx="613">
                  <c:v>5.20515150482486</c:v>
                </c:pt>
                <c:pt idx="614">
                  <c:v>5.21484822958317</c:v>
                </c:pt>
                <c:pt idx="615">
                  <c:v>5.2643788813125</c:v>
                </c:pt>
                <c:pt idx="616">
                  <c:v>5.37096275157023</c:v>
                </c:pt>
                <c:pt idx="617">
                  <c:v>5.22315738910999</c:v>
                </c:pt>
                <c:pt idx="618">
                  <c:v>5.20449088070659</c:v>
                </c:pt>
                <c:pt idx="619">
                  <c:v>5.21060388739661</c:v>
                </c:pt>
                <c:pt idx="620">
                  <c:v>5.23795289430254</c:v>
                </c:pt>
                <c:pt idx="621">
                  <c:v>5.36464139593033</c:v>
                </c:pt>
                <c:pt idx="622">
                  <c:v>5.23835721536891</c:v>
                </c:pt>
                <c:pt idx="623">
                  <c:v>5.20490081405196</c:v>
                </c:pt>
                <c:pt idx="624">
                  <c:v>5.20757780018831</c:v>
                </c:pt>
                <c:pt idx="625">
                  <c:v>5.22576060989217</c:v>
                </c:pt>
                <c:pt idx="626">
                  <c:v>5.3515129529265</c:v>
                </c:pt>
                <c:pt idx="627">
                  <c:v>5.28224733325111</c:v>
                </c:pt>
                <c:pt idx="628">
                  <c:v>5.20751222378114</c:v>
                </c:pt>
                <c:pt idx="629">
                  <c:v>5.20587108437529</c:v>
                </c:pt>
                <c:pt idx="630">
                  <c:v>5.21913016100445</c:v>
                </c:pt>
                <c:pt idx="631">
                  <c:v>5.32693560764483</c:v>
                </c:pt>
                <c:pt idx="632">
                  <c:v>5.3688836534011</c:v>
                </c:pt>
                <c:pt idx="633">
                  <c:v>5.2144665679883</c:v>
                </c:pt>
                <c:pt idx="634">
                  <c:v>5.20479144305276</c:v>
                </c:pt>
                <c:pt idx="635">
                  <c:v>5.21413612932048</c:v>
                </c:pt>
                <c:pt idx="636">
                  <c:v>5.26035862029302</c:v>
                </c:pt>
                <c:pt idx="637">
                  <c:v>5.37086108414477</c:v>
                </c:pt>
                <c:pt idx="638">
                  <c:v>5.22426996383805</c:v>
                </c:pt>
                <c:pt idx="639">
                  <c:v>5.20427726189419</c:v>
                </c:pt>
                <c:pt idx="640">
                  <c:v>5.20992292949205</c:v>
                </c:pt>
                <c:pt idx="641">
                  <c:v>5.23549497292466</c:v>
                </c:pt>
                <c:pt idx="642">
                  <c:v>5.36316214633855</c:v>
                </c:pt>
                <c:pt idx="643">
                  <c:v>5.24183679528797</c:v>
                </c:pt>
                <c:pt idx="644">
                  <c:v>5.20514628208405</c:v>
                </c:pt>
                <c:pt idx="645">
                  <c:v>5.207432108044</c:v>
                </c:pt>
                <c:pt idx="646">
                  <c:v>5.22524169070229</c:v>
                </c:pt>
                <c:pt idx="647">
                  <c:v>5.35058861040427</c:v>
                </c:pt>
                <c:pt idx="648">
                  <c:v>5.28923381739108</c:v>
                </c:pt>
                <c:pt idx="649">
                  <c:v>5.20782884661268</c:v>
                </c:pt>
                <c:pt idx="650">
                  <c:v>5.2057619012466</c:v>
                </c:pt>
                <c:pt idx="651">
                  <c:v>5.15906639661702</c:v>
                </c:pt>
                <c:pt idx="652">
                  <c:v>5.13591652313681</c:v>
                </c:pt>
                <c:pt idx="653">
                  <c:v>5.11688604042751</c:v>
                </c:pt>
                <c:pt idx="654">
                  <c:v>5.09934197451013</c:v>
                </c:pt>
                <c:pt idx="655">
                  <c:v>5.08255345786261</c:v>
                </c:pt>
                <c:pt idx="656">
                  <c:v>5.06621994934434</c:v>
                </c:pt>
                <c:pt idx="657">
                  <c:v>5.05019495367989</c:v>
                </c:pt>
                <c:pt idx="658">
                  <c:v>5.03440023424303</c:v>
                </c:pt>
                <c:pt idx="659">
                  <c:v>5.01879197985342</c:v>
                </c:pt>
                <c:pt idx="660">
                  <c:v>5.00334538931607</c:v>
                </c:pt>
                <c:pt idx="661">
                  <c:v>4.98804691578273</c:v>
                </c:pt>
                <c:pt idx="662">
                  <c:v>4.97289007473081</c:v>
                </c:pt>
                <c:pt idx="663">
                  <c:v>4.95787305642689</c:v>
                </c:pt>
                <c:pt idx="664">
                  <c:v>4.94299731577472</c:v>
                </c:pt>
                <c:pt idx="665">
                  <c:v>4.92826672264373</c:v>
                </c:pt>
                <c:pt idx="666">
                  <c:v>4.91368705078311</c:v>
                </c:pt>
                <c:pt idx="667">
                  <c:v>4.8992656820329</c:v>
                </c:pt>
                <c:pt idx="668">
                  <c:v>4.88501145591555</c:v>
                </c:pt>
                <c:pt idx="669">
                  <c:v>4.87093462446791</c:v>
                </c:pt>
                <c:pt idx="670">
                  <c:v>4.85704689064361</c:v>
                </c:pt>
                <c:pt idx="671">
                  <c:v>4.8433615204096</c:v>
                </c:pt>
                <c:pt idx="672">
                  <c:v>4.82989352746914</c:v>
                </c:pt>
                <c:pt idx="673">
                  <c:v>4.81665993736103</c:v>
                </c:pt>
                <c:pt idx="674">
                  <c:v>4.80368014552834</c:v>
                </c:pt>
                <c:pt idx="675">
                  <c:v>4.79097639387522</c:v>
                </c:pt>
                <c:pt idx="676">
                  <c:v>4.77857440345579</c:v>
                </c:pt>
                <c:pt idx="677">
                  <c:v>4.76650422055623</c:v>
                </c:pt>
                <c:pt idx="678">
                  <c:v>4.7548013635991</c:v>
                </c:pt>
                <c:pt idx="679">
                  <c:v>4.74350840696937</c:v>
                </c:pt>
                <c:pt idx="680">
                  <c:v>4.7326772196505</c:v>
                </c:pt>
                <c:pt idx="681">
                  <c:v>4.7223722197366</c:v>
                </c:pt>
                <c:pt idx="682">
                  <c:v>4.71267526908744</c:v>
                </c:pt>
                <c:pt idx="683">
                  <c:v>4.70369334375175</c:v>
                </c:pt>
                <c:pt idx="684">
                  <c:v>4.69557117872678</c:v>
                </c:pt>
                <c:pt idx="685">
                  <c:v>4.68851348608561</c:v>
                </c:pt>
                <c:pt idx="686">
                  <c:v>4.6828273722269</c:v>
                </c:pt>
                <c:pt idx="687">
                  <c:v>4.67901299497493</c:v>
                </c:pt>
                <c:pt idx="688">
                  <c:v>4.67799190399185</c:v>
                </c:pt>
                <c:pt idx="689">
                  <c:v>4.68185873006187</c:v>
                </c:pt>
                <c:pt idx="690">
                  <c:v>4.69823539285091</c:v>
                </c:pt>
                <c:pt idx="691">
                  <c:v>4.84794990458853</c:v>
                </c:pt>
                <c:pt idx="692">
                  <c:v>4.8695271912414</c:v>
                </c:pt>
                <c:pt idx="693">
                  <c:v>4.70438362454576</c:v>
                </c:pt>
                <c:pt idx="694">
                  <c:v>4.69382405255623</c:v>
                </c:pt>
                <c:pt idx="695">
                  <c:v>4.70731993976244</c:v>
                </c:pt>
                <c:pt idx="696">
                  <c:v>4.84158207260981</c:v>
                </c:pt>
                <c:pt idx="697">
                  <c:v>4.87075502888314</c:v>
                </c:pt>
                <c:pt idx="698">
                  <c:v>4.70902660999242</c:v>
                </c:pt>
                <c:pt idx="699">
                  <c:v>4.6985751321163</c:v>
                </c:pt>
                <c:pt idx="700">
                  <c:v>4.70929840132654</c:v>
                </c:pt>
                <c:pt idx="701">
                  <c:v>4.80472780623432</c:v>
                </c:pt>
                <c:pt idx="702">
                  <c:v>4.87566521417474</c:v>
                </c:pt>
                <c:pt idx="703">
                  <c:v>4.71665285747836</c:v>
                </c:pt>
                <c:pt idx="704">
                  <c:v>4.70125151333797</c:v>
                </c:pt>
                <c:pt idx="705">
                  <c:v>4.70941458929026</c:v>
                </c:pt>
                <c:pt idx="706">
                  <c:v>4.75168952930338</c:v>
                </c:pt>
                <c:pt idx="707">
                  <c:v>4.87197434229768</c:v>
                </c:pt>
                <c:pt idx="708">
                  <c:v>4.72564030156069</c:v>
                </c:pt>
                <c:pt idx="709">
                  <c:v>4.7025769157786</c:v>
                </c:pt>
                <c:pt idx="710">
                  <c:v>4.70785517151141</c:v>
                </c:pt>
                <c:pt idx="711">
                  <c:v>4.73363985075119</c:v>
                </c:pt>
                <c:pt idx="712">
                  <c:v>4.86418720489896</c:v>
                </c:pt>
                <c:pt idx="713">
                  <c:v>4.74171644232301</c:v>
                </c:pt>
                <c:pt idx="714">
                  <c:v>4.70410285149756</c:v>
                </c:pt>
                <c:pt idx="715">
                  <c:v>4.70631426994587</c:v>
                </c:pt>
                <c:pt idx="716">
                  <c:v>4.72429564634992</c:v>
                </c:pt>
                <c:pt idx="717">
                  <c:v>4.85177351920706</c:v>
                </c:pt>
                <c:pt idx="718">
                  <c:v>4.79028177984128</c:v>
                </c:pt>
                <c:pt idx="719">
                  <c:v>4.70717937167997</c:v>
                </c:pt>
                <c:pt idx="720">
                  <c:v>4.70500182782939</c:v>
                </c:pt>
                <c:pt idx="721">
                  <c:v>4.71789360423753</c:v>
                </c:pt>
                <c:pt idx="722">
                  <c:v>4.82453496466238</c:v>
                </c:pt>
                <c:pt idx="723">
                  <c:v>4.87054097360716</c:v>
                </c:pt>
                <c:pt idx="724">
                  <c:v>4.71500830725262</c:v>
                </c:pt>
                <c:pt idx="725">
                  <c:v>4.70399163899339</c:v>
                </c:pt>
                <c:pt idx="726">
                  <c:v>4.71247702797444</c:v>
                </c:pt>
                <c:pt idx="727">
                  <c:v>4.7518424732073</c:v>
                </c:pt>
                <c:pt idx="728">
                  <c:v>4.87006953970356</c:v>
                </c:pt>
                <c:pt idx="729">
                  <c:v>4.72713688994404</c:v>
                </c:pt>
                <c:pt idx="730">
                  <c:v>4.70406574510704</c:v>
                </c:pt>
                <c:pt idx="731">
                  <c:v>4.70897918463382</c:v>
                </c:pt>
                <c:pt idx="732">
                  <c:v>4.73266461173216</c:v>
                </c:pt>
                <c:pt idx="733">
                  <c:v>4.86142290700706</c:v>
                </c:pt>
                <c:pt idx="734">
                  <c:v>4.74638678651828</c:v>
                </c:pt>
                <c:pt idx="735">
                  <c:v>4.70514381508349</c:v>
                </c:pt>
                <c:pt idx="736">
                  <c:v>4.70664752073179</c:v>
                </c:pt>
                <c:pt idx="737">
                  <c:v>4.72314132633888</c:v>
                </c:pt>
                <c:pt idx="738">
                  <c:v>4.84676305640916</c:v>
                </c:pt>
                <c:pt idx="739">
                  <c:v>4.83220418094794</c:v>
                </c:pt>
                <c:pt idx="740">
                  <c:v>4.70938534717084</c:v>
                </c:pt>
                <c:pt idx="741">
                  <c:v>4.70470053751351</c:v>
                </c:pt>
                <c:pt idx="742">
                  <c:v>4.71573650073082</c:v>
                </c:pt>
                <c:pt idx="743">
                  <c:v>4.78605733885274</c:v>
                </c:pt>
                <c:pt idx="744">
                  <c:v>4.87197883010804</c:v>
                </c:pt>
                <c:pt idx="745">
                  <c:v>4.71939199669518</c:v>
                </c:pt>
                <c:pt idx="746">
                  <c:v>4.70421128972213</c:v>
                </c:pt>
                <c:pt idx="747">
                  <c:v>4.71147509308682</c:v>
                </c:pt>
                <c:pt idx="748">
                  <c:v>4.74414525050595</c:v>
                </c:pt>
                <c:pt idx="749">
                  <c:v>4.86783604850172</c:v>
                </c:pt>
                <c:pt idx="750">
                  <c:v>4.73187630981976</c:v>
                </c:pt>
                <c:pt idx="751">
                  <c:v>4.70438853491119</c:v>
                </c:pt>
                <c:pt idx="752">
                  <c:v>4.7082972886095</c:v>
                </c:pt>
                <c:pt idx="753">
                  <c:v>4.72939148442775</c:v>
                </c:pt>
                <c:pt idx="754">
                  <c:v>4.85791023028833</c:v>
                </c:pt>
                <c:pt idx="755">
                  <c:v>4.75524741312935</c:v>
                </c:pt>
                <c:pt idx="756">
                  <c:v>4.70553138393208</c:v>
                </c:pt>
                <c:pt idx="757">
                  <c:v>4.70566438108334</c:v>
                </c:pt>
                <c:pt idx="758">
                  <c:v>4.7196735518702</c:v>
                </c:pt>
                <c:pt idx="759">
                  <c:v>4.83348918638196</c:v>
                </c:pt>
                <c:pt idx="760">
                  <c:v>4.86648164270899</c:v>
                </c:pt>
                <c:pt idx="761">
                  <c:v>4.71300191572304</c:v>
                </c:pt>
                <c:pt idx="762">
                  <c:v>4.70461999212757</c:v>
                </c:pt>
                <c:pt idx="763">
                  <c:v>4.71442768163016</c:v>
                </c:pt>
                <c:pt idx="764">
                  <c:v>4.76621493810989</c:v>
                </c:pt>
                <c:pt idx="765">
                  <c:v>4.87149562039429</c:v>
                </c:pt>
                <c:pt idx="766">
                  <c:v>4.72258239034227</c:v>
                </c:pt>
                <c:pt idx="767">
                  <c:v>4.7040798050244</c:v>
                </c:pt>
                <c:pt idx="768">
                  <c:v>4.71013974093904</c:v>
                </c:pt>
                <c:pt idx="769">
                  <c:v>4.73741457273582</c:v>
                </c:pt>
                <c:pt idx="770">
                  <c:v>4.86480194320783</c:v>
                </c:pt>
                <c:pt idx="771">
                  <c:v>4.73847917056851</c:v>
                </c:pt>
                <c:pt idx="772">
                  <c:v>4.70460150323131</c:v>
                </c:pt>
                <c:pt idx="773">
                  <c:v>4.70710997852198</c:v>
                </c:pt>
                <c:pt idx="774">
                  <c:v>4.72493228515026</c:v>
                </c:pt>
                <c:pt idx="775">
                  <c:v>4.85081783386988</c:v>
                </c:pt>
                <c:pt idx="776">
                  <c:v>4.79076372526191</c:v>
                </c:pt>
                <c:pt idx="777">
                  <c:v>4.70764776166383</c:v>
                </c:pt>
                <c:pt idx="778">
                  <c:v>4.70537925754449</c:v>
                </c:pt>
                <c:pt idx="779">
                  <c:v>4.71806395886154</c:v>
                </c:pt>
                <c:pt idx="780">
                  <c:v>4.82111373476801</c:v>
                </c:pt>
                <c:pt idx="781">
                  <c:v>4.87061464740512</c:v>
                </c:pt>
                <c:pt idx="782">
                  <c:v>4.71559609781597</c:v>
                </c:pt>
                <c:pt idx="783">
                  <c:v>4.70414273608075</c:v>
                </c:pt>
                <c:pt idx="784">
                  <c:v>4.71237488814831</c:v>
                </c:pt>
                <c:pt idx="785">
                  <c:v>4.74973050561646</c:v>
                </c:pt>
                <c:pt idx="786">
                  <c:v>4.86943043765092</c:v>
                </c:pt>
                <c:pt idx="787">
                  <c:v>4.72834032987047</c:v>
                </c:pt>
                <c:pt idx="788">
                  <c:v>4.70426907614167</c:v>
                </c:pt>
                <c:pt idx="789">
                  <c:v>4.70899534297453</c:v>
                </c:pt>
                <c:pt idx="790">
                  <c:v>4.73224903126795</c:v>
                </c:pt>
                <c:pt idx="791">
                  <c:v>4.86087595316374</c:v>
                </c:pt>
                <c:pt idx="792">
                  <c:v>4.74750775086508</c:v>
                </c:pt>
                <c:pt idx="793">
                  <c:v>4.70524025886912</c:v>
                </c:pt>
                <c:pt idx="794">
                  <c:v>4.70654549964282</c:v>
                </c:pt>
                <c:pt idx="795">
                  <c:v>4.72263081761723</c:v>
                </c:pt>
                <c:pt idx="796">
                  <c:v>4.84515715245685</c:v>
                </c:pt>
                <c:pt idx="797">
                  <c:v>4.84149422806622</c:v>
                </c:pt>
                <c:pt idx="798">
                  <c:v>4.70992809845724</c:v>
                </c:pt>
                <c:pt idx="799">
                  <c:v>4.70463519203285</c:v>
                </c:pt>
                <c:pt idx="800">
                  <c:v>4.6651122559854</c:v>
                </c:pt>
                <c:pt idx="801">
                  <c:v>4.72267396878512</c:v>
                </c:pt>
                <c:pt idx="802">
                  <c:v>4.83977313617339</c:v>
                </c:pt>
                <c:pt idx="803">
                  <c:v>4.81675597092113</c:v>
                </c:pt>
                <c:pt idx="804">
                  <c:v>4.65985447449559</c:v>
                </c:pt>
                <c:pt idx="805">
                  <c:v>4.66583783202435</c:v>
                </c:pt>
                <c:pt idx="806">
                  <c:v>4.83248982283351</c:v>
                </c:pt>
                <c:pt idx="807">
                  <c:v>4.84096250392283</c:v>
                </c:pt>
                <c:pt idx="808">
                  <c:v>4.67732894359164</c:v>
                </c:pt>
                <c:pt idx="809">
                  <c:v>4.65460130074616</c:v>
                </c:pt>
                <c:pt idx="810">
                  <c:v>4.80705024914393</c:v>
                </c:pt>
                <c:pt idx="811">
                  <c:v>4.84620369737217</c:v>
                </c:pt>
                <c:pt idx="812">
                  <c:v>4.74593344067481</c:v>
                </c:pt>
                <c:pt idx="813">
                  <c:v>4.65503884964858</c:v>
                </c:pt>
                <c:pt idx="814">
                  <c:v>4.67639719808675</c:v>
                </c:pt>
                <c:pt idx="815">
                  <c:v>4.83812336090176</c:v>
                </c:pt>
                <c:pt idx="816">
                  <c:v>4.83731417836485</c:v>
                </c:pt>
                <c:pt idx="817">
                  <c:v>4.67105982586126</c:v>
                </c:pt>
                <c:pt idx="818">
                  <c:v>4.65584795114669</c:v>
                </c:pt>
                <c:pt idx="819">
                  <c:v>4.81451766980794</c:v>
                </c:pt>
                <c:pt idx="820">
                  <c:v>4.84652917345563</c:v>
                </c:pt>
                <c:pt idx="821">
                  <c:v>4.71734394700048</c:v>
                </c:pt>
                <c:pt idx="822">
                  <c:v>4.65378374691982</c:v>
                </c:pt>
                <c:pt idx="823">
                  <c:v>4.68255188964585</c:v>
                </c:pt>
                <c:pt idx="824">
                  <c:v>4.84015655755845</c:v>
                </c:pt>
                <c:pt idx="825">
                  <c:v>4.83447134145207</c:v>
                </c:pt>
                <c:pt idx="826">
                  <c:v>4.66762514417905</c:v>
                </c:pt>
                <c:pt idx="827">
                  <c:v>4.65837487349707</c:v>
                </c:pt>
                <c:pt idx="828">
                  <c:v>4.82206357707329</c:v>
                </c:pt>
                <c:pt idx="829">
                  <c:v>4.84512735282289</c:v>
                </c:pt>
                <c:pt idx="830">
                  <c:v>4.69402836279158</c:v>
                </c:pt>
                <c:pt idx="831">
                  <c:v>4.65344974599693</c:v>
                </c:pt>
                <c:pt idx="832">
                  <c:v>4.74465447627296</c:v>
                </c:pt>
                <c:pt idx="833">
                  <c:v>4.84439350766719</c:v>
                </c:pt>
                <c:pt idx="834">
                  <c:v>4.82563503394197</c:v>
                </c:pt>
                <c:pt idx="835">
                  <c:v>4.66280894986694</c:v>
                </c:pt>
                <c:pt idx="836">
                  <c:v>4.66092253367728</c:v>
                </c:pt>
                <c:pt idx="837">
                  <c:v>4.82693664146748</c:v>
                </c:pt>
                <c:pt idx="838">
                  <c:v>4.84461251423072</c:v>
                </c:pt>
                <c:pt idx="839">
                  <c:v>4.68822175168578</c:v>
                </c:pt>
                <c:pt idx="840">
                  <c:v>4.65347411187687</c:v>
                </c:pt>
                <c:pt idx="841">
                  <c:v>4.77690711618178</c:v>
                </c:pt>
                <c:pt idx="842">
                  <c:v>4.8458319029546</c:v>
                </c:pt>
                <c:pt idx="843">
                  <c:v>4.81896551159871</c:v>
                </c:pt>
                <c:pt idx="844">
                  <c:v>4.66018451971398</c:v>
                </c:pt>
                <c:pt idx="845">
                  <c:v>4.66511587299427</c:v>
                </c:pt>
                <c:pt idx="846">
                  <c:v>4.83198978052698</c:v>
                </c:pt>
                <c:pt idx="847">
                  <c:v>4.84180566558994</c:v>
                </c:pt>
                <c:pt idx="848">
                  <c:v>4.67848097012685</c:v>
                </c:pt>
                <c:pt idx="849">
                  <c:v>4.65472008605417</c:v>
                </c:pt>
                <c:pt idx="850">
                  <c:v>4.80464446417548</c:v>
                </c:pt>
                <c:pt idx="851">
                  <c:v>4.84667020780478</c:v>
                </c:pt>
                <c:pt idx="852">
                  <c:v>4.77536904123711</c:v>
                </c:pt>
                <c:pt idx="853">
                  <c:v>4.65637772527355</c:v>
                </c:pt>
                <c:pt idx="854">
                  <c:v>4.67107797757952</c:v>
                </c:pt>
                <c:pt idx="855">
                  <c:v>4.8357646603557</c:v>
                </c:pt>
                <c:pt idx="856">
                  <c:v>4.84032673556399</c:v>
                </c:pt>
                <c:pt idx="857">
                  <c:v>4.67486535762046</c:v>
                </c:pt>
                <c:pt idx="858">
                  <c:v>4.65521123982409</c:v>
                </c:pt>
                <c:pt idx="859">
                  <c:v>4.80996588864318</c:v>
                </c:pt>
                <c:pt idx="860">
                  <c:v>4.84648227787347</c:v>
                </c:pt>
                <c:pt idx="861">
                  <c:v>4.72791559355386</c:v>
                </c:pt>
                <c:pt idx="862">
                  <c:v>4.65444449050013</c:v>
                </c:pt>
                <c:pt idx="863">
                  <c:v>4.67994576833911</c:v>
                </c:pt>
                <c:pt idx="864">
                  <c:v>4.83952682614464</c:v>
                </c:pt>
                <c:pt idx="865">
                  <c:v>4.83527733099595</c:v>
                </c:pt>
                <c:pt idx="866">
                  <c:v>4.66841199230451</c:v>
                </c:pt>
                <c:pt idx="867">
                  <c:v>4.65795750334643</c:v>
                </c:pt>
                <c:pt idx="868">
                  <c:v>4.8207964203893</c:v>
                </c:pt>
                <c:pt idx="869">
                  <c:v>4.8455346580458</c:v>
                </c:pt>
                <c:pt idx="870">
                  <c:v>4.69761279861523</c:v>
                </c:pt>
                <c:pt idx="871">
                  <c:v>4.65311292015913</c:v>
                </c:pt>
                <c:pt idx="872">
                  <c:v>4.70336867735365</c:v>
                </c:pt>
                <c:pt idx="873">
                  <c:v>4.84256994818055</c:v>
                </c:pt>
                <c:pt idx="874">
                  <c:v>4.83176581451304</c:v>
                </c:pt>
                <c:pt idx="875">
                  <c:v>4.665632876757</c:v>
                </c:pt>
                <c:pt idx="876">
                  <c:v>4.65910297213076</c:v>
                </c:pt>
                <c:pt idx="877">
                  <c:v>4.82393819882204</c:v>
                </c:pt>
                <c:pt idx="878">
                  <c:v>4.84489181276196</c:v>
                </c:pt>
                <c:pt idx="879">
                  <c:v>4.69123282483255</c:v>
                </c:pt>
                <c:pt idx="880">
                  <c:v>4.65355832268036</c:v>
                </c:pt>
                <c:pt idx="881">
                  <c:v>4.76755455181414</c:v>
                </c:pt>
                <c:pt idx="882">
                  <c:v>4.84535218380784</c:v>
                </c:pt>
                <c:pt idx="883">
                  <c:v>4.82103502432946</c:v>
                </c:pt>
                <c:pt idx="884">
                  <c:v>4.66079283717571</c:v>
                </c:pt>
                <c:pt idx="885">
                  <c:v>4.66428507078403</c:v>
                </c:pt>
                <c:pt idx="886">
                  <c:v>4.83109105992048</c:v>
                </c:pt>
                <c:pt idx="887">
                  <c:v>4.84243637506926</c:v>
                </c:pt>
                <c:pt idx="888">
                  <c:v>4.68038660968892</c:v>
                </c:pt>
                <c:pt idx="889">
                  <c:v>4.65404095412493</c:v>
                </c:pt>
                <c:pt idx="890">
                  <c:v>4.79797812881712</c:v>
                </c:pt>
                <c:pt idx="891">
                  <c:v>4.84699801267011</c:v>
                </c:pt>
                <c:pt idx="892">
                  <c:v>4.80926124201262</c:v>
                </c:pt>
                <c:pt idx="893">
                  <c:v>4.65852676704233</c:v>
                </c:pt>
                <c:pt idx="894">
                  <c:v>4.66675904484433</c:v>
                </c:pt>
                <c:pt idx="895">
                  <c:v>4.83342401060694</c:v>
                </c:pt>
                <c:pt idx="896">
                  <c:v>4.84120702706363</c:v>
                </c:pt>
                <c:pt idx="897">
                  <c:v>4.67683694281763</c:v>
                </c:pt>
                <c:pt idx="898">
                  <c:v>4.65505142001787</c:v>
                </c:pt>
                <c:pt idx="899">
                  <c:v>4.80782854130162</c:v>
                </c:pt>
                <c:pt idx="900">
                  <c:v>4.84646719606173</c:v>
                </c:pt>
                <c:pt idx="901">
                  <c:v>4.73730698108548</c:v>
                </c:pt>
                <c:pt idx="902">
                  <c:v>4.65489056712335</c:v>
                </c:pt>
                <c:pt idx="903">
                  <c:v>4.67791071617931</c:v>
                </c:pt>
                <c:pt idx="904">
                  <c:v>4.83883884549663</c:v>
                </c:pt>
                <c:pt idx="905">
                  <c:v>4.83635483487783</c:v>
                </c:pt>
                <c:pt idx="906">
                  <c:v>4.66972030838796</c:v>
                </c:pt>
                <c:pt idx="907">
                  <c:v>4.65690438058789</c:v>
                </c:pt>
                <c:pt idx="908">
                  <c:v>4.8175635230637</c:v>
                </c:pt>
                <c:pt idx="909">
                  <c:v>4.8464741309332</c:v>
                </c:pt>
                <c:pt idx="910">
                  <c:v>4.70925768341736</c:v>
                </c:pt>
                <c:pt idx="911">
                  <c:v>4.6533622812147</c:v>
                </c:pt>
                <c:pt idx="912">
                  <c:v>4.68512190589204</c:v>
                </c:pt>
                <c:pt idx="913">
                  <c:v>4.84070298695101</c:v>
                </c:pt>
                <c:pt idx="914">
                  <c:v>4.83400164492369</c:v>
                </c:pt>
                <c:pt idx="915">
                  <c:v>4.66719325651043</c:v>
                </c:pt>
                <c:pt idx="916">
                  <c:v>4.65859929154784</c:v>
                </c:pt>
                <c:pt idx="917">
                  <c:v>4.82259403981656</c:v>
                </c:pt>
                <c:pt idx="918">
                  <c:v>4.8450504195823</c:v>
                </c:pt>
                <c:pt idx="919">
                  <c:v>4.69302934290154</c:v>
                </c:pt>
                <c:pt idx="920">
                  <c:v>4.65352848714785</c:v>
                </c:pt>
                <c:pt idx="921">
                  <c:v>4.75601941124139</c:v>
                </c:pt>
                <c:pt idx="922">
                  <c:v>4.84484926836012</c:v>
                </c:pt>
                <c:pt idx="923">
                  <c:v>4.82345206783871</c:v>
                </c:pt>
                <c:pt idx="924">
                  <c:v>4.66176762952581</c:v>
                </c:pt>
                <c:pt idx="925">
                  <c:v>4.66259473224287</c:v>
                </c:pt>
                <c:pt idx="926">
                  <c:v>4.82892562842403</c:v>
                </c:pt>
                <c:pt idx="927">
                  <c:v>4.84404286436118</c:v>
                </c:pt>
                <c:pt idx="928">
                  <c:v>4.68541845242601</c:v>
                </c:pt>
                <c:pt idx="929">
                  <c:v>4.65341175690363</c:v>
                </c:pt>
                <c:pt idx="930">
                  <c:v>4.78310637943746</c:v>
                </c:pt>
                <c:pt idx="931">
                  <c:v>4.84620040180207</c:v>
                </c:pt>
                <c:pt idx="932">
                  <c:v>4.81743984997621</c:v>
                </c:pt>
                <c:pt idx="933">
                  <c:v>4.65981945921374</c:v>
                </c:pt>
                <c:pt idx="934">
                  <c:v>4.66552229435141</c:v>
                </c:pt>
                <c:pt idx="935">
                  <c:v>4.83237857342007</c:v>
                </c:pt>
                <c:pt idx="936">
                  <c:v>4.84160311214993</c:v>
                </c:pt>
                <c:pt idx="937">
                  <c:v>4.67791773180093</c:v>
                </c:pt>
                <c:pt idx="938">
                  <c:v>4.65486736517594</c:v>
                </c:pt>
                <c:pt idx="939">
                  <c:v>4.80600150376429</c:v>
                </c:pt>
                <c:pt idx="940">
                  <c:v>4.84654745841019</c:v>
                </c:pt>
                <c:pt idx="941">
                  <c:v>4.75497489052698</c:v>
                </c:pt>
                <c:pt idx="942">
                  <c:v>4.65559749509134</c:v>
                </c:pt>
                <c:pt idx="943">
                  <c:v>4.67443981492484</c:v>
                </c:pt>
                <c:pt idx="944">
                  <c:v>4.83723178700715</c:v>
                </c:pt>
                <c:pt idx="945">
                  <c:v>4.8390362706382</c:v>
                </c:pt>
                <c:pt idx="946">
                  <c:v>4.67300932622275</c:v>
                </c:pt>
                <c:pt idx="947">
                  <c:v>4.65540613103459</c:v>
                </c:pt>
                <c:pt idx="948">
                  <c:v>4.81183909558006</c:v>
                </c:pt>
                <c:pt idx="949">
                  <c:v>4.84654177204906</c:v>
                </c:pt>
                <c:pt idx="950">
                  <c:v>4.72292263068733</c:v>
                </c:pt>
                <c:pt idx="951">
                  <c:v>4.65417467168382</c:v>
                </c:pt>
                <c:pt idx="952">
                  <c:v>4.68106659813441</c:v>
                </c:pt>
                <c:pt idx="953">
                  <c:v>4.839835932905</c:v>
                </c:pt>
                <c:pt idx="954">
                  <c:v>4.83488064346486</c:v>
                </c:pt>
                <c:pt idx="955">
                  <c:v>4.66800685827869</c:v>
                </c:pt>
                <c:pt idx="956">
                  <c:v>4.65821315302967</c:v>
                </c:pt>
                <c:pt idx="957">
                  <c:v>4.82153799561351</c:v>
                </c:pt>
                <c:pt idx="958">
                  <c:v>4.84529185648785</c:v>
                </c:pt>
                <c:pt idx="959">
                  <c:v>4.69530403694866</c:v>
                </c:pt>
                <c:pt idx="960">
                  <c:v>4.65335444971499</c:v>
                </c:pt>
                <c:pt idx="961">
                  <c:v>4.72523786636825</c:v>
                </c:pt>
                <c:pt idx="962">
                  <c:v>4.84366536287748</c:v>
                </c:pt>
                <c:pt idx="963">
                  <c:v>4.82882948147601</c:v>
                </c:pt>
                <c:pt idx="964">
                  <c:v>4.6642035166582</c:v>
                </c:pt>
                <c:pt idx="965">
                  <c:v>4.65970926275822</c:v>
                </c:pt>
                <c:pt idx="966">
                  <c:v>4.82518007917957</c:v>
                </c:pt>
                <c:pt idx="967">
                  <c:v>4.84480192504366</c:v>
                </c:pt>
                <c:pt idx="968">
                  <c:v>4.68998680691225</c:v>
                </c:pt>
                <c:pt idx="969">
                  <c:v>4.65353570465119</c:v>
                </c:pt>
                <c:pt idx="970">
                  <c:v>4.77216377335173</c:v>
                </c:pt>
                <c:pt idx="971">
                  <c:v>4.84557980411195</c:v>
                </c:pt>
                <c:pt idx="972">
                  <c:v>4.82002401030943</c:v>
                </c:pt>
                <c:pt idx="973">
                  <c:v>4.66047799486847</c:v>
                </c:pt>
                <c:pt idx="974">
                  <c:v>4.66474406668374</c:v>
                </c:pt>
                <c:pt idx="975">
                  <c:v>4.83160826611821</c:v>
                </c:pt>
                <c:pt idx="976">
                  <c:v>4.8420497141046</c:v>
                </c:pt>
                <c:pt idx="977">
                  <c:v>4.67918111298998</c:v>
                </c:pt>
                <c:pt idx="978">
                  <c:v>4.6544936765186</c:v>
                </c:pt>
                <c:pt idx="979">
                  <c:v>4.8024683578168</c:v>
                </c:pt>
                <c:pt idx="980">
                  <c:v>4.84690128338105</c:v>
                </c:pt>
                <c:pt idx="981">
                  <c:v>4.79610107296749</c:v>
                </c:pt>
                <c:pt idx="982">
                  <c:v>4.657414022192</c:v>
                </c:pt>
                <c:pt idx="983">
                  <c:v>4.66829891755757</c:v>
                </c:pt>
                <c:pt idx="984">
                  <c:v>4.83441021231394</c:v>
                </c:pt>
                <c:pt idx="985">
                  <c:v>4.84089856418633</c:v>
                </c:pt>
                <c:pt idx="986">
                  <c:v>4.67603724812536</c:v>
                </c:pt>
                <c:pt idx="987">
                  <c:v>4.65512750579694</c:v>
                </c:pt>
                <c:pt idx="988">
                  <c:v>4.80879017649993</c:v>
                </c:pt>
                <c:pt idx="989">
                  <c:v>4.84646156283359</c:v>
                </c:pt>
                <c:pt idx="990">
                  <c:v>4.73225987031372</c:v>
                </c:pt>
                <c:pt idx="991">
                  <c:v>4.65465930715211</c:v>
                </c:pt>
                <c:pt idx="992">
                  <c:v>4.67899334069018</c:v>
                </c:pt>
                <c:pt idx="993">
                  <c:v>4.83922964900163</c:v>
                </c:pt>
                <c:pt idx="994">
                  <c:v>4.83571149792109</c:v>
                </c:pt>
                <c:pt idx="995">
                  <c:v>4.66889975342786</c:v>
                </c:pt>
                <c:pt idx="996">
                  <c:v>4.65759395585365</c:v>
                </c:pt>
                <c:pt idx="997">
                  <c:v>4.81966015874929</c:v>
                </c:pt>
                <c:pt idx="998">
                  <c:v>4.84596309959891</c:v>
                </c:pt>
                <c:pt idx="999">
                  <c:v>4.70184287326743</c:v>
                </c:pt>
                <c:pt idx="1000">
                  <c:v>4.6027668451458</c:v>
                </c:pt>
                <c:pt idx="1001">
                  <c:v>4.63435203306701</c:v>
                </c:pt>
                <c:pt idx="1002">
                  <c:v>4.79053692213607</c:v>
                </c:pt>
                <c:pt idx="1003">
                  <c:v>4.79692063757163</c:v>
                </c:pt>
                <c:pt idx="1004">
                  <c:v>4.79062520112012</c:v>
                </c:pt>
                <c:pt idx="1005">
                  <c:v>4.76772382159491</c:v>
                </c:pt>
                <c:pt idx="1006">
                  <c:v>4.64005248967642</c:v>
                </c:pt>
                <c:pt idx="1007">
                  <c:v>4.75112247676332</c:v>
                </c:pt>
                <c:pt idx="1008">
                  <c:v>4.79431760830557</c:v>
                </c:pt>
                <c:pt idx="1009">
                  <c:v>4.79326331776657</c:v>
                </c:pt>
                <c:pt idx="1010">
                  <c:v>4.77779488698031</c:v>
                </c:pt>
                <c:pt idx="1011">
                  <c:v>4.65797881791977</c:v>
                </c:pt>
                <c:pt idx="1012">
                  <c:v>4.64853243279022</c:v>
                </c:pt>
                <c:pt idx="1013">
                  <c:v>4.78910188406122</c:v>
                </c:pt>
                <c:pt idx="1014">
                  <c:v>4.79522018487635</c:v>
                </c:pt>
                <c:pt idx="1015">
                  <c:v>4.78481857492404</c:v>
                </c:pt>
                <c:pt idx="1016">
                  <c:v>4.72688220026751</c:v>
                </c:pt>
                <c:pt idx="1017">
                  <c:v>4.62836649934613</c:v>
                </c:pt>
                <c:pt idx="1018">
                  <c:v>4.77886888756913</c:v>
                </c:pt>
                <c:pt idx="1019">
                  <c:v>4.79568365788986</c:v>
                </c:pt>
                <c:pt idx="1020">
                  <c:v>4.78891796081724</c:v>
                </c:pt>
                <c:pt idx="1021">
                  <c:v>4.75852603206225</c:v>
                </c:pt>
                <c:pt idx="1022">
                  <c:v>4.63325666413296</c:v>
                </c:pt>
                <c:pt idx="1023">
                  <c:v>4.76572396468503</c:v>
                </c:pt>
                <c:pt idx="1024">
                  <c:v>4.7956424671587</c:v>
                </c:pt>
                <c:pt idx="1025">
                  <c:v>4.7924682318769</c:v>
                </c:pt>
                <c:pt idx="1026">
                  <c:v>4.77348114606944</c:v>
                </c:pt>
                <c:pt idx="1027">
                  <c:v>4.6462958064582</c:v>
                </c:pt>
                <c:pt idx="1028">
                  <c:v>4.72847364424368</c:v>
                </c:pt>
                <c:pt idx="1029">
                  <c:v>4.79337194780896</c:v>
                </c:pt>
                <c:pt idx="1030">
                  <c:v>4.79444189677989</c:v>
                </c:pt>
                <c:pt idx="1031">
                  <c:v>4.78107354892652</c:v>
                </c:pt>
                <c:pt idx="1032">
                  <c:v>4.67158031848091</c:v>
                </c:pt>
                <c:pt idx="1033">
                  <c:v>4.63105629537038</c:v>
                </c:pt>
                <c:pt idx="1034">
                  <c:v>4.78589082260376</c:v>
                </c:pt>
                <c:pt idx="1035">
                  <c:v>4.79554965604851</c:v>
                </c:pt>
                <c:pt idx="1036">
                  <c:v>4.78634116354528</c:v>
                </c:pt>
                <c:pt idx="1037">
                  <c:v>4.74101906372895</c:v>
                </c:pt>
                <c:pt idx="1038">
                  <c:v>4.62902480721809</c:v>
                </c:pt>
                <c:pt idx="1039">
                  <c:v>4.77544851784887</c:v>
                </c:pt>
                <c:pt idx="1040">
                  <c:v>4.79604486645188</c:v>
                </c:pt>
                <c:pt idx="1041">
                  <c:v>4.7906954216687</c:v>
                </c:pt>
                <c:pt idx="1042">
                  <c:v>4.76610444492505</c:v>
                </c:pt>
                <c:pt idx="1043">
                  <c:v>4.63764759396281</c:v>
                </c:pt>
                <c:pt idx="1044">
                  <c:v>4.75587835461219</c:v>
                </c:pt>
                <c:pt idx="1045">
                  <c:v>4.79495718027113</c:v>
                </c:pt>
                <c:pt idx="1046">
                  <c:v>4.79310574642037</c:v>
                </c:pt>
                <c:pt idx="1047">
                  <c:v>4.77601581454518</c:v>
                </c:pt>
                <c:pt idx="1048">
                  <c:v>4.65127652895837</c:v>
                </c:pt>
                <c:pt idx="1049">
                  <c:v>4.68730422997744</c:v>
                </c:pt>
                <c:pt idx="1050">
                  <c:v>4.79145596939106</c:v>
                </c:pt>
                <c:pt idx="1051">
                  <c:v>4.79500318973691</c:v>
                </c:pt>
                <c:pt idx="1052">
                  <c:v>4.78321064515078</c:v>
                </c:pt>
                <c:pt idx="1053">
                  <c:v>4.69505150879392</c:v>
                </c:pt>
                <c:pt idx="1054">
                  <c:v>4.62820286032614</c:v>
                </c:pt>
                <c:pt idx="1055">
                  <c:v>4.78249838990293</c:v>
                </c:pt>
                <c:pt idx="1056">
                  <c:v>4.79593157776631</c:v>
                </c:pt>
                <c:pt idx="1057">
                  <c:v>4.78830190116291</c:v>
                </c:pt>
                <c:pt idx="1058">
                  <c:v>4.75428252492203</c:v>
                </c:pt>
                <c:pt idx="1059">
                  <c:v>4.63162555627208</c:v>
                </c:pt>
                <c:pt idx="1060">
                  <c:v>4.76928451773007</c:v>
                </c:pt>
                <c:pt idx="1061">
                  <c:v>4.79563443539922</c:v>
                </c:pt>
                <c:pt idx="1062">
                  <c:v>4.79138188810355</c:v>
                </c:pt>
                <c:pt idx="1063">
                  <c:v>4.7692773214833</c:v>
                </c:pt>
                <c:pt idx="1064">
                  <c:v>4.64057866081821</c:v>
                </c:pt>
                <c:pt idx="1065">
                  <c:v>4.74874117328487</c:v>
                </c:pt>
                <c:pt idx="1066">
                  <c:v>4.79471130153003</c:v>
                </c:pt>
                <c:pt idx="1067">
                  <c:v>4.79409228152743</c:v>
                </c:pt>
                <c:pt idx="1068">
                  <c:v>4.77938734315839</c:v>
                </c:pt>
                <c:pt idx="1069">
                  <c:v>4.6618005245511</c:v>
                </c:pt>
                <c:pt idx="1070">
                  <c:v>4.6384909797222</c:v>
                </c:pt>
                <c:pt idx="1071">
                  <c:v>4.78814535630175</c:v>
                </c:pt>
                <c:pt idx="1072">
                  <c:v>4.79539631038084</c:v>
                </c:pt>
                <c:pt idx="1073">
                  <c:v>4.7852065853297</c:v>
                </c:pt>
                <c:pt idx="1074">
                  <c:v>4.72895437262652</c:v>
                </c:pt>
                <c:pt idx="1075">
                  <c:v>4.62827895519224</c:v>
                </c:pt>
                <c:pt idx="1076">
                  <c:v>4.77851822353484</c:v>
                </c:pt>
                <c:pt idx="1077">
                  <c:v>4.79582601520105</c:v>
                </c:pt>
                <c:pt idx="1078">
                  <c:v>4.78923013573789</c:v>
                </c:pt>
                <c:pt idx="1079">
                  <c:v>4.75954941185574</c:v>
                </c:pt>
                <c:pt idx="1080">
                  <c:v>4.63358560374285</c:v>
                </c:pt>
                <c:pt idx="1081">
                  <c:v>4.76488106370497</c:v>
                </c:pt>
                <c:pt idx="1082">
                  <c:v>4.79567835872944</c:v>
                </c:pt>
                <c:pt idx="1083">
                  <c:v>4.79269357069305</c:v>
                </c:pt>
                <c:pt idx="1084">
                  <c:v>4.774130504753</c:v>
                </c:pt>
                <c:pt idx="1085">
                  <c:v>4.6472826934335</c:v>
                </c:pt>
                <c:pt idx="1086">
                  <c:v>4.72260659305933</c:v>
                </c:pt>
                <c:pt idx="1087">
                  <c:v>4.79305949544769</c:v>
                </c:pt>
                <c:pt idx="1088">
                  <c:v>4.7945034679102</c:v>
                </c:pt>
                <c:pt idx="1089">
                  <c:v>4.7813063102977</c:v>
                </c:pt>
                <c:pt idx="1090">
                  <c:v>4.67309208839919</c:v>
                </c:pt>
                <c:pt idx="1091">
                  <c:v>4.63054922946122</c:v>
                </c:pt>
                <c:pt idx="1092">
                  <c:v>4.7855508634157</c:v>
                </c:pt>
                <c:pt idx="1093">
                  <c:v>4.79564713982627</c:v>
                </c:pt>
                <c:pt idx="1094">
                  <c:v>4.78667943526009</c:v>
                </c:pt>
                <c:pt idx="1095">
                  <c:v>4.74358286452045</c:v>
                </c:pt>
                <c:pt idx="1096">
                  <c:v>4.62931320659073</c:v>
                </c:pt>
                <c:pt idx="1097">
                  <c:v>4.77463091929435</c:v>
                </c:pt>
                <c:pt idx="1098">
                  <c:v>4.79601269778357</c:v>
                </c:pt>
                <c:pt idx="1099">
                  <c:v>4.79082984303942</c:v>
                </c:pt>
                <c:pt idx="1100">
                  <c:v>4.76668143873097</c:v>
                </c:pt>
                <c:pt idx="1101">
                  <c:v>4.63811054322957</c:v>
                </c:pt>
                <c:pt idx="1102">
                  <c:v>4.75479583052862</c:v>
                </c:pt>
                <c:pt idx="1103">
                  <c:v>4.79489381077786</c:v>
                </c:pt>
                <c:pt idx="1104">
                  <c:v>4.79319746004645</c:v>
                </c:pt>
                <c:pt idx="1105">
                  <c:v>4.77635582720321</c:v>
                </c:pt>
                <c:pt idx="1106">
                  <c:v>4.65207380562329</c:v>
                </c:pt>
                <c:pt idx="1107">
                  <c:v>4.67841395724176</c:v>
                </c:pt>
                <c:pt idx="1108">
                  <c:v>4.79109406622329</c:v>
                </c:pt>
                <c:pt idx="1109">
                  <c:v>4.79515306464123</c:v>
                </c:pt>
                <c:pt idx="1110">
                  <c:v>4.7837176811278</c:v>
                </c:pt>
                <c:pt idx="1111">
                  <c:v>4.70400155515128</c:v>
                </c:pt>
                <c:pt idx="1112">
                  <c:v>4.6280469980167</c:v>
                </c:pt>
                <c:pt idx="1113">
                  <c:v>4.78163127544887</c:v>
                </c:pt>
                <c:pt idx="1114">
                  <c:v>4.79587349208188</c:v>
                </c:pt>
                <c:pt idx="1115">
                  <c:v>4.78840182485143</c:v>
                </c:pt>
                <c:pt idx="1116">
                  <c:v>4.75496157417195</c:v>
                </c:pt>
                <c:pt idx="1117">
                  <c:v>4.63184770154428</c:v>
                </c:pt>
                <c:pt idx="1118">
                  <c:v>4.76880873509096</c:v>
                </c:pt>
                <c:pt idx="1119">
                  <c:v>4.79562908350078</c:v>
                </c:pt>
                <c:pt idx="1120">
                  <c:v>4.79150594757235</c:v>
                </c:pt>
                <c:pt idx="1121">
                  <c:v>4.76977194835901</c:v>
                </c:pt>
                <c:pt idx="1122">
                  <c:v>4.64110402386702</c:v>
                </c:pt>
                <c:pt idx="1123">
                  <c:v>4.74737619715218</c:v>
                </c:pt>
                <c:pt idx="1124">
                  <c:v>4.79465256136411</c:v>
                </c:pt>
                <c:pt idx="1125">
                  <c:v>4.79422610899303</c:v>
                </c:pt>
                <c:pt idx="1126">
                  <c:v>4.77983832021557</c:v>
                </c:pt>
                <c:pt idx="1127">
                  <c:v>4.66384680913658</c:v>
                </c:pt>
                <c:pt idx="1128">
                  <c:v>4.63582562596789</c:v>
                </c:pt>
                <c:pt idx="1129">
                  <c:v>4.78763394814318</c:v>
                </c:pt>
                <c:pt idx="1130">
                  <c:v>4.79538929177667</c:v>
                </c:pt>
                <c:pt idx="1131">
                  <c:v>4.7853428552261</c:v>
                </c:pt>
                <c:pt idx="1132">
                  <c:v>4.73077316101493</c:v>
                </c:pt>
                <c:pt idx="1133">
                  <c:v>4.62834963484916</c:v>
                </c:pt>
                <c:pt idx="1134">
                  <c:v>4.77814395951399</c:v>
                </c:pt>
                <c:pt idx="1135">
                  <c:v>4.79586373664911</c:v>
                </c:pt>
                <c:pt idx="1136">
                  <c:v>4.78944237192305</c:v>
                </c:pt>
                <c:pt idx="1137">
                  <c:v>4.76056477510862</c:v>
                </c:pt>
                <c:pt idx="1138">
                  <c:v>4.63406209279295</c:v>
                </c:pt>
                <c:pt idx="1139">
                  <c:v>4.76389272808209</c:v>
                </c:pt>
                <c:pt idx="1140">
                  <c:v>4.79562316472618</c:v>
                </c:pt>
                <c:pt idx="1141">
                  <c:v>4.79280659238702</c:v>
                </c:pt>
                <c:pt idx="1142">
                  <c:v>4.77456344969231</c:v>
                </c:pt>
                <c:pt idx="1143">
                  <c:v>4.64808689721934</c:v>
                </c:pt>
                <c:pt idx="1144">
                  <c:v>4.71736788581024</c:v>
                </c:pt>
                <c:pt idx="1145">
                  <c:v>4.79277969655215</c:v>
                </c:pt>
                <c:pt idx="1146">
                  <c:v>4.79455175098315</c:v>
                </c:pt>
                <c:pt idx="1147">
                  <c:v>4.78153730837608</c:v>
                </c:pt>
                <c:pt idx="1148">
                  <c:v>4.67496697119908</c:v>
                </c:pt>
                <c:pt idx="1149">
                  <c:v>4.63007364903205</c:v>
                </c:pt>
                <c:pt idx="1150">
                  <c:v>4.7851429562965</c:v>
                </c:pt>
                <c:pt idx="1151">
                  <c:v>4.79574814261408</c:v>
                </c:pt>
                <c:pt idx="1152">
                  <c:v>4.78706589041436</c:v>
                </c:pt>
                <c:pt idx="1153">
                  <c:v>4.74639432291927</c:v>
                </c:pt>
                <c:pt idx="1154">
                  <c:v>4.6297462468236</c:v>
                </c:pt>
                <c:pt idx="1155">
                  <c:v>4.77355235237109</c:v>
                </c:pt>
                <c:pt idx="1156">
                  <c:v>4.79592846224888</c:v>
                </c:pt>
                <c:pt idx="1157">
                  <c:v>4.79091623201898</c:v>
                </c:pt>
                <c:pt idx="1158">
                  <c:v>4.76712107371776</c:v>
                </c:pt>
                <c:pt idx="1159">
                  <c:v>4.63849736637009</c:v>
                </c:pt>
                <c:pt idx="1160">
                  <c:v>4.75390686426072</c:v>
                </c:pt>
                <c:pt idx="1161">
                  <c:v>4.79484710779666</c:v>
                </c:pt>
                <c:pt idx="1162">
                  <c:v>4.79329052805551</c:v>
                </c:pt>
                <c:pt idx="1163">
                  <c:v>4.77669849919486</c:v>
                </c:pt>
                <c:pt idx="1164">
                  <c:v>4.65293054455552</c:v>
                </c:pt>
                <c:pt idx="1165">
                  <c:v>4.6705068008721</c:v>
                </c:pt>
                <c:pt idx="1166">
                  <c:v>4.79074389493539</c:v>
                </c:pt>
                <c:pt idx="1167">
                  <c:v>4.7952696959245</c:v>
                </c:pt>
                <c:pt idx="1168">
                  <c:v>4.78413107724194</c:v>
                </c:pt>
                <c:pt idx="1169">
                  <c:v>4.71163794933623</c:v>
                </c:pt>
                <c:pt idx="1170">
                  <c:v>4.62801747956314</c:v>
                </c:pt>
                <c:pt idx="1171">
                  <c:v>4.78086416481914</c:v>
                </c:pt>
                <c:pt idx="1172">
                  <c:v>4.79582173676684</c:v>
                </c:pt>
                <c:pt idx="1173">
                  <c:v>4.78849602694226</c:v>
                </c:pt>
                <c:pt idx="1174">
                  <c:v>4.7555887897572</c:v>
                </c:pt>
                <c:pt idx="1175">
                  <c:v>4.63206154429308</c:v>
                </c:pt>
                <c:pt idx="1176">
                  <c:v>4.7683391867452</c:v>
                </c:pt>
                <c:pt idx="1177">
                  <c:v>4.79563293986096</c:v>
                </c:pt>
                <c:pt idx="1178">
                  <c:v>4.79165078386854</c:v>
                </c:pt>
                <c:pt idx="1179">
                  <c:v>4.77033297506976</c:v>
                </c:pt>
                <c:pt idx="1180">
                  <c:v>4.64173318356946</c:v>
                </c:pt>
                <c:pt idx="1181">
                  <c:v>4.74569545288206</c:v>
                </c:pt>
                <c:pt idx="1182">
                  <c:v>4.79455793396739</c:v>
                </c:pt>
                <c:pt idx="1183">
                  <c:v>4.79432673144078</c:v>
                </c:pt>
                <c:pt idx="1184">
                  <c:v>4.78019726520989</c:v>
                </c:pt>
                <c:pt idx="1185">
                  <c:v>4.66565621574684</c:v>
                </c:pt>
                <c:pt idx="1186">
                  <c:v>4.63412050316651</c:v>
                </c:pt>
                <c:pt idx="1187">
                  <c:v>4.78720761257296</c:v>
                </c:pt>
                <c:pt idx="1188">
                  <c:v>4.79539965386853</c:v>
                </c:pt>
                <c:pt idx="1189">
                  <c:v>4.78550208773936</c:v>
                </c:pt>
                <c:pt idx="1190">
                  <c:v>4.73269055563684</c:v>
                </c:pt>
                <c:pt idx="1191">
                  <c:v>4.62843264871421</c:v>
                </c:pt>
                <c:pt idx="1192">
                  <c:v>4.77770041071151</c:v>
                </c:pt>
                <c:pt idx="1193">
                  <c:v>4.79591912129121</c:v>
                </c:pt>
                <c:pt idx="1194">
                  <c:v>4.78971764522472</c:v>
                </c:pt>
                <c:pt idx="1195">
                  <c:v>4.7618290186358</c:v>
                </c:pt>
                <c:pt idx="1196">
                  <c:v>4.6347268204366</c:v>
                </c:pt>
                <c:pt idx="1197">
                  <c:v>4.76250243224693</c:v>
                </c:pt>
                <c:pt idx="1198">
                  <c:v>4.79551649025956</c:v>
                </c:pt>
                <c:pt idx="1199">
                  <c:v>4.79288756892137</c:v>
                </c:pt>
                <c:pt idx="1200">
                  <c:v>4.7749133563465</c:v>
                </c:pt>
                <c:pt idx="1201">
                  <c:v>4.84402587261402</c:v>
                </c:pt>
                <c:pt idx="1202">
                  <c:v>4.86817500792063</c:v>
                </c:pt>
                <c:pt idx="1203">
                  <c:v>4.88740716103457</c:v>
                </c:pt>
                <c:pt idx="1204">
                  <c:v>4.90503174978362</c:v>
                </c:pt>
                <c:pt idx="1205">
                  <c:v>4.92185492479794</c:v>
                </c:pt>
                <c:pt idx="1206">
                  <c:v>4.93819943255395</c:v>
                </c:pt>
                <c:pt idx="1207">
                  <c:v>4.95422048216655</c:v>
                </c:pt>
                <c:pt idx="1208">
                  <c:v>4.97000018210059</c:v>
                </c:pt>
                <c:pt idx="1209">
                  <c:v>4.98558414272479</c:v>
                </c:pt>
                <c:pt idx="1210">
                  <c:v>5.00099796601946</c:v>
                </c:pt>
                <c:pt idx="1211">
                  <c:v>5.01625547433722</c:v>
                </c:pt>
                <c:pt idx="1212">
                  <c:v>5.03136313034267</c:v>
                </c:pt>
                <c:pt idx="1213">
                  <c:v>5.04632254153393</c:v>
                </c:pt>
                <c:pt idx="1214">
                  <c:v>5.06113193265559</c:v>
                </c:pt>
                <c:pt idx="1215">
                  <c:v>5.07578702860747</c:v>
                </c:pt>
                <c:pt idx="1216">
                  <c:v>5.09028158229025</c:v>
                </c:pt>
                <c:pt idx="1217">
                  <c:v>5.1046076768047</c:v>
                </c:pt>
                <c:pt idx="1218">
                  <c:v>5.11875587525459</c:v>
                </c:pt>
                <c:pt idx="1219">
                  <c:v>5.13271525960011</c:v>
                </c:pt>
                <c:pt idx="1220">
                  <c:v>5.14647338078034</c:v>
                </c:pt>
                <c:pt idx="1221">
                  <c:v>5.16001612961996</c:v>
                </c:pt>
                <c:pt idx="1222">
                  <c:v>5.17332752849734</c:v>
                </c:pt>
                <c:pt idx="1223">
                  <c:v>5.18638943526132</c:v>
                </c:pt>
                <c:pt idx="1224">
                  <c:v>5.19918114180933</c:v>
                </c:pt>
                <c:pt idx="1225">
                  <c:v>5.21167883841923</c:v>
                </c:pt>
                <c:pt idx="1226">
                  <c:v>5.22385489919916</c:v>
                </c:pt>
                <c:pt idx="1227">
                  <c:v>5.23567692055926</c:v>
                </c:pt>
                <c:pt idx="1228">
                  <c:v>5.24710640780144</c:v>
                </c:pt>
                <c:pt idx="1229">
                  <c:v>5.25809694467847</c:v>
                </c:pt>
                <c:pt idx="1230">
                  <c:v>5.26859157801777</c:v>
                </c:pt>
                <c:pt idx="1231">
                  <c:v>5.27851896626311</c:v>
                </c:pt>
                <c:pt idx="1232">
                  <c:v>5.28778749699241</c:v>
                </c:pt>
                <c:pt idx="1233">
                  <c:v>5.29627589354894</c:v>
                </c:pt>
                <c:pt idx="1234">
                  <c:v>5.3038173632497</c:v>
                </c:pt>
                <c:pt idx="1235">
                  <c:v>5.31017089499358</c:v>
                </c:pt>
                <c:pt idx="1236">
                  <c:v>5.31496421944474</c:v>
                </c:pt>
                <c:pt idx="1237">
                  <c:v>5.31756476923383</c:v>
                </c:pt>
                <c:pt idx="1238">
                  <c:v>5.31672462747288</c:v>
                </c:pt>
                <c:pt idx="1239">
                  <c:v>5.30920309438961</c:v>
                </c:pt>
                <c:pt idx="1240">
                  <c:v>5.27596280913258</c:v>
                </c:pt>
                <c:pt idx="1241">
                  <c:v>5.13082535683767</c:v>
                </c:pt>
                <c:pt idx="1242">
                  <c:v>5.26174752153825</c:v>
                </c:pt>
                <c:pt idx="1243">
                  <c:v>5.30399113740496</c:v>
                </c:pt>
                <c:pt idx="1244">
                  <c:v>5.30042628657264</c:v>
                </c:pt>
                <c:pt idx="1245">
                  <c:v>5.2737185287418</c:v>
                </c:pt>
                <c:pt idx="1246">
                  <c:v>5.13366059820997</c:v>
                </c:pt>
                <c:pt idx="1247">
                  <c:v>5.25791631308618</c:v>
                </c:pt>
                <c:pt idx="1248">
                  <c:v>5.29960048973417</c:v>
                </c:pt>
                <c:pt idx="1249">
                  <c:v>5.29700726799952</c:v>
                </c:pt>
                <c:pt idx="1250">
                  <c:v>5.27597699417791</c:v>
                </c:pt>
                <c:pt idx="1251">
                  <c:v>5.14053758780111</c:v>
                </c:pt>
                <c:pt idx="1252">
                  <c:v>5.24013820599546</c:v>
                </c:pt>
                <c:pt idx="1253">
                  <c:v>5.29647632531514</c:v>
                </c:pt>
                <c:pt idx="1254">
                  <c:v>5.29630562982131</c:v>
                </c:pt>
                <c:pt idx="1255">
                  <c:v>5.28084077368864</c:v>
                </c:pt>
                <c:pt idx="1256">
                  <c:v>5.15588551460493</c:v>
                </c:pt>
                <c:pt idx="1257">
                  <c:v>5.14413899000091</c:v>
                </c:pt>
                <c:pt idx="1258">
                  <c:v>5.290166009644</c:v>
                </c:pt>
                <c:pt idx="1259">
                  <c:v>5.29632146715769</c:v>
                </c:pt>
                <c:pt idx="1260">
                  <c:v>5.28519468982229</c:v>
                </c:pt>
                <c:pt idx="1261">
                  <c:v>5.20733433068149</c:v>
                </c:pt>
                <c:pt idx="1262">
                  <c:v>5.12721726407926</c:v>
                </c:pt>
                <c:pt idx="1263">
                  <c:v>5.28142950584123</c:v>
                </c:pt>
                <c:pt idx="1264">
                  <c:v>5.2961802650606</c:v>
                </c:pt>
                <c:pt idx="1265">
                  <c:v>5.28846407680994</c:v>
                </c:pt>
                <c:pt idx="1266">
                  <c:v>5.2529334461012</c:v>
                </c:pt>
                <c:pt idx="1267">
                  <c:v>5.13094481341242</c:v>
                </c:pt>
                <c:pt idx="1268">
                  <c:v>5.27037528613151</c:v>
                </c:pt>
                <c:pt idx="1269">
                  <c:v>5.29573463094422</c:v>
                </c:pt>
                <c:pt idx="1270">
                  <c:v>5.29103734826966</c:v>
                </c:pt>
                <c:pt idx="1271">
                  <c:v>5.26748307628308</c:v>
                </c:pt>
                <c:pt idx="1272">
                  <c:v>5.13876298022676</c:v>
                </c:pt>
                <c:pt idx="1273">
                  <c:v>5.25326298123869</c:v>
                </c:pt>
                <c:pt idx="1274">
                  <c:v>5.29474182950325</c:v>
                </c:pt>
                <c:pt idx="1275">
                  <c:v>5.29313406891996</c:v>
                </c:pt>
                <c:pt idx="1276">
                  <c:v>5.27630727061802</c:v>
                </c:pt>
                <c:pt idx="1277">
                  <c:v>5.15227504520619</c:v>
                </c:pt>
                <c:pt idx="1278">
                  <c:v>5.17839875628827</c:v>
                </c:pt>
                <c:pt idx="1279">
                  <c:v>5.29094408967733</c:v>
                </c:pt>
                <c:pt idx="1280">
                  <c:v>5.29489062206634</c:v>
                </c:pt>
                <c:pt idx="1281">
                  <c:v>5.28317899792292</c:v>
                </c:pt>
                <c:pt idx="1282">
                  <c:v>5.19819651141605</c:v>
                </c:pt>
                <c:pt idx="1283">
                  <c:v>5.12834075092386</c:v>
                </c:pt>
                <c:pt idx="1284">
                  <c:v>5.28211871372672</c:v>
                </c:pt>
                <c:pt idx="1285">
                  <c:v>5.29565967952658</c:v>
                </c:pt>
                <c:pt idx="1286">
                  <c:v>5.28787074866021</c:v>
                </c:pt>
                <c:pt idx="1287">
                  <c:v>5.25300041016139</c:v>
                </c:pt>
                <c:pt idx="1288">
                  <c:v>5.1314643002784</c:v>
                </c:pt>
                <c:pt idx="1289">
                  <c:v>5.26994308031293</c:v>
                </c:pt>
                <c:pt idx="1290">
                  <c:v>5.29540612675125</c:v>
                </c:pt>
                <c:pt idx="1291">
                  <c:v>5.29079780723745</c:v>
                </c:pt>
                <c:pt idx="1292">
                  <c:v>5.26765755585486</c:v>
                </c:pt>
                <c:pt idx="1293">
                  <c:v>5.13939713004266</c:v>
                </c:pt>
                <c:pt idx="1294">
                  <c:v>5.25226941425238</c:v>
                </c:pt>
                <c:pt idx="1295">
                  <c:v>5.29454192192313</c:v>
                </c:pt>
                <c:pt idx="1296">
                  <c:v>5.29310984037116</c:v>
                </c:pt>
                <c:pt idx="1297">
                  <c:v>5.2766784335167</c:v>
                </c:pt>
                <c:pt idx="1298">
                  <c:v>5.15380232611089</c:v>
                </c:pt>
                <c:pt idx="1299">
                  <c:v>5.1671767172225</c:v>
                </c:pt>
                <c:pt idx="1300">
                  <c:v>5.29034049359279</c:v>
                </c:pt>
                <c:pt idx="1301">
                  <c:v>5.29497442117501</c:v>
                </c:pt>
                <c:pt idx="1302">
                  <c:v>5.28371205312658</c:v>
                </c:pt>
                <c:pt idx="1303">
                  <c:v>5.2098346877363</c:v>
                </c:pt>
                <c:pt idx="1304">
                  <c:v>5.12828621875267</c:v>
                </c:pt>
                <c:pt idx="1305">
                  <c:v>5.28096655665636</c:v>
                </c:pt>
                <c:pt idx="1306">
                  <c:v>5.29554387852484</c:v>
                </c:pt>
                <c:pt idx="1307">
                  <c:v>5.28797311052331</c:v>
                </c:pt>
                <c:pt idx="1308">
                  <c:v>5.25398727855868</c:v>
                </c:pt>
                <c:pt idx="1309">
                  <c:v>5.13180446117141</c:v>
                </c:pt>
                <c:pt idx="1310">
                  <c:v>5.26928656623484</c:v>
                </c:pt>
                <c:pt idx="1311">
                  <c:v>5.29535748115159</c:v>
                </c:pt>
                <c:pt idx="1312">
                  <c:v>5.29089776886741</c:v>
                </c:pt>
                <c:pt idx="1313">
                  <c:v>5.26816651569079</c:v>
                </c:pt>
                <c:pt idx="1314">
                  <c:v>5.13991275521701</c:v>
                </c:pt>
                <c:pt idx="1315">
                  <c:v>5.25102760644226</c:v>
                </c:pt>
                <c:pt idx="1316">
                  <c:v>5.29450571337578</c:v>
                </c:pt>
                <c:pt idx="1317">
                  <c:v>5.29331285315047</c:v>
                </c:pt>
                <c:pt idx="1318">
                  <c:v>5.27738853268235</c:v>
                </c:pt>
                <c:pt idx="1319">
                  <c:v>5.155863413659</c:v>
                </c:pt>
                <c:pt idx="1320">
                  <c:v>5.15561921384101</c:v>
                </c:pt>
                <c:pt idx="1321">
                  <c:v>5.28966767841708</c:v>
                </c:pt>
                <c:pt idx="1322">
                  <c:v>5.29507779390125</c:v>
                </c:pt>
                <c:pt idx="1323">
                  <c:v>5.28418283503897</c:v>
                </c:pt>
                <c:pt idx="1324">
                  <c:v>5.21815727205257</c:v>
                </c:pt>
                <c:pt idx="1325">
                  <c:v>5.1283050866692</c:v>
                </c:pt>
                <c:pt idx="1326">
                  <c:v>5.28005367506065</c:v>
                </c:pt>
                <c:pt idx="1327">
                  <c:v>5.29549300353943</c:v>
                </c:pt>
                <c:pt idx="1328">
                  <c:v>5.28812094529719</c:v>
                </c:pt>
                <c:pt idx="1329">
                  <c:v>5.25493896562069</c:v>
                </c:pt>
                <c:pt idx="1330">
                  <c:v>5.13211186313074</c:v>
                </c:pt>
                <c:pt idx="1331">
                  <c:v>5.26862922389135</c:v>
                </c:pt>
                <c:pt idx="1332">
                  <c:v>5.29534636368031</c:v>
                </c:pt>
                <c:pt idx="1333">
                  <c:v>5.29106059650871</c:v>
                </c:pt>
                <c:pt idx="1334">
                  <c:v>5.26882873837381</c:v>
                </c:pt>
                <c:pt idx="1335">
                  <c:v>5.1405689348669</c:v>
                </c:pt>
                <c:pt idx="1336">
                  <c:v>5.24933995630121</c:v>
                </c:pt>
                <c:pt idx="1337">
                  <c:v>5.29447567362362</c:v>
                </c:pt>
                <c:pt idx="1338">
                  <c:v>5.29359989515213</c:v>
                </c:pt>
                <c:pt idx="1339">
                  <c:v>5.27833159811419</c:v>
                </c:pt>
                <c:pt idx="1340">
                  <c:v>5.15901555681134</c:v>
                </c:pt>
                <c:pt idx="1341">
                  <c:v>5.14500980500174</c:v>
                </c:pt>
                <c:pt idx="1342">
                  <c:v>5.28876741662402</c:v>
                </c:pt>
                <c:pt idx="1343">
                  <c:v>5.29509569799228</c:v>
                </c:pt>
                <c:pt idx="1344">
                  <c:v>5.28448217137247</c:v>
                </c:pt>
                <c:pt idx="1345">
                  <c:v>5.22304426324997</c:v>
                </c:pt>
                <c:pt idx="1346">
                  <c:v>5.12837026055017</c:v>
                </c:pt>
                <c:pt idx="1347">
                  <c:v>5.27942297321336</c:v>
                </c:pt>
                <c:pt idx="1348">
                  <c:v>5.29547866441794</c:v>
                </c:pt>
                <c:pt idx="1349">
                  <c:v>5.28827969511283</c:v>
                </c:pt>
                <c:pt idx="1350">
                  <c:v>5.25586439084233</c:v>
                </c:pt>
                <c:pt idx="1351">
                  <c:v>5.13242074598299</c:v>
                </c:pt>
                <c:pt idx="1352">
                  <c:v>5.26792785177975</c:v>
                </c:pt>
                <c:pt idx="1353">
                  <c:v>5.29535714381906</c:v>
                </c:pt>
                <c:pt idx="1354">
                  <c:v>5.29128606159758</c:v>
                </c:pt>
                <c:pt idx="1355">
                  <c:v>5.26969846350071</c:v>
                </c:pt>
                <c:pt idx="1356">
                  <c:v>5.14149122875168</c:v>
                </c:pt>
                <c:pt idx="1357">
                  <c:v>5.24692613444527</c:v>
                </c:pt>
                <c:pt idx="1358">
                  <c:v>5.29438451940689</c:v>
                </c:pt>
                <c:pt idx="1359">
                  <c:v>5.2938680138382</c:v>
                </c:pt>
                <c:pt idx="1360">
                  <c:v>5.27922416246772</c:v>
                </c:pt>
                <c:pt idx="1361">
                  <c:v>5.16264433538526</c:v>
                </c:pt>
                <c:pt idx="1362">
                  <c:v>5.13803499249717</c:v>
                </c:pt>
                <c:pt idx="1363">
                  <c:v>5.28781825699044</c:v>
                </c:pt>
                <c:pt idx="1364">
                  <c:v>5.29506786707971</c:v>
                </c:pt>
                <c:pt idx="1365">
                  <c:v>5.2846859408788</c:v>
                </c:pt>
                <c:pt idx="1366">
                  <c:v>5.22625103907538</c:v>
                </c:pt>
                <c:pt idx="1367">
                  <c:v>5.12844815961022</c:v>
                </c:pt>
                <c:pt idx="1368">
                  <c:v>5.27894074729276</c:v>
                </c:pt>
                <c:pt idx="1369">
                  <c:v>5.29548345024614</c:v>
                </c:pt>
                <c:pt idx="1370">
                  <c:v>5.28844459019177</c:v>
                </c:pt>
                <c:pt idx="1371">
                  <c:v>5.25677319043958</c:v>
                </c:pt>
                <c:pt idx="1372">
                  <c:v>5.13274123170778</c:v>
                </c:pt>
                <c:pt idx="1373">
                  <c:v>5.2671660703645</c:v>
                </c:pt>
                <c:pt idx="1374">
                  <c:v>5.29538681078187</c:v>
                </c:pt>
                <c:pt idx="1375">
                  <c:v>5.29157186346385</c:v>
                </c:pt>
                <c:pt idx="1376">
                  <c:v>5.27076194360822</c:v>
                </c:pt>
                <c:pt idx="1377">
                  <c:v>5.14274869470836</c:v>
                </c:pt>
                <c:pt idx="1378">
                  <c:v>5.24339818490175</c:v>
                </c:pt>
                <c:pt idx="1379">
                  <c:v>5.2941698787945</c:v>
                </c:pt>
                <c:pt idx="1380">
                  <c:v>5.29402507088242</c:v>
                </c:pt>
                <c:pt idx="1381">
                  <c:v>5.27980859326622</c:v>
                </c:pt>
                <c:pt idx="1382">
                  <c:v>5.16549924617995</c:v>
                </c:pt>
                <c:pt idx="1383">
                  <c:v>5.13488122245861</c:v>
                </c:pt>
                <c:pt idx="1384">
                  <c:v>5.28714967323282</c:v>
                </c:pt>
                <c:pt idx="1385">
                  <c:v>5.29506761625409</c:v>
                </c:pt>
                <c:pt idx="1386">
                  <c:v>5.28489006684901</c:v>
                </c:pt>
                <c:pt idx="1387">
                  <c:v>5.229054911274</c:v>
                </c:pt>
                <c:pt idx="1388">
                  <c:v>5.12853011312621</c:v>
                </c:pt>
                <c:pt idx="1389">
                  <c:v>5.2784475918187</c:v>
                </c:pt>
                <c:pt idx="1390">
                  <c:v>5.29551026938297</c:v>
                </c:pt>
                <c:pt idx="1391">
                  <c:v>5.28866687430518</c:v>
                </c:pt>
                <c:pt idx="1392">
                  <c:v>5.2579227058782</c:v>
                </c:pt>
                <c:pt idx="1393">
                  <c:v>5.13317501870549</c:v>
                </c:pt>
                <c:pt idx="1394">
                  <c:v>5.26613377733528</c:v>
                </c:pt>
                <c:pt idx="1395">
                  <c:v>5.29542426289172</c:v>
                </c:pt>
                <c:pt idx="1396">
                  <c:v>5.29194239382106</c:v>
                </c:pt>
                <c:pt idx="1397">
                  <c:v>5.27210130042029</c:v>
                </c:pt>
                <c:pt idx="1398">
                  <c:v>5.14458997247417</c:v>
                </c:pt>
                <c:pt idx="1399">
                  <c:v>5.23707597466012</c:v>
                </c:pt>
                <c:pt idx="1400">
                  <c:v>5.29372955904775</c:v>
                </c:pt>
                <c:pt idx="1401">
                  <c:v>5.2940867194299</c:v>
                </c:pt>
                <c:pt idx="1402">
                  <c:v>5.28017657365485</c:v>
                </c:pt>
                <c:pt idx="1403">
                  <c:v>5.16765098702258</c:v>
                </c:pt>
                <c:pt idx="1404">
                  <c:v>5.13333347866536</c:v>
                </c:pt>
                <c:pt idx="1405">
                  <c:v>5.28668373775302</c:v>
                </c:pt>
                <c:pt idx="1406">
                  <c:v>5.29508912889806</c:v>
                </c:pt>
                <c:pt idx="1407">
                  <c:v>5.28509596948349</c:v>
                </c:pt>
                <c:pt idx="1408">
                  <c:v>5.23157882944383</c:v>
                </c:pt>
                <c:pt idx="1409">
                  <c:v>5.12862052968373</c:v>
                </c:pt>
                <c:pt idx="1410">
                  <c:v>5.27792089577323</c:v>
                </c:pt>
                <c:pt idx="1411">
                  <c:v>5.29556199656208</c:v>
                </c:pt>
                <c:pt idx="1412">
                  <c:v>5.28896115229308</c:v>
                </c:pt>
                <c:pt idx="1413">
                  <c:v>5.2593641557653</c:v>
                </c:pt>
                <c:pt idx="1414">
                  <c:v>5.13378114331473</c:v>
                </c:pt>
                <c:pt idx="1415">
                  <c:v>5.26479403075646</c:v>
                </c:pt>
                <c:pt idx="1416">
                  <c:v>5.29541251499478</c:v>
                </c:pt>
                <c:pt idx="1417">
                  <c:v>5.292260362689</c:v>
                </c:pt>
                <c:pt idx="1418">
                  <c:v>5.27324994354443</c:v>
                </c:pt>
                <c:pt idx="1419">
                  <c:v>5.14642250845045</c:v>
                </c:pt>
                <c:pt idx="1420">
                  <c:v>5.22891268176519</c:v>
                </c:pt>
                <c:pt idx="1421">
                  <c:v>5.29319237198508</c:v>
                </c:pt>
                <c:pt idx="1422">
                  <c:v>5.29411106599997</c:v>
                </c:pt>
                <c:pt idx="1423">
                  <c:v>5.28044780987531</c:v>
                </c:pt>
                <c:pt idx="1424">
                  <c:v>5.16946346053097</c:v>
                </c:pt>
                <c:pt idx="1425">
                  <c:v>5.13237936256382</c:v>
                </c:pt>
                <c:pt idx="1426">
                  <c:v>5.2863042832478</c:v>
                </c:pt>
                <c:pt idx="1427">
                  <c:v>5.29512564557756</c:v>
                </c:pt>
                <c:pt idx="1428">
                  <c:v>5.28531601415345</c:v>
                </c:pt>
                <c:pt idx="1429">
                  <c:v>5.23401802153162</c:v>
                </c:pt>
                <c:pt idx="1430">
                  <c:v>5.12872942825177</c:v>
                </c:pt>
                <c:pt idx="1431">
                  <c:v>5.27732203453246</c:v>
                </c:pt>
                <c:pt idx="1432">
                  <c:v>5.29563872139492</c:v>
                </c:pt>
                <c:pt idx="1433">
                  <c:v>5.28933713755484</c:v>
                </c:pt>
                <c:pt idx="1434">
                  <c:v>5.26111089501429</c:v>
                </c:pt>
                <c:pt idx="1435">
                  <c:v>5.13463875830735</c:v>
                </c:pt>
                <c:pt idx="1436">
                  <c:v>5.262989481908</c:v>
                </c:pt>
                <c:pt idx="1437">
                  <c:v>5.29530657637832</c:v>
                </c:pt>
                <c:pt idx="1438">
                  <c:v>5.29245122233107</c:v>
                </c:pt>
                <c:pt idx="1439">
                  <c:v>5.27398956856248</c:v>
                </c:pt>
                <c:pt idx="1440">
                  <c:v>5.14774430747142</c:v>
                </c:pt>
                <c:pt idx="1441">
                  <c:v>5.22170824212703</c:v>
                </c:pt>
                <c:pt idx="1442">
                  <c:v>5.29276955889899</c:v>
                </c:pt>
                <c:pt idx="1443">
                  <c:v>5.29415530122777</c:v>
                </c:pt>
                <c:pt idx="1444">
                  <c:v>5.28072281203023</c:v>
                </c:pt>
                <c:pt idx="1445">
                  <c:v>5.1713941473681</c:v>
                </c:pt>
                <c:pt idx="1446">
                  <c:v>5.13157992464062</c:v>
                </c:pt>
                <c:pt idx="1447">
                  <c:v>5.28589852481438</c:v>
                </c:pt>
                <c:pt idx="1448">
                  <c:v>5.2951905779857</c:v>
                </c:pt>
                <c:pt idx="1449">
                  <c:v>5.28561631287315</c:v>
                </c:pt>
                <c:pt idx="1450">
                  <c:v>5.23699053361969</c:v>
                </c:pt>
                <c:pt idx="1451">
                  <c:v>5.128900367832</c:v>
                </c:pt>
                <c:pt idx="1452">
                  <c:v>5.27650929548084</c:v>
                </c:pt>
                <c:pt idx="1453">
                  <c:v>5.29573033095698</c:v>
                </c:pt>
                <c:pt idx="1454">
                  <c:v>5.28980594979028</c:v>
                </c:pt>
                <c:pt idx="1455">
                  <c:v>5.2631820344524</c:v>
                </c:pt>
                <c:pt idx="1456">
                  <c:v>5.13587583099453</c:v>
                </c:pt>
                <c:pt idx="1457">
                  <c:v>5.26029215796192</c:v>
                </c:pt>
                <c:pt idx="1458">
                  <c:v>5.2950769689831</c:v>
                </c:pt>
                <c:pt idx="1459">
                  <c:v>5.29254541836865</c:v>
                </c:pt>
                <c:pt idx="1460">
                  <c:v>5.27446084300665</c:v>
                </c:pt>
                <c:pt idx="1461">
                  <c:v>5.14868962408321</c:v>
                </c:pt>
                <c:pt idx="1462">
                  <c:v>5.21573358083235</c:v>
                </c:pt>
                <c:pt idx="1463">
                  <c:v>5.29245030538154</c:v>
                </c:pt>
                <c:pt idx="1464">
                  <c:v>5.29421103535937</c:v>
                </c:pt>
                <c:pt idx="1465">
                  <c:v>5.28099216815903</c:v>
                </c:pt>
                <c:pt idx="1466">
                  <c:v>5.1734313938126</c:v>
                </c:pt>
                <c:pt idx="1467">
                  <c:v>5.13092079409881</c:v>
                </c:pt>
                <c:pt idx="1468">
                  <c:v>5.28546314798774</c:v>
                </c:pt>
                <c:pt idx="1469">
                  <c:v>5.29528521023349</c:v>
                </c:pt>
                <c:pt idx="1470">
                  <c:v>5.28600141323696</c:v>
                </c:pt>
                <c:pt idx="1471">
                  <c:v>5.24038731333808</c:v>
                </c:pt>
                <c:pt idx="1472">
                  <c:v>5.12917261810194</c:v>
                </c:pt>
                <c:pt idx="1473">
                  <c:v>5.27552532708878</c:v>
                </c:pt>
                <c:pt idx="1474">
                  <c:v>5.29576749710092</c:v>
                </c:pt>
                <c:pt idx="1475">
                  <c:v>5.29017725576001</c:v>
                </c:pt>
                <c:pt idx="1476">
                  <c:v>5.26478368357655</c:v>
                </c:pt>
                <c:pt idx="1477">
                  <c:v>5.13699578758758</c:v>
                </c:pt>
                <c:pt idx="1478">
                  <c:v>5.25774919173876</c:v>
                </c:pt>
                <c:pt idx="1479">
                  <c:v>5.29485652021824</c:v>
                </c:pt>
                <c:pt idx="1480">
                  <c:v>5.29261420258914</c:v>
                </c:pt>
                <c:pt idx="1481">
                  <c:v>5.27483370338429</c:v>
                </c:pt>
                <c:pt idx="1482">
                  <c:v>5.14948721627324</c:v>
                </c:pt>
                <c:pt idx="1483">
                  <c:v>5.20986402548792</c:v>
                </c:pt>
                <c:pt idx="1484">
                  <c:v>5.29216254142244</c:v>
                </c:pt>
                <c:pt idx="1485">
                  <c:v>5.29428288269233</c:v>
                </c:pt>
                <c:pt idx="1486">
                  <c:v>5.28129169881823</c:v>
                </c:pt>
                <c:pt idx="1487">
                  <c:v>5.17589864765179</c:v>
                </c:pt>
                <c:pt idx="1488">
                  <c:v>5.13030684884412</c:v>
                </c:pt>
                <c:pt idx="1489">
                  <c:v>5.28494287059846</c:v>
                </c:pt>
                <c:pt idx="1490">
                  <c:v>5.29541521337016</c:v>
                </c:pt>
                <c:pt idx="1491">
                  <c:v>5.28649943572907</c:v>
                </c:pt>
                <c:pt idx="1492">
                  <c:v>5.24426639206495</c:v>
                </c:pt>
                <c:pt idx="1493">
                  <c:v>5.12963265344335</c:v>
                </c:pt>
                <c:pt idx="1494">
                  <c:v>5.2742311370339</c:v>
                </c:pt>
                <c:pt idx="1495">
                  <c:v>5.2957151668117</c:v>
                </c:pt>
                <c:pt idx="1496">
                  <c:v>5.29040373999585</c:v>
                </c:pt>
                <c:pt idx="1497">
                  <c:v>5.26580129940491</c:v>
                </c:pt>
                <c:pt idx="1498">
                  <c:v>5.1377844466696</c:v>
                </c:pt>
                <c:pt idx="1499">
                  <c:v>5.25597048831837</c:v>
                </c:pt>
                <c:pt idx="1500">
                  <c:v>5.29471943955042</c:v>
                </c:pt>
                <c:pt idx="1501">
                  <c:v>5.29270011723706</c:v>
                </c:pt>
                <c:pt idx="1502">
                  <c:v>5.27521221017836</c:v>
                </c:pt>
                <c:pt idx="1503">
                  <c:v>5.15031011992482</c:v>
                </c:pt>
                <c:pt idx="1504">
                  <c:v>5.20257913252829</c:v>
                </c:pt>
                <c:pt idx="1505">
                  <c:v>5.29183622741343</c:v>
                </c:pt>
                <c:pt idx="1506">
                  <c:v>5.29439257954351</c:v>
                </c:pt>
                <c:pt idx="1507">
                  <c:v>5.28170170324562</c:v>
                </c:pt>
                <c:pt idx="1508">
                  <c:v>5.17970790642603</c:v>
                </c:pt>
                <c:pt idx="1509">
                  <c:v>5.1296327822892</c:v>
                </c:pt>
                <c:pt idx="1510">
                  <c:v>5.28424685433095</c:v>
                </c:pt>
                <c:pt idx="1511">
                  <c:v>5.29556317425824</c:v>
                </c:pt>
                <c:pt idx="1512">
                  <c:v>5.28708704605265</c:v>
                </c:pt>
                <c:pt idx="1513">
                  <c:v>5.24831100114684</c:v>
                </c:pt>
                <c:pt idx="1514">
                  <c:v>5.13034767731283</c:v>
                </c:pt>
                <c:pt idx="1515">
                  <c:v>5.27248595943312</c:v>
                </c:pt>
                <c:pt idx="1516">
                  <c:v>5.29557216004589</c:v>
                </c:pt>
                <c:pt idx="1517">
                  <c:v>5.29052865335421</c:v>
                </c:pt>
                <c:pt idx="1518">
                  <c:v>5.26645859521985</c:v>
                </c:pt>
                <c:pt idx="1519">
                  <c:v>5.13834825880665</c:v>
                </c:pt>
                <c:pt idx="1520">
                  <c:v>5.25472820804263</c:v>
                </c:pt>
                <c:pt idx="1521">
                  <c:v>5.29463616327417</c:v>
                </c:pt>
                <c:pt idx="1522">
                  <c:v>5.29279112812846</c:v>
                </c:pt>
                <c:pt idx="1523">
                  <c:v>5.275576732843</c:v>
                </c:pt>
                <c:pt idx="1524">
                  <c:v>5.15113318402736</c:v>
                </c:pt>
                <c:pt idx="1525">
                  <c:v>5.19394636964228</c:v>
                </c:pt>
                <c:pt idx="1526">
                  <c:v>5.29147615946488</c:v>
                </c:pt>
                <c:pt idx="1527">
                  <c:v>5.294538031478</c:v>
                </c:pt>
                <c:pt idx="1528">
                  <c:v>5.28221417378533</c:v>
                </c:pt>
                <c:pt idx="1529">
                  <c:v>5.18545744864964</c:v>
                </c:pt>
                <c:pt idx="1530">
                  <c:v>5.12901074644535</c:v>
                </c:pt>
                <c:pt idx="1531">
                  <c:v>5.28344890967792</c:v>
                </c:pt>
                <c:pt idx="1532">
                  <c:v>5.29564326898325</c:v>
                </c:pt>
                <c:pt idx="1533">
                  <c:v>5.28752059838047</c:v>
                </c:pt>
                <c:pt idx="1534">
                  <c:v>5.2510563698128</c:v>
                </c:pt>
                <c:pt idx="1535">
                  <c:v>5.13097687253944</c:v>
                </c:pt>
                <c:pt idx="1536">
                  <c:v>5.27104848664855</c:v>
                </c:pt>
                <c:pt idx="1537">
                  <c:v>5.29545376301956</c:v>
                </c:pt>
                <c:pt idx="1538">
                  <c:v>5.29063517983984</c:v>
                </c:pt>
                <c:pt idx="1539">
                  <c:v>5.26700861136941</c:v>
                </c:pt>
                <c:pt idx="1540">
                  <c:v>5.13884033517104</c:v>
                </c:pt>
                <c:pt idx="1541">
                  <c:v>5.25362388078075</c:v>
                </c:pt>
                <c:pt idx="1542">
                  <c:v>5.29457725004766</c:v>
                </c:pt>
                <c:pt idx="1543">
                  <c:v>5.29290522088421</c:v>
                </c:pt>
                <c:pt idx="1544">
                  <c:v>5.27599960071974</c:v>
                </c:pt>
                <c:pt idx="1545">
                  <c:v>5.15212792131729</c:v>
                </c:pt>
                <c:pt idx="1546">
                  <c:v>5.18266929271895</c:v>
                </c:pt>
                <c:pt idx="1547">
                  <c:v>5.29102008715918</c:v>
                </c:pt>
                <c:pt idx="1548">
                  <c:v>5.29473396410244</c:v>
                </c:pt>
                <c:pt idx="1549">
                  <c:v>5.28288280673853</c:v>
                </c:pt>
                <c:pt idx="1550">
                  <c:v>5.19513271829859</c:v>
                </c:pt>
                <c:pt idx="1551">
                  <c:v>5.12851178478979</c:v>
                </c:pt>
                <c:pt idx="1552">
                  <c:v>5.28240606462172</c:v>
                </c:pt>
                <c:pt idx="1553">
                  <c:v>5.29563307582841</c:v>
                </c:pt>
                <c:pt idx="1554">
                  <c:v>5.28778892343837</c:v>
                </c:pt>
                <c:pt idx="1555">
                  <c:v>5.25274973760421</c:v>
                </c:pt>
                <c:pt idx="1556">
                  <c:v>5.13142904684785</c:v>
                </c:pt>
                <c:pt idx="1557">
                  <c:v>5.27006791844544</c:v>
                </c:pt>
                <c:pt idx="1558">
                  <c:v>5.29539043725811</c:v>
                </c:pt>
                <c:pt idx="1559">
                  <c:v>5.29075568562524</c:v>
                </c:pt>
                <c:pt idx="1560">
                  <c:v>5.26756089844054</c:v>
                </c:pt>
                <c:pt idx="1561">
                  <c:v>5.13934283301688</c:v>
                </c:pt>
                <c:pt idx="1562">
                  <c:v>5.25244111959843</c:v>
                </c:pt>
                <c:pt idx="1563">
                  <c:v>5.29453418506253</c:v>
                </c:pt>
                <c:pt idx="1564">
                  <c:v>5.29306962871466</c:v>
                </c:pt>
                <c:pt idx="1565">
                  <c:v>5.27657364023498</c:v>
                </c:pt>
                <c:pt idx="1566">
                  <c:v>5.15356927666748</c:v>
                </c:pt>
                <c:pt idx="1567">
                  <c:v>5.16905823714757</c:v>
                </c:pt>
                <c:pt idx="1568">
                  <c:v>5.29042547598279</c:v>
                </c:pt>
                <c:pt idx="1569">
                  <c:v>5.29494431140786</c:v>
                </c:pt>
                <c:pt idx="1570">
                  <c:v>5.28361767764782</c:v>
                </c:pt>
                <c:pt idx="1571">
                  <c:v>5.20824998834812</c:v>
                </c:pt>
                <c:pt idx="1572">
                  <c:v>5.12829895082846</c:v>
                </c:pt>
                <c:pt idx="1573">
                  <c:v>5.28112578332392</c:v>
                </c:pt>
                <c:pt idx="1574">
                  <c:v>5.29555160351372</c:v>
                </c:pt>
                <c:pt idx="1575">
                  <c:v>5.28795046701068</c:v>
                </c:pt>
                <c:pt idx="1576">
                  <c:v>5.25385425022341</c:v>
                </c:pt>
                <c:pt idx="1577">
                  <c:v>5.13176501101715</c:v>
                </c:pt>
                <c:pt idx="1578">
                  <c:v>5.26937220016651</c:v>
                </c:pt>
                <c:pt idx="1579">
                  <c:v>5.29535865965966</c:v>
                </c:pt>
                <c:pt idx="1580">
                  <c:v>5.29087811893519</c:v>
                </c:pt>
                <c:pt idx="1581">
                  <c:v>5.26809006304177</c:v>
                </c:pt>
                <c:pt idx="1582">
                  <c:v>5.13984174121546</c:v>
                </c:pt>
                <c:pt idx="1583">
                  <c:v>5.25121026434479</c:v>
                </c:pt>
                <c:pt idx="1584">
                  <c:v>5.29450772079159</c:v>
                </c:pt>
                <c:pt idx="1585">
                  <c:v>5.2932790280264</c:v>
                </c:pt>
                <c:pt idx="1586">
                  <c:v>5.27727861950083</c:v>
                </c:pt>
                <c:pt idx="1587">
                  <c:v>5.15553683559415</c:v>
                </c:pt>
                <c:pt idx="1588">
                  <c:v>5.15712216760285</c:v>
                </c:pt>
                <c:pt idx="1589">
                  <c:v>5.28976693967869</c:v>
                </c:pt>
                <c:pt idx="1590">
                  <c:v>5.29506789969999</c:v>
                </c:pt>
                <c:pt idx="1591">
                  <c:v>5.28412984548957</c:v>
                </c:pt>
                <c:pt idx="1592">
                  <c:v>5.21728268233092</c:v>
                </c:pt>
                <c:pt idx="1593">
                  <c:v>5.12829939397318</c:v>
                </c:pt>
                <c:pt idx="1594">
                  <c:v>5.28015713341056</c:v>
                </c:pt>
                <c:pt idx="1595">
                  <c:v>5.29549683718552</c:v>
                </c:pt>
                <c:pt idx="1596">
                  <c:v>5.28809962819348</c:v>
                </c:pt>
                <c:pt idx="1597">
                  <c:v>5.25481133919545</c:v>
                </c:pt>
                <c:pt idx="1598">
                  <c:v>5.13207061644426</c:v>
                </c:pt>
                <c:pt idx="1599">
                  <c:v>5.26872036666285</c:v>
                </c:pt>
                <c:pt idx="1600">
                  <c:v>5.29534638677759</c:v>
                </c:pt>
                <c:pt idx="1601">
                  <c:v>5.29103485807193</c:v>
                </c:pt>
                <c:pt idx="1602">
                  <c:v>5.26872743835858</c:v>
                </c:pt>
                <c:pt idx="1603">
                  <c:v>5.14046678682097</c:v>
                </c:pt>
                <c:pt idx="1604">
                  <c:v>5.24960526968373</c:v>
                </c:pt>
                <c:pt idx="1605">
                  <c:v>5.29448151461495</c:v>
                </c:pt>
                <c:pt idx="1606">
                  <c:v>5.29355878195714</c:v>
                </c:pt>
                <c:pt idx="1607">
                  <c:v>5.27819726400931</c:v>
                </c:pt>
                <c:pt idx="1608">
                  <c:v>5.15852877939321</c:v>
                </c:pt>
                <c:pt idx="1609">
                  <c:v>5.1463023382093</c:v>
                </c:pt>
                <c:pt idx="1610">
                  <c:v>5.28890177324053</c:v>
                </c:pt>
                <c:pt idx="1611">
                  <c:v>5.29509816907614</c:v>
                </c:pt>
                <c:pt idx="1612">
                  <c:v>5.28445067825022</c:v>
                </c:pt>
                <c:pt idx="1613">
                  <c:v>5.2225329146272</c:v>
                </c:pt>
                <c:pt idx="1614">
                  <c:v>5.12836033391542</c:v>
                </c:pt>
                <c:pt idx="1615">
                  <c:v>5.27949395143552</c:v>
                </c:pt>
                <c:pt idx="1616">
                  <c:v>5.2954792984189</c:v>
                </c:pt>
                <c:pt idx="1617">
                  <c:v>5.2882589941225</c:v>
                </c:pt>
                <c:pt idx="1618">
                  <c:v>5.25574662353891</c:v>
                </c:pt>
                <c:pt idx="1619">
                  <c:v>5.13238051019014</c:v>
                </c:pt>
                <c:pt idx="1620">
                  <c:v>5.26802126573493</c:v>
                </c:pt>
                <c:pt idx="1621">
                  <c:v>5.29535457990456</c:v>
                </c:pt>
                <c:pt idx="1622">
                  <c:v>5.29125335780288</c:v>
                </c:pt>
                <c:pt idx="1623">
                  <c:v>5.26957428381639</c:v>
                </c:pt>
                <c:pt idx="1624">
                  <c:v>5.14135430761932</c:v>
                </c:pt>
                <c:pt idx="1625">
                  <c:v>5.24728889026484</c:v>
                </c:pt>
                <c:pt idx="1626">
                  <c:v>5.29440223933542</c:v>
                </c:pt>
                <c:pt idx="1627">
                  <c:v>5.29383897935611</c:v>
                </c:pt>
                <c:pt idx="1628">
                  <c:v>5.2791247349443</c:v>
                </c:pt>
                <c:pt idx="1629">
                  <c:v>5.16220238684165</c:v>
                </c:pt>
                <c:pt idx="1630">
                  <c:v>5.13867553576729</c:v>
                </c:pt>
                <c:pt idx="1631">
                  <c:v>5.28792803377981</c:v>
                </c:pt>
                <c:pt idx="1632">
                  <c:v>5.29507044124538</c:v>
                </c:pt>
                <c:pt idx="1633">
                  <c:v>5.28465988868152</c:v>
                </c:pt>
                <c:pt idx="1634">
                  <c:v>5.22586261306947</c:v>
                </c:pt>
                <c:pt idx="1635">
                  <c:v>5.12843775709794</c:v>
                </c:pt>
                <c:pt idx="1636">
                  <c:v>5.27900312761554</c:v>
                </c:pt>
                <c:pt idx="1637">
                  <c:v>5.29548171526848</c:v>
                </c:pt>
                <c:pt idx="1638">
                  <c:v>5.2884204956262</c:v>
                </c:pt>
                <c:pt idx="1639">
                  <c:v>5.25664393279164</c:v>
                </c:pt>
                <c:pt idx="1640">
                  <c:v>5.13269458963894</c:v>
                </c:pt>
                <c:pt idx="1641">
                  <c:v>5.26727841150667</c:v>
                </c:pt>
                <c:pt idx="1642">
                  <c:v>5.29538180075152</c:v>
                </c:pt>
                <c:pt idx="1643">
                  <c:v>5.29152853646544</c:v>
                </c:pt>
                <c:pt idx="1644">
                  <c:v>5.27060298903754</c:v>
                </c:pt>
                <c:pt idx="1645">
                  <c:v>5.14255030705882</c:v>
                </c:pt>
                <c:pt idx="1646">
                  <c:v>5.24398644582723</c:v>
                </c:pt>
                <c:pt idx="1647">
                  <c:v>5.29420912228442</c:v>
                </c:pt>
                <c:pt idx="1648">
                  <c:v>5.29400990299021</c:v>
                </c:pt>
                <c:pt idx="1649">
                  <c:v>5.27974483901448</c:v>
                </c:pt>
                <c:pt idx="1650">
                  <c:v>5.16516176408064</c:v>
                </c:pt>
                <c:pt idx="1651">
                  <c:v>5.13517941214601</c:v>
                </c:pt>
                <c:pt idx="1652">
                  <c:v>5.28722534524513</c:v>
                </c:pt>
                <c:pt idx="1653">
                  <c:v>5.29506596168122</c:v>
                </c:pt>
                <c:pt idx="1654">
                  <c:v>5.28486207920081</c:v>
                </c:pt>
                <c:pt idx="1655">
                  <c:v>5.22869184606774</c:v>
                </c:pt>
                <c:pt idx="1656">
                  <c:v>5.12851864651106</c:v>
                </c:pt>
                <c:pt idx="1657">
                  <c:v>5.27851626588242</c:v>
                </c:pt>
                <c:pt idx="1658">
                  <c:v>5.29550516768609</c:v>
                </c:pt>
                <c:pt idx="1659">
                  <c:v>5.28863257614095</c:v>
                </c:pt>
                <c:pt idx="1660">
                  <c:v>5.25774950889504</c:v>
                </c:pt>
                <c:pt idx="1661">
                  <c:v>5.13310721088433</c:v>
                </c:pt>
                <c:pt idx="1662">
                  <c:v>5.26629161066537</c:v>
                </c:pt>
                <c:pt idx="1663">
                  <c:v>5.29542059262681</c:v>
                </c:pt>
                <c:pt idx="1664">
                  <c:v>5.29189152047301</c:v>
                </c:pt>
                <c:pt idx="1665">
                  <c:v>5.27191873959183</c:v>
                </c:pt>
                <c:pt idx="1666">
                  <c:v>5.14432034087221</c:v>
                </c:pt>
                <c:pt idx="1667">
                  <c:v>5.23811265090186</c:v>
                </c:pt>
                <c:pt idx="1668">
                  <c:v>5.29380163658267</c:v>
                </c:pt>
                <c:pt idx="1669">
                  <c:v>5.29408290893897</c:v>
                </c:pt>
                <c:pt idx="1670">
                  <c:v>5.28013684629785</c:v>
                </c:pt>
                <c:pt idx="1671">
                  <c:v>5.16739825964543</c:v>
                </c:pt>
                <c:pt idx="1672">
                  <c:v>5.13348757476694</c:v>
                </c:pt>
                <c:pt idx="1673">
                  <c:v>5.28673721369005</c:v>
                </c:pt>
                <c:pt idx="1674">
                  <c:v>5.29508560452406</c:v>
                </c:pt>
                <c:pt idx="1675">
                  <c:v>5.28506920765703</c:v>
                </c:pt>
                <c:pt idx="1676">
                  <c:v>5.23126386772522</c:v>
                </c:pt>
                <c:pt idx="1677">
                  <c:v>5.1286080770483</c:v>
                </c:pt>
                <c:pt idx="1678">
                  <c:v>5.27799172710759</c:v>
                </c:pt>
                <c:pt idx="1679">
                  <c:v>5.29555389983366</c:v>
                </c:pt>
                <c:pt idx="1680">
                  <c:v>5.2889187784421</c:v>
                </c:pt>
                <c:pt idx="1681">
                  <c:v>5.25916097524516</c:v>
                </c:pt>
                <c:pt idx="1682">
                  <c:v>5.13369074380629</c:v>
                </c:pt>
                <c:pt idx="1683">
                  <c:v>5.26498739446164</c:v>
                </c:pt>
                <c:pt idx="1684">
                  <c:v>5.29541871207151</c:v>
                </c:pt>
                <c:pt idx="1685">
                  <c:v>5.29222632134478</c:v>
                </c:pt>
                <c:pt idx="1686">
                  <c:v>5.27312499146693</c:v>
                </c:pt>
                <c:pt idx="1687">
                  <c:v>5.14621154084527</c:v>
                </c:pt>
                <c:pt idx="1688">
                  <c:v>5.22995444367652</c:v>
                </c:pt>
                <c:pt idx="1689">
                  <c:v>5.29325748399861</c:v>
                </c:pt>
                <c:pt idx="1690">
                  <c:v>5.29410692709696</c:v>
                </c:pt>
                <c:pt idx="1691">
                  <c:v>5.2804124602904</c:v>
                </c:pt>
                <c:pt idx="1692">
                  <c:v>5.16922217146684</c:v>
                </c:pt>
                <c:pt idx="1693">
                  <c:v>5.1324935582874</c:v>
                </c:pt>
                <c:pt idx="1694">
                  <c:v>5.28635467534908</c:v>
                </c:pt>
                <c:pt idx="1695">
                  <c:v>5.29511946324241</c:v>
                </c:pt>
                <c:pt idx="1696">
                  <c:v>5.2852834336604</c:v>
                </c:pt>
                <c:pt idx="1697">
                  <c:v>5.23367309127792</c:v>
                </c:pt>
                <c:pt idx="1698">
                  <c:v>5.12871258450901</c:v>
                </c:pt>
                <c:pt idx="1699">
                  <c:v>5.27741170180145</c:v>
                </c:pt>
              </c:numCache>
            </c:numRef>
          </c:yVal>
          <c:smooth val="0"/>
        </c:ser>
        <c:ser>
          <c:idx val="2"/>
          <c:order val="2"/>
          <c:tx>
            <c:strRef>
              <c:f>"IMC-scheduled PID"</c:f>
              <c:strCache>
                <c:ptCount val="1"/>
                <c:pt idx="0">
                  <c:v>IMC-scheduled PID</c:v>
                </c:pt>
              </c:strCache>
            </c:strRef>
          </c:tx>
          <c:spPr>
            <a:solidFill>
              <a:srgbClr val="2ca02c"/>
            </a:solidFill>
            <a:ln w="18000">
              <a:solidFill>
                <a:srgbClr val="2ca02c"/>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xVal>
            <c:numRef>
              <c:f>12_Traces!$A$5:$A$1704</c:f>
              <c:numCache>
                <c:formatCode>#,##0</c:formatCode>
                <c:ptCount val="1700"/>
                <c:pt idx="0">
                  <c:v>0</c:v>
                </c:pt>
                <c:pt idx="1">
                  <c:v>100.011766090128</c:v>
                </c:pt>
                <c:pt idx="2">
                  <c:v>200.023532180257</c:v>
                </c:pt>
                <c:pt idx="3">
                  <c:v>300.035298270385</c:v>
                </c:pt>
                <c:pt idx="4">
                  <c:v>400.047064360513</c:v>
                </c:pt>
                <c:pt idx="5">
                  <c:v>500.058830450641</c:v>
                </c:pt>
                <c:pt idx="6">
                  <c:v>600.07059654077</c:v>
                </c:pt>
                <c:pt idx="7">
                  <c:v>700.082362630898</c:v>
                </c:pt>
                <c:pt idx="8">
                  <c:v>800.094128721026</c:v>
                </c:pt>
                <c:pt idx="9">
                  <c:v>900.105894811154</c:v>
                </c:pt>
                <c:pt idx="10">
                  <c:v>1000.11766090128</c:v>
                </c:pt>
                <c:pt idx="11">
                  <c:v>1100.12942699141</c:v>
                </c:pt>
                <c:pt idx="12">
                  <c:v>1200.14119308154</c:v>
                </c:pt>
                <c:pt idx="13">
                  <c:v>1300.15295917167</c:v>
                </c:pt>
                <c:pt idx="14">
                  <c:v>1400.1647252618</c:v>
                </c:pt>
                <c:pt idx="15">
                  <c:v>1500.17649135192</c:v>
                </c:pt>
                <c:pt idx="16">
                  <c:v>1600.18825744205</c:v>
                </c:pt>
                <c:pt idx="17">
                  <c:v>1700.20002353218</c:v>
                </c:pt>
                <c:pt idx="18">
                  <c:v>1800.21178962231</c:v>
                </c:pt>
                <c:pt idx="19">
                  <c:v>1900.22355571244</c:v>
                </c:pt>
                <c:pt idx="20">
                  <c:v>2000.23532180257</c:v>
                </c:pt>
                <c:pt idx="21">
                  <c:v>2100.24708789269</c:v>
                </c:pt>
                <c:pt idx="22">
                  <c:v>2200.25885398282</c:v>
                </c:pt>
                <c:pt idx="23">
                  <c:v>2300.27062007295</c:v>
                </c:pt>
                <c:pt idx="24">
                  <c:v>2400.28238616308</c:v>
                </c:pt>
                <c:pt idx="25">
                  <c:v>2500.29415225321</c:v>
                </c:pt>
                <c:pt idx="26">
                  <c:v>2600.30591834334</c:v>
                </c:pt>
                <c:pt idx="27">
                  <c:v>2700.31768443346</c:v>
                </c:pt>
                <c:pt idx="28">
                  <c:v>2800.32945052359</c:v>
                </c:pt>
                <c:pt idx="29">
                  <c:v>2900.34121661372</c:v>
                </c:pt>
                <c:pt idx="30">
                  <c:v>3000.35298270385</c:v>
                </c:pt>
                <c:pt idx="31">
                  <c:v>3100.36474879398</c:v>
                </c:pt>
                <c:pt idx="32">
                  <c:v>3200.3765148841</c:v>
                </c:pt>
                <c:pt idx="33">
                  <c:v>3300.38828097423</c:v>
                </c:pt>
                <c:pt idx="34">
                  <c:v>3400.40004706436</c:v>
                </c:pt>
                <c:pt idx="35">
                  <c:v>3500.41181315449</c:v>
                </c:pt>
                <c:pt idx="36">
                  <c:v>3600.42357924462</c:v>
                </c:pt>
                <c:pt idx="37">
                  <c:v>3700.43534533475</c:v>
                </c:pt>
                <c:pt idx="38">
                  <c:v>3800.44711142487</c:v>
                </c:pt>
                <c:pt idx="39">
                  <c:v>3900.458877515</c:v>
                </c:pt>
                <c:pt idx="40">
                  <c:v>4000.47064360513</c:v>
                </c:pt>
                <c:pt idx="41">
                  <c:v>4100.48240969526</c:v>
                </c:pt>
                <c:pt idx="42">
                  <c:v>4200.49417578539</c:v>
                </c:pt>
                <c:pt idx="43">
                  <c:v>4300.50594187552</c:v>
                </c:pt>
                <c:pt idx="44">
                  <c:v>4400.51770796564</c:v>
                </c:pt>
                <c:pt idx="45">
                  <c:v>4500.52947405577</c:v>
                </c:pt>
                <c:pt idx="46">
                  <c:v>4600.5412401459</c:v>
                </c:pt>
                <c:pt idx="47">
                  <c:v>4700.55300623603</c:v>
                </c:pt>
                <c:pt idx="48">
                  <c:v>4800.56477232616</c:v>
                </c:pt>
                <c:pt idx="49">
                  <c:v>4900.57653841628</c:v>
                </c:pt>
                <c:pt idx="50">
                  <c:v>5000.58830450641</c:v>
                </c:pt>
                <c:pt idx="51">
                  <c:v>5100.60007059654</c:v>
                </c:pt>
                <c:pt idx="52">
                  <c:v>5200.61183668667</c:v>
                </c:pt>
                <c:pt idx="53">
                  <c:v>5300.6236027768</c:v>
                </c:pt>
                <c:pt idx="54">
                  <c:v>5400.63536886693</c:v>
                </c:pt>
                <c:pt idx="55">
                  <c:v>5500.64713495705</c:v>
                </c:pt>
                <c:pt idx="56">
                  <c:v>5600.65890104718</c:v>
                </c:pt>
                <c:pt idx="57">
                  <c:v>5700.67066713731</c:v>
                </c:pt>
                <c:pt idx="58">
                  <c:v>5800.68243322744</c:v>
                </c:pt>
                <c:pt idx="59">
                  <c:v>5900.69419931757</c:v>
                </c:pt>
                <c:pt idx="60">
                  <c:v>6000.7059654077</c:v>
                </c:pt>
                <c:pt idx="61">
                  <c:v>6100.71773149782</c:v>
                </c:pt>
                <c:pt idx="62">
                  <c:v>6200.72949758795</c:v>
                </c:pt>
                <c:pt idx="63">
                  <c:v>6300.74126367808</c:v>
                </c:pt>
                <c:pt idx="64">
                  <c:v>6400.75302976821</c:v>
                </c:pt>
                <c:pt idx="65">
                  <c:v>6500.76479585834</c:v>
                </c:pt>
                <c:pt idx="66">
                  <c:v>6600.77656194846</c:v>
                </c:pt>
                <c:pt idx="67">
                  <c:v>6700.78832803859</c:v>
                </c:pt>
                <c:pt idx="68">
                  <c:v>6800.80009412872</c:v>
                </c:pt>
                <c:pt idx="69">
                  <c:v>6900.81186021885</c:v>
                </c:pt>
                <c:pt idx="70">
                  <c:v>7000.82362630898</c:v>
                </c:pt>
                <c:pt idx="71">
                  <c:v>7100.83539239911</c:v>
                </c:pt>
                <c:pt idx="72">
                  <c:v>7200.84715848923</c:v>
                </c:pt>
                <c:pt idx="73">
                  <c:v>7300.85892457936</c:v>
                </c:pt>
                <c:pt idx="74">
                  <c:v>7400.87069066949</c:v>
                </c:pt>
                <c:pt idx="75">
                  <c:v>7500.88245675962</c:v>
                </c:pt>
                <c:pt idx="76">
                  <c:v>7600.89422284975</c:v>
                </c:pt>
                <c:pt idx="77">
                  <c:v>7700.90598893988</c:v>
                </c:pt>
                <c:pt idx="78">
                  <c:v>7800.91775503</c:v>
                </c:pt>
                <c:pt idx="79">
                  <c:v>7900.92952112013</c:v>
                </c:pt>
                <c:pt idx="80">
                  <c:v>8000.94128721026</c:v>
                </c:pt>
                <c:pt idx="81">
                  <c:v>8100.95305330039</c:v>
                </c:pt>
                <c:pt idx="82">
                  <c:v>8200.96481939052</c:v>
                </c:pt>
                <c:pt idx="83">
                  <c:v>8300.97658548065</c:v>
                </c:pt>
                <c:pt idx="84">
                  <c:v>8400.98835157077</c:v>
                </c:pt>
                <c:pt idx="85">
                  <c:v>8501.0001176609</c:v>
                </c:pt>
                <c:pt idx="86">
                  <c:v>8601.01188375103</c:v>
                </c:pt>
                <c:pt idx="87">
                  <c:v>8701.02364984116</c:v>
                </c:pt>
                <c:pt idx="88">
                  <c:v>8801.03541593129</c:v>
                </c:pt>
                <c:pt idx="89">
                  <c:v>8901.04718202142</c:v>
                </c:pt>
                <c:pt idx="90">
                  <c:v>9001.05894811154</c:v>
                </c:pt>
                <c:pt idx="91">
                  <c:v>9101.07071420167</c:v>
                </c:pt>
                <c:pt idx="92">
                  <c:v>9201.0824802918</c:v>
                </c:pt>
                <c:pt idx="93">
                  <c:v>9301.09424638193</c:v>
                </c:pt>
                <c:pt idx="94">
                  <c:v>9401.10601247206</c:v>
                </c:pt>
                <c:pt idx="95">
                  <c:v>9501.11777856218</c:v>
                </c:pt>
                <c:pt idx="96">
                  <c:v>9601.12954465231</c:v>
                </c:pt>
                <c:pt idx="97">
                  <c:v>9701.14131074244</c:v>
                </c:pt>
                <c:pt idx="98">
                  <c:v>9801.15307683257</c:v>
                </c:pt>
                <c:pt idx="99">
                  <c:v>9901.1648429227</c:v>
                </c:pt>
                <c:pt idx="100">
                  <c:v>10001.1766090128</c:v>
                </c:pt>
                <c:pt idx="101">
                  <c:v>10101.188375103</c:v>
                </c:pt>
                <c:pt idx="102">
                  <c:v>10201.2001411931</c:v>
                </c:pt>
                <c:pt idx="103">
                  <c:v>10301.2119072832</c:v>
                </c:pt>
                <c:pt idx="104">
                  <c:v>10401.2236733733</c:v>
                </c:pt>
                <c:pt idx="105">
                  <c:v>10501.2354394635</c:v>
                </c:pt>
                <c:pt idx="106">
                  <c:v>10601.2472055536</c:v>
                </c:pt>
                <c:pt idx="107">
                  <c:v>10701.2589716437</c:v>
                </c:pt>
                <c:pt idx="108">
                  <c:v>10801.2707377339</c:v>
                </c:pt>
                <c:pt idx="109">
                  <c:v>10901.282503824</c:v>
                </c:pt>
                <c:pt idx="110">
                  <c:v>11001.2942699141</c:v>
                </c:pt>
                <c:pt idx="111">
                  <c:v>11101.3060360042</c:v>
                </c:pt>
                <c:pt idx="112">
                  <c:v>11201.3178020944</c:v>
                </c:pt>
                <c:pt idx="113">
                  <c:v>11301.3295681845</c:v>
                </c:pt>
                <c:pt idx="114">
                  <c:v>11401.3413342746</c:v>
                </c:pt>
                <c:pt idx="115">
                  <c:v>11501.3531003648</c:v>
                </c:pt>
                <c:pt idx="116">
                  <c:v>11601.3648664549</c:v>
                </c:pt>
                <c:pt idx="117">
                  <c:v>11701.376632545</c:v>
                </c:pt>
                <c:pt idx="118">
                  <c:v>11801.3883986351</c:v>
                </c:pt>
                <c:pt idx="119">
                  <c:v>11901.4001647253</c:v>
                </c:pt>
                <c:pt idx="120">
                  <c:v>12001.4119308154</c:v>
                </c:pt>
                <c:pt idx="121">
                  <c:v>12101.4236969055</c:v>
                </c:pt>
                <c:pt idx="122">
                  <c:v>12201.4354629957</c:v>
                </c:pt>
                <c:pt idx="123">
                  <c:v>12301.4472290858</c:v>
                </c:pt>
                <c:pt idx="124">
                  <c:v>12401.4589951759</c:v>
                </c:pt>
                <c:pt idx="125">
                  <c:v>12501.470761266</c:v>
                </c:pt>
                <c:pt idx="126">
                  <c:v>12601.4825273562</c:v>
                </c:pt>
                <c:pt idx="127">
                  <c:v>12701.4942934463</c:v>
                </c:pt>
                <c:pt idx="128">
                  <c:v>12801.5060595364</c:v>
                </c:pt>
                <c:pt idx="129">
                  <c:v>12901.5178256265</c:v>
                </c:pt>
                <c:pt idx="130">
                  <c:v>13001.5295917167</c:v>
                </c:pt>
                <c:pt idx="131">
                  <c:v>13101.5413578068</c:v>
                </c:pt>
                <c:pt idx="132">
                  <c:v>13201.5531238969</c:v>
                </c:pt>
                <c:pt idx="133">
                  <c:v>13301.5648899871</c:v>
                </c:pt>
                <c:pt idx="134">
                  <c:v>13401.5766560772</c:v>
                </c:pt>
                <c:pt idx="135">
                  <c:v>13501.5884221673</c:v>
                </c:pt>
                <c:pt idx="136">
                  <c:v>13601.6001882574</c:v>
                </c:pt>
                <c:pt idx="137">
                  <c:v>13701.6119543476</c:v>
                </c:pt>
                <c:pt idx="138">
                  <c:v>13801.6237204377</c:v>
                </c:pt>
                <c:pt idx="139">
                  <c:v>13901.6354865278</c:v>
                </c:pt>
                <c:pt idx="140">
                  <c:v>14001.647252618</c:v>
                </c:pt>
                <c:pt idx="141">
                  <c:v>14101.6590187081</c:v>
                </c:pt>
                <c:pt idx="142">
                  <c:v>14201.6707847982</c:v>
                </c:pt>
                <c:pt idx="143">
                  <c:v>14301.6825508883</c:v>
                </c:pt>
                <c:pt idx="144">
                  <c:v>14401.6943169785</c:v>
                </c:pt>
                <c:pt idx="145">
                  <c:v>14501.7060830686</c:v>
                </c:pt>
                <c:pt idx="146">
                  <c:v>14601.7178491587</c:v>
                </c:pt>
                <c:pt idx="147">
                  <c:v>14701.7296152489</c:v>
                </c:pt>
                <c:pt idx="148">
                  <c:v>14801.741381339</c:v>
                </c:pt>
                <c:pt idx="149">
                  <c:v>14901.7531474291</c:v>
                </c:pt>
                <c:pt idx="150">
                  <c:v>15001.7649135192</c:v>
                </c:pt>
                <c:pt idx="151">
                  <c:v>15101.7766796094</c:v>
                </c:pt>
                <c:pt idx="152">
                  <c:v>15201.7884456995</c:v>
                </c:pt>
                <c:pt idx="153">
                  <c:v>15301.8002117896</c:v>
                </c:pt>
                <c:pt idx="154">
                  <c:v>15401.8119778798</c:v>
                </c:pt>
                <c:pt idx="155">
                  <c:v>15501.8237439699</c:v>
                </c:pt>
                <c:pt idx="156">
                  <c:v>15601.83551006</c:v>
                </c:pt>
                <c:pt idx="157">
                  <c:v>15701.8472761501</c:v>
                </c:pt>
                <c:pt idx="158">
                  <c:v>15801.8590422403</c:v>
                </c:pt>
                <c:pt idx="159">
                  <c:v>15901.8708083304</c:v>
                </c:pt>
                <c:pt idx="160">
                  <c:v>16001.8825744205</c:v>
                </c:pt>
                <c:pt idx="161">
                  <c:v>16101.8943405107</c:v>
                </c:pt>
                <c:pt idx="162">
                  <c:v>16201.9061066008</c:v>
                </c:pt>
                <c:pt idx="163">
                  <c:v>16301.9178726909</c:v>
                </c:pt>
                <c:pt idx="164">
                  <c:v>16401.929638781</c:v>
                </c:pt>
                <c:pt idx="165">
                  <c:v>16501.9414048712</c:v>
                </c:pt>
                <c:pt idx="166">
                  <c:v>16601.9531709613</c:v>
                </c:pt>
                <c:pt idx="167">
                  <c:v>16701.9649370514</c:v>
                </c:pt>
                <c:pt idx="168">
                  <c:v>16801.9767031416</c:v>
                </c:pt>
                <c:pt idx="169">
                  <c:v>16901.9884692317</c:v>
                </c:pt>
                <c:pt idx="170">
                  <c:v>17002.0002353218</c:v>
                </c:pt>
                <c:pt idx="171">
                  <c:v>17102.0120014119</c:v>
                </c:pt>
                <c:pt idx="172">
                  <c:v>17202.0237675021</c:v>
                </c:pt>
                <c:pt idx="173">
                  <c:v>17302.0355335922</c:v>
                </c:pt>
                <c:pt idx="174">
                  <c:v>17402.0472996823</c:v>
                </c:pt>
                <c:pt idx="175">
                  <c:v>17502.0590657724</c:v>
                </c:pt>
                <c:pt idx="176">
                  <c:v>17602.0708318626</c:v>
                </c:pt>
                <c:pt idx="177">
                  <c:v>17702.0825979527</c:v>
                </c:pt>
                <c:pt idx="178">
                  <c:v>17802.0943640428</c:v>
                </c:pt>
                <c:pt idx="179">
                  <c:v>17902.106130133</c:v>
                </c:pt>
                <c:pt idx="180">
                  <c:v>18002.1178962231</c:v>
                </c:pt>
                <c:pt idx="181">
                  <c:v>18102.1296623132</c:v>
                </c:pt>
                <c:pt idx="182">
                  <c:v>18202.1414284033</c:v>
                </c:pt>
                <c:pt idx="183">
                  <c:v>18302.1531944935</c:v>
                </c:pt>
                <c:pt idx="184">
                  <c:v>18402.1649605836</c:v>
                </c:pt>
                <c:pt idx="185">
                  <c:v>18502.1767266737</c:v>
                </c:pt>
                <c:pt idx="186">
                  <c:v>18602.1884927639</c:v>
                </c:pt>
                <c:pt idx="187">
                  <c:v>18702.200258854</c:v>
                </c:pt>
                <c:pt idx="188">
                  <c:v>18802.2120249441</c:v>
                </c:pt>
                <c:pt idx="189">
                  <c:v>18902.2237910342</c:v>
                </c:pt>
                <c:pt idx="190">
                  <c:v>19002.2355571244</c:v>
                </c:pt>
                <c:pt idx="191">
                  <c:v>19102.2473232145</c:v>
                </c:pt>
                <c:pt idx="192">
                  <c:v>19202.2590893046</c:v>
                </c:pt>
                <c:pt idx="193">
                  <c:v>19302.2708553948</c:v>
                </c:pt>
                <c:pt idx="194">
                  <c:v>19402.2826214849</c:v>
                </c:pt>
                <c:pt idx="195">
                  <c:v>19502.294387575</c:v>
                </c:pt>
                <c:pt idx="196">
                  <c:v>19602.3061536651</c:v>
                </c:pt>
                <c:pt idx="197">
                  <c:v>19702.3179197553</c:v>
                </c:pt>
                <c:pt idx="198">
                  <c:v>19802.3296858454</c:v>
                </c:pt>
                <c:pt idx="199">
                  <c:v>19902.3414519355</c:v>
                </c:pt>
                <c:pt idx="200">
                  <c:v>20002.3532180257</c:v>
                </c:pt>
                <c:pt idx="201">
                  <c:v>20102.3649841158</c:v>
                </c:pt>
                <c:pt idx="202">
                  <c:v>20202.3767502059</c:v>
                </c:pt>
                <c:pt idx="203">
                  <c:v>20302.388516296</c:v>
                </c:pt>
                <c:pt idx="204">
                  <c:v>20402.4002823862</c:v>
                </c:pt>
                <c:pt idx="205">
                  <c:v>20502.4120484763</c:v>
                </c:pt>
                <c:pt idx="206">
                  <c:v>20602.4238145664</c:v>
                </c:pt>
                <c:pt idx="207">
                  <c:v>20702.4355806566</c:v>
                </c:pt>
                <c:pt idx="208">
                  <c:v>20802.4473467467</c:v>
                </c:pt>
                <c:pt idx="209">
                  <c:v>20902.4591128368</c:v>
                </c:pt>
                <c:pt idx="210">
                  <c:v>21002.4708789269</c:v>
                </c:pt>
                <c:pt idx="211">
                  <c:v>21102.4826450171</c:v>
                </c:pt>
                <c:pt idx="212">
                  <c:v>21202.4944111072</c:v>
                </c:pt>
                <c:pt idx="213">
                  <c:v>21302.5061771973</c:v>
                </c:pt>
                <c:pt idx="214">
                  <c:v>21402.5179432875</c:v>
                </c:pt>
                <c:pt idx="215">
                  <c:v>21502.5297093776</c:v>
                </c:pt>
                <c:pt idx="216">
                  <c:v>21602.5414754677</c:v>
                </c:pt>
                <c:pt idx="217">
                  <c:v>21702.5532415578</c:v>
                </c:pt>
                <c:pt idx="218">
                  <c:v>21802.565007648</c:v>
                </c:pt>
                <c:pt idx="219">
                  <c:v>21902.5767737381</c:v>
                </c:pt>
                <c:pt idx="220">
                  <c:v>22002.5885398282</c:v>
                </c:pt>
                <c:pt idx="221">
                  <c:v>22102.6003059183</c:v>
                </c:pt>
                <c:pt idx="222">
                  <c:v>22202.6120720085</c:v>
                </c:pt>
                <c:pt idx="223">
                  <c:v>22302.6238380986</c:v>
                </c:pt>
                <c:pt idx="224">
                  <c:v>22402.6356041887</c:v>
                </c:pt>
                <c:pt idx="225">
                  <c:v>22502.6473702789</c:v>
                </c:pt>
                <c:pt idx="226">
                  <c:v>22602.659136369</c:v>
                </c:pt>
                <c:pt idx="227">
                  <c:v>22702.6709024591</c:v>
                </c:pt>
                <c:pt idx="228">
                  <c:v>22802.6826685492</c:v>
                </c:pt>
                <c:pt idx="229">
                  <c:v>22902.6944346394</c:v>
                </c:pt>
                <c:pt idx="230">
                  <c:v>23002.7062007295</c:v>
                </c:pt>
                <c:pt idx="231">
                  <c:v>23102.7179668196</c:v>
                </c:pt>
                <c:pt idx="232">
                  <c:v>23202.7297329098</c:v>
                </c:pt>
                <c:pt idx="233">
                  <c:v>23302.7414989999</c:v>
                </c:pt>
                <c:pt idx="234">
                  <c:v>23402.75326509</c:v>
                </c:pt>
                <c:pt idx="235">
                  <c:v>23502.7650311801</c:v>
                </c:pt>
                <c:pt idx="236">
                  <c:v>23602.7767972703</c:v>
                </c:pt>
                <c:pt idx="237">
                  <c:v>23702.7885633604</c:v>
                </c:pt>
                <c:pt idx="238">
                  <c:v>23802.8003294505</c:v>
                </c:pt>
                <c:pt idx="239">
                  <c:v>23902.8120955407</c:v>
                </c:pt>
                <c:pt idx="240">
                  <c:v>24002.8238616308</c:v>
                </c:pt>
                <c:pt idx="241">
                  <c:v>24102.8356277209</c:v>
                </c:pt>
                <c:pt idx="242">
                  <c:v>24202.847393811</c:v>
                </c:pt>
                <c:pt idx="243">
                  <c:v>24302.8591599012</c:v>
                </c:pt>
                <c:pt idx="244">
                  <c:v>24402.8709259913</c:v>
                </c:pt>
                <c:pt idx="245">
                  <c:v>24502.8826920814</c:v>
                </c:pt>
                <c:pt idx="246">
                  <c:v>24602.8944581716</c:v>
                </c:pt>
                <c:pt idx="247">
                  <c:v>24702.9062242617</c:v>
                </c:pt>
                <c:pt idx="248">
                  <c:v>24802.9179903518</c:v>
                </c:pt>
                <c:pt idx="249">
                  <c:v>24902.9297564419</c:v>
                </c:pt>
                <c:pt idx="250">
                  <c:v>25002.9415225321</c:v>
                </c:pt>
                <c:pt idx="251">
                  <c:v>25102.9532886222</c:v>
                </c:pt>
                <c:pt idx="252">
                  <c:v>25202.9650547123</c:v>
                </c:pt>
                <c:pt idx="253">
                  <c:v>25302.9768208025</c:v>
                </c:pt>
                <c:pt idx="254">
                  <c:v>25402.9885868926</c:v>
                </c:pt>
                <c:pt idx="255">
                  <c:v>25503.0003529827</c:v>
                </c:pt>
                <c:pt idx="256">
                  <c:v>25603.0121190728</c:v>
                </c:pt>
                <c:pt idx="257">
                  <c:v>25703.023885163</c:v>
                </c:pt>
                <c:pt idx="258">
                  <c:v>25803.0356512531</c:v>
                </c:pt>
                <c:pt idx="259">
                  <c:v>25903.0474173432</c:v>
                </c:pt>
                <c:pt idx="260">
                  <c:v>26003.0591834334</c:v>
                </c:pt>
                <c:pt idx="261">
                  <c:v>26103.0709495235</c:v>
                </c:pt>
                <c:pt idx="262">
                  <c:v>26203.0827156136</c:v>
                </c:pt>
                <c:pt idx="263">
                  <c:v>26303.0944817037</c:v>
                </c:pt>
                <c:pt idx="264">
                  <c:v>26403.1062477939</c:v>
                </c:pt>
                <c:pt idx="265">
                  <c:v>26503.118013884</c:v>
                </c:pt>
                <c:pt idx="266">
                  <c:v>26603.1297799741</c:v>
                </c:pt>
                <c:pt idx="267">
                  <c:v>26703.1415460642</c:v>
                </c:pt>
                <c:pt idx="268">
                  <c:v>26803.1533121544</c:v>
                </c:pt>
                <c:pt idx="269">
                  <c:v>26903.1650782445</c:v>
                </c:pt>
                <c:pt idx="270">
                  <c:v>27003.1768443346</c:v>
                </c:pt>
                <c:pt idx="271">
                  <c:v>27103.1886104248</c:v>
                </c:pt>
                <c:pt idx="272">
                  <c:v>27203.2003765149</c:v>
                </c:pt>
                <c:pt idx="273">
                  <c:v>27303.212142605</c:v>
                </c:pt>
                <c:pt idx="274">
                  <c:v>27403.2239086951</c:v>
                </c:pt>
                <c:pt idx="275">
                  <c:v>27503.2356747853</c:v>
                </c:pt>
                <c:pt idx="276">
                  <c:v>27603.2474408754</c:v>
                </c:pt>
                <c:pt idx="277">
                  <c:v>27703.2592069655</c:v>
                </c:pt>
                <c:pt idx="278">
                  <c:v>27803.2709730557</c:v>
                </c:pt>
                <c:pt idx="279">
                  <c:v>27903.2827391458</c:v>
                </c:pt>
                <c:pt idx="280">
                  <c:v>28003.2945052359</c:v>
                </c:pt>
                <c:pt idx="281">
                  <c:v>28103.306271326</c:v>
                </c:pt>
                <c:pt idx="282">
                  <c:v>28203.3180374162</c:v>
                </c:pt>
                <c:pt idx="283">
                  <c:v>28303.3298035063</c:v>
                </c:pt>
                <c:pt idx="284">
                  <c:v>28403.3415695964</c:v>
                </c:pt>
                <c:pt idx="285">
                  <c:v>28503.3533356866</c:v>
                </c:pt>
                <c:pt idx="286">
                  <c:v>28603.3651017767</c:v>
                </c:pt>
                <c:pt idx="287">
                  <c:v>28703.3768678668</c:v>
                </c:pt>
                <c:pt idx="288">
                  <c:v>28803.3886339569</c:v>
                </c:pt>
                <c:pt idx="289">
                  <c:v>28903.4004000471</c:v>
                </c:pt>
                <c:pt idx="290">
                  <c:v>29003.4121661372</c:v>
                </c:pt>
                <c:pt idx="291">
                  <c:v>29103.4239322273</c:v>
                </c:pt>
                <c:pt idx="292">
                  <c:v>29203.4356983175</c:v>
                </c:pt>
                <c:pt idx="293">
                  <c:v>29303.4474644076</c:v>
                </c:pt>
                <c:pt idx="294">
                  <c:v>29403.4592304977</c:v>
                </c:pt>
                <c:pt idx="295">
                  <c:v>29503.4709965878</c:v>
                </c:pt>
                <c:pt idx="296">
                  <c:v>29603.482762678</c:v>
                </c:pt>
                <c:pt idx="297">
                  <c:v>29703.4945287681</c:v>
                </c:pt>
                <c:pt idx="298">
                  <c:v>29803.5062948582</c:v>
                </c:pt>
                <c:pt idx="299">
                  <c:v>29903.5180609484</c:v>
                </c:pt>
                <c:pt idx="300">
                  <c:v>30003.5298270385</c:v>
                </c:pt>
                <c:pt idx="301">
                  <c:v>30103.5415931286</c:v>
                </c:pt>
                <c:pt idx="302">
                  <c:v>30203.5533592187</c:v>
                </c:pt>
                <c:pt idx="303">
                  <c:v>30303.5651253089</c:v>
                </c:pt>
                <c:pt idx="304">
                  <c:v>30403.576891399</c:v>
                </c:pt>
                <c:pt idx="305">
                  <c:v>30503.5886574891</c:v>
                </c:pt>
                <c:pt idx="306">
                  <c:v>30603.6004235793</c:v>
                </c:pt>
                <c:pt idx="307">
                  <c:v>30703.6121896694</c:v>
                </c:pt>
                <c:pt idx="308">
                  <c:v>30803.6239557595</c:v>
                </c:pt>
                <c:pt idx="309">
                  <c:v>30903.6357218496</c:v>
                </c:pt>
                <c:pt idx="310">
                  <c:v>31003.6474879398</c:v>
                </c:pt>
                <c:pt idx="311">
                  <c:v>31103.6592540299</c:v>
                </c:pt>
                <c:pt idx="312">
                  <c:v>31203.67102012</c:v>
                </c:pt>
                <c:pt idx="313">
                  <c:v>31303.6827862101</c:v>
                </c:pt>
                <c:pt idx="314">
                  <c:v>31403.6945523003</c:v>
                </c:pt>
                <c:pt idx="315">
                  <c:v>31503.7063183904</c:v>
                </c:pt>
                <c:pt idx="316">
                  <c:v>31603.7180844805</c:v>
                </c:pt>
                <c:pt idx="317">
                  <c:v>31703.7298505707</c:v>
                </c:pt>
                <c:pt idx="318">
                  <c:v>31803.7416166608</c:v>
                </c:pt>
                <c:pt idx="319">
                  <c:v>31903.7533827509</c:v>
                </c:pt>
                <c:pt idx="320">
                  <c:v>32003.765148841</c:v>
                </c:pt>
                <c:pt idx="321">
                  <c:v>32103.7769149312</c:v>
                </c:pt>
                <c:pt idx="322">
                  <c:v>32203.7886810213</c:v>
                </c:pt>
                <c:pt idx="323">
                  <c:v>32303.8004471114</c:v>
                </c:pt>
                <c:pt idx="324">
                  <c:v>32403.8122132016</c:v>
                </c:pt>
                <c:pt idx="325">
                  <c:v>32503.8239792917</c:v>
                </c:pt>
                <c:pt idx="326">
                  <c:v>32603.8357453818</c:v>
                </c:pt>
                <c:pt idx="327">
                  <c:v>32703.8475114719</c:v>
                </c:pt>
                <c:pt idx="328">
                  <c:v>32803.8592775621</c:v>
                </c:pt>
                <c:pt idx="329">
                  <c:v>32903.8710436522</c:v>
                </c:pt>
                <c:pt idx="330">
                  <c:v>33003.8828097423</c:v>
                </c:pt>
                <c:pt idx="331">
                  <c:v>33103.8945758325</c:v>
                </c:pt>
                <c:pt idx="332">
                  <c:v>33203.9063419226</c:v>
                </c:pt>
                <c:pt idx="333">
                  <c:v>33303.9181080127</c:v>
                </c:pt>
                <c:pt idx="334">
                  <c:v>33403.9298741028</c:v>
                </c:pt>
                <c:pt idx="335">
                  <c:v>33503.941640193</c:v>
                </c:pt>
                <c:pt idx="336">
                  <c:v>33603.9534062831</c:v>
                </c:pt>
                <c:pt idx="337">
                  <c:v>33703.9651723732</c:v>
                </c:pt>
                <c:pt idx="338">
                  <c:v>33803.9769384634</c:v>
                </c:pt>
                <c:pt idx="339">
                  <c:v>33903.9887045535</c:v>
                </c:pt>
                <c:pt idx="340">
                  <c:v>34004.0004706436</c:v>
                </c:pt>
                <c:pt idx="341">
                  <c:v>34104.0122367337</c:v>
                </c:pt>
                <c:pt idx="342">
                  <c:v>34204.0240028239</c:v>
                </c:pt>
                <c:pt idx="343">
                  <c:v>34304.035768914</c:v>
                </c:pt>
                <c:pt idx="344">
                  <c:v>34404.0475350041</c:v>
                </c:pt>
                <c:pt idx="345">
                  <c:v>34504.0593010943</c:v>
                </c:pt>
                <c:pt idx="346">
                  <c:v>34604.0710671844</c:v>
                </c:pt>
                <c:pt idx="347">
                  <c:v>34704.0828332745</c:v>
                </c:pt>
                <c:pt idx="348">
                  <c:v>34804.0945993646</c:v>
                </c:pt>
                <c:pt idx="349">
                  <c:v>34904.1063654548</c:v>
                </c:pt>
                <c:pt idx="350">
                  <c:v>35004.1181315449</c:v>
                </c:pt>
                <c:pt idx="351">
                  <c:v>35104.129897635</c:v>
                </c:pt>
                <c:pt idx="352">
                  <c:v>35204.1416637252</c:v>
                </c:pt>
                <c:pt idx="353">
                  <c:v>35304.1534298153</c:v>
                </c:pt>
                <c:pt idx="354">
                  <c:v>35404.1651959054</c:v>
                </c:pt>
                <c:pt idx="355">
                  <c:v>35504.1769619955</c:v>
                </c:pt>
                <c:pt idx="356">
                  <c:v>35604.1887280857</c:v>
                </c:pt>
                <c:pt idx="357">
                  <c:v>35704.2004941758</c:v>
                </c:pt>
                <c:pt idx="358">
                  <c:v>35804.2122602659</c:v>
                </c:pt>
                <c:pt idx="359">
                  <c:v>35904.2240263561</c:v>
                </c:pt>
                <c:pt idx="360">
                  <c:v>36004.2357924462</c:v>
                </c:pt>
                <c:pt idx="361">
                  <c:v>36104.2475585363</c:v>
                </c:pt>
                <c:pt idx="362">
                  <c:v>36204.2593246264</c:v>
                </c:pt>
                <c:pt idx="363">
                  <c:v>36304.2710907166</c:v>
                </c:pt>
                <c:pt idx="364">
                  <c:v>36404.2828568067</c:v>
                </c:pt>
                <c:pt idx="365">
                  <c:v>36504.2946228968</c:v>
                </c:pt>
                <c:pt idx="366">
                  <c:v>36604.3063889869</c:v>
                </c:pt>
                <c:pt idx="367">
                  <c:v>36704.3181550771</c:v>
                </c:pt>
                <c:pt idx="368">
                  <c:v>36804.3299211672</c:v>
                </c:pt>
                <c:pt idx="369">
                  <c:v>36904.3416872573</c:v>
                </c:pt>
                <c:pt idx="370">
                  <c:v>37004.3534533475</c:v>
                </c:pt>
                <c:pt idx="371">
                  <c:v>37104.3652194376</c:v>
                </c:pt>
                <c:pt idx="372">
                  <c:v>37204.3769855277</c:v>
                </c:pt>
                <c:pt idx="373">
                  <c:v>37304.3887516178</c:v>
                </c:pt>
                <c:pt idx="374">
                  <c:v>37404.400517708</c:v>
                </c:pt>
                <c:pt idx="375">
                  <c:v>37504.4122837981</c:v>
                </c:pt>
                <c:pt idx="376">
                  <c:v>37604.4240498882</c:v>
                </c:pt>
                <c:pt idx="377">
                  <c:v>37704.4358159784</c:v>
                </c:pt>
                <c:pt idx="378">
                  <c:v>37804.4475820685</c:v>
                </c:pt>
                <c:pt idx="379">
                  <c:v>37904.4593481586</c:v>
                </c:pt>
                <c:pt idx="380">
                  <c:v>38004.4711142487</c:v>
                </c:pt>
                <c:pt idx="381">
                  <c:v>38104.4828803389</c:v>
                </c:pt>
                <c:pt idx="382">
                  <c:v>38204.494646429</c:v>
                </c:pt>
                <c:pt idx="383">
                  <c:v>38304.5064125191</c:v>
                </c:pt>
                <c:pt idx="384">
                  <c:v>38404.5181786093</c:v>
                </c:pt>
                <c:pt idx="385">
                  <c:v>38504.5299446994</c:v>
                </c:pt>
                <c:pt idx="386">
                  <c:v>38604.5417107895</c:v>
                </c:pt>
                <c:pt idx="387">
                  <c:v>38704.5534768796</c:v>
                </c:pt>
                <c:pt idx="388">
                  <c:v>38804.5652429698</c:v>
                </c:pt>
                <c:pt idx="389">
                  <c:v>38904.5770090599</c:v>
                </c:pt>
                <c:pt idx="390">
                  <c:v>39004.58877515</c:v>
                </c:pt>
                <c:pt idx="391">
                  <c:v>39104.6005412401</c:v>
                </c:pt>
                <c:pt idx="392">
                  <c:v>39204.6123073303</c:v>
                </c:pt>
                <c:pt idx="393">
                  <c:v>39304.6240734204</c:v>
                </c:pt>
                <c:pt idx="394">
                  <c:v>39404.6358395105</c:v>
                </c:pt>
                <c:pt idx="395">
                  <c:v>39504.6476056007</c:v>
                </c:pt>
                <c:pt idx="396">
                  <c:v>39604.6593716908</c:v>
                </c:pt>
                <c:pt idx="397">
                  <c:v>39704.6711377809</c:v>
                </c:pt>
                <c:pt idx="398">
                  <c:v>39804.682903871</c:v>
                </c:pt>
                <c:pt idx="399">
                  <c:v>39904.6946699612</c:v>
                </c:pt>
                <c:pt idx="400">
                  <c:v>40004.7064360513</c:v>
                </c:pt>
                <c:pt idx="401">
                  <c:v>40104.7182021414</c:v>
                </c:pt>
                <c:pt idx="402">
                  <c:v>40204.7299682316</c:v>
                </c:pt>
                <c:pt idx="403">
                  <c:v>40304.7417343217</c:v>
                </c:pt>
                <c:pt idx="404">
                  <c:v>40404.7535004118</c:v>
                </c:pt>
                <c:pt idx="405">
                  <c:v>40504.7652665019</c:v>
                </c:pt>
                <c:pt idx="406">
                  <c:v>40604.7770325921</c:v>
                </c:pt>
                <c:pt idx="407">
                  <c:v>40704.7887986822</c:v>
                </c:pt>
                <c:pt idx="408">
                  <c:v>40804.8005647723</c:v>
                </c:pt>
                <c:pt idx="409">
                  <c:v>40904.8123308625</c:v>
                </c:pt>
                <c:pt idx="410">
                  <c:v>41004.8240969526</c:v>
                </c:pt>
                <c:pt idx="411">
                  <c:v>41104.8358630427</c:v>
                </c:pt>
                <c:pt idx="412">
                  <c:v>41204.8476291328</c:v>
                </c:pt>
                <c:pt idx="413">
                  <c:v>41304.859395223</c:v>
                </c:pt>
                <c:pt idx="414">
                  <c:v>41404.8711613131</c:v>
                </c:pt>
                <c:pt idx="415">
                  <c:v>41504.8829274032</c:v>
                </c:pt>
                <c:pt idx="416">
                  <c:v>41604.8946934934</c:v>
                </c:pt>
                <c:pt idx="417">
                  <c:v>41704.9064595835</c:v>
                </c:pt>
                <c:pt idx="418">
                  <c:v>41804.9182256736</c:v>
                </c:pt>
                <c:pt idx="419">
                  <c:v>41904.9299917637</c:v>
                </c:pt>
                <c:pt idx="420">
                  <c:v>42004.9417578539</c:v>
                </c:pt>
                <c:pt idx="421">
                  <c:v>42104.953523944</c:v>
                </c:pt>
                <c:pt idx="422">
                  <c:v>42204.9652900341</c:v>
                </c:pt>
                <c:pt idx="423">
                  <c:v>42304.9770561243</c:v>
                </c:pt>
                <c:pt idx="424">
                  <c:v>42404.9888222144</c:v>
                </c:pt>
                <c:pt idx="425">
                  <c:v>42505.0005883045</c:v>
                </c:pt>
                <c:pt idx="426">
                  <c:v>42605.0123543946</c:v>
                </c:pt>
                <c:pt idx="427">
                  <c:v>42705.0241204848</c:v>
                </c:pt>
                <c:pt idx="428">
                  <c:v>42805.0358865749</c:v>
                </c:pt>
                <c:pt idx="429">
                  <c:v>42905.047652665</c:v>
                </c:pt>
                <c:pt idx="430">
                  <c:v>43005.0594187552</c:v>
                </c:pt>
                <c:pt idx="431">
                  <c:v>43105.0711848453</c:v>
                </c:pt>
                <c:pt idx="432">
                  <c:v>43205.0829509354</c:v>
                </c:pt>
                <c:pt idx="433">
                  <c:v>43305.0947170255</c:v>
                </c:pt>
                <c:pt idx="434">
                  <c:v>43405.1064831157</c:v>
                </c:pt>
                <c:pt idx="435">
                  <c:v>43505.1182492058</c:v>
                </c:pt>
                <c:pt idx="436">
                  <c:v>43605.1300152959</c:v>
                </c:pt>
                <c:pt idx="437">
                  <c:v>43705.1417813861</c:v>
                </c:pt>
                <c:pt idx="438">
                  <c:v>43805.1535474762</c:v>
                </c:pt>
                <c:pt idx="439">
                  <c:v>43905.1653135663</c:v>
                </c:pt>
                <c:pt idx="440">
                  <c:v>44005.1770796564</c:v>
                </c:pt>
                <c:pt idx="441">
                  <c:v>44105.1888457466</c:v>
                </c:pt>
                <c:pt idx="442">
                  <c:v>44205.2006118367</c:v>
                </c:pt>
                <c:pt idx="443">
                  <c:v>44305.2123779268</c:v>
                </c:pt>
                <c:pt idx="444">
                  <c:v>44405.224144017</c:v>
                </c:pt>
                <c:pt idx="445">
                  <c:v>44505.2359101071</c:v>
                </c:pt>
                <c:pt idx="446">
                  <c:v>44605.2476761972</c:v>
                </c:pt>
                <c:pt idx="447">
                  <c:v>44705.2594422873</c:v>
                </c:pt>
                <c:pt idx="448">
                  <c:v>44805.2712083775</c:v>
                </c:pt>
                <c:pt idx="449">
                  <c:v>44905.2829744676</c:v>
                </c:pt>
                <c:pt idx="450">
                  <c:v>45005.2947405577</c:v>
                </c:pt>
                <c:pt idx="451">
                  <c:v>45105.3065066478</c:v>
                </c:pt>
                <c:pt idx="452">
                  <c:v>45205.318272738</c:v>
                </c:pt>
                <c:pt idx="453">
                  <c:v>45305.3300388281</c:v>
                </c:pt>
                <c:pt idx="454">
                  <c:v>45405.3418049182</c:v>
                </c:pt>
                <c:pt idx="455">
                  <c:v>45505.3535710084</c:v>
                </c:pt>
                <c:pt idx="456">
                  <c:v>45605.3653370985</c:v>
                </c:pt>
                <c:pt idx="457">
                  <c:v>45705.3771031886</c:v>
                </c:pt>
                <c:pt idx="458">
                  <c:v>45805.3888692787</c:v>
                </c:pt>
                <c:pt idx="459">
                  <c:v>45905.4006353689</c:v>
                </c:pt>
                <c:pt idx="460">
                  <c:v>46005.412401459</c:v>
                </c:pt>
                <c:pt idx="461">
                  <c:v>46105.4241675491</c:v>
                </c:pt>
                <c:pt idx="462">
                  <c:v>46205.4359336393</c:v>
                </c:pt>
                <c:pt idx="463">
                  <c:v>46305.4476997294</c:v>
                </c:pt>
                <c:pt idx="464">
                  <c:v>46405.4594658195</c:v>
                </c:pt>
                <c:pt idx="465">
                  <c:v>46505.4712319096</c:v>
                </c:pt>
                <c:pt idx="466">
                  <c:v>46605.4829979998</c:v>
                </c:pt>
                <c:pt idx="467">
                  <c:v>46705.4947640899</c:v>
                </c:pt>
                <c:pt idx="468">
                  <c:v>46805.50653018</c:v>
                </c:pt>
                <c:pt idx="469">
                  <c:v>46905.5182962702</c:v>
                </c:pt>
                <c:pt idx="470">
                  <c:v>47005.5300623603</c:v>
                </c:pt>
                <c:pt idx="471">
                  <c:v>47105.5418284504</c:v>
                </c:pt>
                <c:pt idx="472">
                  <c:v>47205.5535945405</c:v>
                </c:pt>
                <c:pt idx="473">
                  <c:v>47305.5653606307</c:v>
                </c:pt>
                <c:pt idx="474">
                  <c:v>47405.5771267208</c:v>
                </c:pt>
                <c:pt idx="475">
                  <c:v>47505.5888928109</c:v>
                </c:pt>
                <c:pt idx="476">
                  <c:v>47605.6006589011</c:v>
                </c:pt>
                <c:pt idx="477">
                  <c:v>47705.6124249912</c:v>
                </c:pt>
                <c:pt idx="478">
                  <c:v>47805.6241910813</c:v>
                </c:pt>
                <c:pt idx="479">
                  <c:v>47905.6359571714</c:v>
                </c:pt>
                <c:pt idx="480">
                  <c:v>48005.6477232616</c:v>
                </c:pt>
                <c:pt idx="481">
                  <c:v>48105.6594893517</c:v>
                </c:pt>
                <c:pt idx="482">
                  <c:v>48205.6712554418</c:v>
                </c:pt>
                <c:pt idx="483">
                  <c:v>48305.6830215319</c:v>
                </c:pt>
                <c:pt idx="484">
                  <c:v>48405.6947876221</c:v>
                </c:pt>
                <c:pt idx="485">
                  <c:v>48505.7065537122</c:v>
                </c:pt>
                <c:pt idx="486">
                  <c:v>48605.7183198023</c:v>
                </c:pt>
                <c:pt idx="487">
                  <c:v>48705.7300858925</c:v>
                </c:pt>
                <c:pt idx="488">
                  <c:v>48805.7418519826</c:v>
                </c:pt>
                <c:pt idx="489">
                  <c:v>48905.7536180727</c:v>
                </c:pt>
                <c:pt idx="490">
                  <c:v>49005.7653841628</c:v>
                </c:pt>
                <c:pt idx="491">
                  <c:v>49105.777150253</c:v>
                </c:pt>
                <c:pt idx="492">
                  <c:v>49205.7889163431</c:v>
                </c:pt>
                <c:pt idx="493">
                  <c:v>49305.8006824332</c:v>
                </c:pt>
                <c:pt idx="494">
                  <c:v>49405.8124485234</c:v>
                </c:pt>
                <c:pt idx="495">
                  <c:v>49505.8242146135</c:v>
                </c:pt>
                <c:pt idx="496">
                  <c:v>49605.8359807036</c:v>
                </c:pt>
                <c:pt idx="497">
                  <c:v>49705.8477467937</c:v>
                </c:pt>
                <c:pt idx="498">
                  <c:v>49805.8595128839</c:v>
                </c:pt>
                <c:pt idx="499">
                  <c:v>49905.871278974</c:v>
                </c:pt>
                <c:pt idx="500">
                  <c:v>50005.8830450641</c:v>
                </c:pt>
                <c:pt idx="501">
                  <c:v>50105.8948111543</c:v>
                </c:pt>
                <c:pt idx="502">
                  <c:v>50205.9065772444</c:v>
                </c:pt>
                <c:pt idx="503">
                  <c:v>50305.9183433345</c:v>
                </c:pt>
                <c:pt idx="504">
                  <c:v>50405.9301094246</c:v>
                </c:pt>
                <c:pt idx="505">
                  <c:v>50505.9418755148</c:v>
                </c:pt>
                <c:pt idx="506">
                  <c:v>50605.9536416049</c:v>
                </c:pt>
                <c:pt idx="507">
                  <c:v>50705.965407695</c:v>
                </c:pt>
                <c:pt idx="508">
                  <c:v>50805.9771737852</c:v>
                </c:pt>
                <c:pt idx="509">
                  <c:v>50905.9889398753</c:v>
                </c:pt>
                <c:pt idx="510">
                  <c:v>51006.0007059654</c:v>
                </c:pt>
                <c:pt idx="511">
                  <c:v>51106.0124720555</c:v>
                </c:pt>
                <c:pt idx="512">
                  <c:v>51206.0242381457</c:v>
                </c:pt>
                <c:pt idx="513">
                  <c:v>51306.0360042358</c:v>
                </c:pt>
                <c:pt idx="514">
                  <c:v>51406.0477703259</c:v>
                </c:pt>
                <c:pt idx="515">
                  <c:v>51506.0595364161</c:v>
                </c:pt>
                <c:pt idx="516">
                  <c:v>51606.0713025062</c:v>
                </c:pt>
                <c:pt idx="517">
                  <c:v>51706.0830685963</c:v>
                </c:pt>
                <c:pt idx="518">
                  <c:v>51806.0948346864</c:v>
                </c:pt>
                <c:pt idx="519">
                  <c:v>51906.1066007766</c:v>
                </c:pt>
                <c:pt idx="520">
                  <c:v>52006.1183668667</c:v>
                </c:pt>
                <c:pt idx="521">
                  <c:v>52106.1301329568</c:v>
                </c:pt>
                <c:pt idx="522">
                  <c:v>52206.141899047</c:v>
                </c:pt>
                <c:pt idx="523">
                  <c:v>52306.1536651371</c:v>
                </c:pt>
                <c:pt idx="524">
                  <c:v>52406.1654312272</c:v>
                </c:pt>
                <c:pt idx="525">
                  <c:v>52506.1771973173</c:v>
                </c:pt>
                <c:pt idx="526">
                  <c:v>52606.1889634075</c:v>
                </c:pt>
                <c:pt idx="527">
                  <c:v>52706.2007294976</c:v>
                </c:pt>
                <c:pt idx="528">
                  <c:v>52806.2124955877</c:v>
                </c:pt>
                <c:pt idx="529">
                  <c:v>52906.2242616779</c:v>
                </c:pt>
                <c:pt idx="530">
                  <c:v>53006.236027768</c:v>
                </c:pt>
                <c:pt idx="531">
                  <c:v>53106.2477938581</c:v>
                </c:pt>
                <c:pt idx="532">
                  <c:v>53206.2595599482</c:v>
                </c:pt>
                <c:pt idx="533">
                  <c:v>53306.2713260384</c:v>
                </c:pt>
                <c:pt idx="534">
                  <c:v>53406.2830921285</c:v>
                </c:pt>
                <c:pt idx="535">
                  <c:v>53506.2948582186</c:v>
                </c:pt>
                <c:pt idx="536">
                  <c:v>53606.3066243088</c:v>
                </c:pt>
                <c:pt idx="537">
                  <c:v>53706.3183903989</c:v>
                </c:pt>
                <c:pt idx="538">
                  <c:v>53806.330156489</c:v>
                </c:pt>
                <c:pt idx="539">
                  <c:v>53906.3419225791</c:v>
                </c:pt>
                <c:pt idx="540">
                  <c:v>54006.3536886693</c:v>
                </c:pt>
                <c:pt idx="541">
                  <c:v>54106.3654547594</c:v>
                </c:pt>
                <c:pt idx="542">
                  <c:v>54206.3772208495</c:v>
                </c:pt>
                <c:pt idx="543">
                  <c:v>54306.3889869396</c:v>
                </c:pt>
                <c:pt idx="544">
                  <c:v>54406.4007530298</c:v>
                </c:pt>
                <c:pt idx="545">
                  <c:v>54506.4125191199</c:v>
                </c:pt>
                <c:pt idx="546">
                  <c:v>54606.42428521</c:v>
                </c:pt>
                <c:pt idx="547">
                  <c:v>54706.4360513002</c:v>
                </c:pt>
                <c:pt idx="548">
                  <c:v>54806.4478173903</c:v>
                </c:pt>
                <c:pt idx="549">
                  <c:v>54906.4595834804</c:v>
                </c:pt>
                <c:pt idx="550">
                  <c:v>55006.4713495705</c:v>
                </c:pt>
                <c:pt idx="551">
                  <c:v>55106.4831156607</c:v>
                </c:pt>
                <c:pt idx="552">
                  <c:v>55206.4948817508</c:v>
                </c:pt>
                <c:pt idx="553">
                  <c:v>55306.5066478409</c:v>
                </c:pt>
                <c:pt idx="554">
                  <c:v>55406.5184139311</c:v>
                </c:pt>
                <c:pt idx="555">
                  <c:v>55506.5301800212</c:v>
                </c:pt>
                <c:pt idx="556">
                  <c:v>55606.5419461113</c:v>
                </c:pt>
                <c:pt idx="557">
                  <c:v>55706.5537122014</c:v>
                </c:pt>
                <c:pt idx="558">
                  <c:v>55806.5654782916</c:v>
                </c:pt>
                <c:pt idx="559">
                  <c:v>55906.5772443817</c:v>
                </c:pt>
                <c:pt idx="560">
                  <c:v>56006.5890104718</c:v>
                </c:pt>
                <c:pt idx="561">
                  <c:v>56106.600776562</c:v>
                </c:pt>
                <c:pt idx="562">
                  <c:v>56206.6125426521</c:v>
                </c:pt>
                <c:pt idx="563">
                  <c:v>56306.6243087422</c:v>
                </c:pt>
                <c:pt idx="564">
                  <c:v>56406.6360748323</c:v>
                </c:pt>
                <c:pt idx="565">
                  <c:v>56506.6478409225</c:v>
                </c:pt>
                <c:pt idx="566">
                  <c:v>56606.6596070126</c:v>
                </c:pt>
                <c:pt idx="567">
                  <c:v>56706.6713731027</c:v>
                </c:pt>
                <c:pt idx="568">
                  <c:v>56806.6831391929</c:v>
                </c:pt>
                <c:pt idx="569">
                  <c:v>56906.694905283</c:v>
                </c:pt>
                <c:pt idx="570">
                  <c:v>57006.7066713731</c:v>
                </c:pt>
                <c:pt idx="571">
                  <c:v>57106.7184374632</c:v>
                </c:pt>
                <c:pt idx="572">
                  <c:v>57206.7302035534</c:v>
                </c:pt>
                <c:pt idx="573">
                  <c:v>57306.7419696435</c:v>
                </c:pt>
                <c:pt idx="574">
                  <c:v>57406.7537357336</c:v>
                </c:pt>
                <c:pt idx="575">
                  <c:v>57506.7655018237</c:v>
                </c:pt>
                <c:pt idx="576">
                  <c:v>57606.7772679139</c:v>
                </c:pt>
                <c:pt idx="577">
                  <c:v>57706.789034004</c:v>
                </c:pt>
                <c:pt idx="578">
                  <c:v>57806.8008000941</c:v>
                </c:pt>
                <c:pt idx="579">
                  <c:v>57906.8125661843</c:v>
                </c:pt>
                <c:pt idx="580">
                  <c:v>58006.8243322744</c:v>
                </c:pt>
                <c:pt idx="581">
                  <c:v>58106.8360983645</c:v>
                </c:pt>
                <c:pt idx="582">
                  <c:v>58206.8478644546</c:v>
                </c:pt>
                <c:pt idx="583">
                  <c:v>58306.8596305448</c:v>
                </c:pt>
                <c:pt idx="584">
                  <c:v>58406.8713966349</c:v>
                </c:pt>
                <c:pt idx="585">
                  <c:v>58506.883162725</c:v>
                </c:pt>
                <c:pt idx="586">
                  <c:v>58606.8949288152</c:v>
                </c:pt>
                <c:pt idx="587">
                  <c:v>58706.9066949053</c:v>
                </c:pt>
                <c:pt idx="588">
                  <c:v>58806.9184609954</c:v>
                </c:pt>
                <c:pt idx="589">
                  <c:v>58906.9302270855</c:v>
                </c:pt>
                <c:pt idx="590">
                  <c:v>59006.9419931757</c:v>
                </c:pt>
                <c:pt idx="591">
                  <c:v>59106.9537592658</c:v>
                </c:pt>
                <c:pt idx="592">
                  <c:v>59206.9655253559</c:v>
                </c:pt>
                <c:pt idx="593">
                  <c:v>59306.9772914461</c:v>
                </c:pt>
                <c:pt idx="594">
                  <c:v>59406.9890575362</c:v>
                </c:pt>
                <c:pt idx="595">
                  <c:v>59507.0008236263</c:v>
                </c:pt>
                <c:pt idx="596">
                  <c:v>59607.0125897164</c:v>
                </c:pt>
                <c:pt idx="597">
                  <c:v>59707.0243558066</c:v>
                </c:pt>
                <c:pt idx="598">
                  <c:v>59807.0361218967</c:v>
                </c:pt>
                <c:pt idx="599">
                  <c:v>59907.0478879868</c:v>
                </c:pt>
                <c:pt idx="600">
                  <c:v>60007.059654077</c:v>
                </c:pt>
                <c:pt idx="601">
                  <c:v>60107.0714201671</c:v>
                </c:pt>
                <c:pt idx="602">
                  <c:v>60207.0831862572</c:v>
                </c:pt>
                <c:pt idx="603">
                  <c:v>60307.0949523473</c:v>
                </c:pt>
                <c:pt idx="604">
                  <c:v>60407.1067184375</c:v>
                </c:pt>
                <c:pt idx="605">
                  <c:v>60507.1184845276</c:v>
                </c:pt>
                <c:pt idx="606">
                  <c:v>60607.1302506177</c:v>
                </c:pt>
                <c:pt idx="607">
                  <c:v>60707.1420167079</c:v>
                </c:pt>
                <c:pt idx="608">
                  <c:v>60807.153782798</c:v>
                </c:pt>
                <c:pt idx="609">
                  <c:v>60907.1655488881</c:v>
                </c:pt>
                <c:pt idx="610">
                  <c:v>61007.1773149782</c:v>
                </c:pt>
                <c:pt idx="611">
                  <c:v>61107.1890810684</c:v>
                </c:pt>
                <c:pt idx="612">
                  <c:v>61207.2008471585</c:v>
                </c:pt>
                <c:pt idx="613">
                  <c:v>61307.2126132486</c:v>
                </c:pt>
                <c:pt idx="614">
                  <c:v>61407.2243793388</c:v>
                </c:pt>
                <c:pt idx="615">
                  <c:v>61507.2361454289</c:v>
                </c:pt>
                <c:pt idx="616">
                  <c:v>61607.247911519</c:v>
                </c:pt>
                <c:pt idx="617">
                  <c:v>61707.2596776091</c:v>
                </c:pt>
                <c:pt idx="618">
                  <c:v>61807.2714436993</c:v>
                </c:pt>
                <c:pt idx="619">
                  <c:v>61907.2832097894</c:v>
                </c:pt>
                <c:pt idx="620">
                  <c:v>62007.2949758795</c:v>
                </c:pt>
                <c:pt idx="621">
                  <c:v>62107.3067419697</c:v>
                </c:pt>
                <c:pt idx="622">
                  <c:v>62207.3185080598</c:v>
                </c:pt>
                <c:pt idx="623">
                  <c:v>62307.3302741499</c:v>
                </c:pt>
                <c:pt idx="624">
                  <c:v>62407.34204024</c:v>
                </c:pt>
                <c:pt idx="625">
                  <c:v>62507.3538063302</c:v>
                </c:pt>
                <c:pt idx="626">
                  <c:v>62607.3655724203</c:v>
                </c:pt>
                <c:pt idx="627">
                  <c:v>62707.3773385104</c:v>
                </c:pt>
                <c:pt idx="628">
                  <c:v>62807.3891046005</c:v>
                </c:pt>
                <c:pt idx="629">
                  <c:v>62907.4008706907</c:v>
                </c:pt>
                <c:pt idx="630">
                  <c:v>63007.4126367808</c:v>
                </c:pt>
                <c:pt idx="631">
                  <c:v>63107.4244028709</c:v>
                </c:pt>
                <c:pt idx="632">
                  <c:v>63207.4361689611</c:v>
                </c:pt>
                <c:pt idx="633">
                  <c:v>63307.4479350512</c:v>
                </c:pt>
                <c:pt idx="634">
                  <c:v>63407.4597011413</c:v>
                </c:pt>
                <c:pt idx="635">
                  <c:v>63507.4714672314</c:v>
                </c:pt>
                <c:pt idx="636">
                  <c:v>63607.4832333216</c:v>
                </c:pt>
                <c:pt idx="637">
                  <c:v>63707.4949994117</c:v>
                </c:pt>
                <c:pt idx="638">
                  <c:v>63807.5067655018</c:v>
                </c:pt>
                <c:pt idx="639">
                  <c:v>63907.518531592</c:v>
                </c:pt>
                <c:pt idx="640">
                  <c:v>64007.5302976821</c:v>
                </c:pt>
                <c:pt idx="641">
                  <c:v>64107.5420637722</c:v>
                </c:pt>
                <c:pt idx="642">
                  <c:v>64207.5538298623</c:v>
                </c:pt>
                <c:pt idx="643">
                  <c:v>64307.5655959525</c:v>
                </c:pt>
                <c:pt idx="644">
                  <c:v>64407.5773620426</c:v>
                </c:pt>
                <c:pt idx="645">
                  <c:v>64507.5891281327</c:v>
                </c:pt>
                <c:pt idx="646">
                  <c:v>64607.6008942229</c:v>
                </c:pt>
                <c:pt idx="647">
                  <c:v>64707.612660313</c:v>
                </c:pt>
                <c:pt idx="648">
                  <c:v>64807.6244264031</c:v>
                </c:pt>
                <c:pt idx="649">
                  <c:v>64907.6361924932</c:v>
                </c:pt>
                <c:pt idx="650">
                  <c:v>65007.6479585834</c:v>
                </c:pt>
                <c:pt idx="651">
                  <c:v>65107.6597246735</c:v>
                </c:pt>
                <c:pt idx="652">
                  <c:v>65207.6714907636</c:v>
                </c:pt>
                <c:pt idx="653">
                  <c:v>65307.6832568538</c:v>
                </c:pt>
                <c:pt idx="654">
                  <c:v>65407.6950229439</c:v>
                </c:pt>
                <c:pt idx="655">
                  <c:v>65507.706789034</c:v>
                </c:pt>
                <c:pt idx="656">
                  <c:v>65607.7185551241</c:v>
                </c:pt>
                <c:pt idx="657">
                  <c:v>65707.7303212143</c:v>
                </c:pt>
                <c:pt idx="658">
                  <c:v>65807.7420873044</c:v>
                </c:pt>
                <c:pt idx="659">
                  <c:v>65907.7538533945</c:v>
                </c:pt>
                <c:pt idx="660">
                  <c:v>66007.7656194847</c:v>
                </c:pt>
                <c:pt idx="661">
                  <c:v>66107.7773855748</c:v>
                </c:pt>
                <c:pt idx="662">
                  <c:v>66207.7891516649</c:v>
                </c:pt>
                <c:pt idx="663">
                  <c:v>66307.800917755</c:v>
                </c:pt>
                <c:pt idx="664">
                  <c:v>66407.8126838452</c:v>
                </c:pt>
                <c:pt idx="665">
                  <c:v>66507.8244499353</c:v>
                </c:pt>
                <c:pt idx="666">
                  <c:v>66607.8362160254</c:v>
                </c:pt>
                <c:pt idx="667">
                  <c:v>66707.8479821156</c:v>
                </c:pt>
                <c:pt idx="668">
                  <c:v>66807.8597482057</c:v>
                </c:pt>
                <c:pt idx="669">
                  <c:v>66907.8715142958</c:v>
                </c:pt>
                <c:pt idx="670">
                  <c:v>67007.8832803859</c:v>
                </c:pt>
                <c:pt idx="671">
                  <c:v>67107.8950464761</c:v>
                </c:pt>
                <c:pt idx="672">
                  <c:v>67207.9068125662</c:v>
                </c:pt>
                <c:pt idx="673">
                  <c:v>67307.9185786563</c:v>
                </c:pt>
                <c:pt idx="674">
                  <c:v>67407.9303447465</c:v>
                </c:pt>
                <c:pt idx="675">
                  <c:v>67507.9421108366</c:v>
                </c:pt>
                <c:pt idx="676">
                  <c:v>67607.9538769267</c:v>
                </c:pt>
                <c:pt idx="677">
                  <c:v>67707.9656430168</c:v>
                </c:pt>
                <c:pt idx="678">
                  <c:v>67807.977409107</c:v>
                </c:pt>
                <c:pt idx="679">
                  <c:v>67907.9891751971</c:v>
                </c:pt>
                <c:pt idx="680">
                  <c:v>68008.0009412872</c:v>
                </c:pt>
                <c:pt idx="681">
                  <c:v>68108.0127073773</c:v>
                </c:pt>
                <c:pt idx="682">
                  <c:v>68208.0244734675</c:v>
                </c:pt>
                <c:pt idx="683">
                  <c:v>68308.0362395576</c:v>
                </c:pt>
                <c:pt idx="684">
                  <c:v>68408.0480056477</c:v>
                </c:pt>
                <c:pt idx="685">
                  <c:v>68508.0597717379</c:v>
                </c:pt>
                <c:pt idx="686">
                  <c:v>68608.071537828</c:v>
                </c:pt>
                <c:pt idx="687">
                  <c:v>68708.0833039181</c:v>
                </c:pt>
                <c:pt idx="688">
                  <c:v>68808.0950700082</c:v>
                </c:pt>
                <c:pt idx="689">
                  <c:v>68908.1068360984</c:v>
                </c:pt>
                <c:pt idx="690">
                  <c:v>69008.1186021885</c:v>
                </c:pt>
                <c:pt idx="691">
                  <c:v>69108.1303682786</c:v>
                </c:pt>
                <c:pt idx="692">
                  <c:v>69208.1421343688</c:v>
                </c:pt>
                <c:pt idx="693">
                  <c:v>69308.1539004589</c:v>
                </c:pt>
                <c:pt idx="694">
                  <c:v>69408.165666549</c:v>
                </c:pt>
                <c:pt idx="695">
                  <c:v>69508.1774326391</c:v>
                </c:pt>
                <c:pt idx="696">
                  <c:v>69608.1891987293</c:v>
                </c:pt>
                <c:pt idx="697">
                  <c:v>69708.2009648194</c:v>
                </c:pt>
                <c:pt idx="698">
                  <c:v>69808.2127309095</c:v>
                </c:pt>
                <c:pt idx="699">
                  <c:v>69908.2244969997</c:v>
                </c:pt>
                <c:pt idx="700">
                  <c:v>70008.2362630898</c:v>
                </c:pt>
                <c:pt idx="701">
                  <c:v>70108.2480291799</c:v>
                </c:pt>
                <c:pt idx="702">
                  <c:v>70208.25979527</c:v>
                </c:pt>
                <c:pt idx="703">
                  <c:v>70308.2715613602</c:v>
                </c:pt>
                <c:pt idx="704">
                  <c:v>70408.2833274503</c:v>
                </c:pt>
                <c:pt idx="705">
                  <c:v>70508.2950935404</c:v>
                </c:pt>
                <c:pt idx="706">
                  <c:v>70608.3068596305</c:v>
                </c:pt>
                <c:pt idx="707">
                  <c:v>70708.3186257207</c:v>
                </c:pt>
                <c:pt idx="708">
                  <c:v>70808.3303918108</c:v>
                </c:pt>
                <c:pt idx="709">
                  <c:v>70908.3421579009</c:v>
                </c:pt>
                <c:pt idx="710">
                  <c:v>71008.3539239911</c:v>
                </c:pt>
                <c:pt idx="711">
                  <c:v>71108.3656900812</c:v>
                </c:pt>
                <c:pt idx="712">
                  <c:v>71208.3774561713</c:v>
                </c:pt>
                <c:pt idx="713">
                  <c:v>71308.3892222614</c:v>
                </c:pt>
                <c:pt idx="714">
                  <c:v>71408.4009883516</c:v>
                </c:pt>
                <c:pt idx="715">
                  <c:v>71508.4127544417</c:v>
                </c:pt>
                <c:pt idx="716">
                  <c:v>71608.4245205318</c:v>
                </c:pt>
                <c:pt idx="717">
                  <c:v>71708.436286622</c:v>
                </c:pt>
                <c:pt idx="718">
                  <c:v>71808.4480527121</c:v>
                </c:pt>
                <c:pt idx="719">
                  <c:v>71908.4598188022</c:v>
                </c:pt>
                <c:pt idx="720">
                  <c:v>72008.4715848923</c:v>
                </c:pt>
                <c:pt idx="721">
                  <c:v>72108.4833509825</c:v>
                </c:pt>
                <c:pt idx="722">
                  <c:v>72208.4951170726</c:v>
                </c:pt>
                <c:pt idx="723">
                  <c:v>72308.5068831627</c:v>
                </c:pt>
                <c:pt idx="724">
                  <c:v>72408.5186492529</c:v>
                </c:pt>
                <c:pt idx="725">
                  <c:v>72508.530415343</c:v>
                </c:pt>
                <c:pt idx="726">
                  <c:v>72608.5421814331</c:v>
                </c:pt>
                <c:pt idx="727">
                  <c:v>72708.5539475232</c:v>
                </c:pt>
                <c:pt idx="728">
                  <c:v>72808.5657136134</c:v>
                </c:pt>
                <c:pt idx="729">
                  <c:v>72908.5774797035</c:v>
                </c:pt>
                <c:pt idx="730">
                  <c:v>73008.5892457936</c:v>
                </c:pt>
                <c:pt idx="731">
                  <c:v>73108.6010118838</c:v>
                </c:pt>
                <c:pt idx="732">
                  <c:v>73208.6127779739</c:v>
                </c:pt>
                <c:pt idx="733">
                  <c:v>73308.624544064</c:v>
                </c:pt>
                <c:pt idx="734">
                  <c:v>73408.6363101541</c:v>
                </c:pt>
                <c:pt idx="735">
                  <c:v>73508.6480762443</c:v>
                </c:pt>
                <c:pt idx="736">
                  <c:v>73608.6598423344</c:v>
                </c:pt>
                <c:pt idx="737">
                  <c:v>73708.6716084245</c:v>
                </c:pt>
                <c:pt idx="738">
                  <c:v>73808.6833745146</c:v>
                </c:pt>
                <c:pt idx="739">
                  <c:v>73908.6951406048</c:v>
                </c:pt>
                <c:pt idx="740">
                  <c:v>74008.7069066949</c:v>
                </c:pt>
                <c:pt idx="741">
                  <c:v>74108.718672785</c:v>
                </c:pt>
                <c:pt idx="742">
                  <c:v>74208.7304388752</c:v>
                </c:pt>
                <c:pt idx="743">
                  <c:v>74308.7422049653</c:v>
                </c:pt>
                <c:pt idx="744">
                  <c:v>74408.7539710554</c:v>
                </c:pt>
                <c:pt idx="745">
                  <c:v>74508.7657371455</c:v>
                </c:pt>
                <c:pt idx="746">
                  <c:v>74608.7775032357</c:v>
                </c:pt>
                <c:pt idx="747">
                  <c:v>74708.7892693258</c:v>
                </c:pt>
                <c:pt idx="748">
                  <c:v>74808.8010354159</c:v>
                </c:pt>
                <c:pt idx="749">
                  <c:v>74908.8128015061</c:v>
                </c:pt>
                <c:pt idx="750">
                  <c:v>75008.8245675962</c:v>
                </c:pt>
                <c:pt idx="751">
                  <c:v>75108.8363336863</c:v>
                </c:pt>
                <c:pt idx="752">
                  <c:v>75208.8480997764</c:v>
                </c:pt>
                <c:pt idx="753">
                  <c:v>75308.8598658666</c:v>
                </c:pt>
                <c:pt idx="754">
                  <c:v>75408.8716319567</c:v>
                </c:pt>
                <c:pt idx="755">
                  <c:v>75508.8833980468</c:v>
                </c:pt>
                <c:pt idx="756">
                  <c:v>75608.895164137</c:v>
                </c:pt>
                <c:pt idx="757">
                  <c:v>75708.9069302271</c:v>
                </c:pt>
                <c:pt idx="758">
                  <c:v>75808.9186963172</c:v>
                </c:pt>
                <c:pt idx="759">
                  <c:v>75908.9304624073</c:v>
                </c:pt>
                <c:pt idx="760">
                  <c:v>76008.9422284975</c:v>
                </c:pt>
                <c:pt idx="761">
                  <c:v>76108.9539945876</c:v>
                </c:pt>
                <c:pt idx="762">
                  <c:v>76208.9657606777</c:v>
                </c:pt>
                <c:pt idx="763">
                  <c:v>76308.9775267679</c:v>
                </c:pt>
                <c:pt idx="764">
                  <c:v>76408.989292858</c:v>
                </c:pt>
                <c:pt idx="765">
                  <c:v>76509.0010589481</c:v>
                </c:pt>
                <c:pt idx="766">
                  <c:v>76609.0128250382</c:v>
                </c:pt>
                <c:pt idx="767">
                  <c:v>76709.0245911284</c:v>
                </c:pt>
                <c:pt idx="768">
                  <c:v>76809.0363572185</c:v>
                </c:pt>
                <c:pt idx="769">
                  <c:v>76909.0481233086</c:v>
                </c:pt>
                <c:pt idx="770">
                  <c:v>77009.0598893988</c:v>
                </c:pt>
                <c:pt idx="771">
                  <c:v>77109.0716554889</c:v>
                </c:pt>
                <c:pt idx="772">
                  <c:v>77209.083421579</c:v>
                </c:pt>
                <c:pt idx="773">
                  <c:v>77309.0951876691</c:v>
                </c:pt>
                <c:pt idx="774">
                  <c:v>77409.1069537593</c:v>
                </c:pt>
                <c:pt idx="775">
                  <c:v>77509.1187198494</c:v>
                </c:pt>
                <c:pt idx="776">
                  <c:v>77609.1304859395</c:v>
                </c:pt>
                <c:pt idx="777">
                  <c:v>77709.1422520297</c:v>
                </c:pt>
                <c:pt idx="778">
                  <c:v>77809.1540181198</c:v>
                </c:pt>
                <c:pt idx="779">
                  <c:v>77909.1657842099</c:v>
                </c:pt>
                <c:pt idx="780">
                  <c:v>78009.1775503</c:v>
                </c:pt>
                <c:pt idx="781">
                  <c:v>78109.1893163902</c:v>
                </c:pt>
                <c:pt idx="782">
                  <c:v>78209.2010824803</c:v>
                </c:pt>
                <c:pt idx="783">
                  <c:v>78309.2128485704</c:v>
                </c:pt>
                <c:pt idx="784">
                  <c:v>78409.2246146606</c:v>
                </c:pt>
                <c:pt idx="785">
                  <c:v>78509.2363807507</c:v>
                </c:pt>
                <c:pt idx="786">
                  <c:v>78609.2481468408</c:v>
                </c:pt>
                <c:pt idx="787">
                  <c:v>78709.2599129309</c:v>
                </c:pt>
                <c:pt idx="788">
                  <c:v>78809.2716790211</c:v>
                </c:pt>
                <c:pt idx="789">
                  <c:v>78909.2834451112</c:v>
                </c:pt>
                <c:pt idx="790">
                  <c:v>79009.2952112013</c:v>
                </c:pt>
                <c:pt idx="791">
                  <c:v>79109.3069772915</c:v>
                </c:pt>
                <c:pt idx="792">
                  <c:v>79209.3187433816</c:v>
                </c:pt>
                <c:pt idx="793">
                  <c:v>79309.3305094717</c:v>
                </c:pt>
                <c:pt idx="794">
                  <c:v>79409.3422755618</c:v>
                </c:pt>
                <c:pt idx="795">
                  <c:v>79509.354041652</c:v>
                </c:pt>
                <c:pt idx="796">
                  <c:v>79609.3658077421</c:v>
                </c:pt>
                <c:pt idx="797">
                  <c:v>79709.3775738322</c:v>
                </c:pt>
                <c:pt idx="798">
                  <c:v>79809.3893399224</c:v>
                </c:pt>
                <c:pt idx="799">
                  <c:v>79909.4011060125</c:v>
                </c:pt>
                <c:pt idx="800">
                  <c:v>80009.4128721026</c:v>
                </c:pt>
                <c:pt idx="801">
                  <c:v>80109.4246381927</c:v>
                </c:pt>
                <c:pt idx="802">
                  <c:v>80209.4364042829</c:v>
                </c:pt>
                <c:pt idx="803">
                  <c:v>80309.448170373</c:v>
                </c:pt>
                <c:pt idx="804">
                  <c:v>80409.4599364631</c:v>
                </c:pt>
                <c:pt idx="805">
                  <c:v>80509.4717025532</c:v>
                </c:pt>
                <c:pt idx="806">
                  <c:v>80609.4834686434</c:v>
                </c:pt>
                <c:pt idx="807">
                  <c:v>80709.4952347335</c:v>
                </c:pt>
                <c:pt idx="808">
                  <c:v>80809.5070008236</c:v>
                </c:pt>
                <c:pt idx="809">
                  <c:v>80909.5187669138</c:v>
                </c:pt>
                <c:pt idx="810">
                  <c:v>81009.5305330039</c:v>
                </c:pt>
                <c:pt idx="811">
                  <c:v>81109.542299094</c:v>
                </c:pt>
                <c:pt idx="812">
                  <c:v>81209.5540651841</c:v>
                </c:pt>
                <c:pt idx="813">
                  <c:v>81309.5658312743</c:v>
                </c:pt>
                <c:pt idx="814">
                  <c:v>81409.5775973644</c:v>
                </c:pt>
                <c:pt idx="815">
                  <c:v>81509.5893634545</c:v>
                </c:pt>
                <c:pt idx="816">
                  <c:v>81609.6011295447</c:v>
                </c:pt>
                <c:pt idx="817">
                  <c:v>81709.6128956348</c:v>
                </c:pt>
                <c:pt idx="818">
                  <c:v>81809.6246617249</c:v>
                </c:pt>
                <c:pt idx="819">
                  <c:v>81909.636427815</c:v>
                </c:pt>
                <c:pt idx="820">
                  <c:v>82009.6481939052</c:v>
                </c:pt>
                <c:pt idx="821">
                  <c:v>82109.6599599953</c:v>
                </c:pt>
                <c:pt idx="822">
                  <c:v>82209.6717260854</c:v>
                </c:pt>
                <c:pt idx="823">
                  <c:v>82309.6834921756</c:v>
                </c:pt>
                <c:pt idx="824">
                  <c:v>82409.6952582657</c:v>
                </c:pt>
                <c:pt idx="825">
                  <c:v>82509.7070243558</c:v>
                </c:pt>
                <c:pt idx="826">
                  <c:v>82609.7187904459</c:v>
                </c:pt>
                <c:pt idx="827">
                  <c:v>82709.7305565361</c:v>
                </c:pt>
                <c:pt idx="828">
                  <c:v>82809.7423226262</c:v>
                </c:pt>
                <c:pt idx="829">
                  <c:v>82909.7540887163</c:v>
                </c:pt>
                <c:pt idx="830">
                  <c:v>83009.7658548065</c:v>
                </c:pt>
                <c:pt idx="831">
                  <c:v>83109.7776208966</c:v>
                </c:pt>
                <c:pt idx="832">
                  <c:v>83209.7893869867</c:v>
                </c:pt>
                <c:pt idx="833">
                  <c:v>83309.8011530768</c:v>
                </c:pt>
                <c:pt idx="834">
                  <c:v>83409.812919167</c:v>
                </c:pt>
                <c:pt idx="835">
                  <c:v>83509.8246852571</c:v>
                </c:pt>
                <c:pt idx="836">
                  <c:v>83609.8364513472</c:v>
                </c:pt>
                <c:pt idx="837">
                  <c:v>83709.8482174374</c:v>
                </c:pt>
                <c:pt idx="838">
                  <c:v>83809.8599835275</c:v>
                </c:pt>
                <c:pt idx="839">
                  <c:v>83909.8717496176</c:v>
                </c:pt>
                <c:pt idx="840">
                  <c:v>84009.8835157077</c:v>
                </c:pt>
                <c:pt idx="841">
                  <c:v>84109.8952817979</c:v>
                </c:pt>
                <c:pt idx="842">
                  <c:v>84209.907047888</c:v>
                </c:pt>
                <c:pt idx="843">
                  <c:v>84309.9188139781</c:v>
                </c:pt>
                <c:pt idx="844">
                  <c:v>84409.9305800683</c:v>
                </c:pt>
                <c:pt idx="845">
                  <c:v>84509.9423461584</c:v>
                </c:pt>
                <c:pt idx="846">
                  <c:v>84609.9541122485</c:v>
                </c:pt>
                <c:pt idx="847">
                  <c:v>84709.9658783386</c:v>
                </c:pt>
                <c:pt idx="848">
                  <c:v>84809.9776444288</c:v>
                </c:pt>
                <c:pt idx="849">
                  <c:v>84909.9894105189</c:v>
                </c:pt>
                <c:pt idx="850">
                  <c:v>85010.001176609</c:v>
                </c:pt>
                <c:pt idx="851">
                  <c:v>85110.0129426992</c:v>
                </c:pt>
                <c:pt idx="852">
                  <c:v>85210.0247087893</c:v>
                </c:pt>
                <c:pt idx="853">
                  <c:v>85310.0364748794</c:v>
                </c:pt>
                <c:pt idx="854">
                  <c:v>85410.0482409695</c:v>
                </c:pt>
                <c:pt idx="855">
                  <c:v>85510.0600070597</c:v>
                </c:pt>
                <c:pt idx="856">
                  <c:v>85610.0717731498</c:v>
                </c:pt>
                <c:pt idx="857">
                  <c:v>85710.0835392399</c:v>
                </c:pt>
                <c:pt idx="858">
                  <c:v>85810.09530533</c:v>
                </c:pt>
                <c:pt idx="859">
                  <c:v>85910.1070714202</c:v>
                </c:pt>
                <c:pt idx="860">
                  <c:v>86010.1188375103</c:v>
                </c:pt>
                <c:pt idx="861">
                  <c:v>86110.1306036004</c:v>
                </c:pt>
                <c:pt idx="862">
                  <c:v>86210.1423696906</c:v>
                </c:pt>
                <c:pt idx="863">
                  <c:v>86310.1541357807</c:v>
                </c:pt>
                <c:pt idx="864">
                  <c:v>86410.1659018708</c:v>
                </c:pt>
                <c:pt idx="865">
                  <c:v>86510.1776679609</c:v>
                </c:pt>
                <c:pt idx="866">
                  <c:v>86610.1894340511</c:v>
                </c:pt>
                <c:pt idx="867">
                  <c:v>86710.2012001412</c:v>
                </c:pt>
                <c:pt idx="868">
                  <c:v>86810.2129662313</c:v>
                </c:pt>
                <c:pt idx="869">
                  <c:v>86910.2247323215</c:v>
                </c:pt>
                <c:pt idx="870">
                  <c:v>87010.2364984116</c:v>
                </c:pt>
                <c:pt idx="871">
                  <c:v>87110.2482645017</c:v>
                </c:pt>
                <c:pt idx="872">
                  <c:v>87210.2600305918</c:v>
                </c:pt>
                <c:pt idx="873">
                  <c:v>87310.271796682</c:v>
                </c:pt>
                <c:pt idx="874">
                  <c:v>87410.2835627721</c:v>
                </c:pt>
                <c:pt idx="875">
                  <c:v>87510.2953288622</c:v>
                </c:pt>
                <c:pt idx="876">
                  <c:v>87610.3070949524</c:v>
                </c:pt>
                <c:pt idx="877">
                  <c:v>87710.3188610425</c:v>
                </c:pt>
                <c:pt idx="878">
                  <c:v>87810.3306271326</c:v>
                </c:pt>
                <c:pt idx="879">
                  <c:v>87910.3423932227</c:v>
                </c:pt>
                <c:pt idx="880">
                  <c:v>88010.3541593129</c:v>
                </c:pt>
                <c:pt idx="881">
                  <c:v>88110.365925403</c:v>
                </c:pt>
                <c:pt idx="882">
                  <c:v>88210.3776914931</c:v>
                </c:pt>
                <c:pt idx="883">
                  <c:v>88310.3894575833</c:v>
                </c:pt>
                <c:pt idx="884">
                  <c:v>88410.4012236734</c:v>
                </c:pt>
                <c:pt idx="885">
                  <c:v>88510.4129897635</c:v>
                </c:pt>
                <c:pt idx="886">
                  <c:v>88610.4247558536</c:v>
                </c:pt>
                <c:pt idx="887">
                  <c:v>88710.4365219438</c:v>
                </c:pt>
                <c:pt idx="888">
                  <c:v>88810.4482880339</c:v>
                </c:pt>
                <c:pt idx="889">
                  <c:v>88910.460054124</c:v>
                </c:pt>
                <c:pt idx="890">
                  <c:v>89010.4718202141</c:v>
                </c:pt>
                <c:pt idx="891">
                  <c:v>89110.4835863043</c:v>
                </c:pt>
                <c:pt idx="892">
                  <c:v>89210.4953523944</c:v>
                </c:pt>
                <c:pt idx="893">
                  <c:v>89310.5071184845</c:v>
                </c:pt>
                <c:pt idx="894">
                  <c:v>89410.5188845747</c:v>
                </c:pt>
                <c:pt idx="895">
                  <c:v>89510.5306506648</c:v>
                </c:pt>
                <c:pt idx="896">
                  <c:v>89610.5424167549</c:v>
                </c:pt>
                <c:pt idx="897">
                  <c:v>89710.554182845</c:v>
                </c:pt>
                <c:pt idx="898">
                  <c:v>89810.5659489352</c:v>
                </c:pt>
                <c:pt idx="899">
                  <c:v>89910.5777150253</c:v>
                </c:pt>
                <c:pt idx="900">
                  <c:v>90010.5894811154</c:v>
                </c:pt>
                <c:pt idx="901">
                  <c:v>90110.6012472056</c:v>
                </c:pt>
                <c:pt idx="902">
                  <c:v>90210.6130132957</c:v>
                </c:pt>
                <c:pt idx="903">
                  <c:v>90310.6247793858</c:v>
                </c:pt>
                <c:pt idx="904">
                  <c:v>90410.6365454759</c:v>
                </c:pt>
                <c:pt idx="905">
                  <c:v>90510.6483115661</c:v>
                </c:pt>
                <c:pt idx="906">
                  <c:v>90610.6600776562</c:v>
                </c:pt>
                <c:pt idx="907">
                  <c:v>90710.6718437463</c:v>
                </c:pt>
                <c:pt idx="908">
                  <c:v>90810.6836098365</c:v>
                </c:pt>
                <c:pt idx="909">
                  <c:v>90910.6953759266</c:v>
                </c:pt>
                <c:pt idx="910">
                  <c:v>91010.7071420167</c:v>
                </c:pt>
                <c:pt idx="911">
                  <c:v>91110.7189081068</c:v>
                </c:pt>
                <c:pt idx="912">
                  <c:v>91210.730674197</c:v>
                </c:pt>
                <c:pt idx="913">
                  <c:v>91310.7424402871</c:v>
                </c:pt>
                <c:pt idx="914">
                  <c:v>91410.7542063772</c:v>
                </c:pt>
                <c:pt idx="915">
                  <c:v>91510.7659724673</c:v>
                </c:pt>
                <c:pt idx="916">
                  <c:v>91610.7777385575</c:v>
                </c:pt>
                <c:pt idx="917">
                  <c:v>91710.7895046476</c:v>
                </c:pt>
                <c:pt idx="918">
                  <c:v>91810.8012707377</c:v>
                </c:pt>
                <c:pt idx="919">
                  <c:v>91910.8130368279</c:v>
                </c:pt>
                <c:pt idx="920">
                  <c:v>92010.824802918</c:v>
                </c:pt>
                <c:pt idx="921">
                  <c:v>92110.8365690081</c:v>
                </c:pt>
                <c:pt idx="922">
                  <c:v>92210.8483350982</c:v>
                </c:pt>
                <c:pt idx="923">
                  <c:v>92310.8601011884</c:v>
                </c:pt>
                <c:pt idx="924">
                  <c:v>92410.8718672785</c:v>
                </c:pt>
                <c:pt idx="925">
                  <c:v>92510.8836333686</c:v>
                </c:pt>
                <c:pt idx="926">
                  <c:v>92610.8953994588</c:v>
                </c:pt>
                <c:pt idx="927">
                  <c:v>92710.9071655489</c:v>
                </c:pt>
                <c:pt idx="928">
                  <c:v>92810.918931639</c:v>
                </c:pt>
                <c:pt idx="929">
                  <c:v>92910.9306977291</c:v>
                </c:pt>
                <c:pt idx="930">
                  <c:v>93010.9424638193</c:v>
                </c:pt>
                <c:pt idx="931">
                  <c:v>93110.9542299094</c:v>
                </c:pt>
                <c:pt idx="932">
                  <c:v>93210.9659959995</c:v>
                </c:pt>
                <c:pt idx="933">
                  <c:v>93310.9777620897</c:v>
                </c:pt>
                <c:pt idx="934">
                  <c:v>93410.9895281798</c:v>
                </c:pt>
                <c:pt idx="935">
                  <c:v>93511.0012942699</c:v>
                </c:pt>
                <c:pt idx="936">
                  <c:v>93611.01306036</c:v>
                </c:pt>
                <c:pt idx="937">
                  <c:v>93711.0248264502</c:v>
                </c:pt>
                <c:pt idx="938">
                  <c:v>93811.0365925403</c:v>
                </c:pt>
                <c:pt idx="939">
                  <c:v>93911.0483586304</c:v>
                </c:pt>
                <c:pt idx="940">
                  <c:v>94011.0601247206</c:v>
                </c:pt>
                <c:pt idx="941">
                  <c:v>94111.0718908107</c:v>
                </c:pt>
                <c:pt idx="942">
                  <c:v>94211.0836569008</c:v>
                </c:pt>
                <c:pt idx="943">
                  <c:v>94311.0954229909</c:v>
                </c:pt>
                <c:pt idx="944">
                  <c:v>94411.1071890811</c:v>
                </c:pt>
                <c:pt idx="945">
                  <c:v>94511.1189551712</c:v>
                </c:pt>
                <c:pt idx="946">
                  <c:v>94611.1307212613</c:v>
                </c:pt>
                <c:pt idx="947">
                  <c:v>94711.1424873515</c:v>
                </c:pt>
                <c:pt idx="948">
                  <c:v>94811.1542534416</c:v>
                </c:pt>
                <c:pt idx="949">
                  <c:v>94911.1660195317</c:v>
                </c:pt>
                <c:pt idx="950">
                  <c:v>95011.1777856218</c:v>
                </c:pt>
                <c:pt idx="951">
                  <c:v>95111.189551712</c:v>
                </c:pt>
                <c:pt idx="952">
                  <c:v>95211.2013178021</c:v>
                </c:pt>
                <c:pt idx="953">
                  <c:v>95311.2130838922</c:v>
                </c:pt>
                <c:pt idx="954">
                  <c:v>95411.2248499824</c:v>
                </c:pt>
                <c:pt idx="955">
                  <c:v>95511.2366160725</c:v>
                </c:pt>
                <c:pt idx="956">
                  <c:v>95611.2483821626</c:v>
                </c:pt>
                <c:pt idx="957">
                  <c:v>95711.2601482527</c:v>
                </c:pt>
                <c:pt idx="958">
                  <c:v>95811.2719143429</c:v>
                </c:pt>
                <c:pt idx="959">
                  <c:v>95911.283680433</c:v>
                </c:pt>
                <c:pt idx="960">
                  <c:v>96011.2954465231</c:v>
                </c:pt>
                <c:pt idx="961">
                  <c:v>96111.3072126133</c:v>
                </c:pt>
                <c:pt idx="962">
                  <c:v>96211.3189787034</c:v>
                </c:pt>
                <c:pt idx="963">
                  <c:v>96311.3307447935</c:v>
                </c:pt>
                <c:pt idx="964">
                  <c:v>96411.3425108836</c:v>
                </c:pt>
                <c:pt idx="965">
                  <c:v>96511.3542769738</c:v>
                </c:pt>
                <c:pt idx="966">
                  <c:v>96611.3660430639</c:v>
                </c:pt>
                <c:pt idx="967">
                  <c:v>96711.377809154</c:v>
                </c:pt>
                <c:pt idx="968">
                  <c:v>96811.3895752442</c:v>
                </c:pt>
                <c:pt idx="969">
                  <c:v>96911.4013413343</c:v>
                </c:pt>
                <c:pt idx="970">
                  <c:v>97011.4131074244</c:v>
                </c:pt>
                <c:pt idx="971">
                  <c:v>97111.4248735145</c:v>
                </c:pt>
                <c:pt idx="972">
                  <c:v>97211.4366396047</c:v>
                </c:pt>
                <c:pt idx="973">
                  <c:v>97311.4484056948</c:v>
                </c:pt>
                <c:pt idx="974">
                  <c:v>97411.4601717849</c:v>
                </c:pt>
                <c:pt idx="975">
                  <c:v>97511.4719378751</c:v>
                </c:pt>
                <c:pt idx="976">
                  <c:v>97611.4837039652</c:v>
                </c:pt>
                <c:pt idx="977">
                  <c:v>97711.4954700553</c:v>
                </c:pt>
                <c:pt idx="978">
                  <c:v>97811.5072361454</c:v>
                </c:pt>
                <c:pt idx="979">
                  <c:v>97911.5190022356</c:v>
                </c:pt>
                <c:pt idx="980">
                  <c:v>98011.5307683257</c:v>
                </c:pt>
                <c:pt idx="981">
                  <c:v>98111.5425344158</c:v>
                </c:pt>
                <c:pt idx="982">
                  <c:v>98211.5543005059</c:v>
                </c:pt>
                <c:pt idx="983">
                  <c:v>98311.5660665961</c:v>
                </c:pt>
                <c:pt idx="984">
                  <c:v>98411.5778326862</c:v>
                </c:pt>
                <c:pt idx="985">
                  <c:v>98511.5895987763</c:v>
                </c:pt>
                <c:pt idx="986">
                  <c:v>98611.6013648665</c:v>
                </c:pt>
                <c:pt idx="987">
                  <c:v>98711.6131309566</c:v>
                </c:pt>
                <c:pt idx="988">
                  <c:v>98811.6248970467</c:v>
                </c:pt>
                <c:pt idx="989">
                  <c:v>98911.6366631368</c:v>
                </c:pt>
                <c:pt idx="990">
                  <c:v>99011.648429227</c:v>
                </c:pt>
                <c:pt idx="991">
                  <c:v>99111.6601953171</c:v>
                </c:pt>
                <c:pt idx="992">
                  <c:v>99211.6719614072</c:v>
                </c:pt>
                <c:pt idx="993">
                  <c:v>99311.6837274974</c:v>
                </c:pt>
                <c:pt idx="994">
                  <c:v>99411.6954935875</c:v>
                </c:pt>
                <c:pt idx="995">
                  <c:v>99511.7072596776</c:v>
                </c:pt>
                <c:pt idx="996">
                  <c:v>99611.7190257677</c:v>
                </c:pt>
                <c:pt idx="997">
                  <c:v>99711.7307918579</c:v>
                </c:pt>
                <c:pt idx="998">
                  <c:v>99811.742557948</c:v>
                </c:pt>
                <c:pt idx="999">
                  <c:v>99911.7543240381</c:v>
                </c:pt>
                <c:pt idx="1000">
                  <c:v>100011.766090128</c:v>
                </c:pt>
                <c:pt idx="1001">
                  <c:v>100111.777856218</c:v>
                </c:pt>
                <c:pt idx="1002">
                  <c:v>100211.789622309</c:v>
                </c:pt>
                <c:pt idx="1003">
                  <c:v>100311.801388399</c:v>
                </c:pt>
                <c:pt idx="1004">
                  <c:v>100411.813154489</c:v>
                </c:pt>
                <c:pt idx="1005">
                  <c:v>100511.824920579</c:v>
                </c:pt>
                <c:pt idx="1006">
                  <c:v>100611.836686669</c:v>
                </c:pt>
                <c:pt idx="1007">
                  <c:v>100711.848452759</c:v>
                </c:pt>
                <c:pt idx="1008">
                  <c:v>100811.860218849</c:v>
                </c:pt>
                <c:pt idx="1009">
                  <c:v>100911.871984939</c:v>
                </c:pt>
                <c:pt idx="1010">
                  <c:v>101011.88375103</c:v>
                </c:pt>
                <c:pt idx="1011">
                  <c:v>101111.89551712</c:v>
                </c:pt>
                <c:pt idx="1012">
                  <c:v>101211.90728321</c:v>
                </c:pt>
                <c:pt idx="1013">
                  <c:v>101311.9190493</c:v>
                </c:pt>
                <c:pt idx="1014">
                  <c:v>101411.93081539</c:v>
                </c:pt>
                <c:pt idx="1015">
                  <c:v>101511.94258148</c:v>
                </c:pt>
                <c:pt idx="1016">
                  <c:v>101611.95434757</c:v>
                </c:pt>
                <c:pt idx="1017">
                  <c:v>101711.96611366</c:v>
                </c:pt>
                <c:pt idx="1018">
                  <c:v>101811.977879751</c:v>
                </c:pt>
                <c:pt idx="1019">
                  <c:v>101911.989645841</c:v>
                </c:pt>
                <c:pt idx="1020">
                  <c:v>102012.001411931</c:v>
                </c:pt>
                <c:pt idx="1021">
                  <c:v>102112.013178021</c:v>
                </c:pt>
                <c:pt idx="1022">
                  <c:v>102212.024944111</c:v>
                </c:pt>
                <c:pt idx="1023">
                  <c:v>102312.036710201</c:v>
                </c:pt>
                <c:pt idx="1024">
                  <c:v>102412.048476291</c:v>
                </c:pt>
                <c:pt idx="1025">
                  <c:v>102512.060242382</c:v>
                </c:pt>
                <c:pt idx="1026">
                  <c:v>102612.072008472</c:v>
                </c:pt>
                <c:pt idx="1027">
                  <c:v>102712.083774562</c:v>
                </c:pt>
                <c:pt idx="1028">
                  <c:v>102812.095540652</c:v>
                </c:pt>
                <c:pt idx="1029">
                  <c:v>102912.107306742</c:v>
                </c:pt>
                <c:pt idx="1030">
                  <c:v>103012.119072832</c:v>
                </c:pt>
                <c:pt idx="1031">
                  <c:v>103112.130838922</c:v>
                </c:pt>
                <c:pt idx="1032">
                  <c:v>103212.142605012</c:v>
                </c:pt>
                <c:pt idx="1033">
                  <c:v>103312.154371103</c:v>
                </c:pt>
                <c:pt idx="1034">
                  <c:v>103412.166137193</c:v>
                </c:pt>
                <c:pt idx="1035">
                  <c:v>103512.177903283</c:v>
                </c:pt>
                <c:pt idx="1036">
                  <c:v>103612.189669373</c:v>
                </c:pt>
                <c:pt idx="1037">
                  <c:v>103712.201435463</c:v>
                </c:pt>
                <c:pt idx="1038">
                  <c:v>103812.213201553</c:v>
                </c:pt>
                <c:pt idx="1039">
                  <c:v>103912.224967643</c:v>
                </c:pt>
                <c:pt idx="1040">
                  <c:v>104012.236733733</c:v>
                </c:pt>
                <c:pt idx="1041">
                  <c:v>104112.248499824</c:v>
                </c:pt>
                <c:pt idx="1042">
                  <c:v>104212.260265914</c:v>
                </c:pt>
                <c:pt idx="1043">
                  <c:v>104312.272032004</c:v>
                </c:pt>
                <c:pt idx="1044">
                  <c:v>104412.283798094</c:v>
                </c:pt>
                <c:pt idx="1045">
                  <c:v>104512.295564184</c:v>
                </c:pt>
                <c:pt idx="1046">
                  <c:v>104612.307330274</c:v>
                </c:pt>
                <c:pt idx="1047">
                  <c:v>104712.319096364</c:v>
                </c:pt>
                <c:pt idx="1048">
                  <c:v>104812.330862454</c:v>
                </c:pt>
                <c:pt idx="1049">
                  <c:v>104912.342628545</c:v>
                </c:pt>
                <c:pt idx="1050">
                  <c:v>105012.354394635</c:v>
                </c:pt>
                <c:pt idx="1051">
                  <c:v>105112.366160725</c:v>
                </c:pt>
                <c:pt idx="1052">
                  <c:v>105212.377926815</c:v>
                </c:pt>
                <c:pt idx="1053">
                  <c:v>105312.389692905</c:v>
                </c:pt>
                <c:pt idx="1054">
                  <c:v>105412.401458995</c:v>
                </c:pt>
                <c:pt idx="1055">
                  <c:v>105512.413225085</c:v>
                </c:pt>
                <c:pt idx="1056">
                  <c:v>105612.424991175</c:v>
                </c:pt>
                <c:pt idx="1057">
                  <c:v>105712.436757266</c:v>
                </c:pt>
                <c:pt idx="1058">
                  <c:v>105812.448523356</c:v>
                </c:pt>
                <c:pt idx="1059">
                  <c:v>105912.460289446</c:v>
                </c:pt>
                <c:pt idx="1060">
                  <c:v>106012.472055536</c:v>
                </c:pt>
                <c:pt idx="1061">
                  <c:v>106112.483821626</c:v>
                </c:pt>
                <c:pt idx="1062">
                  <c:v>106212.495587716</c:v>
                </c:pt>
                <c:pt idx="1063">
                  <c:v>106312.507353806</c:v>
                </c:pt>
                <c:pt idx="1064">
                  <c:v>106412.519119897</c:v>
                </c:pt>
                <c:pt idx="1065">
                  <c:v>106512.530885987</c:v>
                </c:pt>
                <c:pt idx="1066">
                  <c:v>106612.542652077</c:v>
                </c:pt>
                <c:pt idx="1067">
                  <c:v>106712.554418167</c:v>
                </c:pt>
                <c:pt idx="1068">
                  <c:v>106812.566184257</c:v>
                </c:pt>
                <c:pt idx="1069">
                  <c:v>106912.577950347</c:v>
                </c:pt>
                <c:pt idx="1070">
                  <c:v>107012.589716437</c:v>
                </c:pt>
                <c:pt idx="1071">
                  <c:v>107112.601482527</c:v>
                </c:pt>
                <c:pt idx="1072">
                  <c:v>107212.613248618</c:v>
                </c:pt>
                <c:pt idx="1073">
                  <c:v>107312.625014708</c:v>
                </c:pt>
                <c:pt idx="1074">
                  <c:v>107412.636780798</c:v>
                </c:pt>
                <c:pt idx="1075">
                  <c:v>107512.648546888</c:v>
                </c:pt>
                <c:pt idx="1076">
                  <c:v>107612.660312978</c:v>
                </c:pt>
                <c:pt idx="1077">
                  <c:v>107712.672079068</c:v>
                </c:pt>
                <c:pt idx="1078">
                  <c:v>107812.683845158</c:v>
                </c:pt>
                <c:pt idx="1079">
                  <c:v>107912.695611248</c:v>
                </c:pt>
                <c:pt idx="1080">
                  <c:v>108012.707377339</c:v>
                </c:pt>
                <c:pt idx="1081">
                  <c:v>108112.719143429</c:v>
                </c:pt>
                <c:pt idx="1082">
                  <c:v>108212.730909519</c:v>
                </c:pt>
                <c:pt idx="1083">
                  <c:v>108312.742675609</c:v>
                </c:pt>
                <c:pt idx="1084">
                  <c:v>108412.754441699</c:v>
                </c:pt>
                <c:pt idx="1085">
                  <c:v>108512.766207789</c:v>
                </c:pt>
                <c:pt idx="1086">
                  <c:v>108612.777973879</c:v>
                </c:pt>
                <c:pt idx="1087">
                  <c:v>108712.789739969</c:v>
                </c:pt>
                <c:pt idx="1088">
                  <c:v>108812.80150606</c:v>
                </c:pt>
                <c:pt idx="1089">
                  <c:v>108912.81327215</c:v>
                </c:pt>
                <c:pt idx="1090">
                  <c:v>109012.82503824</c:v>
                </c:pt>
                <c:pt idx="1091">
                  <c:v>109112.83680433</c:v>
                </c:pt>
                <c:pt idx="1092">
                  <c:v>109212.84857042</c:v>
                </c:pt>
                <c:pt idx="1093">
                  <c:v>109312.86033651</c:v>
                </c:pt>
                <c:pt idx="1094">
                  <c:v>109412.8721026</c:v>
                </c:pt>
                <c:pt idx="1095">
                  <c:v>109512.88386869</c:v>
                </c:pt>
                <c:pt idx="1096">
                  <c:v>109612.895634781</c:v>
                </c:pt>
                <c:pt idx="1097">
                  <c:v>109712.907400871</c:v>
                </c:pt>
                <c:pt idx="1098">
                  <c:v>109812.919166961</c:v>
                </c:pt>
                <c:pt idx="1099">
                  <c:v>109912.930933051</c:v>
                </c:pt>
                <c:pt idx="1100">
                  <c:v>110012.942699141</c:v>
                </c:pt>
                <c:pt idx="1101">
                  <c:v>110112.954465231</c:v>
                </c:pt>
                <c:pt idx="1102">
                  <c:v>110212.966231321</c:v>
                </c:pt>
                <c:pt idx="1103">
                  <c:v>110312.977997412</c:v>
                </c:pt>
                <c:pt idx="1104">
                  <c:v>110412.989763502</c:v>
                </c:pt>
                <c:pt idx="1105">
                  <c:v>110513.001529592</c:v>
                </c:pt>
                <c:pt idx="1106">
                  <c:v>110613.013295682</c:v>
                </c:pt>
                <c:pt idx="1107">
                  <c:v>110713.025061772</c:v>
                </c:pt>
                <c:pt idx="1108">
                  <c:v>110813.036827862</c:v>
                </c:pt>
                <c:pt idx="1109">
                  <c:v>110913.048593952</c:v>
                </c:pt>
                <c:pt idx="1110">
                  <c:v>111013.060360042</c:v>
                </c:pt>
                <c:pt idx="1111">
                  <c:v>111113.072126133</c:v>
                </c:pt>
                <c:pt idx="1112">
                  <c:v>111213.083892223</c:v>
                </c:pt>
                <c:pt idx="1113">
                  <c:v>111313.095658313</c:v>
                </c:pt>
                <c:pt idx="1114">
                  <c:v>111413.107424403</c:v>
                </c:pt>
                <c:pt idx="1115">
                  <c:v>111513.119190493</c:v>
                </c:pt>
                <c:pt idx="1116">
                  <c:v>111613.130956583</c:v>
                </c:pt>
                <c:pt idx="1117">
                  <c:v>111713.142722673</c:v>
                </c:pt>
                <c:pt idx="1118">
                  <c:v>111813.154488763</c:v>
                </c:pt>
                <c:pt idx="1119">
                  <c:v>111913.166254854</c:v>
                </c:pt>
                <c:pt idx="1120">
                  <c:v>112013.178020944</c:v>
                </c:pt>
                <c:pt idx="1121">
                  <c:v>112113.189787034</c:v>
                </c:pt>
                <c:pt idx="1122">
                  <c:v>112213.201553124</c:v>
                </c:pt>
                <c:pt idx="1123">
                  <c:v>112313.213319214</c:v>
                </c:pt>
                <c:pt idx="1124">
                  <c:v>112413.225085304</c:v>
                </c:pt>
                <c:pt idx="1125">
                  <c:v>112513.236851394</c:v>
                </c:pt>
                <c:pt idx="1126">
                  <c:v>112613.248617484</c:v>
                </c:pt>
                <c:pt idx="1127">
                  <c:v>112713.260383575</c:v>
                </c:pt>
                <c:pt idx="1128">
                  <c:v>112813.272149665</c:v>
                </c:pt>
                <c:pt idx="1129">
                  <c:v>112913.283915755</c:v>
                </c:pt>
                <c:pt idx="1130">
                  <c:v>113013.295681845</c:v>
                </c:pt>
                <c:pt idx="1131">
                  <c:v>113113.307447935</c:v>
                </c:pt>
                <c:pt idx="1132">
                  <c:v>113213.319214025</c:v>
                </c:pt>
                <c:pt idx="1133">
                  <c:v>113313.330980115</c:v>
                </c:pt>
                <c:pt idx="1134">
                  <c:v>113413.342746205</c:v>
                </c:pt>
                <c:pt idx="1135">
                  <c:v>113513.354512296</c:v>
                </c:pt>
                <c:pt idx="1136">
                  <c:v>113613.366278386</c:v>
                </c:pt>
                <c:pt idx="1137">
                  <c:v>113713.378044476</c:v>
                </c:pt>
                <c:pt idx="1138">
                  <c:v>113813.389810566</c:v>
                </c:pt>
                <c:pt idx="1139">
                  <c:v>113913.401576656</c:v>
                </c:pt>
                <c:pt idx="1140">
                  <c:v>114013.413342746</c:v>
                </c:pt>
                <c:pt idx="1141">
                  <c:v>114113.425108836</c:v>
                </c:pt>
                <c:pt idx="1142">
                  <c:v>114213.436874927</c:v>
                </c:pt>
                <c:pt idx="1143">
                  <c:v>114313.448641017</c:v>
                </c:pt>
                <c:pt idx="1144">
                  <c:v>114413.460407107</c:v>
                </c:pt>
                <c:pt idx="1145">
                  <c:v>114513.472173197</c:v>
                </c:pt>
                <c:pt idx="1146">
                  <c:v>114613.483939287</c:v>
                </c:pt>
                <c:pt idx="1147">
                  <c:v>114713.495705377</c:v>
                </c:pt>
                <c:pt idx="1148">
                  <c:v>114813.507471467</c:v>
                </c:pt>
                <c:pt idx="1149">
                  <c:v>114913.519237557</c:v>
                </c:pt>
                <c:pt idx="1150">
                  <c:v>115013.531003648</c:v>
                </c:pt>
                <c:pt idx="1151">
                  <c:v>115113.542769738</c:v>
                </c:pt>
                <c:pt idx="1152">
                  <c:v>115213.554535828</c:v>
                </c:pt>
                <c:pt idx="1153">
                  <c:v>115313.566301918</c:v>
                </c:pt>
                <c:pt idx="1154">
                  <c:v>115413.578068008</c:v>
                </c:pt>
                <c:pt idx="1155">
                  <c:v>115513.589834098</c:v>
                </c:pt>
                <c:pt idx="1156">
                  <c:v>115613.601600188</c:v>
                </c:pt>
                <c:pt idx="1157">
                  <c:v>115713.613366278</c:v>
                </c:pt>
                <c:pt idx="1158">
                  <c:v>115813.625132369</c:v>
                </c:pt>
                <c:pt idx="1159">
                  <c:v>115913.636898459</c:v>
                </c:pt>
                <c:pt idx="1160">
                  <c:v>116013.648664549</c:v>
                </c:pt>
                <c:pt idx="1161">
                  <c:v>116113.660430639</c:v>
                </c:pt>
                <c:pt idx="1162">
                  <c:v>116213.672196729</c:v>
                </c:pt>
                <c:pt idx="1163">
                  <c:v>116313.683962819</c:v>
                </c:pt>
                <c:pt idx="1164">
                  <c:v>116413.695728909</c:v>
                </c:pt>
                <c:pt idx="1165">
                  <c:v>116513.707494999</c:v>
                </c:pt>
                <c:pt idx="1166">
                  <c:v>116613.71926109</c:v>
                </c:pt>
                <c:pt idx="1167">
                  <c:v>116713.73102718</c:v>
                </c:pt>
                <c:pt idx="1168">
                  <c:v>116813.74279327</c:v>
                </c:pt>
                <c:pt idx="1169">
                  <c:v>116913.75455936</c:v>
                </c:pt>
                <c:pt idx="1170">
                  <c:v>117013.76632545</c:v>
                </c:pt>
                <c:pt idx="1171">
                  <c:v>117113.77809154</c:v>
                </c:pt>
                <c:pt idx="1172">
                  <c:v>117213.78985763</c:v>
                </c:pt>
                <c:pt idx="1173">
                  <c:v>117313.80162372</c:v>
                </c:pt>
                <c:pt idx="1174">
                  <c:v>117413.813389811</c:v>
                </c:pt>
                <c:pt idx="1175">
                  <c:v>117513.825155901</c:v>
                </c:pt>
                <c:pt idx="1176">
                  <c:v>117613.836921991</c:v>
                </c:pt>
                <c:pt idx="1177">
                  <c:v>117713.848688081</c:v>
                </c:pt>
                <c:pt idx="1178">
                  <c:v>117813.860454171</c:v>
                </c:pt>
                <c:pt idx="1179">
                  <c:v>117913.872220261</c:v>
                </c:pt>
                <c:pt idx="1180">
                  <c:v>118013.883986351</c:v>
                </c:pt>
                <c:pt idx="1181">
                  <c:v>118113.895752442</c:v>
                </c:pt>
                <c:pt idx="1182">
                  <c:v>118213.907518532</c:v>
                </c:pt>
                <c:pt idx="1183">
                  <c:v>118313.919284622</c:v>
                </c:pt>
                <c:pt idx="1184">
                  <c:v>118413.931050712</c:v>
                </c:pt>
                <c:pt idx="1185">
                  <c:v>118513.942816802</c:v>
                </c:pt>
                <c:pt idx="1186">
                  <c:v>118613.954582892</c:v>
                </c:pt>
                <c:pt idx="1187">
                  <c:v>118713.966348982</c:v>
                </c:pt>
                <c:pt idx="1188">
                  <c:v>118813.978115072</c:v>
                </c:pt>
                <c:pt idx="1189">
                  <c:v>118913.989881163</c:v>
                </c:pt>
                <c:pt idx="1190">
                  <c:v>119014.001647253</c:v>
                </c:pt>
                <c:pt idx="1191">
                  <c:v>119114.013413343</c:v>
                </c:pt>
                <c:pt idx="1192">
                  <c:v>119214.025179433</c:v>
                </c:pt>
                <c:pt idx="1193">
                  <c:v>119314.036945523</c:v>
                </c:pt>
                <c:pt idx="1194">
                  <c:v>119414.048711613</c:v>
                </c:pt>
                <c:pt idx="1195">
                  <c:v>119514.060477703</c:v>
                </c:pt>
                <c:pt idx="1196">
                  <c:v>119614.072243793</c:v>
                </c:pt>
                <c:pt idx="1197">
                  <c:v>119714.084009884</c:v>
                </c:pt>
                <c:pt idx="1198">
                  <c:v>119814.095775974</c:v>
                </c:pt>
                <c:pt idx="1199">
                  <c:v>119914.107542064</c:v>
                </c:pt>
                <c:pt idx="1200">
                  <c:v>120014.119308154</c:v>
                </c:pt>
                <c:pt idx="1201">
                  <c:v>120114.131074244</c:v>
                </c:pt>
                <c:pt idx="1202">
                  <c:v>120214.142840334</c:v>
                </c:pt>
                <c:pt idx="1203">
                  <c:v>120314.154606424</c:v>
                </c:pt>
                <c:pt idx="1204">
                  <c:v>120414.166372514</c:v>
                </c:pt>
                <c:pt idx="1205">
                  <c:v>120514.178138605</c:v>
                </c:pt>
                <c:pt idx="1206">
                  <c:v>120614.189904695</c:v>
                </c:pt>
                <c:pt idx="1207">
                  <c:v>120714.201670785</c:v>
                </c:pt>
                <c:pt idx="1208">
                  <c:v>120814.213436875</c:v>
                </c:pt>
                <c:pt idx="1209">
                  <c:v>120914.225202965</c:v>
                </c:pt>
                <c:pt idx="1210">
                  <c:v>121014.236969055</c:v>
                </c:pt>
                <c:pt idx="1211">
                  <c:v>121114.248735145</c:v>
                </c:pt>
                <c:pt idx="1212">
                  <c:v>121214.260501235</c:v>
                </c:pt>
                <c:pt idx="1213">
                  <c:v>121314.272267326</c:v>
                </c:pt>
                <c:pt idx="1214">
                  <c:v>121414.284033416</c:v>
                </c:pt>
                <c:pt idx="1215">
                  <c:v>121514.295799506</c:v>
                </c:pt>
                <c:pt idx="1216">
                  <c:v>121614.307565596</c:v>
                </c:pt>
                <c:pt idx="1217">
                  <c:v>121714.319331686</c:v>
                </c:pt>
                <c:pt idx="1218">
                  <c:v>121814.331097776</c:v>
                </c:pt>
                <c:pt idx="1219">
                  <c:v>121914.342863866</c:v>
                </c:pt>
                <c:pt idx="1220">
                  <c:v>122014.354629957</c:v>
                </c:pt>
                <c:pt idx="1221">
                  <c:v>122114.366396047</c:v>
                </c:pt>
                <c:pt idx="1222">
                  <c:v>122214.378162137</c:v>
                </c:pt>
                <c:pt idx="1223">
                  <c:v>122314.389928227</c:v>
                </c:pt>
                <c:pt idx="1224">
                  <c:v>122414.401694317</c:v>
                </c:pt>
                <c:pt idx="1225">
                  <c:v>122514.413460407</c:v>
                </c:pt>
                <c:pt idx="1226">
                  <c:v>122614.425226497</c:v>
                </c:pt>
                <c:pt idx="1227">
                  <c:v>122714.436992587</c:v>
                </c:pt>
                <c:pt idx="1228">
                  <c:v>122814.448758678</c:v>
                </c:pt>
                <c:pt idx="1229">
                  <c:v>122914.460524768</c:v>
                </c:pt>
                <c:pt idx="1230">
                  <c:v>123014.472290858</c:v>
                </c:pt>
                <c:pt idx="1231">
                  <c:v>123114.484056948</c:v>
                </c:pt>
                <c:pt idx="1232">
                  <c:v>123214.495823038</c:v>
                </c:pt>
                <c:pt idx="1233">
                  <c:v>123314.507589128</c:v>
                </c:pt>
                <c:pt idx="1234">
                  <c:v>123414.519355218</c:v>
                </c:pt>
                <c:pt idx="1235">
                  <c:v>123514.531121308</c:v>
                </c:pt>
                <c:pt idx="1236">
                  <c:v>123614.542887399</c:v>
                </c:pt>
                <c:pt idx="1237">
                  <c:v>123714.554653489</c:v>
                </c:pt>
                <c:pt idx="1238">
                  <c:v>123814.566419579</c:v>
                </c:pt>
                <c:pt idx="1239">
                  <c:v>123914.578185669</c:v>
                </c:pt>
                <c:pt idx="1240">
                  <c:v>124014.589951759</c:v>
                </c:pt>
                <c:pt idx="1241">
                  <c:v>124114.601717849</c:v>
                </c:pt>
                <c:pt idx="1242">
                  <c:v>124214.613483939</c:v>
                </c:pt>
                <c:pt idx="1243">
                  <c:v>124314.625250029</c:v>
                </c:pt>
                <c:pt idx="1244">
                  <c:v>124414.63701612</c:v>
                </c:pt>
                <c:pt idx="1245">
                  <c:v>124514.64878221</c:v>
                </c:pt>
                <c:pt idx="1246">
                  <c:v>124614.6605483</c:v>
                </c:pt>
                <c:pt idx="1247">
                  <c:v>124714.67231439</c:v>
                </c:pt>
                <c:pt idx="1248">
                  <c:v>124814.68408048</c:v>
                </c:pt>
                <c:pt idx="1249">
                  <c:v>124914.69584657</c:v>
                </c:pt>
                <c:pt idx="1250">
                  <c:v>125014.70761266</c:v>
                </c:pt>
                <c:pt idx="1251">
                  <c:v>125114.71937875</c:v>
                </c:pt>
                <c:pt idx="1252">
                  <c:v>125214.731144841</c:v>
                </c:pt>
                <c:pt idx="1253">
                  <c:v>125314.742910931</c:v>
                </c:pt>
                <c:pt idx="1254">
                  <c:v>125414.754677021</c:v>
                </c:pt>
                <c:pt idx="1255">
                  <c:v>125514.766443111</c:v>
                </c:pt>
                <c:pt idx="1256">
                  <c:v>125614.778209201</c:v>
                </c:pt>
                <c:pt idx="1257">
                  <c:v>125714.789975291</c:v>
                </c:pt>
                <c:pt idx="1258">
                  <c:v>125814.801741381</c:v>
                </c:pt>
                <c:pt idx="1259">
                  <c:v>125914.813507472</c:v>
                </c:pt>
                <c:pt idx="1260">
                  <c:v>126014.825273562</c:v>
                </c:pt>
                <c:pt idx="1261">
                  <c:v>126114.837039652</c:v>
                </c:pt>
                <c:pt idx="1262">
                  <c:v>126214.848805742</c:v>
                </c:pt>
                <c:pt idx="1263">
                  <c:v>126314.860571832</c:v>
                </c:pt>
                <c:pt idx="1264">
                  <c:v>126414.872337922</c:v>
                </c:pt>
                <c:pt idx="1265">
                  <c:v>126514.884104012</c:v>
                </c:pt>
                <c:pt idx="1266">
                  <c:v>126614.895870102</c:v>
                </c:pt>
                <c:pt idx="1267">
                  <c:v>126714.907636193</c:v>
                </c:pt>
                <c:pt idx="1268">
                  <c:v>126814.919402283</c:v>
                </c:pt>
                <c:pt idx="1269">
                  <c:v>126914.931168373</c:v>
                </c:pt>
                <c:pt idx="1270">
                  <c:v>127014.942934463</c:v>
                </c:pt>
                <c:pt idx="1271">
                  <c:v>127114.954700553</c:v>
                </c:pt>
                <c:pt idx="1272">
                  <c:v>127214.966466643</c:v>
                </c:pt>
                <c:pt idx="1273">
                  <c:v>127314.978232733</c:v>
                </c:pt>
                <c:pt idx="1274">
                  <c:v>127414.989998823</c:v>
                </c:pt>
                <c:pt idx="1275">
                  <c:v>127515.001764914</c:v>
                </c:pt>
                <c:pt idx="1276">
                  <c:v>127615.013531004</c:v>
                </c:pt>
                <c:pt idx="1277">
                  <c:v>127715.025297094</c:v>
                </c:pt>
                <c:pt idx="1278">
                  <c:v>127815.037063184</c:v>
                </c:pt>
                <c:pt idx="1279">
                  <c:v>127915.048829274</c:v>
                </c:pt>
                <c:pt idx="1280">
                  <c:v>128015.060595364</c:v>
                </c:pt>
                <c:pt idx="1281">
                  <c:v>128115.072361454</c:v>
                </c:pt>
                <c:pt idx="1282">
                  <c:v>128215.084127544</c:v>
                </c:pt>
                <c:pt idx="1283">
                  <c:v>128315.095893635</c:v>
                </c:pt>
                <c:pt idx="1284">
                  <c:v>128415.107659725</c:v>
                </c:pt>
                <c:pt idx="1285">
                  <c:v>128515.119425815</c:v>
                </c:pt>
                <c:pt idx="1286">
                  <c:v>128615.131191905</c:v>
                </c:pt>
                <c:pt idx="1287">
                  <c:v>128715.142957995</c:v>
                </c:pt>
                <c:pt idx="1288">
                  <c:v>128815.154724085</c:v>
                </c:pt>
                <c:pt idx="1289">
                  <c:v>128915.166490175</c:v>
                </c:pt>
                <c:pt idx="1290">
                  <c:v>129015.178256265</c:v>
                </c:pt>
                <c:pt idx="1291">
                  <c:v>129115.190022356</c:v>
                </c:pt>
                <c:pt idx="1292">
                  <c:v>129215.201788446</c:v>
                </c:pt>
                <c:pt idx="1293">
                  <c:v>129315.213554536</c:v>
                </c:pt>
                <c:pt idx="1294">
                  <c:v>129415.225320626</c:v>
                </c:pt>
                <c:pt idx="1295">
                  <c:v>129515.237086716</c:v>
                </c:pt>
                <c:pt idx="1296">
                  <c:v>129615.248852806</c:v>
                </c:pt>
                <c:pt idx="1297">
                  <c:v>129715.260618896</c:v>
                </c:pt>
                <c:pt idx="1298">
                  <c:v>129815.272384987</c:v>
                </c:pt>
                <c:pt idx="1299">
                  <c:v>129915.284151077</c:v>
                </c:pt>
                <c:pt idx="1300">
                  <c:v>130015.295917167</c:v>
                </c:pt>
                <c:pt idx="1301">
                  <c:v>130115.307683257</c:v>
                </c:pt>
                <c:pt idx="1302">
                  <c:v>130215.319449347</c:v>
                </c:pt>
                <c:pt idx="1303">
                  <c:v>130315.331215437</c:v>
                </c:pt>
                <c:pt idx="1304">
                  <c:v>130415.342981527</c:v>
                </c:pt>
                <c:pt idx="1305">
                  <c:v>130515.354747617</c:v>
                </c:pt>
                <c:pt idx="1306">
                  <c:v>130615.366513708</c:v>
                </c:pt>
                <c:pt idx="1307">
                  <c:v>130715.378279798</c:v>
                </c:pt>
                <c:pt idx="1308">
                  <c:v>130815.390045888</c:v>
                </c:pt>
                <c:pt idx="1309">
                  <c:v>130915.401811978</c:v>
                </c:pt>
                <c:pt idx="1310">
                  <c:v>131015.413578068</c:v>
                </c:pt>
                <c:pt idx="1311">
                  <c:v>131115.425344158</c:v>
                </c:pt>
                <c:pt idx="1312">
                  <c:v>131215.437110248</c:v>
                </c:pt>
                <c:pt idx="1313">
                  <c:v>131315.448876338</c:v>
                </c:pt>
                <c:pt idx="1314">
                  <c:v>131415.460642429</c:v>
                </c:pt>
                <c:pt idx="1315">
                  <c:v>131515.472408519</c:v>
                </c:pt>
                <c:pt idx="1316">
                  <c:v>131615.484174609</c:v>
                </c:pt>
                <c:pt idx="1317">
                  <c:v>131715.495940699</c:v>
                </c:pt>
                <c:pt idx="1318">
                  <c:v>131815.507706789</c:v>
                </c:pt>
                <c:pt idx="1319">
                  <c:v>131915.519472879</c:v>
                </c:pt>
                <c:pt idx="1320">
                  <c:v>132015.531238969</c:v>
                </c:pt>
                <c:pt idx="1321">
                  <c:v>132115.543005059</c:v>
                </c:pt>
                <c:pt idx="1322">
                  <c:v>132215.55477115</c:v>
                </c:pt>
                <c:pt idx="1323">
                  <c:v>132315.56653724</c:v>
                </c:pt>
                <c:pt idx="1324">
                  <c:v>132415.57830333</c:v>
                </c:pt>
                <c:pt idx="1325">
                  <c:v>132515.59006942</c:v>
                </c:pt>
                <c:pt idx="1326">
                  <c:v>132615.60183551</c:v>
                </c:pt>
                <c:pt idx="1327">
                  <c:v>132715.6136016</c:v>
                </c:pt>
                <c:pt idx="1328">
                  <c:v>132815.62536769</c:v>
                </c:pt>
                <c:pt idx="1329">
                  <c:v>132915.637133781</c:v>
                </c:pt>
                <c:pt idx="1330">
                  <c:v>133015.648899871</c:v>
                </c:pt>
                <c:pt idx="1331">
                  <c:v>133115.660665961</c:v>
                </c:pt>
                <c:pt idx="1332">
                  <c:v>133215.672432051</c:v>
                </c:pt>
                <c:pt idx="1333">
                  <c:v>133315.684198141</c:v>
                </c:pt>
                <c:pt idx="1334">
                  <c:v>133415.695964231</c:v>
                </c:pt>
                <c:pt idx="1335">
                  <c:v>133515.707730321</c:v>
                </c:pt>
                <c:pt idx="1336">
                  <c:v>133615.719496411</c:v>
                </c:pt>
                <c:pt idx="1337">
                  <c:v>133715.731262502</c:v>
                </c:pt>
                <c:pt idx="1338">
                  <c:v>133815.743028592</c:v>
                </c:pt>
                <c:pt idx="1339">
                  <c:v>133915.754794682</c:v>
                </c:pt>
                <c:pt idx="1340">
                  <c:v>134015.766560772</c:v>
                </c:pt>
                <c:pt idx="1341">
                  <c:v>134115.778326862</c:v>
                </c:pt>
                <c:pt idx="1342">
                  <c:v>134215.790092952</c:v>
                </c:pt>
                <c:pt idx="1343">
                  <c:v>134315.801859042</c:v>
                </c:pt>
                <c:pt idx="1344">
                  <c:v>134415.813625132</c:v>
                </c:pt>
                <c:pt idx="1345">
                  <c:v>134515.825391223</c:v>
                </c:pt>
                <c:pt idx="1346">
                  <c:v>134615.837157313</c:v>
                </c:pt>
                <c:pt idx="1347">
                  <c:v>134715.848923403</c:v>
                </c:pt>
                <c:pt idx="1348">
                  <c:v>134815.860689493</c:v>
                </c:pt>
                <c:pt idx="1349">
                  <c:v>134915.872455583</c:v>
                </c:pt>
                <c:pt idx="1350">
                  <c:v>135015.884221673</c:v>
                </c:pt>
                <c:pt idx="1351">
                  <c:v>135115.895987763</c:v>
                </c:pt>
                <c:pt idx="1352">
                  <c:v>135215.907753853</c:v>
                </c:pt>
                <c:pt idx="1353">
                  <c:v>135315.919519944</c:v>
                </c:pt>
                <c:pt idx="1354">
                  <c:v>135415.931286034</c:v>
                </c:pt>
                <c:pt idx="1355">
                  <c:v>135515.943052124</c:v>
                </c:pt>
                <c:pt idx="1356">
                  <c:v>135615.954818214</c:v>
                </c:pt>
                <c:pt idx="1357">
                  <c:v>135715.966584304</c:v>
                </c:pt>
                <c:pt idx="1358">
                  <c:v>135815.978350394</c:v>
                </c:pt>
                <c:pt idx="1359">
                  <c:v>135915.990116484</c:v>
                </c:pt>
                <c:pt idx="1360">
                  <c:v>136016.001882574</c:v>
                </c:pt>
                <c:pt idx="1361">
                  <c:v>136116.013648665</c:v>
                </c:pt>
                <c:pt idx="1362">
                  <c:v>136216.025414755</c:v>
                </c:pt>
                <c:pt idx="1363">
                  <c:v>136316.037180845</c:v>
                </c:pt>
                <c:pt idx="1364">
                  <c:v>136416.048946935</c:v>
                </c:pt>
                <c:pt idx="1365">
                  <c:v>136516.060713025</c:v>
                </c:pt>
                <c:pt idx="1366">
                  <c:v>136616.072479115</c:v>
                </c:pt>
                <c:pt idx="1367">
                  <c:v>136716.084245205</c:v>
                </c:pt>
                <c:pt idx="1368">
                  <c:v>136816.096011295</c:v>
                </c:pt>
                <c:pt idx="1369">
                  <c:v>136916.107777386</c:v>
                </c:pt>
                <c:pt idx="1370">
                  <c:v>137016.119543476</c:v>
                </c:pt>
                <c:pt idx="1371">
                  <c:v>137116.131309566</c:v>
                </c:pt>
                <c:pt idx="1372">
                  <c:v>137216.143075656</c:v>
                </c:pt>
                <c:pt idx="1373">
                  <c:v>137316.154841746</c:v>
                </c:pt>
                <c:pt idx="1374">
                  <c:v>137416.166607836</c:v>
                </c:pt>
                <c:pt idx="1375">
                  <c:v>137516.178373926</c:v>
                </c:pt>
                <c:pt idx="1376">
                  <c:v>137616.190140017</c:v>
                </c:pt>
                <c:pt idx="1377">
                  <c:v>137716.201906107</c:v>
                </c:pt>
                <c:pt idx="1378">
                  <c:v>137816.213672197</c:v>
                </c:pt>
                <c:pt idx="1379">
                  <c:v>137916.225438287</c:v>
                </c:pt>
                <c:pt idx="1380">
                  <c:v>138016.237204377</c:v>
                </c:pt>
                <c:pt idx="1381">
                  <c:v>138116.248970467</c:v>
                </c:pt>
                <c:pt idx="1382">
                  <c:v>138216.260736557</c:v>
                </c:pt>
                <c:pt idx="1383">
                  <c:v>138316.272502647</c:v>
                </c:pt>
                <c:pt idx="1384">
                  <c:v>138416.284268738</c:v>
                </c:pt>
                <c:pt idx="1385">
                  <c:v>138516.296034828</c:v>
                </c:pt>
                <c:pt idx="1386">
                  <c:v>138616.307800918</c:v>
                </c:pt>
                <c:pt idx="1387">
                  <c:v>138716.319567008</c:v>
                </c:pt>
                <c:pt idx="1388">
                  <c:v>138816.331333098</c:v>
                </c:pt>
                <c:pt idx="1389">
                  <c:v>138916.343099188</c:v>
                </c:pt>
                <c:pt idx="1390">
                  <c:v>139016.354865278</c:v>
                </c:pt>
                <c:pt idx="1391">
                  <c:v>139116.366631368</c:v>
                </c:pt>
                <c:pt idx="1392">
                  <c:v>139216.378397459</c:v>
                </c:pt>
                <c:pt idx="1393">
                  <c:v>139316.390163549</c:v>
                </c:pt>
                <c:pt idx="1394">
                  <c:v>139416.401929639</c:v>
                </c:pt>
                <c:pt idx="1395">
                  <c:v>139516.413695729</c:v>
                </c:pt>
                <c:pt idx="1396">
                  <c:v>139616.425461819</c:v>
                </c:pt>
                <c:pt idx="1397">
                  <c:v>139716.437227909</c:v>
                </c:pt>
                <c:pt idx="1398">
                  <c:v>139816.448993999</c:v>
                </c:pt>
                <c:pt idx="1399">
                  <c:v>139916.460760089</c:v>
                </c:pt>
                <c:pt idx="1400">
                  <c:v>140016.47252618</c:v>
                </c:pt>
                <c:pt idx="1401">
                  <c:v>140116.48429227</c:v>
                </c:pt>
                <c:pt idx="1402">
                  <c:v>140216.49605836</c:v>
                </c:pt>
                <c:pt idx="1403">
                  <c:v>140316.50782445</c:v>
                </c:pt>
                <c:pt idx="1404">
                  <c:v>140416.51959054</c:v>
                </c:pt>
                <c:pt idx="1405">
                  <c:v>140516.53135663</c:v>
                </c:pt>
                <c:pt idx="1406">
                  <c:v>140616.54312272</c:v>
                </c:pt>
                <c:pt idx="1407">
                  <c:v>140716.55488881</c:v>
                </c:pt>
                <c:pt idx="1408">
                  <c:v>140816.566654901</c:v>
                </c:pt>
                <c:pt idx="1409">
                  <c:v>140916.578420991</c:v>
                </c:pt>
                <c:pt idx="1410">
                  <c:v>141016.590187081</c:v>
                </c:pt>
                <c:pt idx="1411">
                  <c:v>141116.601953171</c:v>
                </c:pt>
                <c:pt idx="1412">
                  <c:v>141216.613719261</c:v>
                </c:pt>
                <c:pt idx="1413">
                  <c:v>141316.625485351</c:v>
                </c:pt>
                <c:pt idx="1414">
                  <c:v>141416.637251441</c:v>
                </c:pt>
                <c:pt idx="1415">
                  <c:v>141516.649017532</c:v>
                </c:pt>
                <c:pt idx="1416">
                  <c:v>141616.660783622</c:v>
                </c:pt>
                <c:pt idx="1417">
                  <c:v>141716.672549712</c:v>
                </c:pt>
                <c:pt idx="1418">
                  <c:v>141816.684315802</c:v>
                </c:pt>
                <c:pt idx="1419">
                  <c:v>141916.696081892</c:v>
                </c:pt>
                <c:pt idx="1420">
                  <c:v>142016.707847982</c:v>
                </c:pt>
                <c:pt idx="1421">
                  <c:v>142116.719614072</c:v>
                </c:pt>
                <c:pt idx="1422">
                  <c:v>142216.731380162</c:v>
                </c:pt>
                <c:pt idx="1423">
                  <c:v>142316.743146253</c:v>
                </c:pt>
                <c:pt idx="1424">
                  <c:v>142416.754912343</c:v>
                </c:pt>
                <c:pt idx="1425">
                  <c:v>142516.766678433</c:v>
                </c:pt>
                <c:pt idx="1426">
                  <c:v>142616.778444523</c:v>
                </c:pt>
                <c:pt idx="1427">
                  <c:v>142716.790210613</c:v>
                </c:pt>
                <c:pt idx="1428">
                  <c:v>142816.801976703</c:v>
                </c:pt>
                <c:pt idx="1429">
                  <c:v>142916.813742793</c:v>
                </c:pt>
                <c:pt idx="1430">
                  <c:v>143016.825508883</c:v>
                </c:pt>
                <c:pt idx="1431">
                  <c:v>143116.837274974</c:v>
                </c:pt>
                <c:pt idx="1432">
                  <c:v>143216.849041064</c:v>
                </c:pt>
                <c:pt idx="1433">
                  <c:v>143316.860807154</c:v>
                </c:pt>
                <c:pt idx="1434">
                  <c:v>143416.872573244</c:v>
                </c:pt>
                <c:pt idx="1435">
                  <c:v>143516.884339334</c:v>
                </c:pt>
                <c:pt idx="1436">
                  <c:v>143616.896105424</c:v>
                </c:pt>
                <c:pt idx="1437">
                  <c:v>143716.907871514</c:v>
                </c:pt>
                <c:pt idx="1438">
                  <c:v>143816.919637604</c:v>
                </c:pt>
                <c:pt idx="1439">
                  <c:v>143916.931403695</c:v>
                </c:pt>
                <c:pt idx="1440">
                  <c:v>144016.943169785</c:v>
                </c:pt>
                <c:pt idx="1441">
                  <c:v>144116.954935875</c:v>
                </c:pt>
                <c:pt idx="1442">
                  <c:v>144216.966701965</c:v>
                </c:pt>
                <c:pt idx="1443">
                  <c:v>144316.978468055</c:v>
                </c:pt>
                <c:pt idx="1444">
                  <c:v>144416.990234145</c:v>
                </c:pt>
                <c:pt idx="1445">
                  <c:v>144517.002000235</c:v>
                </c:pt>
                <c:pt idx="1446">
                  <c:v>144617.013766326</c:v>
                </c:pt>
                <c:pt idx="1447">
                  <c:v>144717.025532416</c:v>
                </c:pt>
                <c:pt idx="1448">
                  <c:v>144817.037298506</c:v>
                </c:pt>
                <c:pt idx="1449">
                  <c:v>144917.049064596</c:v>
                </c:pt>
                <c:pt idx="1450">
                  <c:v>145017.060830686</c:v>
                </c:pt>
                <c:pt idx="1451">
                  <c:v>145117.072596776</c:v>
                </c:pt>
                <c:pt idx="1452">
                  <c:v>145217.084362866</c:v>
                </c:pt>
                <c:pt idx="1453">
                  <c:v>145317.096128956</c:v>
                </c:pt>
                <c:pt idx="1454">
                  <c:v>145417.107895047</c:v>
                </c:pt>
                <c:pt idx="1455">
                  <c:v>145517.119661137</c:v>
                </c:pt>
                <c:pt idx="1456">
                  <c:v>145617.131427227</c:v>
                </c:pt>
                <c:pt idx="1457">
                  <c:v>145717.143193317</c:v>
                </c:pt>
                <c:pt idx="1458">
                  <c:v>145817.154959407</c:v>
                </c:pt>
                <c:pt idx="1459">
                  <c:v>145917.166725497</c:v>
                </c:pt>
                <c:pt idx="1460">
                  <c:v>146017.178491587</c:v>
                </c:pt>
                <c:pt idx="1461">
                  <c:v>146117.190257677</c:v>
                </c:pt>
                <c:pt idx="1462">
                  <c:v>146217.202023768</c:v>
                </c:pt>
                <c:pt idx="1463">
                  <c:v>146317.213789858</c:v>
                </c:pt>
                <c:pt idx="1464">
                  <c:v>146417.225555948</c:v>
                </c:pt>
                <c:pt idx="1465">
                  <c:v>146517.237322038</c:v>
                </c:pt>
                <c:pt idx="1466">
                  <c:v>146617.249088128</c:v>
                </c:pt>
                <c:pt idx="1467">
                  <c:v>146717.260854218</c:v>
                </c:pt>
                <c:pt idx="1468">
                  <c:v>146817.272620308</c:v>
                </c:pt>
                <c:pt idx="1469">
                  <c:v>146917.284386398</c:v>
                </c:pt>
                <c:pt idx="1470">
                  <c:v>147017.296152489</c:v>
                </c:pt>
                <c:pt idx="1471">
                  <c:v>147117.307918579</c:v>
                </c:pt>
                <c:pt idx="1472">
                  <c:v>147217.319684669</c:v>
                </c:pt>
                <c:pt idx="1473">
                  <c:v>147317.331450759</c:v>
                </c:pt>
                <c:pt idx="1474">
                  <c:v>147417.343216849</c:v>
                </c:pt>
                <c:pt idx="1475">
                  <c:v>147517.354982939</c:v>
                </c:pt>
                <c:pt idx="1476">
                  <c:v>147617.366749029</c:v>
                </c:pt>
                <c:pt idx="1477">
                  <c:v>147717.378515119</c:v>
                </c:pt>
                <c:pt idx="1478">
                  <c:v>147817.39028121</c:v>
                </c:pt>
                <c:pt idx="1479">
                  <c:v>147917.4020473</c:v>
                </c:pt>
                <c:pt idx="1480">
                  <c:v>148017.41381339</c:v>
                </c:pt>
                <c:pt idx="1481">
                  <c:v>148117.42557948</c:v>
                </c:pt>
                <c:pt idx="1482">
                  <c:v>148217.43734557</c:v>
                </c:pt>
                <c:pt idx="1483">
                  <c:v>148317.44911166</c:v>
                </c:pt>
                <c:pt idx="1484">
                  <c:v>148417.46087775</c:v>
                </c:pt>
                <c:pt idx="1485">
                  <c:v>148517.47264384</c:v>
                </c:pt>
                <c:pt idx="1486">
                  <c:v>148617.484409931</c:v>
                </c:pt>
                <c:pt idx="1487">
                  <c:v>148717.496176021</c:v>
                </c:pt>
                <c:pt idx="1488">
                  <c:v>148817.507942111</c:v>
                </c:pt>
                <c:pt idx="1489">
                  <c:v>148917.519708201</c:v>
                </c:pt>
                <c:pt idx="1490">
                  <c:v>149017.531474291</c:v>
                </c:pt>
                <c:pt idx="1491">
                  <c:v>149117.543240381</c:v>
                </c:pt>
                <c:pt idx="1492">
                  <c:v>149217.555006471</c:v>
                </c:pt>
                <c:pt idx="1493">
                  <c:v>149317.566772562</c:v>
                </c:pt>
                <c:pt idx="1494">
                  <c:v>149417.578538652</c:v>
                </c:pt>
                <c:pt idx="1495">
                  <c:v>149517.590304742</c:v>
                </c:pt>
                <c:pt idx="1496">
                  <c:v>149617.602070832</c:v>
                </c:pt>
                <c:pt idx="1497">
                  <c:v>149717.613836922</c:v>
                </c:pt>
                <c:pt idx="1498">
                  <c:v>149817.625603012</c:v>
                </c:pt>
                <c:pt idx="1499">
                  <c:v>149917.637369102</c:v>
                </c:pt>
                <c:pt idx="1500">
                  <c:v>150017.649135192</c:v>
                </c:pt>
                <c:pt idx="1501">
                  <c:v>150117.660901283</c:v>
                </c:pt>
                <c:pt idx="1502">
                  <c:v>150217.672667373</c:v>
                </c:pt>
                <c:pt idx="1503">
                  <c:v>150317.684433463</c:v>
                </c:pt>
                <c:pt idx="1504">
                  <c:v>150417.696199553</c:v>
                </c:pt>
                <c:pt idx="1505">
                  <c:v>150517.707965643</c:v>
                </c:pt>
                <c:pt idx="1506">
                  <c:v>150617.719731733</c:v>
                </c:pt>
                <c:pt idx="1507">
                  <c:v>150717.731497823</c:v>
                </c:pt>
                <c:pt idx="1508">
                  <c:v>150817.743263913</c:v>
                </c:pt>
                <c:pt idx="1509">
                  <c:v>150917.755030004</c:v>
                </c:pt>
                <c:pt idx="1510">
                  <c:v>151017.766796094</c:v>
                </c:pt>
                <c:pt idx="1511">
                  <c:v>151117.778562184</c:v>
                </c:pt>
                <c:pt idx="1512">
                  <c:v>151217.790328274</c:v>
                </c:pt>
                <c:pt idx="1513">
                  <c:v>151317.802094364</c:v>
                </c:pt>
                <c:pt idx="1514">
                  <c:v>151417.813860454</c:v>
                </c:pt>
                <c:pt idx="1515">
                  <c:v>151517.825626544</c:v>
                </c:pt>
                <c:pt idx="1516">
                  <c:v>151617.837392634</c:v>
                </c:pt>
                <c:pt idx="1517">
                  <c:v>151717.849158725</c:v>
                </c:pt>
                <c:pt idx="1518">
                  <c:v>151817.860924815</c:v>
                </c:pt>
                <c:pt idx="1519">
                  <c:v>151917.872690905</c:v>
                </c:pt>
                <c:pt idx="1520">
                  <c:v>152017.884456995</c:v>
                </c:pt>
                <c:pt idx="1521">
                  <c:v>152117.896223085</c:v>
                </c:pt>
                <c:pt idx="1522">
                  <c:v>152217.907989175</c:v>
                </c:pt>
                <c:pt idx="1523">
                  <c:v>152317.919755265</c:v>
                </c:pt>
                <c:pt idx="1524">
                  <c:v>152417.931521356</c:v>
                </c:pt>
                <c:pt idx="1525">
                  <c:v>152517.943287446</c:v>
                </c:pt>
                <c:pt idx="1526">
                  <c:v>152617.955053536</c:v>
                </c:pt>
                <c:pt idx="1527">
                  <c:v>152717.966819626</c:v>
                </c:pt>
                <c:pt idx="1528">
                  <c:v>152817.978585716</c:v>
                </c:pt>
                <c:pt idx="1529">
                  <c:v>152917.990351806</c:v>
                </c:pt>
                <c:pt idx="1530">
                  <c:v>153018.002117896</c:v>
                </c:pt>
                <c:pt idx="1531">
                  <c:v>153118.013883986</c:v>
                </c:pt>
                <c:pt idx="1532">
                  <c:v>153218.025650077</c:v>
                </c:pt>
                <c:pt idx="1533">
                  <c:v>153318.037416167</c:v>
                </c:pt>
                <c:pt idx="1534">
                  <c:v>153418.049182257</c:v>
                </c:pt>
                <c:pt idx="1535">
                  <c:v>153518.060948347</c:v>
                </c:pt>
                <c:pt idx="1536">
                  <c:v>153618.072714437</c:v>
                </c:pt>
                <c:pt idx="1537">
                  <c:v>153718.084480527</c:v>
                </c:pt>
                <c:pt idx="1538">
                  <c:v>153818.096246617</c:v>
                </c:pt>
                <c:pt idx="1539">
                  <c:v>153918.108012707</c:v>
                </c:pt>
                <c:pt idx="1540">
                  <c:v>154018.119778798</c:v>
                </c:pt>
                <c:pt idx="1541">
                  <c:v>154118.131544888</c:v>
                </c:pt>
                <c:pt idx="1542">
                  <c:v>154218.143310978</c:v>
                </c:pt>
                <c:pt idx="1543">
                  <c:v>154318.155077068</c:v>
                </c:pt>
                <c:pt idx="1544">
                  <c:v>154418.166843158</c:v>
                </c:pt>
                <c:pt idx="1545">
                  <c:v>154518.178609248</c:v>
                </c:pt>
                <c:pt idx="1546">
                  <c:v>154618.190375338</c:v>
                </c:pt>
                <c:pt idx="1547">
                  <c:v>154718.202141428</c:v>
                </c:pt>
                <c:pt idx="1548">
                  <c:v>154818.213907519</c:v>
                </c:pt>
                <c:pt idx="1549">
                  <c:v>154918.225673609</c:v>
                </c:pt>
                <c:pt idx="1550">
                  <c:v>155018.237439699</c:v>
                </c:pt>
                <c:pt idx="1551">
                  <c:v>155118.249205789</c:v>
                </c:pt>
                <c:pt idx="1552">
                  <c:v>155218.260971879</c:v>
                </c:pt>
                <c:pt idx="1553">
                  <c:v>155318.272737969</c:v>
                </c:pt>
                <c:pt idx="1554">
                  <c:v>155418.284504059</c:v>
                </c:pt>
                <c:pt idx="1555">
                  <c:v>155518.296270149</c:v>
                </c:pt>
                <c:pt idx="1556">
                  <c:v>155618.30803624</c:v>
                </c:pt>
                <c:pt idx="1557">
                  <c:v>155718.31980233</c:v>
                </c:pt>
                <c:pt idx="1558">
                  <c:v>155818.33156842</c:v>
                </c:pt>
                <c:pt idx="1559">
                  <c:v>155918.34333451</c:v>
                </c:pt>
                <c:pt idx="1560">
                  <c:v>156018.3551006</c:v>
                </c:pt>
                <c:pt idx="1561">
                  <c:v>156118.36686669</c:v>
                </c:pt>
                <c:pt idx="1562">
                  <c:v>156218.37863278</c:v>
                </c:pt>
                <c:pt idx="1563">
                  <c:v>156318.390398871</c:v>
                </c:pt>
                <c:pt idx="1564">
                  <c:v>156418.402164961</c:v>
                </c:pt>
                <c:pt idx="1565">
                  <c:v>156518.413931051</c:v>
                </c:pt>
                <c:pt idx="1566">
                  <c:v>156618.425697141</c:v>
                </c:pt>
                <c:pt idx="1567">
                  <c:v>156718.437463231</c:v>
                </c:pt>
                <c:pt idx="1568">
                  <c:v>156818.449229321</c:v>
                </c:pt>
                <c:pt idx="1569">
                  <c:v>156918.460995411</c:v>
                </c:pt>
                <c:pt idx="1570">
                  <c:v>157018.472761501</c:v>
                </c:pt>
                <c:pt idx="1571">
                  <c:v>157118.484527592</c:v>
                </c:pt>
                <c:pt idx="1572">
                  <c:v>157218.496293682</c:v>
                </c:pt>
                <c:pt idx="1573">
                  <c:v>157318.508059772</c:v>
                </c:pt>
                <c:pt idx="1574">
                  <c:v>157418.519825862</c:v>
                </c:pt>
                <c:pt idx="1575">
                  <c:v>157518.531591952</c:v>
                </c:pt>
                <c:pt idx="1576">
                  <c:v>157618.543358042</c:v>
                </c:pt>
                <c:pt idx="1577">
                  <c:v>157718.555124132</c:v>
                </c:pt>
                <c:pt idx="1578">
                  <c:v>157818.566890222</c:v>
                </c:pt>
                <c:pt idx="1579">
                  <c:v>157918.578656313</c:v>
                </c:pt>
                <c:pt idx="1580">
                  <c:v>158018.590422403</c:v>
                </c:pt>
                <c:pt idx="1581">
                  <c:v>158118.602188493</c:v>
                </c:pt>
                <c:pt idx="1582">
                  <c:v>158218.613954583</c:v>
                </c:pt>
                <c:pt idx="1583">
                  <c:v>158318.625720673</c:v>
                </c:pt>
                <c:pt idx="1584">
                  <c:v>158418.637486763</c:v>
                </c:pt>
                <c:pt idx="1585">
                  <c:v>158518.649252853</c:v>
                </c:pt>
                <c:pt idx="1586">
                  <c:v>158618.661018943</c:v>
                </c:pt>
                <c:pt idx="1587">
                  <c:v>158718.672785034</c:v>
                </c:pt>
                <c:pt idx="1588">
                  <c:v>158818.684551124</c:v>
                </c:pt>
                <c:pt idx="1589">
                  <c:v>158918.696317214</c:v>
                </c:pt>
                <c:pt idx="1590">
                  <c:v>159018.708083304</c:v>
                </c:pt>
                <c:pt idx="1591">
                  <c:v>159118.719849394</c:v>
                </c:pt>
                <c:pt idx="1592">
                  <c:v>159218.731615484</c:v>
                </c:pt>
                <c:pt idx="1593">
                  <c:v>159318.743381574</c:v>
                </c:pt>
                <c:pt idx="1594">
                  <c:v>159418.755147664</c:v>
                </c:pt>
                <c:pt idx="1595">
                  <c:v>159518.766913755</c:v>
                </c:pt>
                <c:pt idx="1596">
                  <c:v>159618.778679845</c:v>
                </c:pt>
                <c:pt idx="1597">
                  <c:v>159718.790445935</c:v>
                </c:pt>
                <c:pt idx="1598">
                  <c:v>159818.802212025</c:v>
                </c:pt>
                <c:pt idx="1599">
                  <c:v>159918.813978115</c:v>
                </c:pt>
                <c:pt idx="1600">
                  <c:v>160018.825744205</c:v>
                </c:pt>
                <c:pt idx="1601">
                  <c:v>160118.837510295</c:v>
                </c:pt>
                <c:pt idx="1602">
                  <c:v>160218.849276385</c:v>
                </c:pt>
                <c:pt idx="1603">
                  <c:v>160318.861042476</c:v>
                </c:pt>
                <c:pt idx="1604">
                  <c:v>160418.872808566</c:v>
                </c:pt>
                <c:pt idx="1605">
                  <c:v>160518.884574656</c:v>
                </c:pt>
                <c:pt idx="1606">
                  <c:v>160618.896340746</c:v>
                </c:pt>
                <c:pt idx="1607">
                  <c:v>160718.908106836</c:v>
                </c:pt>
                <c:pt idx="1608">
                  <c:v>160818.919872926</c:v>
                </c:pt>
                <c:pt idx="1609">
                  <c:v>160918.931639016</c:v>
                </c:pt>
                <c:pt idx="1610">
                  <c:v>161018.943405107</c:v>
                </c:pt>
                <c:pt idx="1611">
                  <c:v>161118.955171197</c:v>
                </c:pt>
                <c:pt idx="1612">
                  <c:v>161218.966937287</c:v>
                </c:pt>
                <c:pt idx="1613">
                  <c:v>161318.978703377</c:v>
                </c:pt>
                <c:pt idx="1614">
                  <c:v>161418.990469467</c:v>
                </c:pt>
                <c:pt idx="1615">
                  <c:v>161519.002235557</c:v>
                </c:pt>
                <c:pt idx="1616">
                  <c:v>161619.014001647</c:v>
                </c:pt>
                <c:pt idx="1617">
                  <c:v>161719.025767737</c:v>
                </c:pt>
                <c:pt idx="1618">
                  <c:v>161819.037533828</c:v>
                </c:pt>
                <c:pt idx="1619">
                  <c:v>161919.049299918</c:v>
                </c:pt>
                <c:pt idx="1620">
                  <c:v>162019.061066008</c:v>
                </c:pt>
                <c:pt idx="1621">
                  <c:v>162119.072832098</c:v>
                </c:pt>
                <c:pt idx="1622">
                  <c:v>162219.084598188</c:v>
                </c:pt>
                <c:pt idx="1623">
                  <c:v>162319.096364278</c:v>
                </c:pt>
                <c:pt idx="1624">
                  <c:v>162419.108130368</c:v>
                </c:pt>
                <c:pt idx="1625">
                  <c:v>162519.119896458</c:v>
                </c:pt>
                <c:pt idx="1626">
                  <c:v>162619.131662549</c:v>
                </c:pt>
                <c:pt idx="1627">
                  <c:v>162719.143428639</c:v>
                </c:pt>
                <c:pt idx="1628">
                  <c:v>162819.155194729</c:v>
                </c:pt>
                <c:pt idx="1629">
                  <c:v>162919.166960819</c:v>
                </c:pt>
                <c:pt idx="1630">
                  <c:v>163019.178726909</c:v>
                </c:pt>
                <c:pt idx="1631">
                  <c:v>163119.190492999</c:v>
                </c:pt>
                <c:pt idx="1632">
                  <c:v>163219.202259089</c:v>
                </c:pt>
                <c:pt idx="1633">
                  <c:v>163319.214025179</c:v>
                </c:pt>
                <c:pt idx="1634">
                  <c:v>163419.22579127</c:v>
                </c:pt>
                <c:pt idx="1635">
                  <c:v>163519.23755736</c:v>
                </c:pt>
                <c:pt idx="1636">
                  <c:v>163619.24932345</c:v>
                </c:pt>
                <c:pt idx="1637">
                  <c:v>163719.26108954</c:v>
                </c:pt>
                <c:pt idx="1638">
                  <c:v>163819.27285563</c:v>
                </c:pt>
                <c:pt idx="1639">
                  <c:v>163919.28462172</c:v>
                </c:pt>
                <c:pt idx="1640">
                  <c:v>164019.29638781</c:v>
                </c:pt>
                <c:pt idx="1641">
                  <c:v>164119.308153901</c:v>
                </c:pt>
                <c:pt idx="1642">
                  <c:v>164219.319919991</c:v>
                </c:pt>
                <c:pt idx="1643">
                  <c:v>164319.331686081</c:v>
                </c:pt>
                <c:pt idx="1644">
                  <c:v>164419.343452171</c:v>
                </c:pt>
                <c:pt idx="1645">
                  <c:v>164519.355218261</c:v>
                </c:pt>
                <c:pt idx="1646">
                  <c:v>164619.366984351</c:v>
                </c:pt>
                <c:pt idx="1647">
                  <c:v>164719.378750441</c:v>
                </c:pt>
                <c:pt idx="1648">
                  <c:v>164819.390516531</c:v>
                </c:pt>
                <c:pt idx="1649">
                  <c:v>164919.402282622</c:v>
                </c:pt>
                <c:pt idx="1650">
                  <c:v>165019.414048712</c:v>
                </c:pt>
                <c:pt idx="1651">
                  <c:v>165119.425814802</c:v>
                </c:pt>
                <c:pt idx="1652">
                  <c:v>165219.437580892</c:v>
                </c:pt>
                <c:pt idx="1653">
                  <c:v>165319.449346982</c:v>
                </c:pt>
                <c:pt idx="1654">
                  <c:v>165419.461113072</c:v>
                </c:pt>
                <c:pt idx="1655">
                  <c:v>165519.472879162</c:v>
                </c:pt>
                <c:pt idx="1656">
                  <c:v>165619.484645252</c:v>
                </c:pt>
                <c:pt idx="1657">
                  <c:v>165719.496411343</c:v>
                </c:pt>
                <c:pt idx="1658">
                  <c:v>165819.508177433</c:v>
                </c:pt>
                <c:pt idx="1659">
                  <c:v>165919.519943523</c:v>
                </c:pt>
                <c:pt idx="1660">
                  <c:v>166019.531709613</c:v>
                </c:pt>
                <c:pt idx="1661">
                  <c:v>166119.543475703</c:v>
                </c:pt>
                <c:pt idx="1662">
                  <c:v>166219.555241793</c:v>
                </c:pt>
                <c:pt idx="1663">
                  <c:v>166319.567007883</c:v>
                </c:pt>
                <c:pt idx="1664">
                  <c:v>166419.578773973</c:v>
                </c:pt>
                <c:pt idx="1665">
                  <c:v>166519.590540064</c:v>
                </c:pt>
                <c:pt idx="1666">
                  <c:v>166619.602306154</c:v>
                </c:pt>
                <c:pt idx="1667">
                  <c:v>166719.614072244</c:v>
                </c:pt>
                <c:pt idx="1668">
                  <c:v>166819.625838334</c:v>
                </c:pt>
                <c:pt idx="1669">
                  <c:v>166919.637604424</c:v>
                </c:pt>
                <c:pt idx="1670">
                  <c:v>167019.649370514</c:v>
                </c:pt>
                <c:pt idx="1671">
                  <c:v>167119.661136604</c:v>
                </c:pt>
                <c:pt idx="1672">
                  <c:v>167219.672902694</c:v>
                </c:pt>
                <c:pt idx="1673">
                  <c:v>167319.684668785</c:v>
                </c:pt>
                <c:pt idx="1674">
                  <c:v>167419.696434875</c:v>
                </c:pt>
                <c:pt idx="1675">
                  <c:v>167519.708200965</c:v>
                </c:pt>
                <c:pt idx="1676">
                  <c:v>167619.719967055</c:v>
                </c:pt>
                <c:pt idx="1677">
                  <c:v>167719.731733145</c:v>
                </c:pt>
                <c:pt idx="1678">
                  <c:v>167819.743499235</c:v>
                </c:pt>
                <c:pt idx="1679">
                  <c:v>167919.755265325</c:v>
                </c:pt>
                <c:pt idx="1680">
                  <c:v>168019.767031416</c:v>
                </c:pt>
                <c:pt idx="1681">
                  <c:v>168119.778797506</c:v>
                </c:pt>
                <c:pt idx="1682">
                  <c:v>168219.790563596</c:v>
                </c:pt>
                <c:pt idx="1683">
                  <c:v>168319.802329686</c:v>
                </c:pt>
                <c:pt idx="1684">
                  <c:v>168419.814095776</c:v>
                </c:pt>
                <c:pt idx="1685">
                  <c:v>168519.825861866</c:v>
                </c:pt>
                <c:pt idx="1686">
                  <c:v>168619.837627956</c:v>
                </c:pt>
                <c:pt idx="1687">
                  <c:v>168719.849394046</c:v>
                </c:pt>
                <c:pt idx="1688">
                  <c:v>168819.861160137</c:v>
                </c:pt>
                <c:pt idx="1689">
                  <c:v>168919.872926227</c:v>
                </c:pt>
                <c:pt idx="1690">
                  <c:v>169019.884692317</c:v>
                </c:pt>
                <c:pt idx="1691">
                  <c:v>169119.896458407</c:v>
                </c:pt>
                <c:pt idx="1692">
                  <c:v>169219.908224497</c:v>
                </c:pt>
                <c:pt idx="1693">
                  <c:v>169319.919990587</c:v>
                </c:pt>
                <c:pt idx="1694">
                  <c:v>169419.931756677</c:v>
                </c:pt>
                <c:pt idx="1695">
                  <c:v>169519.943522767</c:v>
                </c:pt>
                <c:pt idx="1696">
                  <c:v>169619.955288858</c:v>
                </c:pt>
                <c:pt idx="1697">
                  <c:v>169719.967054948</c:v>
                </c:pt>
                <c:pt idx="1698">
                  <c:v>169819.978821038</c:v>
                </c:pt>
                <c:pt idx="1699">
                  <c:v>169919.990587128</c:v>
                </c:pt>
              </c:numCache>
            </c:numRef>
          </c:xVal>
          <c:yVal>
            <c:numRef>
              <c:f>12_Traces!$I$5:$I$1704</c:f>
              <c:numCache>
                <c:formatCode>0.0000</c:formatCode>
                <c:ptCount val="1700"/>
                <c:pt idx="0">
                  <c:v>5</c:v>
                </c:pt>
                <c:pt idx="1">
                  <c:v>5</c:v>
                </c:pt>
                <c:pt idx="2">
                  <c:v>5</c:v>
                </c:pt>
                <c:pt idx="3">
                  <c:v>5</c:v>
                </c:pt>
                <c:pt idx="4">
                  <c:v>5</c:v>
                </c:pt>
                <c:pt idx="5">
                  <c:v>5</c:v>
                </c:pt>
                <c:pt idx="6">
                  <c:v>5</c:v>
                </c:pt>
                <c:pt idx="7">
                  <c:v>5</c:v>
                </c:pt>
                <c:pt idx="8">
                  <c:v>5</c:v>
                </c:pt>
                <c:pt idx="9">
                  <c:v>5</c:v>
                </c:pt>
                <c:pt idx="10">
                  <c:v>5</c:v>
                </c:pt>
                <c:pt idx="11">
                  <c:v>5</c:v>
                </c:pt>
                <c:pt idx="12">
                  <c:v>5</c:v>
                </c:pt>
                <c:pt idx="13">
                  <c:v>5</c:v>
                </c:pt>
                <c:pt idx="14">
                  <c:v>5</c:v>
                </c:pt>
                <c:pt idx="15">
                  <c:v>5</c:v>
                </c:pt>
                <c:pt idx="16">
                  <c:v>5</c:v>
                </c:pt>
                <c:pt idx="17">
                  <c:v>5</c:v>
                </c:pt>
                <c:pt idx="18">
                  <c:v>5</c:v>
                </c:pt>
                <c:pt idx="19">
                  <c:v>5</c:v>
                </c:pt>
                <c:pt idx="20">
                  <c:v>5</c:v>
                </c:pt>
                <c:pt idx="21">
                  <c:v>5</c:v>
                </c:pt>
                <c:pt idx="22">
                  <c:v>5</c:v>
                </c:pt>
                <c:pt idx="23">
                  <c:v>5</c:v>
                </c:pt>
                <c:pt idx="24">
                  <c:v>5</c:v>
                </c:pt>
                <c:pt idx="25">
                  <c:v>5</c:v>
                </c:pt>
                <c:pt idx="26">
                  <c:v>5</c:v>
                </c:pt>
                <c:pt idx="27">
                  <c:v>5</c:v>
                </c:pt>
                <c:pt idx="28">
                  <c:v>5</c:v>
                </c:pt>
                <c:pt idx="29">
                  <c:v>5</c:v>
                </c:pt>
                <c:pt idx="30">
                  <c:v>5</c:v>
                </c:pt>
                <c:pt idx="31">
                  <c:v>5</c:v>
                </c:pt>
                <c:pt idx="32">
                  <c:v>5</c:v>
                </c:pt>
                <c:pt idx="33">
                  <c:v>5</c:v>
                </c:pt>
                <c:pt idx="34">
                  <c:v>5</c:v>
                </c:pt>
                <c:pt idx="35">
                  <c:v>5</c:v>
                </c:pt>
                <c:pt idx="36">
                  <c:v>5</c:v>
                </c:pt>
                <c:pt idx="37">
                  <c:v>5</c:v>
                </c:pt>
                <c:pt idx="38">
                  <c:v>5</c:v>
                </c:pt>
                <c:pt idx="39">
                  <c:v>5</c:v>
                </c:pt>
                <c:pt idx="40">
                  <c:v>5</c:v>
                </c:pt>
                <c:pt idx="41">
                  <c:v>5</c:v>
                </c:pt>
                <c:pt idx="42">
                  <c:v>5</c:v>
                </c:pt>
                <c:pt idx="43">
                  <c:v>5</c:v>
                </c:pt>
                <c:pt idx="44">
                  <c:v>5</c:v>
                </c:pt>
                <c:pt idx="45">
                  <c:v>5</c:v>
                </c:pt>
                <c:pt idx="46">
                  <c:v>5</c:v>
                </c:pt>
                <c:pt idx="47">
                  <c:v>5</c:v>
                </c:pt>
                <c:pt idx="48">
                  <c:v>5</c:v>
                </c:pt>
                <c:pt idx="49">
                  <c:v>5</c:v>
                </c:pt>
                <c:pt idx="50">
                  <c:v>5</c:v>
                </c:pt>
                <c:pt idx="51">
                  <c:v>5</c:v>
                </c:pt>
                <c:pt idx="52">
                  <c:v>5</c:v>
                </c:pt>
                <c:pt idx="53">
                  <c:v>5</c:v>
                </c:pt>
                <c:pt idx="54">
                  <c:v>5</c:v>
                </c:pt>
                <c:pt idx="55">
                  <c:v>5</c:v>
                </c:pt>
                <c:pt idx="56">
                  <c:v>5</c:v>
                </c:pt>
                <c:pt idx="57">
                  <c:v>5</c:v>
                </c:pt>
                <c:pt idx="58">
                  <c:v>5</c:v>
                </c:pt>
                <c:pt idx="59">
                  <c:v>5</c:v>
                </c:pt>
                <c:pt idx="60">
                  <c:v>5</c:v>
                </c:pt>
                <c:pt idx="61">
                  <c:v>5</c:v>
                </c:pt>
                <c:pt idx="62">
                  <c:v>5</c:v>
                </c:pt>
                <c:pt idx="63">
                  <c:v>5</c:v>
                </c:pt>
                <c:pt idx="64">
                  <c:v>5</c:v>
                </c:pt>
                <c:pt idx="65">
                  <c:v>5</c:v>
                </c:pt>
                <c:pt idx="66">
                  <c:v>5</c:v>
                </c:pt>
                <c:pt idx="67">
                  <c:v>5</c:v>
                </c:pt>
                <c:pt idx="68">
                  <c:v>5</c:v>
                </c:pt>
                <c:pt idx="69">
                  <c:v>5</c:v>
                </c:pt>
                <c:pt idx="70">
                  <c:v>5</c:v>
                </c:pt>
                <c:pt idx="71">
                  <c:v>5</c:v>
                </c:pt>
                <c:pt idx="72">
                  <c:v>5</c:v>
                </c:pt>
                <c:pt idx="73">
                  <c:v>5</c:v>
                </c:pt>
                <c:pt idx="74">
                  <c:v>5</c:v>
                </c:pt>
                <c:pt idx="75">
                  <c:v>5</c:v>
                </c:pt>
                <c:pt idx="76">
                  <c:v>5</c:v>
                </c:pt>
                <c:pt idx="77">
                  <c:v>5</c:v>
                </c:pt>
                <c:pt idx="78">
                  <c:v>5</c:v>
                </c:pt>
                <c:pt idx="79">
                  <c:v>5</c:v>
                </c:pt>
                <c:pt idx="80">
                  <c:v>5</c:v>
                </c:pt>
                <c:pt idx="81">
                  <c:v>5</c:v>
                </c:pt>
                <c:pt idx="82">
                  <c:v>5</c:v>
                </c:pt>
                <c:pt idx="83">
                  <c:v>5</c:v>
                </c:pt>
                <c:pt idx="84">
                  <c:v>5</c:v>
                </c:pt>
                <c:pt idx="85">
                  <c:v>5</c:v>
                </c:pt>
                <c:pt idx="86">
                  <c:v>5</c:v>
                </c:pt>
                <c:pt idx="87">
                  <c:v>5</c:v>
                </c:pt>
                <c:pt idx="88">
                  <c:v>5</c:v>
                </c:pt>
                <c:pt idx="89">
                  <c:v>5</c:v>
                </c:pt>
                <c:pt idx="90">
                  <c:v>5</c:v>
                </c:pt>
                <c:pt idx="91">
                  <c:v>5</c:v>
                </c:pt>
                <c:pt idx="92">
                  <c:v>5</c:v>
                </c:pt>
                <c:pt idx="93">
                  <c:v>5</c:v>
                </c:pt>
                <c:pt idx="94">
                  <c:v>5</c:v>
                </c:pt>
                <c:pt idx="95">
                  <c:v>5</c:v>
                </c:pt>
                <c:pt idx="96">
                  <c:v>5</c:v>
                </c:pt>
                <c:pt idx="97">
                  <c:v>5</c:v>
                </c:pt>
                <c:pt idx="98">
                  <c:v>5</c:v>
                </c:pt>
                <c:pt idx="99">
                  <c:v>5</c:v>
                </c:pt>
                <c:pt idx="100">
                  <c:v>5</c:v>
                </c:pt>
                <c:pt idx="101">
                  <c:v>5</c:v>
                </c:pt>
                <c:pt idx="102">
                  <c:v>5</c:v>
                </c:pt>
                <c:pt idx="103">
                  <c:v>5</c:v>
                </c:pt>
                <c:pt idx="104">
                  <c:v>5</c:v>
                </c:pt>
                <c:pt idx="105">
                  <c:v>5</c:v>
                </c:pt>
                <c:pt idx="106">
                  <c:v>5</c:v>
                </c:pt>
                <c:pt idx="107">
                  <c:v>5</c:v>
                </c:pt>
                <c:pt idx="108">
                  <c:v>5</c:v>
                </c:pt>
                <c:pt idx="109">
                  <c:v>5</c:v>
                </c:pt>
                <c:pt idx="110">
                  <c:v>5</c:v>
                </c:pt>
                <c:pt idx="111">
                  <c:v>5</c:v>
                </c:pt>
                <c:pt idx="112">
                  <c:v>5</c:v>
                </c:pt>
                <c:pt idx="113">
                  <c:v>5</c:v>
                </c:pt>
                <c:pt idx="114">
                  <c:v>5</c:v>
                </c:pt>
                <c:pt idx="115">
                  <c:v>5</c:v>
                </c:pt>
                <c:pt idx="116">
                  <c:v>5</c:v>
                </c:pt>
                <c:pt idx="117">
                  <c:v>5</c:v>
                </c:pt>
                <c:pt idx="118">
                  <c:v>5</c:v>
                </c:pt>
                <c:pt idx="119">
                  <c:v>5</c:v>
                </c:pt>
                <c:pt idx="120">
                  <c:v>5</c:v>
                </c:pt>
                <c:pt idx="121">
                  <c:v>5</c:v>
                </c:pt>
                <c:pt idx="122">
                  <c:v>5</c:v>
                </c:pt>
                <c:pt idx="123">
                  <c:v>5</c:v>
                </c:pt>
                <c:pt idx="124">
                  <c:v>5</c:v>
                </c:pt>
                <c:pt idx="125">
                  <c:v>5</c:v>
                </c:pt>
                <c:pt idx="126">
                  <c:v>5</c:v>
                </c:pt>
                <c:pt idx="127">
                  <c:v>5</c:v>
                </c:pt>
                <c:pt idx="128">
                  <c:v>5</c:v>
                </c:pt>
                <c:pt idx="129">
                  <c:v>5</c:v>
                </c:pt>
                <c:pt idx="130">
                  <c:v>5</c:v>
                </c:pt>
                <c:pt idx="131">
                  <c:v>5</c:v>
                </c:pt>
                <c:pt idx="132">
                  <c:v>5</c:v>
                </c:pt>
                <c:pt idx="133">
                  <c:v>5</c:v>
                </c:pt>
                <c:pt idx="134">
                  <c:v>5</c:v>
                </c:pt>
                <c:pt idx="135">
                  <c:v>5</c:v>
                </c:pt>
                <c:pt idx="136">
                  <c:v>5</c:v>
                </c:pt>
                <c:pt idx="137">
                  <c:v>5</c:v>
                </c:pt>
                <c:pt idx="138">
                  <c:v>5</c:v>
                </c:pt>
                <c:pt idx="139">
                  <c:v>5</c:v>
                </c:pt>
                <c:pt idx="140">
                  <c:v>5</c:v>
                </c:pt>
                <c:pt idx="141">
                  <c:v>5</c:v>
                </c:pt>
                <c:pt idx="142">
                  <c:v>5</c:v>
                </c:pt>
                <c:pt idx="143">
                  <c:v>5</c:v>
                </c:pt>
                <c:pt idx="144">
                  <c:v>5</c:v>
                </c:pt>
                <c:pt idx="145">
                  <c:v>5</c:v>
                </c:pt>
                <c:pt idx="146">
                  <c:v>5</c:v>
                </c:pt>
                <c:pt idx="147">
                  <c:v>5</c:v>
                </c:pt>
                <c:pt idx="148">
                  <c:v>5</c:v>
                </c:pt>
                <c:pt idx="149">
                  <c:v>5</c:v>
                </c:pt>
                <c:pt idx="150">
                  <c:v>5</c:v>
                </c:pt>
                <c:pt idx="151">
                  <c:v>5</c:v>
                </c:pt>
                <c:pt idx="152">
                  <c:v>5</c:v>
                </c:pt>
                <c:pt idx="153">
                  <c:v>5</c:v>
                </c:pt>
                <c:pt idx="154">
                  <c:v>5</c:v>
                </c:pt>
                <c:pt idx="155">
                  <c:v>5</c:v>
                </c:pt>
                <c:pt idx="156">
                  <c:v>5</c:v>
                </c:pt>
                <c:pt idx="157">
                  <c:v>5</c:v>
                </c:pt>
                <c:pt idx="158">
                  <c:v>5</c:v>
                </c:pt>
                <c:pt idx="159">
                  <c:v>5</c:v>
                </c:pt>
                <c:pt idx="160">
                  <c:v>5</c:v>
                </c:pt>
                <c:pt idx="161">
                  <c:v>5</c:v>
                </c:pt>
                <c:pt idx="162">
                  <c:v>5</c:v>
                </c:pt>
                <c:pt idx="163">
                  <c:v>5</c:v>
                </c:pt>
                <c:pt idx="164">
                  <c:v>5</c:v>
                </c:pt>
                <c:pt idx="165">
                  <c:v>5</c:v>
                </c:pt>
                <c:pt idx="166">
                  <c:v>5</c:v>
                </c:pt>
                <c:pt idx="167">
                  <c:v>5</c:v>
                </c:pt>
                <c:pt idx="168">
                  <c:v>5</c:v>
                </c:pt>
                <c:pt idx="169">
                  <c:v>5</c:v>
                </c:pt>
                <c:pt idx="170">
                  <c:v>5</c:v>
                </c:pt>
                <c:pt idx="171">
                  <c:v>5</c:v>
                </c:pt>
                <c:pt idx="172">
                  <c:v>5</c:v>
                </c:pt>
                <c:pt idx="173">
                  <c:v>5</c:v>
                </c:pt>
                <c:pt idx="174">
                  <c:v>5</c:v>
                </c:pt>
                <c:pt idx="175">
                  <c:v>5</c:v>
                </c:pt>
                <c:pt idx="176">
                  <c:v>5</c:v>
                </c:pt>
                <c:pt idx="177">
                  <c:v>5</c:v>
                </c:pt>
                <c:pt idx="178">
                  <c:v>5</c:v>
                </c:pt>
                <c:pt idx="179">
                  <c:v>5</c:v>
                </c:pt>
                <c:pt idx="180">
                  <c:v>5</c:v>
                </c:pt>
                <c:pt idx="181">
                  <c:v>5</c:v>
                </c:pt>
                <c:pt idx="182">
                  <c:v>5</c:v>
                </c:pt>
                <c:pt idx="183">
                  <c:v>5</c:v>
                </c:pt>
                <c:pt idx="184">
                  <c:v>5</c:v>
                </c:pt>
                <c:pt idx="185">
                  <c:v>5</c:v>
                </c:pt>
                <c:pt idx="186">
                  <c:v>5</c:v>
                </c:pt>
                <c:pt idx="187">
                  <c:v>5</c:v>
                </c:pt>
                <c:pt idx="188">
                  <c:v>5</c:v>
                </c:pt>
                <c:pt idx="189">
                  <c:v>5</c:v>
                </c:pt>
                <c:pt idx="190">
                  <c:v>5</c:v>
                </c:pt>
                <c:pt idx="191">
                  <c:v>5</c:v>
                </c:pt>
                <c:pt idx="192">
                  <c:v>5</c:v>
                </c:pt>
                <c:pt idx="193">
                  <c:v>5</c:v>
                </c:pt>
                <c:pt idx="194">
                  <c:v>5</c:v>
                </c:pt>
                <c:pt idx="195">
                  <c:v>5</c:v>
                </c:pt>
                <c:pt idx="196">
                  <c:v>5</c:v>
                </c:pt>
                <c:pt idx="197">
                  <c:v>5</c:v>
                </c:pt>
                <c:pt idx="198">
                  <c:v>5</c:v>
                </c:pt>
                <c:pt idx="199">
                  <c:v>5</c:v>
                </c:pt>
                <c:pt idx="200">
                  <c:v>5</c:v>
                </c:pt>
                <c:pt idx="201">
                  <c:v>4.92949977635707</c:v>
                </c:pt>
                <c:pt idx="202">
                  <c:v>4.94465000442282</c:v>
                </c:pt>
                <c:pt idx="203">
                  <c:v>4.96082744107048</c:v>
                </c:pt>
                <c:pt idx="204">
                  <c:v>4.97923053787755</c:v>
                </c:pt>
                <c:pt idx="205">
                  <c:v>4.99820232552084</c:v>
                </c:pt>
                <c:pt idx="206">
                  <c:v>5.01733323994596</c:v>
                </c:pt>
                <c:pt idx="207">
                  <c:v>5.03644883416274</c:v>
                </c:pt>
                <c:pt idx="208">
                  <c:v>5.05544423150248</c:v>
                </c:pt>
                <c:pt idx="209">
                  <c:v>5.07424426211926</c:v>
                </c:pt>
                <c:pt idx="210">
                  <c:v>5.09278635942651</c:v>
                </c:pt>
                <c:pt idx="211">
                  <c:v>5.11101398701436</c:v>
                </c:pt>
                <c:pt idx="212">
                  <c:v>5.1288734974363</c:v>
                </c:pt>
                <c:pt idx="213">
                  <c:v>5.14631234330175</c:v>
                </c:pt>
                <c:pt idx="214">
                  <c:v>5.16327784897598</c:v>
                </c:pt>
                <c:pt idx="215">
                  <c:v>5.17971620440864</c:v>
                </c:pt>
                <c:pt idx="216">
                  <c:v>5.19557151399254</c:v>
                </c:pt>
                <c:pt idx="217">
                  <c:v>5.21078479874729</c:v>
                </c:pt>
                <c:pt idx="218">
                  <c:v>5.22529287037173</c:v>
                </c:pt>
                <c:pt idx="219">
                  <c:v>5.23902699218311</c:v>
                </c:pt>
                <c:pt idx="220">
                  <c:v>5.25191122045492</c:v>
                </c:pt>
                <c:pt idx="221">
                  <c:v>5.26386027775661</c:v>
                </c:pt>
                <c:pt idx="222">
                  <c:v>5.2747767377693</c:v>
                </c:pt>
                <c:pt idx="223">
                  <c:v>5.2845471779564</c:v>
                </c:pt>
                <c:pt idx="224">
                  <c:v>5.2930367411447</c:v>
                </c:pt>
                <c:pt idx="225">
                  <c:v>5.30008115601628</c:v>
                </c:pt>
                <c:pt idx="226">
                  <c:v>5.30547452598075</c:v>
                </c:pt>
                <c:pt idx="227">
                  <c:v>5.30894974563993</c:v>
                </c:pt>
                <c:pt idx="228">
                  <c:v>5.31014562622676</c:v>
                </c:pt>
                <c:pt idx="229">
                  <c:v>5.30855145157553</c:v>
                </c:pt>
                <c:pt idx="230">
                  <c:v>5.30344901628633</c:v>
                </c:pt>
                <c:pt idx="231">
                  <c:v>5.2949050996021</c:v>
                </c:pt>
                <c:pt idx="232">
                  <c:v>5.28172920898778</c:v>
                </c:pt>
                <c:pt idx="233">
                  <c:v>5.28073607317788</c:v>
                </c:pt>
                <c:pt idx="234">
                  <c:v>5.26255701667199</c:v>
                </c:pt>
                <c:pt idx="235">
                  <c:v>5.24028429273887</c:v>
                </c:pt>
                <c:pt idx="236">
                  <c:v>5.22309681491469</c:v>
                </c:pt>
                <c:pt idx="237">
                  <c:v>5.21684715904598</c:v>
                </c:pt>
                <c:pt idx="238">
                  <c:v>5.21869602388451</c:v>
                </c:pt>
                <c:pt idx="239">
                  <c:v>5.22280008251567</c:v>
                </c:pt>
                <c:pt idx="240">
                  <c:v>5.21817479767433</c:v>
                </c:pt>
                <c:pt idx="241">
                  <c:v>5.22161236238847</c:v>
                </c:pt>
                <c:pt idx="242">
                  <c:v>5.22547528520375</c:v>
                </c:pt>
                <c:pt idx="243">
                  <c:v>5.22992161494377</c:v>
                </c:pt>
                <c:pt idx="244">
                  <c:v>5.23446237852577</c:v>
                </c:pt>
                <c:pt idx="245">
                  <c:v>5.23885362539992</c:v>
                </c:pt>
                <c:pt idx="246">
                  <c:v>5.24294301689019</c:v>
                </c:pt>
                <c:pt idx="247">
                  <c:v>5.2466226377995</c:v>
                </c:pt>
                <c:pt idx="248">
                  <c:v>5.24981280213602</c:v>
                </c:pt>
                <c:pt idx="249">
                  <c:v>5.25245432370968</c:v>
                </c:pt>
                <c:pt idx="250">
                  <c:v>5.25450797360383</c:v>
                </c:pt>
                <c:pt idx="251">
                  <c:v>5.25595803375011</c:v>
                </c:pt>
                <c:pt idx="252">
                  <c:v>5.25682000982272</c:v>
                </c:pt>
                <c:pt idx="253">
                  <c:v>5.25715365594777</c:v>
                </c:pt>
                <c:pt idx="254">
                  <c:v>5.25708528587665</c:v>
                </c:pt>
                <c:pt idx="255">
                  <c:v>5.25685464991691</c:v>
                </c:pt>
                <c:pt idx="256">
                  <c:v>5.25654171022264</c:v>
                </c:pt>
                <c:pt idx="257">
                  <c:v>5.25595368862957</c:v>
                </c:pt>
                <c:pt idx="258">
                  <c:v>5.25479639953055</c:v>
                </c:pt>
                <c:pt idx="259">
                  <c:v>5.25236539941658</c:v>
                </c:pt>
                <c:pt idx="260">
                  <c:v>5.25177214662983</c:v>
                </c:pt>
                <c:pt idx="261">
                  <c:v>5.25145812233444</c:v>
                </c:pt>
                <c:pt idx="262">
                  <c:v>5.25112671799593</c:v>
                </c:pt>
                <c:pt idx="263">
                  <c:v>5.25082042910402</c:v>
                </c:pt>
                <c:pt idx="264">
                  <c:v>5.2505420882147</c:v>
                </c:pt>
                <c:pt idx="265">
                  <c:v>5.25029520422704</c:v>
                </c:pt>
                <c:pt idx="266">
                  <c:v>5.25008317780379</c:v>
                </c:pt>
                <c:pt idx="267">
                  <c:v>5.24990886768528</c:v>
                </c:pt>
                <c:pt idx="268">
                  <c:v>5.2497742062395</c:v>
                </c:pt>
                <c:pt idx="269">
                  <c:v>5.24967974820012</c:v>
                </c:pt>
                <c:pt idx="270">
                  <c:v>5.2496241353643</c:v>
                </c:pt>
                <c:pt idx="271">
                  <c:v>5.24960352732322</c:v>
                </c:pt>
                <c:pt idx="272">
                  <c:v>5.24961120679871</c:v>
                </c:pt>
                <c:pt idx="273">
                  <c:v>5.2496443077666</c:v>
                </c:pt>
                <c:pt idx="274">
                  <c:v>5.2497011454269</c:v>
                </c:pt>
                <c:pt idx="275">
                  <c:v>5.24977001515766</c:v>
                </c:pt>
                <c:pt idx="276">
                  <c:v>5.24983571129136</c:v>
                </c:pt>
                <c:pt idx="277">
                  <c:v>5.24988816179891</c:v>
                </c:pt>
                <c:pt idx="278">
                  <c:v>5.2499257113597</c:v>
                </c:pt>
                <c:pt idx="279">
                  <c:v>5.24995125982125</c:v>
                </c:pt>
                <c:pt idx="280">
                  <c:v>5.24996826776964</c:v>
                </c:pt>
                <c:pt idx="281">
                  <c:v>5.24997945725629</c:v>
                </c:pt>
                <c:pt idx="282">
                  <c:v>5.24998676530297</c:v>
                </c:pt>
                <c:pt idx="283">
                  <c:v>5.24999151596338</c:v>
                </c:pt>
                <c:pt idx="284">
                  <c:v>5.24999459340926</c:v>
                </c:pt>
                <c:pt idx="285">
                  <c:v>5.24999658087634</c:v>
                </c:pt>
                <c:pt idx="286">
                  <c:v>5.24999786042155</c:v>
                </c:pt>
                <c:pt idx="287">
                  <c:v>5.24999868120896</c:v>
                </c:pt>
                <c:pt idx="288">
                  <c:v>5.24999920527726</c:v>
                </c:pt>
                <c:pt idx="289">
                  <c:v>5.24999953780547</c:v>
                </c:pt>
                <c:pt idx="290">
                  <c:v>5.24999974696816</c:v>
                </c:pt>
                <c:pt idx="291">
                  <c:v>5.24999987690095</c:v>
                </c:pt>
                <c:pt idx="292">
                  <c:v>5.24999995614226</c:v>
                </c:pt>
                <c:pt idx="293">
                  <c:v>5.25000000311951</c:v>
                </c:pt>
                <c:pt idx="294">
                  <c:v>5.25000002971055</c:v>
                </c:pt>
                <c:pt idx="295">
                  <c:v>5.25000004355374</c:v>
                </c:pt>
                <c:pt idx="296">
                  <c:v>5.25000004954554</c:v>
                </c:pt>
                <c:pt idx="297">
                  <c:v>5.25000005081106</c:v>
                </c:pt>
                <c:pt idx="298">
                  <c:v>5.25000004933261</c:v>
                </c:pt>
                <c:pt idx="299">
                  <c:v>5.25000004635672</c:v>
                </c:pt>
                <c:pt idx="300">
                  <c:v>5.2500000426574</c:v>
                </c:pt>
                <c:pt idx="301">
                  <c:v>5.25000003870637</c:v>
                </c:pt>
                <c:pt idx="302">
                  <c:v>5.25000003478297</c:v>
                </c:pt>
                <c:pt idx="303">
                  <c:v>5.25000003104497</c:v>
                </c:pt>
                <c:pt idx="304">
                  <c:v>5.25000002757417</c:v>
                </c:pt>
                <c:pt idx="305">
                  <c:v>5.25000002440556</c:v>
                </c:pt>
                <c:pt idx="306">
                  <c:v>5.25000002154601</c:v>
                </c:pt>
                <c:pt idx="307">
                  <c:v>5.25000001898605</c:v>
                </c:pt>
                <c:pt idx="308">
                  <c:v>5.25000001670737</c:v>
                </c:pt>
                <c:pt idx="309">
                  <c:v>5.25000001468735</c:v>
                </c:pt>
                <c:pt idx="310">
                  <c:v>5.25000001290196</c:v>
                </c:pt>
                <c:pt idx="311">
                  <c:v>5.25000001132737</c:v>
                </c:pt>
                <c:pt idx="312">
                  <c:v>5.25000000994089</c:v>
                </c:pt>
                <c:pt idx="313">
                  <c:v>5.25000000872147</c:v>
                </c:pt>
                <c:pt idx="314">
                  <c:v>5.25000000764992</c:v>
                </c:pt>
                <c:pt idx="315">
                  <c:v>5.2500000067089</c:v>
                </c:pt>
                <c:pt idx="316">
                  <c:v>5.2500000058829</c:v>
                </c:pt>
                <c:pt idx="317">
                  <c:v>5.25000000515811</c:v>
                </c:pt>
                <c:pt idx="318">
                  <c:v>5.25000000452231</c:v>
                </c:pt>
                <c:pt idx="319">
                  <c:v>5.25000000396467</c:v>
                </c:pt>
                <c:pt idx="320">
                  <c:v>5.25000000347565</c:v>
                </c:pt>
                <c:pt idx="321">
                  <c:v>5.25000000304686</c:v>
                </c:pt>
                <c:pt idx="322">
                  <c:v>5.25000000267091</c:v>
                </c:pt>
                <c:pt idx="323">
                  <c:v>5.25000000234132</c:v>
                </c:pt>
                <c:pt idx="324">
                  <c:v>5.25000000205236</c:v>
                </c:pt>
                <c:pt idx="325">
                  <c:v>5.25000000179905</c:v>
                </c:pt>
                <c:pt idx="326">
                  <c:v>5.250000001577</c:v>
                </c:pt>
                <c:pt idx="327">
                  <c:v>5.25000000138234</c:v>
                </c:pt>
                <c:pt idx="328">
                  <c:v>5.25000000121171</c:v>
                </c:pt>
                <c:pt idx="329">
                  <c:v>5.25000000106213</c:v>
                </c:pt>
                <c:pt idx="330">
                  <c:v>5.25000000093102</c:v>
                </c:pt>
                <c:pt idx="331">
                  <c:v>5.25000000081608</c:v>
                </c:pt>
                <c:pt idx="332">
                  <c:v>5.25000000071534</c:v>
                </c:pt>
                <c:pt idx="333">
                  <c:v>5.25000000062703</c:v>
                </c:pt>
                <c:pt idx="334">
                  <c:v>5.25000000054963</c:v>
                </c:pt>
                <c:pt idx="335">
                  <c:v>5.25000000048177</c:v>
                </c:pt>
                <c:pt idx="336">
                  <c:v>5.2500000004223</c:v>
                </c:pt>
                <c:pt idx="337">
                  <c:v>5.25000000037017</c:v>
                </c:pt>
                <c:pt idx="338">
                  <c:v>5.25000000032447</c:v>
                </c:pt>
                <c:pt idx="339">
                  <c:v>5.25000000028441</c:v>
                </c:pt>
                <c:pt idx="340">
                  <c:v>5.2500000002493</c:v>
                </c:pt>
                <c:pt idx="341">
                  <c:v>5.25000000021852</c:v>
                </c:pt>
                <c:pt idx="342">
                  <c:v>5.25000000019155</c:v>
                </c:pt>
                <c:pt idx="343">
                  <c:v>5.2500000001679</c:v>
                </c:pt>
                <c:pt idx="344">
                  <c:v>5.25000000014717</c:v>
                </c:pt>
                <c:pt idx="345">
                  <c:v>5.250000000129</c:v>
                </c:pt>
                <c:pt idx="346">
                  <c:v>5.25000000011308</c:v>
                </c:pt>
                <c:pt idx="347">
                  <c:v>5.25000000009912</c:v>
                </c:pt>
                <c:pt idx="348">
                  <c:v>5.25000000008688</c:v>
                </c:pt>
                <c:pt idx="349">
                  <c:v>5.25000000007615</c:v>
                </c:pt>
                <c:pt idx="350">
                  <c:v>5.25000000006675</c:v>
                </c:pt>
                <c:pt idx="351">
                  <c:v>5.25000000005851</c:v>
                </c:pt>
                <c:pt idx="352">
                  <c:v>5.25000000005129</c:v>
                </c:pt>
                <c:pt idx="353">
                  <c:v>5.25000000004496</c:v>
                </c:pt>
                <c:pt idx="354">
                  <c:v>5.25000000003941</c:v>
                </c:pt>
                <c:pt idx="355">
                  <c:v>5.25000000003454</c:v>
                </c:pt>
                <c:pt idx="356">
                  <c:v>5.25000000003028</c:v>
                </c:pt>
                <c:pt idx="357">
                  <c:v>5.25000000002654</c:v>
                </c:pt>
                <c:pt idx="358">
                  <c:v>5.25000000002326</c:v>
                </c:pt>
                <c:pt idx="359">
                  <c:v>5.25000000002039</c:v>
                </c:pt>
                <c:pt idx="360">
                  <c:v>5.25000000001787</c:v>
                </c:pt>
                <c:pt idx="361">
                  <c:v>5.25000000001567</c:v>
                </c:pt>
                <c:pt idx="362">
                  <c:v>5.25000000001373</c:v>
                </c:pt>
                <c:pt idx="363">
                  <c:v>5.25000000001204</c:v>
                </c:pt>
                <c:pt idx="364">
                  <c:v>5.25000000001055</c:v>
                </c:pt>
                <c:pt idx="365">
                  <c:v>5.25000000000925</c:v>
                </c:pt>
                <c:pt idx="366">
                  <c:v>5.25000000000811</c:v>
                </c:pt>
                <c:pt idx="367">
                  <c:v>5.25000000000711</c:v>
                </c:pt>
                <c:pt idx="368">
                  <c:v>5.25000000000623</c:v>
                </c:pt>
                <c:pt idx="369">
                  <c:v>5.25000000000546</c:v>
                </c:pt>
                <c:pt idx="370">
                  <c:v>5.25000000000479</c:v>
                </c:pt>
                <c:pt idx="371">
                  <c:v>5.2500000000042</c:v>
                </c:pt>
                <c:pt idx="372">
                  <c:v>5.25000000000368</c:v>
                </c:pt>
                <c:pt idx="373">
                  <c:v>5.25000000000322</c:v>
                </c:pt>
                <c:pt idx="374">
                  <c:v>5.25000000000283</c:v>
                </c:pt>
                <c:pt idx="375">
                  <c:v>5.25000000000248</c:v>
                </c:pt>
                <c:pt idx="376">
                  <c:v>5.25000000000217</c:v>
                </c:pt>
                <c:pt idx="377">
                  <c:v>5.2500000000019</c:v>
                </c:pt>
                <c:pt idx="378">
                  <c:v>5.25000000000167</c:v>
                </c:pt>
                <c:pt idx="379">
                  <c:v>5.25000000000146</c:v>
                </c:pt>
                <c:pt idx="380">
                  <c:v>5.25000000000128</c:v>
                </c:pt>
                <c:pt idx="381">
                  <c:v>5.25000000000112</c:v>
                </c:pt>
                <c:pt idx="382">
                  <c:v>5.25000000000098</c:v>
                </c:pt>
                <c:pt idx="383">
                  <c:v>5.25000000000086</c:v>
                </c:pt>
                <c:pt idx="384">
                  <c:v>5.25000000000076</c:v>
                </c:pt>
                <c:pt idx="385">
                  <c:v>5.25000000000066</c:v>
                </c:pt>
                <c:pt idx="386">
                  <c:v>5.25000000000058</c:v>
                </c:pt>
                <c:pt idx="387">
                  <c:v>5.25000000000051</c:v>
                </c:pt>
                <c:pt idx="388">
                  <c:v>5.25000000000045</c:v>
                </c:pt>
                <c:pt idx="389">
                  <c:v>5.25000000000039</c:v>
                </c:pt>
                <c:pt idx="390">
                  <c:v>5.25000000000034</c:v>
                </c:pt>
                <c:pt idx="391">
                  <c:v>5.2500000000003</c:v>
                </c:pt>
                <c:pt idx="392">
                  <c:v>5.25000000000026</c:v>
                </c:pt>
                <c:pt idx="393">
                  <c:v>5.25000000000023</c:v>
                </c:pt>
                <c:pt idx="394">
                  <c:v>5.2500000000002</c:v>
                </c:pt>
                <c:pt idx="395">
                  <c:v>5.25000000000018</c:v>
                </c:pt>
                <c:pt idx="396">
                  <c:v>5.25000000000016</c:v>
                </c:pt>
                <c:pt idx="397">
                  <c:v>5.25000000000014</c:v>
                </c:pt>
                <c:pt idx="398">
                  <c:v>5.25000000000012</c:v>
                </c:pt>
                <c:pt idx="399">
                  <c:v>5.25000000000011</c:v>
                </c:pt>
                <c:pt idx="400">
                  <c:v>5.25000000000009</c:v>
                </c:pt>
                <c:pt idx="401">
                  <c:v>5.25000000000008</c:v>
                </c:pt>
                <c:pt idx="402">
                  <c:v>5.25000000000007</c:v>
                </c:pt>
                <c:pt idx="403">
                  <c:v>5.25000000000006</c:v>
                </c:pt>
                <c:pt idx="404">
                  <c:v>5.25000000000005</c:v>
                </c:pt>
                <c:pt idx="405">
                  <c:v>5.25000000000005</c:v>
                </c:pt>
                <c:pt idx="406">
                  <c:v>5.25000000000004</c:v>
                </c:pt>
                <c:pt idx="407">
                  <c:v>5.25000000000004</c:v>
                </c:pt>
                <c:pt idx="408">
                  <c:v>5.25000000000003</c:v>
                </c:pt>
                <c:pt idx="409">
                  <c:v>5.25000000000003</c:v>
                </c:pt>
                <c:pt idx="410">
                  <c:v>5.25000000000003</c:v>
                </c:pt>
                <c:pt idx="411">
                  <c:v>5.25000000000002</c:v>
                </c:pt>
                <c:pt idx="412">
                  <c:v>5.25000000000002</c:v>
                </c:pt>
                <c:pt idx="413">
                  <c:v>5.25000000000002</c:v>
                </c:pt>
                <c:pt idx="414">
                  <c:v>5.25000000000002</c:v>
                </c:pt>
                <c:pt idx="415">
                  <c:v>5.25000000000001</c:v>
                </c:pt>
                <c:pt idx="416">
                  <c:v>5.25000000000001</c:v>
                </c:pt>
                <c:pt idx="417">
                  <c:v>5.25000000000001</c:v>
                </c:pt>
                <c:pt idx="418">
                  <c:v>5.25000000000001</c:v>
                </c:pt>
                <c:pt idx="419">
                  <c:v>5.25000000000001</c:v>
                </c:pt>
                <c:pt idx="420">
                  <c:v>5.25000000000001</c:v>
                </c:pt>
                <c:pt idx="421">
                  <c:v>5.25000000000001</c:v>
                </c:pt>
                <c:pt idx="422">
                  <c:v>5.25000000000001</c:v>
                </c:pt>
                <c:pt idx="423">
                  <c:v>5.25000000000001</c:v>
                </c:pt>
                <c:pt idx="424">
                  <c:v>5.25000000000001</c:v>
                </c:pt>
                <c:pt idx="425">
                  <c:v>5.25000000000001</c:v>
                </c:pt>
                <c:pt idx="426">
                  <c:v>5.25000000000001</c:v>
                </c:pt>
                <c:pt idx="427">
                  <c:v>5.25000000000001</c:v>
                </c:pt>
                <c:pt idx="428">
                  <c:v>5.25000000000001</c:v>
                </c:pt>
                <c:pt idx="429">
                  <c:v>5.25000000000001</c:v>
                </c:pt>
                <c:pt idx="430">
                  <c:v>5.25000000000001</c:v>
                </c:pt>
                <c:pt idx="431">
                  <c:v>5.25000000000001</c:v>
                </c:pt>
                <c:pt idx="432">
                  <c:v>5.25000000000001</c:v>
                </c:pt>
                <c:pt idx="433">
                  <c:v>5.25000000000001</c:v>
                </c:pt>
                <c:pt idx="434">
                  <c:v>5.25000000000001</c:v>
                </c:pt>
                <c:pt idx="435">
                  <c:v>5.25000000000001</c:v>
                </c:pt>
                <c:pt idx="436">
                  <c:v>5.25000000000001</c:v>
                </c:pt>
                <c:pt idx="437">
                  <c:v>5.25000000000001</c:v>
                </c:pt>
                <c:pt idx="438">
                  <c:v>5.25000000000001</c:v>
                </c:pt>
                <c:pt idx="439">
                  <c:v>5.25000000000001</c:v>
                </c:pt>
                <c:pt idx="440">
                  <c:v>5.25000000000001</c:v>
                </c:pt>
                <c:pt idx="441">
                  <c:v>5.25000000000001</c:v>
                </c:pt>
                <c:pt idx="442">
                  <c:v>5.25000000000001</c:v>
                </c:pt>
                <c:pt idx="443">
                  <c:v>5.25000000000001</c:v>
                </c:pt>
                <c:pt idx="444">
                  <c:v>5.25000000000001</c:v>
                </c:pt>
                <c:pt idx="445">
                  <c:v>5.25000000000001</c:v>
                </c:pt>
                <c:pt idx="446">
                  <c:v>5.25000000000001</c:v>
                </c:pt>
                <c:pt idx="447">
                  <c:v>5.25000000000001</c:v>
                </c:pt>
                <c:pt idx="448">
                  <c:v>5.25000000000001</c:v>
                </c:pt>
                <c:pt idx="449">
                  <c:v>5.25000000000001</c:v>
                </c:pt>
                <c:pt idx="450">
                  <c:v>5.25000000000001</c:v>
                </c:pt>
                <c:pt idx="451">
                  <c:v>5.25000000000001</c:v>
                </c:pt>
                <c:pt idx="452">
                  <c:v>5.25000000000001</c:v>
                </c:pt>
                <c:pt idx="453">
                  <c:v>5.25000000000001</c:v>
                </c:pt>
                <c:pt idx="454">
                  <c:v>5.25000000000001</c:v>
                </c:pt>
                <c:pt idx="455">
                  <c:v>5.25000000000001</c:v>
                </c:pt>
                <c:pt idx="456">
                  <c:v>5.25000000000001</c:v>
                </c:pt>
                <c:pt idx="457">
                  <c:v>5.25</c:v>
                </c:pt>
                <c:pt idx="458">
                  <c:v>5.25</c:v>
                </c:pt>
                <c:pt idx="459">
                  <c:v>5.25</c:v>
                </c:pt>
                <c:pt idx="460">
                  <c:v>5.25</c:v>
                </c:pt>
                <c:pt idx="461">
                  <c:v>5.25</c:v>
                </c:pt>
                <c:pt idx="462">
                  <c:v>5.25</c:v>
                </c:pt>
                <c:pt idx="463">
                  <c:v>5.25</c:v>
                </c:pt>
                <c:pt idx="464">
                  <c:v>5.25</c:v>
                </c:pt>
                <c:pt idx="465">
                  <c:v>5.25</c:v>
                </c:pt>
                <c:pt idx="466">
                  <c:v>5.25</c:v>
                </c:pt>
                <c:pt idx="467">
                  <c:v>5.25</c:v>
                </c:pt>
                <c:pt idx="468">
                  <c:v>5.25</c:v>
                </c:pt>
                <c:pt idx="469">
                  <c:v>5.25</c:v>
                </c:pt>
                <c:pt idx="470">
                  <c:v>5.25</c:v>
                </c:pt>
                <c:pt idx="471">
                  <c:v>5.25</c:v>
                </c:pt>
                <c:pt idx="472">
                  <c:v>5.25</c:v>
                </c:pt>
                <c:pt idx="473">
                  <c:v>5.25</c:v>
                </c:pt>
                <c:pt idx="474">
                  <c:v>5.25</c:v>
                </c:pt>
                <c:pt idx="475">
                  <c:v>5.25</c:v>
                </c:pt>
                <c:pt idx="476">
                  <c:v>5.25</c:v>
                </c:pt>
                <c:pt idx="477">
                  <c:v>5.25</c:v>
                </c:pt>
                <c:pt idx="478">
                  <c:v>5.25</c:v>
                </c:pt>
                <c:pt idx="479">
                  <c:v>5.25</c:v>
                </c:pt>
                <c:pt idx="480">
                  <c:v>5.25</c:v>
                </c:pt>
                <c:pt idx="481">
                  <c:v>5.25</c:v>
                </c:pt>
                <c:pt idx="482">
                  <c:v>5.25</c:v>
                </c:pt>
                <c:pt idx="483">
                  <c:v>5.25</c:v>
                </c:pt>
                <c:pt idx="484">
                  <c:v>5.25</c:v>
                </c:pt>
                <c:pt idx="485">
                  <c:v>5.25</c:v>
                </c:pt>
                <c:pt idx="486">
                  <c:v>5.25</c:v>
                </c:pt>
                <c:pt idx="487">
                  <c:v>5.25</c:v>
                </c:pt>
                <c:pt idx="488">
                  <c:v>5.25</c:v>
                </c:pt>
                <c:pt idx="489">
                  <c:v>5.25</c:v>
                </c:pt>
                <c:pt idx="490">
                  <c:v>5.25</c:v>
                </c:pt>
                <c:pt idx="491">
                  <c:v>5.25</c:v>
                </c:pt>
                <c:pt idx="492">
                  <c:v>5.25</c:v>
                </c:pt>
                <c:pt idx="493">
                  <c:v>5.25</c:v>
                </c:pt>
                <c:pt idx="494">
                  <c:v>5.25</c:v>
                </c:pt>
                <c:pt idx="495">
                  <c:v>5.25</c:v>
                </c:pt>
                <c:pt idx="496">
                  <c:v>5.25</c:v>
                </c:pt>
                <c:pt idx="497">
                  <c:v>5.25</c:v>
                </c:pt>
                <c:pt idx="498">
                  <c:v>5.25</c:v>
                </c:pt>
                <c:pt idx="499">
                  <c:v>5.25</c:v>
                </c:pt>
                <c:pt idx="500">
                  <c:v>5.25</c:v>
                </c:pt>
                <c:pt idx="501">
                  <c:v>5.25</c:v>
                </c:pt>
                <c:pt idx="502">
                  <c:v>5.25</c:v>
                </c:pt>
                <c:pt idx="503">
                  <c:v>5.25</c:v>
                </c:pt>
                <c:pt idx="504">
                  <c:v>5.25</c:v>
                </c:pt>
                <c:pt idx="505">
                  <c:v>5.25</c:v>
                </c:pt>
                <c:pt idx="506">
                  <c:v>5.25</c:v>
                </c:pt>
                <c:pt idx="507">
                  <c:v>5.25</c:v>
                </c:pt>
                <c:pt idx="508">
                  <c:v>5.25</c:v>
                </c:pt>
                <c:pt idx="509">
                  <c:v>5.25</c:v>
                </c:pt>
                <c:pt idx="510">
                  <c:v>5.25</c:v>
                </c:pt>
                <c:pt idx="511">
                  <c:v>5.25</c:v>
                </c:pt>
                <c:pt idx="512">
                  <c:v>5.25</c:v>
                </c:pt>
                <c:pt idx="513">
                  <c:v>5.25</c:v>
                </c:pt>
                <c:pt idx="514">
                  <c:v>5.25</c:v>
                </c:pt>
                <c:pt idx="515">
                  <c:v>5.25</c:v>
                </c:pt>
                <c:pt idx="516">
                  <c:v>5.25</c:v>
                </c:pt>
                <c:pt idx="517">
                  <c:v>5.25</c:v>
                </c:pt>
                <c:pt idx="518">
                  <c:v>5.25</c:v>
                </c:pt>
                <c:pt idx="519">
                  <c:v>5.25</c:v>
                </c:pt>
                <c:pt idx="520">
                  <c:v>5.25</c:v>
                </c:pt>
                <c:pt idx="521">
                  <c:v>5.25</c:v>
                </c:pt>
                <c:pt idx="522">
                  <c:v>5.25</c:v>
                </c:pt>
                <c:pt idx="523">
                  <c:v>5.25</c:v>
                </c:pt>
                <c:pt idx="524">
                  <c:v>5.25</c:v>
                </c:pt>
                <c:pt idx="525">
                  <c:v>5.25</c:v>
                </c:pt>
                <c:pt idx="526">
                  <c:v>5.25</c:v>
                </c:pt>
                <c:pt idx="527">
                  <c:v>5.25</c:v>
                </c:pt>
                <c:pt idx="528">
                  <c:v>5.25</c:v>
                </c:pt>
                <c:pt idx="529">
                  <c:v>5.25</c:v>
                </c:pt>
                <c:pt idx="530">
                  <c:v>5.25</c:v>
                </c:pt>
                <c:pt idx="531">
                  <c:v>5.25</c:v>
                </c:pt>
                <c:pt idx="532">
                  <c:v>5.25</c:v>
                </c:pt>
                <c:pt idx="533">
                  <c:v>5.25</c:v>
                </c:pt>
                <c:pt idx="534">
                  <c:v>5.25</c:v>
                </c:pt>
                <c:pt idx="535">
                  <c:v>5.25</c:v>
                </c:pt>
                <c:pt idx="536">
                  <c:v>5.25</c:v>
                </c:pt>
                <c:pt idx="537">
                  <c:v>5.25</c:v>
                </c:pt>
                <c:pt idx="538">
                  <c:v>5.25</c:v>
                </c:pt>
                <c:pt idx="539">
                  <c:v>5.25</c:v>
                </c:pt>
                <c:pt idx="540">
                  <c:v>5.25</c:v>
                </c:pt>
                <c:pt idx="541">
                  <c:v>5.25</c:v>
                </c:pt>
                <c:pt idx="542">
                  <c:v>5.25</c:v>
                </c:pt>
                <c:pt idx="543">
                  <c:v>5.25</c:v>
                </c:pt>
                <c:pt idx="544">
                  <c:v>5.25</c:v>
                </c:pt>
                <c:pt idx="545">
                  <c:v>5.25</c:v>
                </c:pt>
                <c:pt idx="546">
                  <c:v>5.25</c:v>
                </c:pt>
                <c:pt idx="547">
                  <c:v>5.25</c:v>
                </c:pt>
                <c:pt idx="548">
                  <c:v>5.25</c:v>
                </c:pt>
                <c:pt idx="549">
                  <c:v>5.25</c:v>
                </c:pt>
                <c:pt idx="550">
                  <c:v>5.25</c:v>
                </c:pt>
                <c:pt idx="551">
                  <c:v>5.25</c:v>
                </c:pt>
                <c:pt idx="552">
                  <c:v>5.25</c:v>
                </c:pt>
                <c:pt idx="553">
                  <c:v>5.25</c:v>
                </c:pt>
                <c:pt idx="554">
                  <c:v>5.25</c:v>
                </c:pt>
                <c:pt idx="555">
                  <c:v>5.25</c:v>
                </c:pt>
                <c:pt idx="556">
                  <c:v>5.25</c:v>
                </c:pt>
                <c:pt idx="557">
                  <c:v>5.25</c:v>
                </c:pt>
                <c:pt idx="558">
                  <c:v>5.25</c:v>
                </c:pt>
                <c:pt idx="559">
                  <c:v>5.25</c:v>
                </c:pt>
                <c:pt idx="560">
                  <c:v>5.25</c:v>
                </c:pt>
                <c:pt idx="561">
                  <c:v>5.25</c:v>
                </c:pt>
                <c:pt idx="562">
                  <c:v>5.25</c:v>
                </c:pt>
                <c:pt idx="563">
                  <c:v>5.25</c:v>
                </c:pt>
                <c:pt idx="564">
                  <c:v>5.25</c:v>
                </c:pt>
                <c:pt idx="565">
                  <c:v>5.25</c:v>
                </c:pt>
                <c:pt idx="566">
                  <c:v>5.25</c:v>
                </c:pt>
                <c:pt idx="567">
                  <c:v>5.25</c:v>
                </c:pt>
                <c:pt idx="568">
                  <c:v>5.25</c:v>
                </c:pt>
                <c:pt idx="569">
                  <c:v>5.25</c:v>
                </c:pt>
                <c:pt idx="570">
                  <c:v>5.25</c:v>
                </c:pt>
                <c:pt idx="571">
                  <c:v>5.25</c:v>
                </c:pt>
                <c:pt idx="572">
                  <c:v>5.25</c:v>
                </c:pt>
                <c:pt idx="573">
                  <c:v>5.25</c:v>
                </c:pt>
                <c:pt idx="574">
                  <c:v>5.25</c:v>
                </c:pt>
                <c:pt idx="575">
                  <c:v>5.25</c:v>
                </c:pt>
                <c:pt idx="576">
                  <c:v>5.25</c:v>
                </c:pt>
                <c:pt idx="577">
                  <c:v>5.25</c:v>
                </c:pt>
                <c:pt idx="578">
                  <c:v>5.25</c:v>
                </c:pt>
                <c:pt idx="579">
                  <c:v>5.25</c:v>
                </c:pt>
                <c:pt idx="580">
                  <c:v>5.25</c:v>
                </c:pt>
                <c:pt idx="581">
                  <c:v>5.25</c:v>
                </c:pt>
                <c:pt idx="582">
                  <c:v>5.25</c:v>
                </c:pt>
                <c:pt idx="583">
                  <c:v>5.25</c:v>
                </c:pt>
                <c:pt idx="584">
                  <c:v>5.25</c:v>
                </c:pt>
                <c:pt idx="585">
                  <c:v>5.25</c:v>
                </c:pt>
                <c:pt idx="586">
                  <c:v>5.25</c:v>
                </c:pt>
                <c:pt idx="587">
                  <c:v>5.25</c:v>
                </c:pt>
                <c:pt idx="588">
                  <c:v>5.25</c:v>
                </c:pt>
                <c:pt idx="589">
                  <c:v>5.25</c:v>
                </c:pt>
                <c:pt idx="590">
                  <c:v>5.25</c:v>
                </c:pt>
                <c:pt idx="591">
                  <c:v>5.25</c:v>
                </c:pt>
                <c:pt idx="592">
                  <c:v>5.25</c:v>
                </c:pt>
                <c:pt idx="593">
                  <c:v>5.25</c:v>
                </c:pt>
                <c:pt idx="594">
                  <c:v>5.25</c:v>
                </c:pt>
                <c:pt idx="595">
                  <c:v>5.25</c:v>
                </c:pt>
                <c:pt idx="596">
                  <c:v>5.25</c:v>
                </c:pt>
                <c:pt idx="597">
                  <c:v>5.25</c:v>
                </c:pt>
                <c:pt idx="598">
                  <c:v>5.25</c:v>
                </c:pt>
                <c:pt idx="599">
                  <c:v>5.25</c:v>
                </c:pt>
                <c:pt idx="600">
                  <c:v>5.25184480538498</c:v>
                </c:pt>
                <c:pt idx="601">
                  <c:v>5.25205437876771</c:v>
                </c:pt>
                <c:pt idx="602">
                  <c:v>5.25139149269818</c:v>
                </c:pt>
                <c:pt idx="603">
                  <c:v>5.25131572395599</c:v>
                </c:pt>
                <c:pt idx="604">
                  <c:v>5.25127192732219</c:v>
                </c:pt>
                <c:pt idx="605">
                  <c:v>5.25123992578026</c:v>
                </c:pt>
                <c:pt idx="606">
                  <c:v>5.25121715937568</c:v>
                </c:pt>
                <c:pt idx="607">
                  <c:v>5.25119997854791</c:v>
                </c:pt>
                <c:pt idx="608">
                  <c:v>5.25118619220629</c:v>
                </c:pt>
                <c:pt idx="609">
                  <c:v>5.25117447401037</c:v>
                </c:pt>
                <c:pt idx="610">
                  <c:v>5.25116401978898</c:v>
                </c:pt>
                <c:pt idx="611">
                  <c:v>5.2511543469437</c:v>
                </c:pt>
                <c:pt idx="612">
                  <c:v>5.2511451731766</c:v>
                </c:pt>
                <c:pt idx="613">
                  <c:v>5.251136341815</c:v>
                </c:pt>
                <c:pt idx="614">
                  <c:v>5.25112777487564</c:v>
                </c:pt>
                <c:pt idx="615">
                  <c:v>5.25111944301701</c:v>
                </c:pt>
                <c:pt idx="616">
                  <c:v>5.25111134602716</c:v>
                </c:pt>
                <c:pt idx="617">
                  <c:v>5.25110350004036</c:v>
                </c:pt>
                <c:pt idx="618">
                  <c:v>5.2510959291447</c:v>
                </c:pt>
                <c:pt idx="619">
                  <c:v>5.25108865990919</c:v>
                </c:pt>
                <c:pt idx="620">
                  <c:v>5.25108171788223</c:v>
                </c:pt>
                <c:pt idx="621">
                  <c:v>5.25107512543749</c:v>
                </c:pt>
                <c:pt idx="622">
                  <c:v>5.25106890054713</c:v>
                </c:pt>
                <c:pt idx="623">
                  <c:v>5.25106305619513</c:v>
                </c:pt>
                <c:pt idx="624">
                  <c:v>5.25105760022981</c:v>
                </c:pt>
                <c:pt idx="625">
                  <c:v>5.25105253551362</c:v>
                </c:pt>
                <c:pt idx="626">
                  <c:v>5.25104786026826</c:v>
                </c:pt>
                <c:pt idx="627">
                  <c:v>5.25104356854113</c:v>
                </c:pt>
                <c:pt idx="628">
                  <c:v>5.25103965073948</c:v>
                </c:pt>
                <c:pt idx="629">
                  <c:v>5.25103609419303</c:v>
                </c:pt>
                <c:pt idx="630">
                  <c:v>5.25103288371669</c:v>
                </c:pt>
                <c:pt idx="631">
                  <c:v>5.25103000215333</c:v>
                </c:pt>
                <c:pt idx="632">
                  <c:v>5.25102743088256</c:v>
                </c:pt>
                <c:pt idx="633">
                  <c:v>5.25102515028655</c:v>
                </c:pt>
                <c:pt idx="634">
                  <c:v>5.25102314016744</c:v>
                </c:pt>
                <c:pt idx="635">
                  <c:v>5.25102138011383</c:v>
                </c:pt>
                <c:pt idx="636">
                  <c:v>5.25101984981607</c:v>
                </c:pt>
                <c:pt idx="637">
                  <c:v>5.25101852933161</c:v>
                </c:pt>
                <c:pt idx="638">
                  <c:v>5.25101739930306</c:v>
                </c:pt>
                <c:pt idx="639">
                  <c:v>5.25101644113209</c:v>
                </c:pt>
                <c:pt idx="640">
                  <c:v>5.25101563711333</c:v>
                </c:pt>
                <c:pt idx="641">
                  <c:v>5.25101497053219</c:v>
                </c:pt>
                <c:pt idx="642">
                  <c:v>5.25101442573104</c:v>
                </c:pt>
                <c:pt idx="643">
                  <c:v>5.25101398814796</c:v>
                </c:pt>
                <c:pt idx="644">
                  <c:v>5.25101364433198</c:v>
                </c:pt>
                <c:pt idx="645">
                  <c:v>5.25101338193891</c:v>
                </c:pt>
                <c:pt idx="646">
                  <c:v>5.25101318971102</c:v>
                </c:pt>
                <c:pt idx="647">
                  <c:v>5.25101305744393</c:v>
                </c:pt>
                <c:pt idx="648">
                  <c:v>5.25101297594356</c:v>
                </c:pt>
                <c:pt idx="649">
                  <c:v>5.25101293697557</c:v>
                </c:pt>
                <c:pt idx="650">
                  <c:v>5.25101293320966</c:v>
                </c:pt>
                <c:pt idx="651">
                  <c:v>5.08151045043242</c:v>
                </c:pt>
                <c:pt idx="652">
                  <c:v>5.00075342578757</c:v>
                </c:pt>
                <c:pt idx="653">
                  <c:v>4.92601846147949</c:v>
                </c:pt>
                <c:pt idx="654">
                  <c:v>4.8549665835507</c:v>
                </c:pt>
                <c:pt idx="655">
                  <c:v>4.78697980442651</c:v>
                </c:pt>
                <c:pt idx="656">
                  <c:v>4.72228701372177</c:v>
                </c:pt>
                <c:pt idx="657">
                  <c:v>4.66163887331106</c:v>
                </c:pt>
                <c:pt idx="658">
                  <c:v>4.60638471055337</c:v>
                </c:pt>
                <c:pt idx="659">
                  <c:v>4.5589504040469</c:v>
                </c:pt>
                <c:pt idx="660">
                  <c:v>4.52441943816074</c:v>
                </c:pt>
                <c:pt idx="661">
                  <c:v>4.51883234420581</c:v>
                </c:pt>
                <c:pt idx="662">
                  <c:v>4.58402707066894</c:v>
                </c:pt>
                <c:pt idx="663">
                  <c:v>4.40194875385862</c:v>
                </c:pt>
                <c:pt idx="664">
                  <c:v>4.42738573472872</c:v>
                </c:pt>
                <c:pt idx="665">
                  <c:v>4.44741310641145</c:v>
                </c:pt>
                <c:pt idx="666">
                  <c:v>4.47109478537129</c:v>
                </c:pt>
                <c:pt idx="667">
                  <c:v>4.49562061035081</c:v>
                </c:pt>
                <c:pt idx="668">
                  <c:v>4.52045670642223</c:v>
                </c:pt>
                <c:pt idx="669">
                  <c:v>4.5453324156938</c:v>
                </c:pt>
                <c:pt idx="670">
                  <c:v>4.57007864731435</c:v>
                </c:pt>
                <c:pt idx="671">
                  <c:v>4.59456784299336</c:v>
                </c:pt>
                <c:pt idx="672">
                  <c:v>4.6186907365369</c:v>
                </c:pt>
                <c:pt idx="673">
                  <c:v>4.64234620808426</c:v>
                </c:pt>
                <c:pt idx="674">
                  <c:v>4.66543569869025</c:v>
                </c:pt>
                <c:pt idx="675">
                  <c:v>4.68785938818667</c:v>
                </c:pt>
                <c:pt idx="676">
                  <c:v>4.70951294859711</c:v>
                </c:pt>
                <c:pt idx="677">
                  <c:v>4.73028423884995</c:v>
                </c:pt>
                <c:pt idx="678">
                  <c:v>4.75004946007955</c:v>
                </c:pt>
                <c:pt idx="679">
                  <c:v>4.76866824298593</c:v>
                </c:pt>
                <c:pt idx="680">
                  <c:v>4.78597691440264</c:v>
                </c:pt>
                <c:pt idx="681">
                  <c:v>4.80177870252357</c:v>
                </c:pt>
                <c:pt idx="682">
                  <c:v>4.81582863498834</c:v>
                </c:pt>
                <c:pt idx="683">
                  <c:v>4.82780871173273</c:v>
                </c:pt>
                <c:pt idx="684">
                  <c:v>4.83728382328336</c:v>
                </c:pt>
                <c:pt idx="685">
                  <c:v>4.84361541123808</c:v>
                </c:pt>
                <c:pt idx="686">
                  <c:v>4.84576894613807</c:v>
                </c:pt>
                <c:pt idx="687">
                  <c:v>4.8418106440311</c:v>
                </c:pt>
                <c:pt idx="688">
                  <c:v>4.82817485197188</c:v>
                </c:pt>
                <c:pt idx="689">
                  <c:v>4.81509430737766</c:v>
                </c:pt>
                <c:pt idx="690">
                  <c:v>4.80051476232711</c:v>
                </c:pt>
                <c:pt idx="691">
                  <c:v>4.77218555091627</c:v>
                </c:pt>
                <c:pt idx="692">
                  <c:v>4.74525141445025</c:v>
                </c:pt>
                <c:pt idx="693">
                  <c:v>4.72391817208925</c:v>
                </c:pt>
                <c:pt idx="694">
                  <c:v>4.71176164228701</c:v>
                </c:pt>
                <c:pt idx="695">
                  <c:v>4.71083668721021</c:v>
                </c:pt>
                <c:pt idx="696">
                  <c:v>4.7184459466847</c:v>
                </c:pt>
                <c:pt idx="697">
                  <c:v>4.72209313150423</c:v>
                </c:pt>
                <c:pt idx="698">
                  <c:v>4.72056803107379</c:v>
                </c:pt>
                <c:pt idx="699">
                  <c:v>4.72215757647761</c:v>
                </c:pt>
                <c:pt idx="700">
                  <c:v>4.7264227094943</c:v>
                </c:pt>
                <c:pt idx="701">
                  <c:v>4.73186111164413</c:v>
                </c:pt>
                <c:pt idx="702">
                  <c:v>4.73769224357305</c:v>
                </c:pt>
                <c:pt idx="703">
                  <c:v>4.74337806674879</c:v>
                </c:pt>
                <c:pt idx="704">
                  <c:v>4.74861535812498</c:v>
                </c:pt>
                <c:pt idx="705">
                  <c:v>4.75316733179256</c:v>
                </c:pt>
                <c:pt idx="706">
                  <c:v>4.75684651314199</c:v>
                </c:pt>
                <c:pt idx="707">
                  <c:v>4.75950793747115</c:v>
                </c:pt>
                <c:pt idx="708">
                  <c:v>4.76106640622774</c:v>
                </c:pt>
                <c:pt idx="709">
                  <c:v>4.76155799912104</c:v>
                </c:pt>
                <c:pt idx="710">
                  <c:v>4.76134168151407</c:v>
                </c:pt>
                <c:pt idx="711">
                  <c:v>4.76075181253029</c:v>
                </c:pt>
                <c:pt idx="712">
                  <c:v>4.75881040345469</c:v>
                </c:pt>
                <c:pt idx="713">
                  <c:v>4.75548250348294</c:v>
                </c:pt>
                <c:pt idx="714">
                  <c:v>4.75522420456772</c:v>
                </c:pt>
                <c:pt idx="715">
                  <c:v>4.75486472360184</c:v>
                </c:pt>
                <c:pt idx="716">
                  <c:v>4.75454301637853</c:v>
                </c:pt>
                <c:pt idx="717">
                  <c:v>4.75424299031079</c:v>
                </c:pt>
                <c:pt idx="718">
                  <c:v>4.7539573812708</c:v>
                </c:pt>
                <c:pt idx="719">
                  <c:v>4.75368306891685</c:v>
                </c:pt>
                <c:pt idx="720">
                  <c:v>4.75341882433075</c:v>
                </c:pt>
                <c:pt idx="721">
                  <c:v>4.75316439406517</c:v>
                </c:pt>
                <c:pt idx="722">
                  <c:v>4.7529200258693</c:v>
                </c:pt>
                <c:pt idx="723">
                  <c:v>4.75268621588461</c:v>
                </c:pt>
                <c:pt idx="724">
                  <c:v>4.75246356696761</c:v>
                </c:pt>
                <c:pt idx="725">
                  <c:v>4.75225270548765</c:v>
                </c:pt>
                <c:pt idx="726">
                  <c:v>4.75205423016523</c:v>
                </c:pt>
                <c:pt idx="727">
                  <c:v>4.75186867905048</c:v>
                </c:pt>
                <c:pt idx="728">
                  <c:v>4.75169650706133</c:v>
                </c:pt>
                <c:pt idx="729">
                  <c:v>4.7515380698515</c:v>
                </c:pt>
                <c:pt idx="730">
                  <c:v>4.75139361164385</c:v>
                </c:pt>
                <c:pt idx="731">
                  <c:v>4.7512632557598</c:v>
                </c:pt>
                <c:pt idx="732">
                  <c:v>4.75114699725499</c:v>
                </c:pt>
                <c:pt idx="733">
                  <c:v>4.75104469751921</c:v>
                </c:pt>
                <c:pt idx="734">
                  <c:v>4.75095608100706</c:v>
                </c:pt>
                <c:pt idx="735">
                  <c:v>4.75088073447866</c:v>
                </c:pt>
                <c:pt idx="736">
                  <c:v>4.75081810926247</c:v>
                </c:pt>
                <c:pt idx="737">
                  <c:v>4.75076752710015</c:v>
                </c:pt>
                <c:pt idx="738">
                  <c:v>4.750728190085</c:v>
                </c:pt>
                <c:pt idx="739">
                  <c:v>4.75069919504363</c:v>
                </c:pt>
                <c:pt idx="740">
                  <c:v>4.7506795524288</c:v>
                </c:pt>
                <c:pt idx="741">
                  <c:v>4.75066820939756</c:v>
                </c:pt>
                <c:pt idx="742">
                  <c:v>4.75066407627808</c:v>
                </c:pt>
                <c:pt idx="743">
                  <c:v>4.75066605514588</c:v>
                </c:pt>
                <c:pt idx="744">
                  <c:v>4.75067306882428</c:v>
                </c:pt>
                <c:pt idx="745">
                  <c:v>4.75068408839045</c:v>
                </c:pt>
                <c:pt idx="746">
                  <c:v>4.75069815728537</c:v>
                </c:pt>
                <c:pt idx="747">
                  <c:v>4.75071441042115</c:v>
                </c:pt>
                <c:pt idx="748">
                  <c:v>4.75073208721804</c:v>
                </c:pt>
                <c:pt idx="749">
                  <c:v>4.7507505381884</c:v>
                </c:pt>
                <c:pt idx="750">
                  <c:v>4.75076922538263</c:v>
                </c:pt>
                <c:pt idx="751">
                  <c:v>4.75078771759354</c:v>
                </c:pt>
                <c:pt idx="752">
                  <c:v>4.75080568158999</c:v>
                </c:pt>
                <c:pt idx="753">
                  <c:v>4.75082287078763</c:v>
                </c:pt>
                <c:pt idx="754">
                  <c:v>4.75083911269089</c:v>
                </c:pt>
                <c:pt idx="755">
                  <c:v>4.75085429621866</c:v>
                </c:pt>
                <c:pt idx="756">
                  <c:v>4.75086835973299</c:v>
                </c:pt>
                <c:pt idx="757">
                  <c:v>4.75088128028982</c:v>
                </c:pt>
                <c:pt idx="758">
                  <c:v>4.75089306437031</c:v>
                </c:pt>
                <c:pt idx="759">
                  <c:v>4.75090374015065</c:v>
                </c:pt>
                <c:pt idx="760">
                  <c:v>4.75091335123302</c:v>
                </c:pt>
                <c:pt idx="761">
                  <c:v>4.75092195168191</c:v>
                </c:pt>
                <c:pt idx="762">
                  <c:v>4.75092960217485</c:v>
                </c:pt>
                <c:pt idx="763">
                  <c:v>4.7509363670727</c:v>
                </c:pt>
                <c:pt idx="764">
                  <c:v>4.75094231222793</c:v>
                </c:pt>
                <c:pt idx="765">
                  <c:v>4.75094750337252</c:v>
                </c:pt>
                <c:pt idx="766">
                  <c:v>4.7509520049535</c:v>
                </c:pt>
                <c:pt idx="767">
                  <c:v>4.75095587930919</c:v>
                </c:pt>
                <c:pt idx="768">
                  <c:v>4.75095918610232</c:v>
                </c:pt>
                <c:pt idx="769">
                  <c:v>4.75096198194533</c:v>
                </c:pt>
                <c:pt idx="770">
                  <c:v>4.75096432016878</c:v>
                </c:pt>
                <c:pt idx="771">
                  <c:v>4.75096625069611</c:v>
                </c:pt>
                <c:pt idx="772">
                  <c:v>4.75096781999744</c:v>
                </c:pt>
                <c:pt idx="773">
                  <c:v>4.7509690711022</c:v>
                </c:pt>
                <c:pt idx="774">
                  <c:v>4.75097004365559</c:v>
                </c:pt>
                <c:pt idx="775">
                  <c:v>4.7509707740079</c:v>
                </c:pt>
                <c:pt idx="776">
                  <c:v>4.75097129532825</c:v>
                </c:pt>
                <c:pt idx="777">
                  <c:v>4.75097163773642</c:v>
                </c:pt>
                <c:pt idx="778">
                  <c:v>4.75097182844801</c:v>
                </c:pt>
                <c:pt idx="779">
                  <c:v>4.7509718919288</c:v>
                </c:pt>
                <c:pt idx="780">
                  <c:v>4.75097185005542</c:v>
                </c:pt>
                <c:pt idx="781">
                  <c:v>4.7509717222795</c:v>
                </c:pt>
                <c:pt idx="782">
                  <c:v>4.75097152579335</c:v>
                </c:pt>
                <c:pt idx="783">
                  <c:v>4.75097127569496</c:v>
                </c:pt>
                <c:pt idx="784">
                  <c:v>4.75097098515114</c:v>
                </c:pt>
                <c:pt idx="785">
                  <c:v>4.75097066555704</c:v>
                </c:pt>
                <c:pt idx="786">
                  <c:v>4.75097032669118</c:v>
                </c:pt>
                <c:pt idx="787">
                  <c:v>4.75096997686478</c:v>
                </c:pt>
                <c:pt idx="788">
                  <c:v>4.75096962306481</c:v>
                </c:pt>
                <c:pt idx="789">
                  <c:v>4.75096927108992</c:v>
                </c:pt>
                <c:pt idx="790">
                  <c:v>4.75096892567886</c:v>
                </c:pt>
                <c:pt idx="791">
                  <c:v>4.75096859063109</c:v>
                </c:pt>
                <c:pt idx="792">
                  <c:v>4.75096826891925</c:v>
                </c:pt>
                <c:pt idx="793">
                  <c:v>4.75096796279345</c:v>
                </c:pt>
                <c:pt idx="794">
                  <c:v>4.75096767387743</c:v>
                </c:pt>
                <c:pt idx="795">
                  <c:v>4.75096740325664</c:v>
                </c:pt>
                <c:pt idx="796">
                  <c:v>4.7509671515584</c:v>
                </c:pt>
                <c:pt idx="797">
                  <c:v>4.75096691902449</c:v>
                </c:pt>
                <c:pt idx="798">
                  <c:v>4.75096670557642</c:v>
                </c:pt>
                <c:pt idx="799">
                  <c:v>4.75096651087368</c:v>
                </c:pt>
                <c:pt idx="800">
                  <c:v>4.74853864628064</c:v>
                </c:pt>
                <c:pt idx="801">
                  <c:v>4.74819334162732</c:v>
                </c:pt>
                <c:pt idx="802">
                  <c:v>4.74824810320732</c:v>
                </c:pt>
                <c:pt idx="803">
                  <c:v>4.74834902992259</c:v>
                </c:pt>
                <c:pt idx="804">
                  <c:v>4.74854442970379</c:v>
                </c:pt>
                <c:pt idx="805">
                  <c:v>4.74888698490941</c:v>
                </c:pt>
                <c:pt idx="806">
                  <c:v>4.7493339441213</c:v>
                </c:pt>
                <c:pt idx="807">
                  <c:v>4.74957578025052</c:v>
                </c:pt>
                <c:pt idx="808">
                  <c:v>4.74971366508965</c:v>
                </c:pt>
                <c:pt idx="809">
                  <c:v>4.74982178702044</c:v>
                </c:pt>
                <c:pt idx="810">
                  <c:v>4.74989581021575</c:v>
                </c:pt>
                <c:pt idx="811">
                  <c:v>4.74994612866099</c:v>
                </c:pt>
                <c:pt idx="812">
                  <c:v>4.74997968653825</c:v>
                </c:pt>
                <c:pt idx="813">
                  <c:v>4.75000075177628</c:v>
                </c:pt>
                <c:pt idx="814">
                  <c:v>4.75001304731731</c:v>
                </c:pt>
                <c:pt idx="815">
                  <c:v>4.75001942888699</c:v>
                </c:pt>
                <c:pt idx="816">
                  <c:v>4.75002201251307</c:v>
                </c:pt>
                <c:pt idx="817">
                  <c:v>4.75002231193088</c:v>
                </c:pt>
                <c:pt idx="818">
                  <c:v>4.75002134570435</c:v>
                </c:pt>
                <c:pt idx="819">
                  <c:v>4.75001976078296</c:v>
                </c:pt>
                <c:pt idx="820">
                  <c:v>4.75001794440899</c:v>
                </c:pt>
                <c:pt idx="821">
                  <c:v>4.75001611292303</c:v>
                </c:pt>
                <c:pt idx="822">
                  <c:v>4.75001437664734</c:v>
                </c:pt>
                <c:pt idx="823">
                  <c:v>4.75001278374528</c:v>
                </c:pt>
                <c:pt idx="824">
                  <c:v>4.75001134808654</c:v>
                </c:pt>
                <c:pt idx="825">
                  <c:v>4.75001006604448</c:v>
                </c:pt>
                <c:pt idx="826">
                  <c:v>4.75000892611124</c:v>
                </c:pt>
                <c:pt idx="827">
                  <c:v>4.75000791409555</c:v>
                </c:pt>
                <c:pt idx="828">
                  <c:v>4.75000701573011</c:v>
                </c:pt>
                <c:pt idx="829">
                  <c:v>4.75000621783034</c:v>
                </c:pt>
                <c:pt idx="830">
                  <c:v>4.75000550868736</c:v>
                </c:pt>
                <c:pt idx="831">
                  <c:v>4.75000487808638</c:v>
                </c:pt>
                <c:pt idx="832">
                  <c:v>4.75000431716488</c:v>
                </c:pt>
                <c:pt idx="833">
                  <c:v>4.7500038182214</c:v>
                </c:pt>
                <c:pt idx="834">
                  <c:v>4.75000337452765</c:v>
                </c:pt>
                <c:pt idx="835">
                  <c:v>4.75000298016512</c:v>
                </c:pt>
                <c:pt idx="836">
                  <c:v>4.75000262989177</c:v>
                </c:pt>
                <c:pt idx="837">
                  <c:v>4.75000231903666</c:v>
                </c:pt>
                <c:pt idx="838">
                  <c:v>4.75000204341811</c:v>
                </c:pt>
                <c:pt idx="839">
                  <c:v>4.75000179928006</c:v>
                </c:pt>
                <c:pt idx="840">
                  <c:v>4.75000158324206</c:v>
                </c:pt>
                <c:pt idx="841">
                  <c:v>4.75000139225912</c:v>
                </c:pt>
                <c:pt idx="842">
                  <c:v>4.75000122358861</c:v>
                </c:pt>
                <c:pt idx="843">
                  <c:v>4.75000107476202</c:v>
                </c:pt>
                <c:pt idx="844">
                  <c:v>4.75000094356033</c:v>
                </c:pt>
                <c:pt idx="845">
                  <c:v>4.75000082799186</c:v>
                </c:pt>
                <c:pt idx="846">
                  <c:v>4.75000072627215</c:v>
                </c:pt>
                <c:pt idx="847">
                  <c:v>4.75000063680525</c:v>
                </c:pt>
                <c:pt idx="848">
                  <c:v>4.75000055816656</c:v>
                </c:pt>
                <c:pt idx="849">
                  <c:v>4.75000048908668</c:v>
                </c:pt>
                <c:pt idx="850">
                  <c:v>4.75000042843654</c:v>
                </c:pt>
                <c:pt idx="851">
                  <c:v>4.75000037521354</c:v>
                </c:pt>
                <c:pt idx="852">
                  <c:v>4.75000032852878</c:v>
                </c:pt>
                <c:pt idx="853">
                  <c:v>4.75000028759532</c:v>
                </c:pt>
                <c:pt idx="854">
                  <c:v>4.75000025171739</c:v>
                </c:pt>
                <c:pt idx="855">
                  <c:v>4.75000022028062</c:v>
                </c:pt>
                <c:pt idx="856">
                  <c:v>4.75000019274305</c:v>
                </c:pt>
                <c:pt idx="857">
                  <c:v>4.75000016862715</c:v>
                </c:pt>
                <c:pt idx="858">
                  <c:v>4.7500001475125</c:v>
                </c:pt>
                <c:pt idx="859">
                  <c:v>4.75000012902927</c:v>
                </c:pt>
                <c:pt idx="860">
                  <c:v>4.75000011285237</c:v>
                </c:pt>
                <c:pt idx="861">
                  <c:v>4.75000009869622</c:v>
                </c:pt>
                <c:pt idx="862">
                  <c:v>4.75000008631011</c:v>
                </c:pt>
                <c:pt idx="863">
                  <c:v>4.75000007547403</c:v>
                </c:pt>
                <c:pt idx="864">
                  <c:v>4.75000006599503</c:v>
                </c:pt>
                <c:pt idx="865">
                  <c:v>4.75000005770393</c:v>
                </c:pt>
                <c:pt idx="866">
                  <c:v>4.75000005045246</c:v>
                </c:pt>
                <c:pt idx="867">
                  <c:v>4.75000004411074</c:v>
                </c:pt>
                <c:pt idx="868">
                  <c:v>4.75000003856498</c:v>
                </c:pt>
                <c:pt idx="869">
                  <c:v>4.75000003371555</c:v>
                </c:pt>
                <c:pt idx="870">
                  <c:v>4.75000002947523</c:v>
                </c:pt>
                <c:pt idx="871">
                  <c:v>4.75000002576768</c:v>
                </c:pt>
                <c:pt idx="872">
                  <c:v>4.75000002252608</c:v>
                </c:pt>
                <c:pt idx="873">
                  <c:v>4.75000001969197</c:v>
                </c:pt>
                <c:pt idx="874">
                  <c:v>4.75000001721419</c:v>
                </c:pt>
                <c:pt idx="875">
                  <c:v>4.750000015048</c:v>
                </c:pt>
                <c:pt idx="876">
                  <c:v>4.75000001315426</c:v>
                </c:pt>
                <c:pt idx="877">
                  <c:v>4.75000001149874</c:v>
                </c:pt>
                <c:pt idx="878">
                  <c:v>4.75000001005148</c:v>
                </c:pt>
                <c:pt idx="879">
                  <c:v>4.75000000878632</c:v>
                </c:pt>
                <c:pt idx="880">
                  <c:v>4.75000000768036</c:v>
                </c:pt>
                <c:pt idx="881">
                  <c:v>4.75000000671357</c:v>
                </c:pt>
                <c:pt idx="882">
                  <c:v>4.75000000586845</c:v>
                </c:pt>
                <c:pt idx="883">
                  <c:v>4.7500000051297</c:v>
                </c:pt>
                <c:pt idx="884">
                  <c:v>4.75000000448392</c:v>
                </c:pt>
                <c:pt idx="885">
                  <c:v>4.75000000391943</c:v>
                </c:pt>
                <c:pt idx="886">
                  <c:v>4.750000003426</c:v>
                </c:pt>
                <c:pt idx="887">
                  <c:v>4.75000000299468</c:v>
                </c:pt>
                <c:pt idx="888">
                  <c:v>4.75000000261765</c:v>
                </c:pt>
                <c:pt idx="889">
                  <c:v>4.75000000228809</c:v>
                </c:pt>
                <c:pt idx="890">
                  <c:v>4.75000000200002</c:v>
                </c:pt>
                <c:pt idx="891">
                  <c:v>4.75000000174821</c:v>
                </c:pt>
                <c:pt idx="892">
                  <c:v>4.75000000152811</c:v>
                </c:pt>
                <c:pt idx="893">
                  <c:v>4.75000000133571</c:v>
                </c:pt>
                <c:pt idx="894">
                  <c:v>4.75000000116754</c:v>
                </c:pt>
                <c:pt idx="895">
                  <c:v>4.75000000102054</c:v>
                </c:pt>
                <c:pt idx="896">
                  <c:v>4.75000000089204</c:v>
                </c:pt>
                <c:pt idx="897">
                  <c:v>4.75000000077973</c:v>
                </c:pt>
                <c:pt idx="898">
                  <c:v>4.75000000068156</c:v>
                </c:pt>
                <c:pt idx="899">
                  <c:v>4.75000000059574</c:v>
                </c:pt>
                <c:pt idx="900">
                  <c:v>4.75000000052073</c:v>
                </c:pt>
                <c:pt idx="901">
                  <c:v>4.75000000045517</c:v>
                </c:pt>
                <c:pt idx="902">
                  <c:v>4.75000000039786</c:v>
                </c:pt>
                <c:pt idx="903">
                  <c:v>4.75000000034776</c:v>
                </c:pt>
                <c:pt idx="904">
                  <c:v>4.75000000030398</c:v>
                </c:pt>
                <c:pt idx="905">
                  <c:v>4.7500000002657</c:v>
                </c:pt>
                <c:pt idx="906">
                  <c:v>4.75000000023225</c:v>
                </c:pt>
                <c:pt idx="907">
                  <c:v>4.75000000020301</c:v>
                </c:pt>
                <c:pt idx="908">
                  <c:v>4.75000000017745</c:v>
                </c:pt>
                <c:pt idx="909">
                  <c:v>4.7500000001551</c:v>
                </c:pt>
                <c:pt idx="910">
                  <c:v>4.75000000013558</c:v>
                </c:pt>
                <c:pt idx="911">
                  <c:v>4.7500000001185</c:v>
                </c:pt>
                <c:pt idx="912">
                  <c:v>4.75000000010358</c:v>
                </c:pt>
                <c:pt idx="913">
                  <c:v>4.75000000009054</c:v>
                </c:pt>
                <c:pt idx="914">
                  <c:v>4.75000000007914</c:v>
                </c:pt>
                <c:pt idx="915">
                  <c:v>4.75000000006918</c:v>
                </c:pt>
                <c:pt idx="916">
                  <c:v>4.75000000006047</c:v>
                </c:pt>
                <c:pt idx="917">
                  <c:v>4.75000000005285</c:v>
                </c:pt>
                <c:pt idx="918">
                  <c:v>4.7500000000462</c:v>
                </c:pt>
                <c:pt idx="919">
                  <c:v>4.75000000004038</c:v>
                </c:pt>
                <c:pt idx="920">
                  <c:v>4.7500000000353</c:v>
                </c:pt>
                <c:pt idx="921">
                  <c:v>4.75000000003085</c:v>
                </c:pt>
                <c:pt idx="922">
                  <c:v>4.75000000002697</c:v>
                </c:pt>
                <c:pt idx="923">
                  <c:v>4.75000000002357</c:v>
                </c:pt>
                <c:pt idx="924">
                  <c:v>4.7500000000206</c:v>
                </c:pt>
                <c:pt idx="925">
                  <c:v>4.75000000001801</c:v>
                </c:pt>
                <c:pt idx="926">
                  <c:v>4.75000000001574</c:v>
                </c:pt>
                <c:pt idx="927">
                  <c:v>4.75000000001376</c:v>
                </c:pt>
                <c:pt idx="928">
                  <c:v>4.75000000001203</c:v>
                </c:pt>
                <c:pt idx="929">
                  <c:v>4.75000000001051</c:v>
                </c:pt>
                <c:pt idx="930">
                  <c:v>4.75000000000919</c:v>
                </c:pt>
                <c:pt idx="931">
                  <c:v>4.75000000000803</c:v>
                </c:pt>
                <c:pt idx="932">
                  <c:v>4.75000000000702</c:v>
                </c:pt>
                <c:pt idx="933">
                  <c:v>4.75000000000614</c:v>
                </c:pt>
                <c:pt idx="934">
                  <c:v>4.75000000000537</c:v>
                </c:pt>
                <c:pt idx="935">
                  <c:v>4.75000000000469</c:v>
                </c:pt>
                <c:pt idx="936">
                  <c:v>4.7500000000041</c:v>
                </c:pt>
                <c:pt idx="937">
                  <c:v>4.75000000000358</c:v>
                </c:pt>
                <c:pt idx="938">
                  <c:v>4.75000000000313</c:v>
                </c:pt>
                <c:pt idx="939">
                  <c:v>4.75000000000274</c:v>
                </c:pt>
                <c:pt idx="940">
                  <c:v>4.75000000000239</c:v>
                </c:pt>
                <c:pt idx="941">
                  <c:v>4.75000000000209</c:v>
                </c:pt>
                <c:pt idx="942">
                  <c:v>4.75000000000183</c:v>
                </c:pt>
                <c:pt idx="943">
                  <c:v>4.7500000000016</c:v>
                </c:pt>
                <c:pt idx="944">
                  <c:v>4.7500000000014</c:v>
                </c:pt>
                <c:pt idx="945">
                  <c:v>4.75000000000122</c:v>
                </c:pt>
                <c:pt idx="946">
                  <c:v>4.75000000000107</c:v>
                </c:pt>
                <c:pt idx="947">
                  <c:v>4.75000000000093</c:v>
                </c:pt>
                <c:pt idx="948">
                  <c:v>4.75000000000082</c:v>
                </c:pt>
                <c:pt idx="949">
                  <c:v>4.75000000000071</c:v>
                </c:pt>
                <c:pt idx="950">
                  <c:v>4.75000000000062</c:v>
                </c:pt>
                <c:pt idx="951">
                  <c:v>4.75000000000054</c:v>
                </c:pt>
                <c:pt idx="952">
                  <c:v>4.75000000000048</c:v>
                </c:pt>
                <c:pt idx="953">
                  <c:v>4.75000000000042</c:v>
                </c:pt>
                <c:pt idx="954">
                  <c:v>4.75000000000036</c:v>
                </c:pt>
                <c:pt idx="955">
                  <c:v>4.75000000000032</c:v>
                </c:pt>
                <c:pt idx="956">
                  <c:v>4.75000000000028</c:v>
                </c:pt>
                <c:pt idx="957">
                  <c:v>4.75000000000024</c:v>
                </c:pt>
                <c:pt idx="958">
                  <c:v>4.75000000000021</c:v>
                </c:pt>
                <c:pt idx="959">
                  <c:v>4.75000000000019</c:v>
                </c:pt>
                <c:pt idx="960">
                  <c:v>4.75000000000016</c:v>
                </c:pt>
                <c:pt idx="961">
                  <c:v>4.75000000000014</c:v>
                </c:pt>
                <c:pt idx="962">
                  <c:v>4.75000000000012</c:v>
                </c:pt>
                <c:pt idx="963">
                  <c:v>4.75000000000011</c:v>
                </c:pt>
                <c:pt idx="964">
                  <c:v>4.7500000000001</c:v>
                </c:pt>
                <c:pt idx="965">
                  <c:v>4.75000000000008</c:v>
                </c:pt>
                <c:pt idx="966">
                  <c:v>4.75000000000007</c:v>
                </c:pt>
                <c:pt idx="967">
                  <c:v>4.75000000000007</c:v>
                </c:pt>
                <c:pt idx="968">
                  <c:v>4.75000000000006</c:v>
                </c:pt>
                <c:pt idx="969">
                  <c:v>4.75000000000005</c:v>
                </c:pt>
                <c:pt idx="970">
                  <c:v>4.75000000000004</c:v>
                </c:pt>
                <c:pt idx="971">
                  <c:v>4.75000000000004</c:v>
                </c:pt>
                <c:pt idx="972">
                  <c:v>4.75000000000003</c:v>
                </c:pt>
                <c:pt idx="973">
                  <c:v>4.75000000000003</c:v>
                </c:pt>
                <c:pt idx="974">
                  <c:v>4.75000000000003</c:v>
                </c:pt>
                <c:pt idx="975">
                  <c:v>4.75000000000002</c:v>
                </c:pt>
                <c:pt idx="976">
                  <c:v>4.75000000000002</c:v>
                </c:pt>
                <c:pt idx="977">
                  <c:v>4.75000000000002</c:v>
                </c:pt>
                <c:pt idx="978">
                  <c:v>4.75000000000001</c:v>
                </c:pt>
                <c:pt idx="979">
                  <c:v>4.75000000000001</c:v>
                </c:pt>
                <c:pt idx="980">
                  <c:v>4.75000000000001</c:v>
                </c:pt>
                <c:pt idx="981">
                  <c:v>4.75000000000001</c:v>
                </c:pt>
                <c:pt idx="982">
                  <c:v>4.75000000000001</c:v>
                </c:pt>
                <c:pt idx="983">
                  <c:v>4.75000000000001</c:v>
                </c:pt>
                <c:pt idx="984">
                  <c:v>4.75000000000001</c:v>
                </c:pt>
                <c:pt idx="985">
                  <c:v>4.75000000000001</c:v>
                </c:pt>
                <c:pt idx="986">
                  <c:v>4.75000000000001</c:v>
                </c:pt>
                <c:pt idx="987">
                  <c:v>4.75000000000001</c:v>
                </c:pt>
                <c:pt idx="988">
                  <c:v>4.75000000000001</c:v>
                </c:pt>
                <c:pt idx="989">
                  <c:v>4.75000000000001</c:v>
                </c:pt>
                <c:pt idx="990">
                  <c:v>4.75000000000001</c:v>
                </c:pt>
                <c:pt idx="991">
                  <c:v>4.75000000000001</c:v>
                </c:pt>
                <c:pt idx="992">
                  <c:v>4.75000000000001</c:v>
                </c:pt>
                <c:pt idx="993">
                  <c:v>4.75000000000001</c:v>
                </c:pt>
                <c:pt idx="994">
                  <c:v>4.75000000000001</c:v>
                </c:pt>
                <c:pt idx="995">
                  <c:v>4.75000000000001</c:v>
                </c:pt>
                <c:pt idx="996">
                  <c:v>4.75000000000001</c:v>
                </c:pt>
                <c:pt idx="997">
                  <c:v>4.75000000000001</c:v>
                </c:pt>
                <c:pt idx="998">
                  <c:v>4.75000000000001</c:v>
                </c:pt>
                <c:pt idx="999">
                  <c:v>4.75</c:v>
                </c:pt>
                <c:pt idx="1000">
                  <c:v>4.74815519461502</c:v>
                </c:pt>
                <c:pt idx="1001">
                  <c:v>4.74794562123229</c:v>
                </c:pt>
                <c:pt idx="1002">
                  <c:v>4.74878434112253</c:v>
                </c:pt>
                <c:pt idx="1003">
                  <c:v>4.74878404869398</c:v>
                </c:pt>
                <c:pt idx="1004">
                  <c:v>4.74885520438318</c:v>
                </c:pt>
                <c:pt idx="1005">
                  <c:v>4.74891120278209</c:v>
                </c:pt>
                <c:pt idx="1006">
                  <c:v>4.74894603048046</c:v>
                </c:pt>
                <c:pt idx="1007">
                  <c:v>4.74897249923975</c:v>
                </c:pt>
                <c:pt idx="1008">
                  <c:v>4.74899173538217</c:v>
                </c:pt>
                <c:pt idx="1009">
                  <c:v>4.74900606488239</c:v>
                </c:pt>
                <c:pt idx="1010">
                  <c:v>4.74901679669294</c:v>
                </c:pt>
                <c:pt idx="1011">
                  <c:v>4.74902484835945</c:v>
                </c:pt>
                <c:pt idx="1012">
                  <c:v>4.74903089219965</c:v>
                </c:pt>
                <c:pt idx="1013">
                  <c:v>4.74903541381802</c:v>
                </c:pt>
                <c:pt idx="1014">
                  <c:v>4.74903877194931</c:v>
                </c:pt>
                <c:pt idx="1015">
                  <c:v>4.74904123526809</c:v>
                </c:pt>
                <c:pt idx="1016">
                  <c:v>4.74904300735784</c:v>
                </c:pt>
                <c:pt idx="1017">
                  <c:v>4.74904424403879</c:v>
                </c:pt>
                <c:pt idx="1018">
                  <c:v>4.74904506558332</c:v>
                </c:pt>
                <c:pt idx="1019">
                  <c:v>4.74904556548247</c:v>
                </c:pt>
                <c:pt idx="1020">
                  <c:v>4.74904581683148</c:v>
                </c:pt>
                <c:pt idx="1021">
                  <c:v>4.74904587704526</c:v>
                </c:pt>
                <c:pt idx="1022">
                  <c:v>4.74904579138348</c:v>
                </c:pt>
                <c:pt idx="1023">
                  <c:v>4.74904559561498</c:v>
                </c:pt>
                <c:pt idx="1024">
                  <c:v>4.74904531805154</c:v>
                </c:pt>
                <c:pt idx="1025">
                  <c:v>4.74904498111416</c:v>
                </c:pt>
                <c:pt idx="1026">
                  <c:v>4.74904460254892</c:v>
                </c:pt>
                <c:pt idx="1027">
                  <c:v>4.74904419637752</c:v>
                </c:pt>
                <c:pt idx="1028">
                  <c:v>4.74904377364527</c:v>
                </c:pt>
                <c:pt idx="1029">
                  <c:v>4.74904334301291</c:v>
                </c:pt>
                <c:pt idx="1030">
                  <c:v>4.74904291122731</c:v>
                </c:pt>
                <c:pt idx="1031">
                  <c:v>4.74904248349754</c:v>
                </c:pt>
                <c:pt idx="1032">
                  <c:v>4.74904206379639</c:v>
                </c:pt>
                <c:pt idx="1033">
                  <c:v>4.74904165510305</c:v>
                </c:pt>
                <c:pt idx="1034">
                  <c:v>4.74904125959894</c:v>
                </c:pt>
                <c:pt idx="1035">
                  <c:v>4.74904087882613</c:v>
                </c:pt>
                <c:pt idx="1036">
                  <c:v>4.74904051381576</c:v>
                </c:pt>
                <c:pt idx="1037">
                  <c:v>4.7490401651922</c:v>
                </c:pt>
                <c:pt idx="1038">
                  <c:v>4.74903983325777</c:v>
                </c:pt>
                <c:pt idx="1039">
                  <c:v>4.74903951806159</c:v>
                </c:pt>
                <c:pt idx="1040">
                  <c:v>4.74903921945546</c:v>
                </c:pt>
                <c:pt idx="1041">
                  <c:v>4.74903893713945</c:v>
                </c:pt>
                <c:pt idx="1042">
                  <c:v>4.7490386706987</c:v>
                </c:pt>
                <c:pt idx="1043">
                  <c:v>4.74903841963339</c:v>
                </c:pt>
                <c:pt idx="1044">
                  <c:v>4.74903818338289</c:v>
                </c:pt>
                <c:pt idx="1045">
                  <c:v>4.74903796134523</c:v>
                </c:pt>
                <c:pt idx="1046">
                  <c:v>4.74903775289276</c:v>
                </c:pt>
                <c:pt idx="1047">
                  <c:v>4.74903755738459</c:v>
                </c:pt>
                <c:pt idx="1048">
                  <c:v>4.74903737417647</c:v>
                </c:pt>
                <c:pt idx="1049">
                  <c:v>4.74903720262855</c:v>
                </c:pt>
                <c:pt idx="1050">
                  <c:v>4.74903704211143</c:v>
                </c:pt>
                <c:pt idx="1051">
                  <c:v>4.7490368920107</c:v>
                </c:pt>
                <c:pt idx="1052">
                  <c:v>4.74903675173042</c:v>
                </c:pt>
                <c:pt idx="1053">
                  <c:v>4.74903662069561</c:v>
                </c:pt>
                <c:pt idx="1054">
                  <c:v>4.74903649835399</c:v>
                </c:pt>
                <c:pt idx="1055">
                  <c:v>4.74903638417708</c:v>
                </c:pt>
                <c:pt idx="1056">
                  <c:v>4.74903627766081</c:v>
                </c:pt>
                <c:pt idx="1057">
                  <c:v>4.74903617832577</c:v>
                </c:pt>
                <c:pt idx="1058">
                  <c:v>4.74903608571711</c:v>
                </c:pt>
                <c:pt idx="1059">
                  <c:v>4.74903599940421</c:v>
                </c:pt>
                <c:pt idx="1060">
                  <c:v>4.74903591898014</c:v>
                </c:pt>
                <c:pt idx="1061">
                  <c:v>4.74903584406101</c:v>
                </c:pt>
                <c:pt idx="1062">
                  <c:v>4.7490357742852</c:v>
                </c:pt>
                <c:pt idx="1063">
                  <c:v>4.74903570931252</c:v>
                </c:pt>
                <c:pt idx="1064">
                  <c:v>4.7490356488233</c:v>
                </c:pt>
                <c:pt idx="1065">
                  <c:v>4.74903559251746</c:v>
                </c:pt>
                <c:pt idx="1066">
                  <c:v>4.74903554011361</c:v>
                </c:pt>
                <c:pt idx="1067">
                  <c:v>4.74903549134807</c:v>
                </c:pt>
                <c:pt idx="1068">
                  <c:v>4.74903544597396</c:v>
                </c:pt>
                <c:pt idx="1069">
                  <c:v>4.74903540376029</c:v>
                </c:pt>
                <c:pt idx="1070">
                  <c:v>4.74903536449107</c:v>
                </c:pt>
                <c:pt idx="1071">
                  <c:v>4.74903532796445</c:v>
                </c:pt>
                <c:pt idx="1072">
                  <c:v>4.74903529399187</c:v>
                </c:pt>
                <c:pt idx="1073">
                  <c:v>4.7490352623973</c:v>
                </c:pt>
                <c:pt idx="1074">
                  <c:v>4.74903523301644</c:v>
                </c:pt>
                <c:pt idx="1075">
                  <c:v>4.74903520569604</c:v>
                </c:pt>
                <c:pt idx="1076">
                  <c:v>4.74903518029317</c:v>
                </c:pt>
                <c:pt idx="1077">
                  <c:v>4.74903515667458</c:v>
                </c:pt>
                <c:pt idx="1078">
                  <c:v>4.74903513471607</c:v>
                </c:pt>
                <c:pt idx="1079">
                  <c:v>4.74903511430192</c:v>
                </c:pt>
                <c:pt idx="1080">
                  <c:v>4.74903509532435</c:v>
                </c:pt>
                <c:pt idx="1081">
                  <c:v>4.74903507768295</c:v>
                </c:pt>
                <c:pt idx="1082">
                  <c:v>4.74903506128424</c:v>
                </c:pt>
                <c:pt idx="1083">
                  <c:v>4.74903504604118</c:v>
                </c:pt>
                <c:pt idx="1084">
                  <c:v>4.74903503187277</c:v>
                </c:pt>
                <c:pt idx="1085">
                  <c:v>4.7490350187036</c:v>
                </c:pt>
                <c:pt idx="1086">
                  <c:v>4.74903500646351</c:v>
                </c:pt>
                <c:pt idx="1087">
                  <c:v>4.74903499508722</c:v>
                </c:pt>
                <c:pt idx="1088">
                  <c:v>4.74903498451398</c:v>
                </c:pt>
                <c:pt idx="1089">
                  <c:v>4.7490349746873</c:v>
                </c:pt>
                <c:pt idx="1090">
                  <c:v>4.74903496555463</c:v>
                </c:pt>
                <c:pt idx="1091">
                  <c:v>4.74903495706709</c:v>
                </c:pt>
                <c:pt idx="1092">
                  <c:v>4.74903494917922</c:v>
                </c:pt>
                <c:pt idx="1093">
                  <c:v>4.74903494184875</c:v>
                </c:pt>
                <c:pt idx="1094">
                  <c:v>4.74903493503637</c:v>
                </c:pt>
                <c:pt idx="1095">
                  <c:v>4.74903492870554</c:v>
                </c:pt>
                <c:pt idx="1096">
                  <c:v>4.74903492282227</c:v>
                </c:pt>
                <c:pt idx="1097">
                  <c:v>4.74903491735498</c:v>
                </c:pt>
                <c:pt idx="1098">
                  <c:v>4.7490349122743</c:v>
                </c:pt>
                <c:pt idx="1099">
                  <c:v>4.74903490755293</c:v>
                </c:pt>
                <c:pt idx="1100">
                  <c:v>4.74903490316547</c:v>
                </c:pt>
                <c:pt idx="1101">
                  <c:v>4.74903489908835</c:v>
                </c:pt>
                <c:pt idx="1102">
                  <c:v>4.74903489529964</c:v>
                </c:pt>
                <c:pt idx="1103">
                  <c:v>4.74903489177894</c:v>
                </c:pt>
                <c:pt idx="1104">
                  <c:v>4.74903488850732</c:v>
                </c:pt>
                <c:pt idx="1105">
                  <c:v>4.74903488546717</c:v>
                </c:pt>
                <c:pt idx="1106">
                  <c:v>4.74903488264212</c:v>
                </c:pt>
                <c:pt idx="1107">
                  <c:v>4.74903488001697</c:v>
                </c:pt>
                <c:pt idx="1108">
                  <c:v>4.74903487757757</c:v>
                </c:pt>
                <c:pt idx="1109">
                  <c:v>4.74903487531079</c:v>
                </c:pt>
                <c:pt idx="1110">
                  <c:v>4.74903487320441</c:v>
                </c:pt>
                <c:pt idx="1111">
                  <c:v>4.7490348712471</c:v>
                </c:pt>
                <c:pt idx="1112">
                  <c:v>4.74903486942831</c:v>
                </c:pt>
                <c:pt idx="1113">
                  <c:v>4.74903486773823</c:v>
                </c:pt>
                <c:pt idx="1114">
                  <c:v>4.74903486616776</c:v>
                </c:pt>
                <c:pt idx="1115">
                  <c:v>4.74903486470844</c:v>
                </c:pt>
                <c:pt idx="1116">
                  <c:v>4.74903486335241</c:v>
                </c:pt>
                <c:pt idx="1117">
                  <c:v>4.74903486209235</c:v>
                </c:pt>
                <c:pt idx="1118">
                  <c:v>4.74903486092147</c:v>
                </c:pt>
                <c:pt idx="1119">
                  <c:v>4.74903485983347</c:v>
                </c:pt>
                <c:pt idx="1120">
                  <c:v>4.74903485882247</c:v>
                </c:pt>
                <c:pt idx="1121">
                  <c:v>4.74903485788303</c:v>
                </c:pt>
                <c:pt idx="1122">
                  <c:v>4.74903485701009</c:v>
                </c:pt>
                <c:pt idx="1123">
                  <c:v>4.74903485619893</c:v>
                </c:pt>
                <c:pt idx="1124">
                  <c:v>4.74903485544519</c:v>
                </c:pt>
                <c:pt idx="1125">
                  <c:v>4.7490348547448</c:v>
                </c:pt>
                <c:pt idx="1126">
                  <c:v>4.74903485409398</c:v>
                </c:pt>
                <c:pt idx="1127">
                  <c:v>4.74903485348923</c:v>
                </c:pt>
                <c:pt idx="1128">
                  <c:v>4.74903485292728</c:v>
                </c:pt>
                <c:pt idx="1129">
                  <c:v>4.74903485240512</c:v>
                </c:pt>
                <c:pt idx="1130">
                  <c:v>4.74903485191991</c:v>
                </c:pt>
                <c:pt idx="1131">
                  <c:v>4.74903485146904</c:v>
                </c:pt>
                <c:pt idx="1132">
                  <c:v>4.74903485105009</c:v>
                </c:pt>
                <c:pt idx="1133">
                  <c:v>4.7490348506608</c:v>
                </c:pt>
                <c:pt idx="1134">
                  <c:v>4.74903485029906</c:v>
                </c:pt>
                <c:pt idx="1135">
                  <c:v>4.74903484996293</c:v>
                </c:pt>
                <c:pt idx="1136">
                  <c:v>4.74903484965059</c:v>
                </c:pt>
                <c:pt idx="1137">
                  <c:v>4.74903484936035</c:v>
                </c:pt>
                <c:pt idx="1138">
                  <c:v>4.74903484909066</c:v>
                </c:pt>
                <c:pt idx="1139">
                  <c:v>4.74903484884006</c:v>
                </c:pt>
                <c:pt idx="1140">
                  <c:v>4.7490348486072</c:v>
                </c:pt>
                <c:pt idx="1141">
                  <c:v>4.74903484839082</c:v>
                </c:pt>
                <c:pt idx="1142">
                  <c:v>4.74903484818976</c:v>
                </c:pt>
                <c:pt idx="1143">
                  <c:v>4.74903484800293</c:v>
                </c:pt>
                <c:pt idx="1144">
                  <c:v>4.74903484782933</c:v>
                </c:pt>
                <c:pt idx="1145">
                  <c:v>4.74903484766801</c:v>
                </c:pt>
                <c:pt idx="1146">
                  <c:v>4.74903484751811</c:v>
                </c:pt>
                <c:pt idx="1147">
                  <c:v>4.74903484737882</c:v>
                </c:pt>
                <c:pt idx="1148">
                  <c:v>4.74903484724939</c:v>
                </c:pt>
                <c:pt idx="1149">
                  <c:v>4.74903484712912</c:v>
                </c:pt>
                <c:pt idx="1150">
                  <c:v>4.74903484701737</c:v>
                </c:pt>
                <c:pt idx="1151">
                  <c:v>4.74903484691353</c:v>
                </c:pt>
                <c:pt idx="1152">
                  <c:v>4.74903484681703</c:v>
                </c:pt>
                <c:pt idx="1153">
                  <c:v>4.74903484672737</c:v>
                </c:pt>
                <c:pt idx="1154">
                  <c:v>4.74903484664405</c:v>
                </c:pt>
                <c:pt idx="1155">
                  <c:v>4.74903484656663</c:v>
                </c:pt>
                <c:pt idx="1156">
                  <c:v>4.74903484649469</c:v>
                </c:pt>
                <c:pt idx="1157">
                  <c:v>4.74903484642785</c:v>
                </c:pt>
                <c:pt idx="1158">
                  <c:v>4.74903484636573</c:v>
                </c:pt>
                <c:pt idx="1159">
                  <c:v>4.74903484630801</c:v>
                </c:pt>
                <c:pt idx="1160">
                  <c:v>4.74903484625438</c:v>
                </c:pt>
                <c:pt idx="1161">
                  <c:v>4.74903484620454</c:v>
                </c:pt>
                <c:pt idx="1162">
                  <c:v>4.74903484615823</c:v>
                </c:pt>
                <c:pt idx="1163">
                  <c:v>4.7490348461152</c:v>
                </c:pt>
                <c:pt idx="1164">
                  <c:v>4.74903484607522</c:v>
                </c:pt>
                <c:pt idx="1165">
                  <c:v>4.74903484603806</c:v>
                </c:pt>
                <c:pt idx="1166">
                  <c:v>4.74903484600353</c:v>
                </c:pt>
                <c:pt idx="1167">
                  <c:v>4.74903484597145</c:v>
                </c:pt>
                <c:pt idx="1168">
                  <c:v>4.74903484594164</c:v>
                </c:pt>
                <c:pt idx="1169">
                  <c:v>4.74903484591394</c:v>
                </c:pt>
                <c:pt idx="1170">
                  <c:v>4.7490348458882</c:v>
                </c:pt>
                <c:pt idx="1171">
                  <c:v>4.74903484586428</c:v>
                </c:pt>
                <c:pt idx="1172">
                  <c:v>4.74903484584206</c:v>
                </c:pt>
                <c:pt idx="1173">
                  <c:v>4.7490348458214</c:v>
                </c:pt>
                <c:pt idx="1174">
                  <c:v>4.74903484580221</c:v>
                </c:pt>
                <c:pt idx="1175">
                  <c:v>4.74903484578438</c:v>
                </c:pt>
                <c:pt idx="1176">
                  <c:v>4.74903484576781</c:v>
                </c:pt>
                <c:pt idx="1177">
                  <c:v>4.74903484575242</c:v>
                </c:pt>
                <c:pt idx="1178">
                  <c:v>4.74903484573811</c:v>
                </c:pt>
                <c:pt idx="1179">
                  <c:v>4.74903484572482</c:v>
                </c:pt>
                <c:pt idx="1180">
                  <c:v>4.74903484571246</c:v>
                </c:pt>
                <c:pt idx="1181">
                  <c:v>4.74903484570098</c:v>
                </c:pt>
                <c:pt idx="1182">
                  <c:v>4.74903484569032</c:v>
                </c:pt>
                <c:pt idx="1183">
                  <c:v>4.74903484568041</c:v>
                </c:pt>
                <c:pt idx="1184">
                  <c:v>4.7490348456712</c:v>
                </c:pt>
                <c:pt idx="1185">
                  <c:v>4.74903484566264</c:v>
                </c:pt>
                <c:pt idx="1186">
                  <c:v>4.74903484565469</c:v>
                </c:pt>
                <c:pt idx="1187">
                  <c:v>4.7490348456473</c:v>
                </c:pt>
                <c:pt idx="1188">
                  <c:v>4.74903484564043</c:v>
                </c:pt>
                <c:pt idx="1189">
                  <c:v>4.74903484563405</c:v>
                </c:pt>
                <c:pt idx="1190">
                  <c:v>4.74903484562812</c:v>
                </c:pt>
                <c:pt idx="1191">
                  <c:v>4.74903484562262</c:v>
                </c:pt>
                <c:pt idx="1192">
                  <c:v>4.7490348456175</c:v>
                </c:pt>
                <c:pt idx="1193">
                  <c:v>4.74903484561274</c:v>
                </c:pt>
                <c:pt idx="1194">
                  <c:v>4.74903484560832</c:v>
                </c:pt>
                <c:pt idx="1195">
                  <c:v>4.74903484560421</c:v>
                </c:pt>
                <c:pt idx="1196">
                  <c:v>4.74903484560039</c:v>
                </c:pt>
                <c:pt idx="1197">
                  <c:v>4.74903484559685</c:v>
                </c:pt>
                <c:pt idx="1198">
                  <c:v>4.74903484559355</c:v>
                </c:pt>
                <c:pt idx="1199">
                  <c:v>4.74903484559049</c:v>
                </c:pt>
                <c:pt idx="1200">
                  <c:v>4.74903484558765</c:v>
                </c:pt>
                <c:pt idx="1201">
                  <c:v>4.75424833992051</c:v>
                </c:pt>
                <c:pt idx="1202">
                  <c:v>4.76381764469194</c:v>
                </c:pt>
                <c:pt idx="1203">
                  <c:v>4.77990884841569</c:v>
                </c:pt>
                <c:pt idx="1204">
                  <c:v>4.79691920773867</c:v>
                </c:pt>
                <c:pt idx="1205">
                  <c:v>4.81423340532248</c:v>
                </c:pt>
                <c:pt idx="1206">
                  <c:v>4.83160970763005</c:v>
                </c:pt>
                <c:pt idx="1207">
                  <c:v>4.84896634624113</c:v>
                </c:pt>
                <c:pt idx="1208">
                  <c:v>4.86626206773352</c:v>
                </c:pt>
                <c:pt idx="1209">
                  <c:v>4.88346970668859</c:v>
                </c:pt>
                <c:pt idx="1210">
                  <c:v>4.90056722414035</c:v>
                </c:pt>
                <c:pt idx="1211">
                  <c:v>4.91753471460236</c:v>
                </c:pt>
                <c:pt idx="1212">
                  <c:v>4.93435333415997</c:v>
                </c:pt>
                <c:pt idx="1213">
                  <c:v>4.9510048960393</c:v>
                </c:pt>
                <c:pt idx="1214">
                  <c:v>4.96747170225433</c:v>
                </c:pt>
                <c:pt idx="1215">
                  <c:v>4.98373645592235</c:v>
                </c:pt>
                <c:pt idx="1216">
                  <c:v>4.99978219749036</c:v>
                </c:pt>
                <c:pt idx="1217">
                  <c:v>5.01559224467001</c:v>
                </c:pt>
                <c:pt idx="1218">
                  <c:v>5.03115012955229</c:v>
                </c:pt>
                <c:pt idx="1219">
                  <c:v>5.04643953133533</c:v>
                </c:pt>
                <c:pt idx="1220">
                  <c:v>5.06144420470325</c:v>
                </c:pt>
                <c:pt idx="1221">
                  <c:v>5.07614790422409</c:v>
                </c:pt>
                <c:pt idx="1222">
                  <c:v>5.09053430501021</c:v>
                </c:pt>
                <c:pt idx="1223">
                  <c:v>5.10458691962303</c:v>
                </c:pt>
                <c:pt idx="1224">
                  <c:v>5.11828901092282</c:v>
                </c:pt>
                <c:pt idx="1225">
                  <c:v>5.13162350029759</c:v>
                </c:pt>
                <c:pt idx="1226">
                  <c:v>5.14457287045937</c:v>
                </c:pt>
                <c:pt idx="1227">
                  <c:v>5.15711906176266</c:v>
                </c:pt>
                <c:pt idx="1228">
                  <c:v>5.16924336077065</c:v>
                </c:pt>
                <c:pt idx="1229">
                  <c:v>5.18092627956166</c:v>
                </c:pt>
                <c:pt idx="1230">
                  <c:v>5.19214742402493</c:v>
                </c:pt>
                <c:pt idx="1231">
                  <c:v>5.20288534914222</c:v>
                </c:pt>
                <c:pt idx="1232">
                  <c:v>5.21311739899654</c:v>
                </c:pt>
                <c:pt idx="1233">
                  <c:v>5.22281952901317</c:v>
                </c:pt>
                <c:pt idx="1234">
                  <c:v>5.23196610776695</c:v>
                </c:pt>
                <c:pt idx="1235">
                  <c:v>5.24052969567314</c:v>
                </c:pt>
                <c:pt idx="1236">
                  <c:v>5.24848079818488</c:v>
                </c:pt>
                <c:pt idx="1237">
                  <c:v>5.25578759206459</c:v>
                </c:pt>
                <c:pt idx="1238">
                  <c:v>5.26241562546723</c:v>
                </c:pt>
                <c:pt idx="1239">
                  <c:v>5.26832749708199</c:v>
                </c:pt>
                <c:pt idx="1240">
                  <c:v>5.27348252855778</c:v>
                </c:pt>
                <c:pt idx="1241">
                  <c:v>5.27783646207645</c:v>
                </c:pt>
                <c:pt idx="1242">
                  <c:v>5.28134124971832</c:v>
                </c:pt>
                <c:pt idx="1243">
                  <c:v>5.28394507104118</c:v>
                </c:pt>
                <c:pt idx="1244">
                  <c:v>5.2855928595426</c:v>
                </c:pt>
                <c:pt idx="1245">
                  <c:v>5.28622793044028</c:v>
                </c:pt>
                <c:pt idx="1246">
                  <c:v>5.285796020165</c:v>
                </c:pt>
                <c:pt idx="1247">
                  <c:v>5.28425485948041</c:v>
                </c:pt>
                <c:pt idx="1248">
                  <c:v>5.28159763659309</c:v>
                </c:pt>
                <c:pt idx="1249">
                  <c:v>5.27791735035011</c:v>
                </c:pt>
                <c:pt idx="1250">
                  <c:v>5.27363199752469</c:v>
                </c:pt>
                <c:pt idx="1251">
                  <c:v>5.27056080482099</c:v>
                </c:pt>
                <c:pt idx="1252">
                  <c:v>5.2659251508811</c:v>
                </c:pt>
                <c:pt idx="1253">
                  <c:v>5.26219939001122</c:v>
                </c:pt>
                <c:pt idx="1254">
                  <c:v>5.26072339937908</c:v>
                </c:pt>
                <c:pt idx="1255">
                  <c:v>5.25856597590761</c:v>
                </c:pt>
                <c:pt idx="1256">
                  <c:v>5.25253439880344</c:v>
                </c:pt>
                <c:pt idx="1257">
                  <c:v>5.24481903231768</c:v>
                </c:pt>
                <c:pt idx="1258">
                  <c:v>5.23946427924017</c:v>
                </c:pt>
                <c:pt idx="1259">
                  <c:v>5.23829834808703</c:v>
                </c:pt>
                <c:pt idx="1260">
                  <c:v>5.23833954664501</c:v>
                </c:pt>
                <c:pt idx="1261">
                  <c:v>5.24026290037883</c:v>
                </c:pt>
                <c:pt idx="1262">
                  <c:v>5.24005214213464</c:v>
                </c:pt>
                <c:pt idx="1263">
                  <c:v>5.24014264451591</c:v>
                </c:pt>
                <c:pt idx="1264">
                  <c:v>5.24049987923273</c:v>
                </c:pt>
                <c:pt idx="1265">
                  <c:v>5.24081917903456</c:v>
                </c:pt>
                <c:pt idx="1266">
                  <c:v>5.24131918182985</c:v>
                </c:pt>
                <c:pt idx="1267">
                  <c:v>5.24198657788439</c:v>
                </c:pt>
                <c:pt idx="1268">
                  <c:v>5.24272034354339</c:v>
                </c:pt>
                <c:pt idx="1269">
                  <c:v>5.24346792810155</c:v>
                </c:pt>
                <c:pt idx="1270">
                  <c:v>5.24419475808836</c:v>
                </c:pt>
                <c:pt idx="1271">
                  <c:v>5.24487885258286</c:v>
                </c:pt>
                <c:pt idx="1272">
                  <c:v>5.24550675825262</c:v>
                </c:pt>
                <c:pt idx="1273">
                  <c:v>5.24607096426122</c:v>
                </c:pt>
                <c:pt idx="1274">
                  <c:v>5.2465682853733</c:v>
                </c:pt>
                <c:pt idx="1275">
                  <c:v>5.24699874401596</c:v>
                </c:pt>
                <c:pt idx="1276">
                  <c:v>5.2473647444675</c:v>
                </c:pt>
                <c:pt idx="1277">
                  <c:v>5.24767041629223</c:v>
                </c:pt>
                <c:pt idx="1278">
                  <c:v>5.24792106325123</c:v>
                </c:pt>
                <c:pt idx="1279">
                  <c:v>5.2481226879727</c:v>
                </c:pt>
                <c:pt idx="1280">
                  <c:v>5.24828158221616</c:v>
                </c:pt>
                <c:pt idx="1281">
                  <c:v>5.24840398260643</c:v>
                </c:pt>
                <c:pt idx="1282">
                  <c:v>5.24849579506252</c:v>
                </c:pt>
                <c:pt idx="1283">
                  <c:v>5.2485623899256</c:v>
                </c:pt>
                <c:pt idx="1284">
                  <c:v>5.24860869975513</c:v>
                </c:pt>
                <c:pt idx="1285">
                  <c:v>5.24864671687601</c:v>
                </c:pt>
                <c:pt idx="1286">
                  <c:v>5.24868145742861</c:v>
                </c:pt>
                <c:pt idx="1287">
                  <c:v>5.24871281535833</c:v>
                </c:pt>
                <c:pt idx="1288">
                  <c:v>5.2487410202098</c:v>
                </c:pt>
                <c:pt idx="1289">
                  <c:v>5.24876629289293</c:v>
                </c:pt>
                <c:pt idx="1290">
                  <c:v>5.24878885396665</c:v>
                </c:pt>
                <c:pt idx="1291">
                  <c:v>5.24880892299595</c:v>
                </c:pt>
                <c:pt idx="1292">
                  <c:v>5.24882671623692</c:v>
                </c:pt>
                <c:pt idx="1293">
                  <c:v>5.24884244462424</c:v>
                </c:pt>
                <c:pt idx="1294">
                  <c:v>5.24885631184472</c:v>
                </c:pt>
                <c:pt idx="1295">
                  <c:v>5.24886851258533</c:v>
                </c:pt>
                <c:pt idx="1296">
                  <c:v>5.24887923101356</c:v>
                </c:pt>
                <c:pt idx="1297">
                  <c:v>5.24888863953671</c:v>
                </c:pt>
                <c:pt idx="1298">
                  <c:v>5.2488968978717</c:v>
                </c:pt>
                <c:pt idx="1299">
                  <c:v>5.24890415244048</c:v>
                </c:pt>
                <c:pt idx="1300">
                  <c:v>5.24891053608937</c:v>
                </c:pt>
                <c:pt idx="1301">
                  <c:v>5.24891616811504</c:v>
                </c:pt>
                <c:pt idx="1302">
                  <c:v>5.24892115456721</c:v>
                </c:pt>
                <c:pt idx="1303">
                  <c:v>5.24892558878777</c:v>
                </c:pt>
                <c:pt idx="1304">
                  <c:v>5.24892955214043</c:v>
                </c:pt>
                <c:pt idx="1305">
                  <c:v>5.24893311488212</c:v>
                </c:pt>
                <c:pt idx="1306">
                  <c:v>5.2489363371283</c:v>
                </c:pt>
                <c:pt idx="1307">
                  <c:v>5.24893926986791</c:v>
                </c:pt>
                <c:pt idx="1308">
                  <c:v>5.24894195598881</c:v>
                </c:pt>
                <c:pt idx="1309">
                  <c:v>5.24894443128145</c:v>
                </c:pt>
                <c:pt idx="1310">
                  <c:v>5.24894672539538</c:v>
                </c:pt>
                <c:pt idx="1311">
                  <c:v>5.24894886273026</c:v>
                </c:pt>
                <c:pt idx="1312">
                  <c:v>5.24895086324925</c:v>
                </c:pt>
                <c:pt idx="1313">
                  <c:v>5.24895274320842</c:v>
                </c:pt>
                <c:pt idx="1314">
                  <c:v>5.24895451580022</c:v>
                </c:pt>
                <c:pt idx="1315">
                  <c:v>5.24895619171268</c:v>
                </c:pt>
                <c:pt idx="1316">
                  <c:v>5.24895777960869</c:v>
                </c:pt>
                <c:pt idx="1317">
                  <c:v>5.24895928653131</c:v>
                </c:pt>
                <c:pt idx="1318">
                  <c:v>5.24896071824221</c:v>
                </c:pt>
                <c:pt idx="1319">
                  <c:v>5.24896207950087</c:v>
                </c:pt>
                <c:pt idx="1320">
                  <c:v>5.24896337429196</c:v>
                </c:pt>
                <c:pt idx="1321">
                  <c:v>5.24896460600832</c:v>
                </c:pt>
                <c:pt idx="1322">
                  <c:v>5.24896577759634</c:v>
                </c:pt>
                <c:pt idx="1323">
                  <c:v>5.2489668916697</c:v>
                </c:pt>
                <c:pt idx="1324">
                  <c:v>5.24896795059734</c:v>
                </c:pt>
                <c:pt idx="1325">
                  <c:v>5.24896895657001</c:v>
                </c:pt>
                <c:pt idx="1326">
                  <c:v>5.24896991164994</c:v>
                </c:pt>
                <c:pt idx="1327">
                  <c:v>5.2489708178068</c:v>
                </c:pt>
                <c:pt idx="1328">
                  <c:v>5.24897167694307</c:v>
                </c:pt>
                <c:pt idx="1329">
                  <c:v>5.24897249091119</c:v>
                </c:pt>
                <c:pt idx="1330">
                  <c:v>5.24897326152446</c:v>
                </c:pt>
                <c:pt idx="1331">
                  <c:v>5.24897399056323</c:v>
                </c:pt>
                <c:pt idx="1332">
                  <c:v>5.24897467977782</c:v>
                </c:pt>
                <c:pt idx="1333">
                  <c:v>5.24897533088897</c:v>
                </c:pt>
                <c:pt idx="1334">
                  <c:v>5.24897594558678</c:v>
                </c:pt>
                <c:pt idx="1335">
                  <c:v>5.24897652552858</c:v>
                </c:pt>
                <c:pt idx="1336">
                  <c:v>5.24897707233636</c:v>
                </c:pt>
                <c:pt idx="1337">
                  <c:v>5.24897758759392</c:v>
                </c:pt>
                <c:pt idx="1338">
                  <c:v>5.24897807284404</c:v>
                </c:pt>
                <c:pt idx="1339">
                  <c:v>5.24897852958595</c:v>
                </c:pt>
                <c:pt idx="1340">
                  <c:v>5.24897895927299</c:v>
                </c:pt>
                <c:pt idx="1341">
                  <c:v>5.24897936331069</c:v>
                </c:pt>
                <c:pt idx="1342">
                  <c:v>5.24897974305525</c:v>
                </c:pt>
                <c:pt idx="1343">
                  <c:v>5.24898009981241</c:v>
                </c:pt>
                <c:pt idx="1344">
                  <c:v>5.24898043483672</c:v>
                </c:pt>
                <c:pt idx="1345">
                  <c:v>5.24898074933122</c:v>
                </c:pt>
                <c:pt idx="1346">
                  <c:v>5.24898104444737</c:v>
                </c:pt>
                <c:pt idx="1347">
                  <c:v>5.24898132128541</c:v>
                </c:pt>
                <c:pt idx="1348">
                  <c:v>5.24898158089493</c:v>
                </c:pt>
                <c:pt idx="1349">
                  <c:v>5.24898182427566</c:v>
                </c:pt>
                <c:pt idx="1350">
                  <c:v>5.24898205237853</c:v>
                </c:pt>
                <c:pt idx="1351">
                  <c:v>5.24898226610684</c:v>
                </c:pt>
                <c:pt idx="1352">
                  <c:v>5.24898246631763</c:v>
                </c:pt>
                <c:pt idx="1353">
                  <c:v>5.24898265382306</c:v>
                </c:pt>
                <c:pt idx="1354">
                  <c:v>5.24898282939203</c:v>
                </c:pt>
                <c:pt idx="1355">
                  <c:v>5.24898299375168</c:v>
                </c:pt>
                <c:pt idx="1356">
                  <c:v>5.24898314758911</c:v>
                </c:pt>
                <c:pt idx="1357">
                  <c:v>5.24898329155299</c:v>
                </c:pt>
                <c:pt idx="1358">
                  <c:v>5.2489834262552</c:v>
                </c:pt>
                <c:pt idx="1359">
                  <c:v>5.24898355227257</c:v>
                </c:pt>
                <c:pt idx="1360">
                  <c:v>5.24898367014844</c:v>
                </c:pt>
                <c:pt idx="1361">
                  <c:v>5.24898378039433</c:v>
                </c:pt>
                <c:pt idx="1362">
                  <c:v>5.2489838834915</c:v>
                </c:pt>
                <c:pt idx="1363">
                  <c:v>5.24898397989249</c:v>
                </c:pt>
                <c:pt idx="1364">
                  <c:v>5.24898407002265</c:v>
                </c:pt>
                <c:pt idx="1365">
                  <c:v>5.24898415428152</c:v>
                </c:pt>
                <c:pt idx="1366">
                  <c:v>5.24898423304432</c:v>
                </c:pt>
                <c:pt idx="1367">
                  <c:v>5.24898430666319</c:v>
                </c:pt>
                <c:pt idx="1368">
                  <c:v>5.24898437546858</c:v>
                </c:pt>
                <c:pt idx="1369">
                  <c:v>5.24898443977041</c:v>
                </c:pt>
                <c:pt idx="1370">
                  <c:v>5.24898449985927</c:v>
                </c:pt>
                <c:pt idx="1371">
                  <c:v>5.24898455600756</c:v>
                </c:pt>
                <c:pt idx="1372">
                  <c:v>5.24898460847052</c:v>
                </c:pt>
                <c:pt idx="1373">
                  <c:v>5.24898465748729</c:v>
                </c:pt>
                <c:pt idx="1374">
                  <c:v>5.24898470328186</c:v>
                </c:pt>
                <c:pt idx="1375">
                  <c:v>5.24898474606396</c:v>
                </c:pt>
                <c:pt idx="1376">
                  <c:v>5.24898478602993</c:v>
                </c:pt>
                <c:pt idx="1377">
                  <c:v>5.24898482336358</c:v>
                </c:pt>
                <c:pt idx="1378">
                  <c:v>5.24898485823691</c:v>
                </c:pt>
                <c:pt idx="1379">
                  <c:v>5.24898489081087</c:v>
                </c:pt>
                <c:pt idx="1380">
                  <c:v>5.24898492123602</c:v>
                </c:pt>
                <c:pt idx="1381">
                  <c:v>5.24898494965322</c:v>
                </c:pt>
                <c:pt idx="1382">
                  <c:v>5.2489849761942</c:v>
                </c:pt>
                <c:pt idx="1383">
                  <c:v>5.24898500098215</c:v>
                </c:pt>
                <c:pt idx="1384">
                  <c:v>5.24898502413227</c:v>
                </c:pt>
                <c:pt idx="1385">
                  <c:v>5.24898504575227</c:v>
                </c:pt>
                <c:pt idx="1386">
                  <c:v>5.24898506594282</c:v>
                </c:pt>
                <c:pt idx="1387">
                  <c:v>5.24898508479806</c:v>
                </c:pt>
                <c:pt idx="1388">
                  <c:v>5.24898510240594</c:v>
                </c:pt>
                <c:pt idx="1389">
                  <c:v>5.2489851188487</c:v>
                </c:pt>
                <c:pt idx="1390">
                  <c:v>5.24898513420318</c:v>
                </c:pt>
                <c:pt idx="1391">
                  <c:v>5.24898514854119</c:v>
                </c:pt>
                <c:pt idx="1392">
                  <c:v>5.24898516192981</c:v>
                </c:pt>
                <c:pt idx="1393">
                  <c:v>5.24898517443175</c:v>
                </c:pt>
                <c:pt idx="1394">
                  <c:v>5.24898518610558</c:v>
                </c:pt>
                <c:pt idx="1395">
                  <c:v>5.24898519700603</c:v>
                </c:pt>
                <c:pt idx="1396">
                  <c:v>5.24898520718423</c:v>
                </c:pt>
                <c:pt idx="1397">
                  <c:v>5.24898521668793</c:v>
                </c:pt>
                <c:pt idx="1398">
                  <c:v>5.24898522556174</c:v>
                </c:pt>
                <c:pt idx="1399">
                  <c:v>5.24898523384735</c:v>
                </c:pt>
                <c:pt idx="1400">
                  <c:v>5.24898524158368</c:v>
                </c:pt>
                <c:pt idx="1401">
                  <c:v>5.24898524880708</c:v>
                </c:pt>
                <c:pt idx="1402">
                  <c:v>5.24898525555153</c:v>
                </c:pt>
                <c:pt idx="1403">
                  <c:v>5.24898526184873</c:v>
                </c:pt>
                <c:pt idx="1404">
                  <c:v>5.2489852677283</c:v>
                </c:pt>
                <c:pt idx="1405">
                  <c:v>5.24898527321792</c:v>
                </c:pt>
                <c:pt idx="1406">
                  <c:v>5.24898527834341</c:v>
                </c:pt>
                <c:pt idx="1407">
                  <c:v>5.24898528312891</c:v>
                </c:pt>
                <c:pt idx="1408">
                  <c:v>5.24898528759695</c:v>
                </c:pt>
                <c:pt idx="1409">
                  <c:v>5.24898529176857</c:v>
                </c:pt>
                <c:pt idx="1410">
                  <c:v>5.24898529566343</c:v>
                </c:pt>
                <c:pt idx="1411">
                  <c:v>5.24898529929986</c:v>
                </c:pt>
                <c:pt idx="1412">
                  <c:v>5.248985302695</c:v>
                </c:pt>
                <c:pt idx="1413">
                  <c:v>5.24898530586486</c:v>
                </c:pt>
                <c:pt idx="1414">
                  <c:v>5.24898530882437</c:v>
                </c:pt>
                <c:pt idx="1415">
                  <c:v>5.24898531158748</c:v>
                </c:pt>
                <c:pt idx="1416">
                  <c:v>5.24898531416723</c:v>
                </c:pt>
                <c:pt idx="1417">
                  <c:v>5.24898531657577</c:v>
                </c:pt>
                <c:pt idx="1418">
                  <c:v>5.24898531882446</c:v>
                </c:pt>
                <c:pt idx="1419">
                  <c:v>5.2489853209239</c:v>
                </c:pt>
                <c:pt idx="1420">
                  <c:v>5.248985322884</c:v>
                </c:pt>
                <c:pt idx="1421">
                  <c:v>5.24898532471401</c:v>
                </c:pt>
                <c:pt idx="1422">
                  <c:v>5.24898532642254</c:v>
                </c:pt>
                <c:pt idx="1423">
                  <c:v>5.24898532801768</c:v>
                </c:pt>
                <c:pt idx="1424">
                  <c:v>5.24898532950692</c:v>
                </c:pt>
                <c:pt idx="1425">
                  <c:v>5.24898533089732</c:v>
                </c:pt>
                <c:pt idx="1426">
                  <c:v>5.24898533219542</c:v>
                </c:pt>
                <c:pt idx="1427">
                  <c:v>5.24898533340735</c:v>
                </c:pt>
                <c:pt idx="1428">
                  <c:v>5.24898533453883</c:v>
                </c:pt>
                <c:pt idx="1429">
                  <c:v>5.24898533559519</c:v>
                </c:pt>
                <c:pt idx="1430">
                  <c:v>5.24898533658143</c:v>
                </c:pt>
                <c:pt idx="1431">
                  <c:v>5.2489853375022</c:v>
                </c:pt>
                <c:pt idx="1432">
                  <c:v>5.24898533836185</c:v>
                </c:pt>
                <c:pt idx="1433">
                  <c:v>5.24898533916442</c:v>
                </c:pt>
                <c:pt idx="1434">
                  <c:v>5.24898533991372</c:v>
                </c:pt>
                <c:pt idx="1435">
                  <c:v>5.24898534061327</c:v>
                </c:pt>
                <c:pt idx="1436">
                  <c:v>5.24898534126638</c:v>
                </c:pt>
                <c:pt idx="1437">
                  <c:v>5.24898534187612</c:v>
                </c:pt>
                <c:pt idx="1438">
                  <c:v>5.24898534244539</c:v>
                </c:pt>
                <c:pt idx="1439">
                  <c:v>5.24898534297686</c:v>
                </c:pt>
                <c:pt idx="1440">
                  <c:v>5.24898534347305</c:v>
                </c:pt>
                <c:pt idx="1441">
                  <c:v>5.2489853439363</c:v>
                </c:pt>
                <c:pt idx="1442">
                  <c:v>5.24898534436879</c:v>
                </c:pt>
                <c:pt idx="1443">
                  <c:v>5.24898534477257</c:v>
                </c:pt>
                <c:pt idx="1444">
                  <c:v>5.24898534514954</c:v>
                </c:pt>
                <c:pt idx="1445">
                  <c:v>5.24898534550148</c:v>
                </c:pt>
                <c:pt idx="1446">
                  <c:v>5.24898534583006</c:v>
                </c:pt>
                <c:pt idx="1447">
                  <c:v>5.24898534613682</c:v>
                </c:pt>
                <c:pt idx="1448">
                  <c:v>5.24898534642321</c:v>
                </c:pt>
                <c:pt idx="1449">
                  <c:v>5.24898534669059</c:v>
                </c:pt>
                <c:pt idx="1450">
                  <c:v>5.24898534694022</c:v>
                </c:pt>
                <c:pt idx="1451">
                  <c:v>5.24898534717327</c:v>
                </c:pt>
                <c:pt idx="1452">
                  <c:v>5.24898534739085</c:v>
                </c:pt>
                <c:pt idx="1453">
                  <c:v>5.24898534759398</c:v>
                </c:pt>
                <c:pt idx="1454">
                  <c:v>5.24898534778363</c:v>
                </c:pt>
                <c:pt idx="1455">
                  <c:v>5.24898534796069</c:v>
                </c:pt>
                <c:pt idx="1456">
                  <c:v>5.24898534812598</c:v>
                </c:pt>
                <c:pt idx="1457">
                  <c:v>5.24898534828031</c:v>
                </c:pt>
                <c:pt idx="1458">
                  <c:v>5.24898534842439</c:v>
                </c:pt>
                <c:pt idx="1459">
                  <c:v>5.2489853485589</c:v>
                </c:pt>
                <c:pt idx="1460">
                  <c:v>5.24898534868448</c:v>
                </c:pt>
                <c:pt idx="1461">
                  <c:v>5.24898534880173</c:v>
                </c:pt>
                <c:pt idx="1462">
                  <c:v>5.24898534891118</c:v>
                </c:pt>
                <c:pt idx="1463">
                  <c:v>5.24898534901338</c:v>
                </c:pt>
                <c:pt idx="1464">
                  <c:v>5.24898534910878</c:v>
                </c:pt>
                <c:pt idx="1465">
                  <c:v>5.24898534919785</c:v>
                </c:pt>
                <c:pt idx="1466">
                  <c:v>5.24898534928101</c:v>
                </c:pt>
                <c:pt idx="1467">
                  <c:v>5.24898534935865</c:v>
                </c:pt>
                <c:pt idx="1468">
                  <c:v>5.24898534943113</c:v>
                </c:pt>
                <c:pt idx="1469">
                  <c:v>5.2489853494988</c:v>
                </c:pt>
                <c:pt idx="1470">
                  <c:v>5.24898534956198</c:v>
                </c:pt>
                <c:pt idx="1471">
                  <c:v>5.24898534962096</c:v>
                </c:pt>
                <c:pt idx="1472">
                  <c:v>5.24898534967602</c:v>
                </c:pt>
                <c:pt idx="1473">
                  <c:v>5.24898534972743</c:v>
                </c:pt>
                <c:pt idx="1474">
                  <c:v>5.24898534977543</c:v>
                </c:pt>
                <c:pt idx="1475">
                  <c:v>5.24898534982024</c:v>
                </c:pt>
                <c:pt idx="1476">
                  <c:v>5.24898534986207</c:v>
                </c:pt>
                <c:pt idx="1477">
                  <c:v>5.24898534990113</c:v>
                </c:pt>
                <c:pt idx="1478">
                  <c:v>5.24898534993759</c:v>
                </c:pt>
                <c:pt idx="1479">
                  <c:v>5.24898534997164</c:v>
                </c:pt>
                <c:pt idx="1480">
                  <c:v>5.24898535000342</c:v>
                </c:pt>
                <c:pt idx="1481">
                  <c:v>5.24898535003309</c:v>
                </c:pt>
                <c:pt idx="1482">
                  <c:v>5.24898535006079</c:v>
                </c:pt>
                <c:pt idx="1483">
                  <c:v>5.24898535008665</c:v>
                </c:pt>
                <c:pt idx="1484">
                  <c:v>5.2489853501108</c:v>
                </c:pt>
                <c:pt idx="1485">
                  <c:v>5.24898535013334</c:v>
                </c:pt>
                <c:pt idx="1486">
                  <c:v>5.24898535015439</c:v>
                </c:pt>
                <c:pt idx="1487">
                  <c:v>5.24898535017404</c:v>
                </c:pt>
                <c:pt idx="1488">
                  <c:v>5.24898535019238</c:v>
                </c:pt>
                <c:pt idx="1489">
                  <c:v>5.2489853502095</c:v>
                </c:pt>
                <c:pt idx="1490">
                  <c:v>5.24898535022549</c:v>
                </c:pt>
                <c:pt idx="1491">
                  <c:v>5.24898535024042</c:v>
                </c:pt>
                <c:pt idx="1492">
                  <c:v>5.24898535025436</c:v>
                </c:pt>
                <c:pt idx="1493">
                  <c:v>5.24898535026737</c:v>
                </c:pt>
                <c:pt idx="1494">
                  <c:v>5.24898535027951</c:v>
                </c:pt>
                <c:pt idx="1495">
                  <c:v>5.24898535029085</c:v>
                </c:pt>
                <c:pt idx="1496">
                  <c:v>5.24898535030144</c:v>
                </c:pt>
                <c:pt idx="1497">
                  <c:v>5.24898535031132</c:v>
                </c:pt>
                <c:pt idx="1498">
                  <c:v>5.24898535032055</c:v>
                </c:pt>
                <c:pt idx="1499">
                  <c:v>5.24898535032917</c:v>
                </c:pt>
                <c:pt idx="1500">
                  <c:v>5.24898535033721</c:v>
                </c:pt>
                <c:pt idx="1501">
                  <c:v>5.24898535034472</c:v>
                </c:pt>
                <c:pt idx="1502">
                  <c:v>5.24898535035173</c:v>
                </c:pt>
                <c:pt idx="1503">
                  <c:v>5.24898535035828</c:v>
                </c:pt>
                <c:pt idx="1504">
                  <c:v>5.24898535036439</c:v>
                </c:pt>
                <c:pt idx="1505">
                  <c:v>5.24898535037009</c:v>
                </c:pt>
                <c:pt idx="1506">
                  <c:v>5.24898535037542</c:v>
                </c:pt>
                <c:pt idx="1507">
                  <c:v>5.24898535038039</c:v>
                </c:pt>
                <c:pt idx="1508">
                  <c:v>5.24898535038503</c:v>
                </c:pt>
                <c:pt idx="1509">
                  <c:v>5.24898535038937</c:v>
                </c:pt>
                <c:pt idx="1510">
                  <c:v>5.24898535039341</c:v>
                </c:pt>
                <c:pt idx="1511">
                  <c:v>5.24898535039719</c:v>
                </c:pt>
                <c:pt idx="1512">
                  <c:v>5.24898535040072</c:v>
                </c:pt>
                <c:pt idx="1513">
                  <c:v>5.24898535040401</c:v>
                </c:pt>
                <c:pt idx="1514">
                  <c:v>5.24898535040708</c:v>
                </c:pt>
                <c:pt idx="1515">
                  <c:v>5.24898535040995</c:v>
                </c:pt>
                <c:pt idx="1516">
                  <c:v>5.24898535041263</c:v>
                </c:pt>
                <c:pt idx="1517">
                  <c:v>5.24898535041513</c:v>
                </c:pt>
                <c:pt idx="1518">
                  <c:v>5.24898535041747</c:v>
                </c:pt>
                <c:pt idx="1519">
                  <c:v>5.24898535041965</c:v>
                </c:pt>
                <c:pt idx="1520">
                  <c:v>5.24898535042168</c:v>
                </c:pt>
                <c:pt idx="1521">
                  <c:v>5.24898535042359</c:v>
                </c:pt>
                <c:pt idx="1522">
                  <c:v>5.24898535042536</c:v>
                </c:pt>
                <c:pt idx="1523">
                  <c:v>5.24898535042702</c:v>
                </c:pt>
                <c:pt idx="1524">
                  <c:v>5.24898535042856</c:v>
                </c:pt>
                <c:pt idx="1525">
                  <c:v>5.24898535043001</c:v>
                </c:pt>
                <c:pt idx="1526">
                  <c:v>5.24898535043135</c:v>
                </c:pt>
                <c:pt idx="1527">
                  <c:v>5.24898535043261</c:v>
                </c:pt>
                <c:pt idx="1528">
                  <c:v>5.24898535043379</c:v>
                </c:pt>
                <c:pt idx="1529">
                  <c:v>5.24898535043488</c:v>
                </c:pt>
                <c:pt idx="1530">
                  <c:v>5.24898535043591</c:v>
                </c:pt>
                <c:pt idx="1531">
                  <c:v>5.24898535043686</c:v>
                </c:pt>
                <c:pt idx="1532">
                  <c:v>5.24898535043776</c:v>
                </c:pt>
                <c:pt idx="1533">
                  <c:v>5.24898535043859</c:v>
                </c:pt>
                <c:pt idx="1534">
                  <c:v>5.24898535043937</c:v>
                </c:pt>
                <c:pt idx="1535">
                  <c:v>5.24898535044009</c:v>
                </c:pt>
                <c:pt idx="1536">
                  <c:v>5.24898535044077</c:v>
                </c:pt>
                <c:pt idx="1537">
                  <c:v>5.24898535044141</c:v>
                </c:pt>
                <c:pt idx="1538">
                  <c:v>5.248985350442</c:v>
                </c:pt>
                <c:pt idx="1539">
                  <c:v>5.24898535044255</c:v>
                </c:pt>
                <c:pt idx="1540">
                  <c:v>5.24898535044306</c:v>
                </c:pt>
                <c:pt idx="1541">
                  <c:v>5.24898535044355</c:v>
                </c:pt>
                <c:pt idx="1542">
                  <c:v>5.24898535044399</c:v>
                </c:pt>
                <c:pt idx="1543">
                  <c:v>5.24898535044441</c:v>
                </c:pt>
                <c:pt idx="1544">
                  <c:v>5.2489853504448</c:v>
                </c:pt>
                <c:pt idx="1545">
                  <c:v>5.24898535044517</c:v>
                </c:pt>
                <c:pt idx="1546">
                  <c:v>5.24898535044551</c:v>
                </c:pt>
                <c:pt idx="1547">
                  <c:v>5.24898535044583</c:v>
                </c:pt>
                <c:pt idx="1548">
                  <c:v>5.24898535044613</c:v>
                </c:pt>
                <c:pt idx="1549">
                  <c:v>5.24898535044641</c:v>
                </c:pt>
                <c:pt idx="1550">
                  <c:v>5.24898535044666</c:v>
                </c:pt>
                <c:pt idx="1551">
                  <c:v>5.24898535044691</c:v>
                </c:pt>
                <c:pt idx="1552">
                  <c:v>5.24898535044713</c:v>
                </c:pt>
                <c:pt idx="1553">
                  <c:v>5.24898535044734</c:v>
                </c:pt>
                <c:pt idx="1554">
                  <c:v>5.24898535044754</c:v>
                </c:pt>
                <c:pt idx="1555">
                  <c:v>5.24898535044772</c:v>
                </c:pt>
                <c:pt idx="1556">
                  <c:v>5.2489853504479</c:v>
                </c:pt>
                <c:pt idx="1557">
                  <c:v>5.24898535044805</c:v>
                </c:pt>
                <c:pt idx="1558">
                  <c:v>5.2489853504482</c:v>
                </c:pt>
                <c:pt idx="1559">
                  <c:v>5.24898535044834</c:v>
                </c:pt>
                <c:pt idx="1560">
                  <c:v>5.24898535044847</c:v>
                </c:pt>
                <c:pt idx="1561">
                  <c:v>5.2489853504486</c:v>
                </c:pt>
                <c:pt idx="1562">
                  <c:v>5.24898535044871</c:v>
                </c:pt>
                <c:pt idx="1563">
                  <c:v>5.24898535044882</c:v>
                </c:pt>
                <c:pt idx="1564">
                  <c:v>5.24898535044892</c:v>
                </c:pt>
                <c:pt idx="1565">
                  <c:v>5.24898535044901</c:v>
                </c:pt>
                <c:pt idx="1566">
                  <c:v>5.24898535044909</c:v>
                </c:pt>
                <c:pt idx="1567">
                  <c:v>5.24898535044917</c:v>
                </c:pt>
                <c:pt idx="1568">
                  <c:v>5.24898535044925</c:v>
                </c:pt>
                <c:pt idx="1569">
                  <c:v>5.24898535044932</c:v>
                </c:pt>
                <c:pt idx="1570">
                  <c:v>5.24898535044938</c:v>
                </c:pt>
                <c:pt idx="1571">
                  <c:v>5.24898535044945</c:v>
                </c:pt>
                <c:pt idx="1572">
                  <c:v>5.2489853504495</c:v>
                </c:pt>
                <c:pt idx="1573">
                  <c:v>5.24898535044956</c:v>
                </c:pt>
                <c:pt idx="1574">
                  <c:v>5.24898535044961</c:v>
                </c:pt>
                <c:pt idx="1575">
                  <c:v>5.24898535044965</c:v>
                </c:pt>
                <c:pt idx="1576">
                  <c:v>5.2489853504497</c:v>
                </c:pt>
                <c:pt idx="1577">
                  <c:v>5.24898535044974</c:v>
                </c:pt>
                <c:pt idx="1578">
                  <c:v>5.24898535044977</c:v>
                </c:pt>
                <c:pt idx="1579">
                  <c:v>5.24898535044981</c:v>
                </c:pt>
                <c:pt idx="1580">
                  <c:v>5.24898535044984</c:v>
                </c:pt>
                <c:pt idx="1581">
                  <c:v>5.24898535044987</c:v>
                </c:pt>
                <c:pt idx="1582">
                  <c:v>5.2489853504499</c:v>
                </c:pt>
                <c:pt idx="1583">
                  <c:v>5.24898535044993</c:v>
                </c:pt>
                <c:pt idx="1584">
                  <c:v>5.24898535044995</c:v>
                </c:pt>
                <c:pt idx="1585">
                  <c:v>5.24898535044998</c:v>
                </c:pt>
                <c:pt idx="1586">
                  <c:v>5.24898535045</c:v>
                </c:pt>
                <c:pt idx="1587">
                  <c:v>5.24898535045002</c:v>
                </c:pt>
                <c:pt idx="1588">
                  <c:v>5.24898535045004</c:v>
                </c:pt>
                <c:pt idx="1589">
                  <c:v>5.24898535045006</c:v>
                </c:pt>
                <c:pt idx="1590">
                  <c:v>5.24898535045007</c:v>
                </c:pt>
                <c:pt idx="1591">
                  <c:v>5.24898535045009</c:v>
                </c:pt>
                <c:pt idx="1592">
                  <c:v>5.2489853504501</c:v>
                </c:pt>
                <c:pt idx="1593">
                  <c:v>5.24898535045012</c:v>
                </c:pt>
                <c:pt idx="1594">
                  <c:v>5.24898535045013</c:v>
                </c:pt>
                <c:pt idx="1595">
                  <c:v>5.24898535045014</c:v>
                </c:pt>
                <c:pt idx="1596">
                  <c:v>5.24898535045015</c:v>
                </c:pt>
                <c:pt idx="1597">
                  <c:v>5.24898535045016</c:v>
                </c:pt>
                <c:pt idx="1598">
                  <c:v>5.24898535045017</c:v>
                </c:pt>
                <c:pt idx="1599">
                  <c:v>5.24898535045018</c:v>
                </c:pt>
                <c:pt idx="1600">
                  <c:v>5.24898535045019</c:v>
                </c:pt>
                <c:pt idx="1601">
                  <c:v>5.2489853504502</c:v>
                </c:pt>
                <c:pt idx="1602">
                  <c:v>5.24898535045021</c:v>
                </c:pt>
                <c:pt idx="1603">
                  <c:v>5.24898535045021</c:v>
                </c:pt>
                <c:pt idx="1604">
                  <c:v>5.24898535045022</c:v>
                </c:pt>
                <c:pt idx="1605">
                  <c:v>5.24898535045022</c:v>
                </c:pt>
                <c:pt idx="1606">
                  <c:v>5.24898535045023</c:v>
                </c:pt>
                <c:pt idx="1607">
                  <c:v>5.24898535045023</c:v>
                </c:pt>
                <c:pt idx="1608">
                  <c:v>5.24898535045023</c:v>
                </c:pt>
                <c:pt idx="1609">
                  <c:v>5.24898535045024</c:v>
                </c:pt>
                <c:pt idx="1610">
                  <c:v>5.24898535045024</c:v>
                </c:pt>
                <c:pt idx="1611">
                  <c:v>5.24898535045025</c:v>
                </c:pt>
                <c:pt idx="1612">
                  <c:v>5.24898535045025</c:v>
                </c:pt>
                <c:pt idx="1613">
                  <c:v>5.24898535045026</c:v>
                </c:pt>
                <c:pt idx="1614">
                  <c:v>5.24898535045026</c:v>
                </c:pt>
                <c:pt idx="1615">
                  <c:v>5.24898535045027</c:v>
                </c:pt>
                <c:pt idx="1616">
                  <c:v>5.24898535045027</c:v>
                </c:pt>
                <c:pt idx="1617">
                  <c:v>5.24898535045027</c:v>
                </c:pt>
                <c:pt idx="1618">
                  <c:v>5.24898535045027</c:v>
                </c:pt>
                <c:pt idx="1619">
                  <c:v>5.24898535045028</c:v>
                </c:pt>
                <c:pt idx="1620">
                  <c:v>5.24898535045028</c:v>
                </c:pt>
                <c:pt idx="1621">
                  <c:v>5.24898535045028</c:v>
                </c:pt>
                <c:pt idx="1622">
                  <c:v>5.24898535045028</c:v>
                </c:pt>
                <c:pt idx="1623">
                  <c:v>5.24898535045028</c:v>
                </c:pt>
                <c:pt idx="1624">
                  <c:v>5.24898535045028</c:v>
                </c:pt>
                <c:pt idx="1625">
                  <c:v>5.24898535045028</c:v>
                </c:pt>
                <c:pt idx="1626">
                  <c:v>5.24898535045028</c:v>
                </c:pt>
                <c:pt idx="1627">
                  <c:v>5.24898535045028</c:v>
                </c:pt>
                <c:pt idx="1628">
                  <c:v>5.24898535045028</c:v>
                </c:pt>
                <c:pt idx="1629">
                  <c:v>5.24898535045028</c:v>
                </c:pt>
                <c:pt idx="1630">
                  <c:v>5.24898535045028</c:v>
                </c:pt>
                <c:pt idx="1631">
                  <c:v>5.24898535045028</c:v>
                </c:pt>
                <c:pt idx="1632">
                  <c:v>5.24898535045028</c:v>
                </c:pt>
                <c:pt idx="1633">
                  <c:v>5.24898535045028</c:v>
                </c:pt>
                <c:pt idx="1634">
                  <c:v>5.24898535045028</c:v>
                </c:pt>
                <c:pt idx="1635">
                  <c:v>5.24898535045028</c:v>
                </c:pt>
                <c:pt idx="1636">
                  <c:v>5.24898535045028</c:v>
                </c:pt>
                <c:pt idx="1637">
                  <c:v>5.24898535045028</c:v>
                </c:pt>
                <c:pt idx="1638">
                  <c:v>5.24898535045028</c:v>
                </c:pt>
                <c:pt idx="1639">
                  <c:v>5.24898535045028</c:v>
                </c:pt>
                <c:pt idx="1640">
                  <c:v>5.24898535045028</c:v>
                </c:pt>
                <c:pt idx="1641">
                  <c:v>5.24898535045028</c:v>
                </c:pt>
                <c:pt idx="1642">
                  <c:v>5.24898535045028</c:v>
                </c:pt>
                <c:pt idx="1643">
                  <c:v>5.24898535045028</c:v>
                </c:pt>
                <c:pt idx="1644">
                  <c:v>5.24898535045028</c:v>
                </c:pt>
                <c:pt idx="1645">
                  <c:v>5.24898535045028</c:v>
                </c:pt>
                <c:pt idx="1646">
                  <c:v>5.24898535045028</c:v>
                </c:pt>
                <c:pt idx="1647">
                  <c:v>5.24898535045028</c:v>
                </c:pt>
                <c:pt idx="1648">
                  <c:v>5.24898535045028</c:v>
                </c:pt>
                <c:pt idx="1649">
                  <c:v>5.24898535045028</c:v>
                </c:pt>
                <c:pt idx="1650">
                  <c:v>5.24898535045028</c:v>
                </c:pt>
                <c:pt idx="1651">
                  <c:v>5.24898535045028</c:v>
                </c:pt>
                <c:pt idx="1652">
                  <c:v>5.24898535045028</c:v>
                </c:pt>
                <c:pt idx="1653">
                  <c:v>5.24898535045028</c:v>
                </c:pt>
                <c:pt idx="1654">
                  <c:v>5.24898535045028</c:v>
                </c:pt>
                <c:pt idx="1655">
                  <c:v>5.24898535045028</c:v>
                </c:pt>
                <c:pt idx="1656">
                  <c:v>5.24898535045028</c:v>
                </c:pt>
                <c:pt idx="1657">
                  <c:v>5.24898535045028</c:v>
                </c:pt>
                <c:pt idx="1658">
                  <c:v>5.24898535045028</c:v>
                </c:pt>
                <c:pt idx="1659">
                  <c:v>5.24898535045028</c:v>
                </c:pt>
                <c:pt idx="1660">
                  <c:v>5.24898535045028</c:v>
                </c:pt>
                <c:pt idx="1661">
                  <c:v>5.24898535045028</c:v>
                </c:pt>
                <c:pt idx="1662">
                  <c:v>5.24898535045028</c:v>
                </c:pt>
                <c:pt idx="1663">
                  <c:v>5.24898535045028</c:v>
                </c:pt>
                <c:pt idx="1664">
                  <c:v>5.24898535045028</c:v>
                </c:pt>
                <c:pt idx="1665">
                  <c:v>5.24898535045028</c:v>
                </c:pt>
                <c:pt idx="1666">
                  <c:v>5.24898535045028</c:v>
                </c:pt>
                <c:pt idx="1667">
                  <c:v>5.24898535045028</c:v>
                </c:pt>
                <c:pt idx="1668">
                  <c:v>5.24898535045028</c:v>
                </c:pt>
                <c:pt idx="1669">
                  <c:v>5.24898535045028</c:v>
                </c:pt>
                <c:pt idx="1670">
                  <c:v>5.24898535045028</c:v>
                </c:pt>
                <c:pt idx="1671">
                  <c:v>5.24898535045028</c:v>
                </c:pt>
                <c:pt idx="1672">
                  <c:v>5.24898535045028</c:v>
                </c:pt>
                <c:pt idx="1673">
                  <c:v>5.24898535045028</c:v>
                </c:pt>
                <c:pt idx="1674">
                  <c:v>5.24898535045028</c:v>
                </c:pt>
                <c:pt idx="1675">
                  <c:v>5.24898535045028</c:v>
                </c:pt>
                <c:pt idx="1676">
                  <c:v>5.24898535045028</c:v>
                </c:pt>
                <c:pt idx="1677">
                  <c:v>5.24898535045028</c:v>
                </c:pt>
                <c:pt idx="1678">
                  <c:v>5.24898535045028</c:v>
                </c:pt>
                <c:pt idx="1679">
                  <c:v>5.24898535045028</c:v>
                </c:pt>
                <c:pt idx="1680">
                  <c:v>5.24898535045028</c:v>
                </c:pt>
                <c:pt idx="1681">
                  <c:v>5.24898535045028</c:v>
                </c:pt>
                <c:pt idx="1682">
                  <c:v>5.24898535045028</c:v>
                </c:pt>
                <c:pt idx="1683">
                  <c:v>5.24898535045028</c:v>
                </c:pt>
                <c:pt idx="1684">
                  <c:v>5.24898535045028</c:v>
                </c:pt>
                <c:pt idx="1685">
                  <c:v>5.24898535045028</c:v>
                </c:pt>
                <c:pt idx="1686">
                  <c:v>5.24898535045028</c:v>
                </c:pt>
                <c:pt idx="1687">
                  <c:v>5.24898535045029</c:v>
                </c:pt>
                <c:pt idx="1688">
                  <c:v>5.24898535045029</c:v>
                </c:pt>
                <c:pt idx="1689">
                  <c:v>5.24898535045029</c:v>
                </c:pt>
                <c:pt idx="1690">
                  <c:v>5.24898535045029</c:v>
                </c:pt>
                <c:pt idx="1691">
                  <c:v>5.24898535045029</c:v>
                </c:pt>
                <c:pt idx="1692">
                  <c:v>5.24898535045029</c:v>
                </c:pt>
                <c:pt idx="1693">
                  <c:v>5.24898535045029</c:v>
                </c:pt>
                <c:pt idx="1694">
                  <c:v>5.24898535045029</c:v>
                </c:pt>
                <c:pt idx="1695">
                  <c:v>5.24898535045029</c:v>
                </c:pt>
                <c:pt idx="1696">
                  <c:v>5.24898535045029</c:v>
                </c:pt>
                <c:pt idx="1697">
                  <c:v>5.24898535045029</c:v>
                </c:pt>
                <c:pt idx="1698">
                  <c:v>5.24898535045029</c:v>
                </c:pt>
                <c:pt idx="1699">
                  <c:v>5.24898535045029</c:v>
                </c:pt>
              </c:numCache>
            </c:numRef>
          </c:yVal>
          <c:smooth val="0"/>
        </c:ser>
        <c:ser>
          <c:idx val="3"/>
          <c:order val="3"/>
          <c:tx>
            <c:strRef>
              <c:f>"Pure gain-scheduled PID"</c:f>
              <c:strCache>
                <c:ptCount val="1"/>
                <c:pt idx="0">
                  <c:v>Pure gain-scheduled PID</c:v>
                </c:pt>
              </c:strCache>
            </c:strRef>
          </c:tx>
          <c:spPr>
            <a:solidFill>
              <a:srgbClr val="ff7f0e"/>
            </a:solidFill>
            <a:ln w="18000">
              <a:solidFill>
                <a:srgbClr val="ff7f0e"/>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xVal>
            <c:numRef>
              <c:f>12_Traces!$A$5:$A$1704</c:f>
              <c:numCache>
                <c:formatCode>#,##0</c:formatCode>
                <c:ptCount val="1700"/>
                <c:pt idx="0">
                  <c:v>0</c:v>
                </c:pt>
                <c:pt idx="1">
                  <c:v>100.011766090128</c:v>
                </c:pt>
                <c:pt idx="2">
                  <c:v>200.023532180257</c:v>
                </c:pt>
                <c:pt idx="3">
                  <c:v>300.035298270385</c:v>
                </c:pt>
                <c:pt idx="4">
                  <c:v>400.047064360513</c:v>
                </c:pt>
                <c:pt idx="5">
                  <c:v>500.058830450641</c:v>
                </c:pt>
                <c:pt idx="6">
                  <c:v>600.07059654077</c:v>
                </c:pt>
                <c:pt idx="7">
                  <c:v>700.082362630898</c:v>
                </c:pt>
                <c:pt idx="8">
                  <c:v>800.094128721026</c:v>
                </c:pt>
                <c:pt idx="9">
                  <c:v>900.105894811154</c:v>
                </c:pt>
                <c:pt idx="10">
                  <c:v>1000.11766090128</c:v>
                </c:pt>
                <c:pt idx="11">
                  <c:v>1100.12942699141</c:v>
                </c:pt>
                <c:pt idx="12">
                  <c:v>1200.14119308154</c:v>
                </c:pt>
                <c:pt idx="13">
                  <c:v>1300.15295917167</c:v>
                </c:pt>
                <c:pt idx="14">
                  <c:v>1400.1647252618</c:v>
                </c:pt>
                <c:pt idx="15">
                  <c:v>1500.17649135192</c:v>
                </c:pt>
                <c:pt idx="16">
                  <c:v>1600.18825744205</c:v>
                </c:pt>
                <c:pt idx="17">
                  <c:v>1700.20002353218</c:v>
                </c:pt>
                <c:pt idx="18">
                  <c:v>1800.21178962231</c:v>
                </c:pt>
                <c:pt idx="19">
                  <c:v>1900.22355571244</c:v>
                </c:pt>
                <c:pt idx="20">
                  <c:v>2000.23532180257</c:v>
                </c:pt>
                <c:pt idx="21">
                  <c:v>2100.24708789269</c:v>
                </c:pt>
                <c:pt idx="22">
                  <c:v>2200.25885398282</c:v>
                </c:pt>
                <c:pt idx="23">
                  <c:v>2300.27062007295</c:v>
                </c:pt>
                <c:pt idx="24">
                  <c:v>2400.28238616308</c:v>
                </c:pt>
                <c:pt idx="25">
                  <c:v>2500.29415225321</c:v>
                </c:pt>
                <c:pt idx="26">
                  <c:v>2600.30591834334</c:v>
                </c:pt>
                <c:pt idx="27">
                  <c:v>2700.31768443346</c:v>
                </c:pt>
                <c:pt idx="28">
                  <c:v>2800.32945052359</c:v>
                </c:pt>
                <c:pt idx="29">
                  <c:v>2900.34121661372</c:v>
                </c:pt>
                <c:pt idx="30">
                  <c:v>3000.35298270385</c:v>
                </c:pt>
                <c:pt idx="31">
                  <c:v>3100.36474879398</c:v>
                </c:pt>
                <c:pt idx="32">
                  <c:v>3200.3765148841</c:v>
                </c:pt>
                <c:pt idx="33">
                  <c:v>3300.38828097423</c:v>
                </c:pt>
                <c:pt idx="34">
                  <c:v>3400.40004706436</c:v>
                </c:pt>
                <c:pt idx="35">
                  <c:v>3500.41181315449</c:v>
                </c:pt>
                <c:pt idx="36">
                  <c:v>3600.42357924462</c:v>
                </c:pt>
                <c:pt idx="37">
                  <c:v>3700.43534533475</c:v>
                </c:pt>
                <c:pt idx="38">
                  <c:v>3800.44711142487</c:v>
                </c:pt>
                <c:pt idx="39">
                  <c:v>3900.458877515</c:v>
                </c:pt>
                <c:pt idx="40">
                  <c:v>4000.47064360513</c:v>
                </c:pt>
                <c:pt idx="41">
                  <c:v>4100.48240969526</c:v>
                </c:pt>
                <c:pt idx="42">
                  <c:v>4200.49417578539</c:v>
                </c:pt>
                <c:pt idx="43">
                  <c:v>4300.50594187552</c:v>
                </c:pt>
                <c:pt idx="44">
                  <c:v>4400.51770796564</c:v>
                </c:pt>
                <c:pt idx="45">
                  <c:v>4500.52947405577</c:v>
                </c:pt>
                <c:pt idx="46">
                  <c:v>4600.5412401459</c:v>
                </c:pt>
                <c:pt idx="47">
                  <c:v>4700.55300623603</c:v>
                </c:pt>
                <c:pt idx="48">
                  <c:v>4800.56477232616</c:v>
                </c:pt>
                <c:pt idx="49">
                  <c:v>4900.57653841628</c:v>
                </c:pt>
                <c:pt idx="50">
                  <c:v>5000.58830450641</c:v>
                </c:pt>
                <c:pt idx="51">
                  <c:v>5100.60007059654</c:v>
                </c:pt>
                <c:pt idx="52">
                  <c:v>5200.61183668667</c:v>
                </c:pt>
                <c:pt idx="53">
                  <c:v>5300.6236027768</c:v>
                </c:pt>
                <c:pt idx="54">
                  <c:v>5400.63536886693</c:v>
                </c:pt>
                <c:pt idx="55">
                  <c:v>5500.64713495705</c:v>
                </c:pt>
                <c:pt idx="56">
                  <c:v>5600.65890104718</c:v>
                </c:pt>
                <c:pt idx="57">
                  <c:v>5700.67066713731</c:v>
                </c:pt>
                <c:pt idx="58">
                  <c:v>5800.68243322744</c:v>
                </c:pt>
                <c:pt idx="59">
                  <c:v>5900.69419931757</c:v>
                </c:pt>
                <c:pt idx="60">
                  <c:v>6000.7059654077</c:v>
                </c:pt>
                <c:pt idx="61">
                  <c:v>6100.71773149782</c:v>
                </c:pt>
                <c:pt idx="62">
                  <c:v>6200.72949758795</c:v>
                </c:pt>
                <c:pt idx="63">
                  <c:v>6300.74126367808</c:v>
                </c:pt>
                <c:pt idx="64">
                  <c:v>6400.75302976821</c:v>
                </c:pt>
                <c:pt idx="65">
                  <c:v>6500.76479585834</c:v>
                </c:pt>
                <c:pt idx="66">
                  <c:v>6600.77656194846</c:v>
                </c:pt>
                <c:pt idx="67">
                  <c:v>6700.78832803859</c:v>
                </c:pt>
                <c:pt idx="68">
                  <c:v>6800.80009412872</c:v>
                </c:pt>
                <c:pt idx="69">
                  <c:v>6900.81186021885</c:v>
                </c:pt>
                <c:pt idx="70">
                  <c:v>7000.82362630898</c:v>
                </c:pt>
                <c:pt idx="71">
                  <c:v>7100.83539239911</c:v>
                </c:pt>
                <c:pt idx="72">
                  <c:v>7200.84715848923</c:v>
                </c:pt>
                <c:pt idx="73">
                  <c:v>7300.85892457936</c:v>
                </c:pt>
                <c:pt idx="74">
                  <c:v>7400.87069066949</c:v>
                </c:pt>
                <c:pt idx="75">
                  <c:v>7500.88245675962</c:v>
                </c:pt>
                <c:pt idx="76">
                  <c:v>7600.89422284975</c:v>
                </c:pt>
                <c:pt idx="77">
                  <c:v>7700.90598893988</c:v>
                </c:pt>
                <c:pt idx="78">
                  <c:v>7800.91775503</c:v>
                </c:pt>
                <c:pt idx="79">
                  <c:v>7900.92952112013</c:v>
                </c:pt>
                <c:pt idx="80">
                  <c:v>8000.94128721026</c:v>
                </c:pt>
                <c:pt idx="81">
                  <c:v>8100.95305330039</c:v>
                </c:pt>
                <c:pt idx="82">
                  <c:v>8200.96481939052</c:v>
                </c:pt>
                <c:pt idx="83">
                  <c:v>8300.97658548065</c:v>
                </c:pt>
                <c:pt idx="84">
                  <c:v>8400.98835157077</c:v>
                </c:pt>
                <c:pt idx="85">
                  <c:v>8501.0001176609</c:v>
                </c:pt>
                <c:pt idx="86">
                  <c:v>8601.01188375103</c:v>
                </c:pt>
                <c:pt idx="87">
                  <c:v>8701.02364984116</c:v>
                </c:pt>
                <c:pt idx="88">
                  <c:v>8801.03541593129</c:v>
                </c:pt>
                <c:pt idx="89">
                  <c:v>8901.04718202142</c:v>
                </c:pt>
                <c:pt idx="90">
                  <c:v>9001.05894811154</c:v>
                </c:pt>
                <c:pt idx="91">
                  <c:v>9101.07071420167</c:v>
                </c:pt>
                <c:pt idx="92">
                  <c:v>9201.0824802918</c:v>
                </c:pt>
                <c:pt idx="93">
                  <c:v>9301.09424638193</c:v>
                </c:pt>
                <c:pt idx="94">
                  <c:v>9401.10601247206</c:v>
                </c:pt>
                <c:pt idx="95">
                  <c:v>9501.11777856218</c:v>
                </c:pt>
                <c:pt idx="96">
                  <c:v>9601.12954465231</c:v>
                </c:pt>
                <c:pt idx="97">
                  <c:v>9701.14131074244</c:v>
                </c:pt>
                <c:pt idx="98">
                  <c:v>9801.15307683257</c:v>
                </c:pt>
                <c:pt idx="99">
                  <c:v>9901.1648429227</c:v>
                </c:pt>
                <c:pt idx="100">
                  <c:v>10001.1766090128</c:v>
                </c:pt>
                <c:pt idx="101">
                  <c:v>10101.188375103</c:v>
                </c:pt>
                <c:pt idx="102">
                  <c:v>10201.2001411931</c:v>
                </c:pt>
                <c:pt idx="103">
                  <c:v>10301.2119072832</c:v>
                </c:pt>
                <c:pt idx="104">
                  <c:v>10401.2236733733</c:v>
                </c:pt>
                <c:pt idx="105">
                  <c:v>10501.2354394635</c:v>
                </c:pt>
                <c:pt idx="106">
                  <c:v>10601.2472055536</c:v>
                </c:pt>
                <c:pt idx="107">
                  <c:v>10701.2589716437</c:v>
                </c:pt>
                <c:pt idx="108">
                  <c:v>10801.2707377339</c:v>
                </c:pt>
                <c:pt idx="109">
                  <c:v>10901.282503824</c:v>
                </c:pt>
                <c:pt idx="110">
                  <c:v>11001.2942699141</c:v>
                </c:pt>
                <c:pt idx="111">
                  <c:v>11101.3060360042</c:v>
                </c:pt>
                <c:pt idx="112">
                  <c:v>11201.3178020944</c:v>
                </c:pt>
                <c:pt idx="113">
                  <c:v>11301.3295681845</c:v>
                </c:pt>
                <c:pt idx="114">
                  <c:v>11401.3413342746</c:v>
                </c:pt>
                <c:pt idx="115">
                  <c:v>11501.3531003648</c:v>
                </c:pt>
                <c:pt idx="116">
                  <c:v>11601.3648664549</c:v>
                </c:pt>
                <c:pt idx="117">
                  <c:v>11701.376632545</c:v>
                </c:pt>
                <c:pt idx="118">
                  <c:v>11801.3883986351</c:v>
                </c:pt>
                <c:pt idx="119">
                  <c:v>11901.4001647253</c:v>
                </c:pt>
                <c:pt idx="120">
                  <c:v>12001.4119308154</c:v>
                </c:pt>
                <c:pt idx="121">
                  <c:v>12101.4236969055</c:v>
                </c:pt>
                <c:pt idx="122">
                  <c:v>12201.4354629957</c:v>
                </c:pt>
                <c:pt idx="123">
                  <c:v>12301.4472290858</c:v>
                </c:pt>
                <c:pt idx="124">
                  <c:v>12401.4589951759</c:v>
                </c:pt>
                <c:pt idx="125">
                  <c:v>12501.470761266</c:v>
                </c:pt>
                <c:pt idx="126">
                  <c:v>12601.4825273562</c:v>
                </c:pt>
                <c:pt idx="127">
                  <c:v>12701.4942934463</c:v>
                </c:pt>
                <c:pt idx="128">
                  <c:v>12801.5060595364</c:v>
                </c:pt>
                <c:pt idx="129">
                  <c:v>12901.5178256265</c:v>
                </c:pt>
                <c:pt idx="130">
                  <c:v>13001.5295917167</c:v>
                </c:pt>
                <c:pt idx="131">
                  <c:v>13101.5413578068</c:v>
                </c:pt>
                <c:pt idx="132">
                  <c:v>13201.5531238969</c:v>
                </c:pt>
                <c:pt idx="133">
                  <c:v>13301.5648899871</c:v>
                </c:pt>
                <c:pt idx="134">
                  <c:v>13401.5766560772</c:v>
                </c:pt>
                <c:pt idx="135">
                  <c:v>13501.5884221673</c:v>
                </c:pt>
                <c:pt idx="136">
                  <c:v>13601.6001882574</c:v>
                </c:pt>
                <c:pt idx="137">
                  <c:v>13701.6119543476</c:v>
                </c:pt>
                <c:pt idx="138">
                  <c:v>13801.6237204377</c:v>
                </c:pt>
                <c:pt idx="139">
                  <c:v>13901.6354865278</c:v>
                </c:pt>
                <c:pt idx="140">
                  <c:v>14001.647252618</c:v>
                </c:pt>
                <c:pt idx="141">
                  <c:v>14101.6590187081</c:v>
                </c:pt>
                <c:pt idx="142">
                  <c:v>14201.6707847982</c:v>
                </c:pt>
                <c:pt idx="143">
                  <c:v>14301.6825508883</c:v>
                </c:pt>
                <c:pt idx="144">
                  <c:v>14401.6943169785</c:v>
                </c:pt>
                <c:pt idx="145">
                  <c:v>14501.7060830686</c:v>
                </c:pt>
                <c:pt idx="146">
                  <c:v>14601.7178491587</c:v>
                </c:pt>
                <c:pt idx="147">
                  <c:v>14701.7296152489</c:v>
                </c:pt>
                <c:pt idx="148">
                  <c:v>14801.741381339</c:v>
                </c:pt>
                <c:pt idx="149">
                  <c:v>14901.7531474291</c:v>
                </c:pt>
                <c:pt idx="150">
                  <c:v>15001.7649135192</c:v>
                </c:pt>
                <c:pt idx="151">
                  <c:v>15101.7766796094</c:v>
                </c:pt>
                <c:pt idx="152">
                  <c:v>15201.7884456995</c:v>
                </c:pt>
                <c:pt idx="153">
                  <c:v>15301.8002117896</c:v>
                </c:pt>
                <c:pt idx="154">
                  <c:v>15401.8119778798</c:v>
                </c:pt>
                <c:pt idx="155">
                  <c:v>15501.8237439699</c:v>
                </c:pt>
                <c:pt idx="156">
                  <c:v>15601.83551006</c:v>
                </c:pt>
                <c:pt idx="157">
                  <c:v>15701.8472761501</c:v>
                </c:pt>
                <c:pt idx="158">
                  <c:v>15801.8590422403</c:v>
                </c:pt>
                <c:pt idx="159">
                  <c:v>15901.8708083304</c:v>
                </c:pt>
                <c:pt idx="160">
                  <c:v>16001.8825744205</c:v>
                </c:pt>
                <c:pt idx="161">
                  <c:v>16101.8943405107</c:v>
                </c:pt>
                <c:pt idx="162">
                  <c:v>16201.9061066008</c:v>
                </c:pt>
                <c:pt idx="163">
                  <c:v>16301.9178726909</c:v>
                </c:pt>
                <c:pt idx="164">
                  <c:v>16401.929638781</c:v>
                </c:pt>
                <c:pt idx="165">
                  <c:v>16501.9414048712</c:v>
                </c:pt>
                <c:pt idx="166">
                  <c:v>16601.9531709613</c:v>
                </c:pt>
                <c:pt idx="167">
                  <c:v>16701.9649370514</c:v>
                </c:pt>
                <c:pt idx="168">
                  <c:v>16801.9767031416</c:v>
                </c:pt>
                <c:pt idx="169">
                  <c:v>16901.9884692317</c:v>
                </c:pt>
                <c:pt idx="170">
                  <c:v>17002.0002353218</c:v>
                </c:pt>
                <c:pt idx="171">
                  <c:v>17102.0120014119</c:v>
                </c:pt>
                <c:pt idx="172">
                  <c:v>17202.0237675021</c:v>
                </c:pt>
                <c:pt idx="173">
                  <c:v>17302.0355335922</c:v>
                </c:pt>
                <c:pt idx="174">
                  <c:v>17402.0472996823</c:v>
                </c:pt>
                <c:pt idx="175">
                  <c:v>17502.0590657724</c:v>
                </c:pt>
                <c:pt idx="176">
                  <c:v>17602.0708318626</c:v>
                </c:pt>
                <c:pt idx="177">
                  <c:v>17702.0825979527</c:v>
                </c:pt>
                <c:pt idx="178">
                  <c:v>17802.0943640428</c:v>
                </c:pt>
                <c:pt idx="179">
                  <c:v>17902.106130133</c:v>
                </c:pt>
                <c:pt idx="180">
                  <c:v>18002.1178962231</c:v>
                </c:pt>
                <c:pt idx="181">
                  <c:v>18102.1296623132</c:v>
                </c:pt>
                <c:pt idx="182">
                  <c:v>18202.1414284033</c:v>
                </c:pt>
                <c:pt idx="183">
                  <c:v>18302.1531944935</c:v>
                </c:pt>
                <c:pt idx="184">
                  <c:v>18402.1649605836</c:v>
                </c:pt>
                <c:pt idx="185">
                  <c:v>18502.1767266737</c:v>
                </c:pt>
                <c:pt idx="186">
                  <c:v>18602.1884927639</c:v>
                </c:pt>
                <c:pt idx="187">
                  <c:v>18702.200258854</c:v>
                </c:pt>
                <c:pt idx="188">
                  <c:v>18802.2120249441</c:v>
                </c:pt>
                <c:pt idx="189">
                  <c:v>18902.2237910342</c:v>
                </c:pt>
                <c:pt idx="190">
                  <c:v>19002.2355571244</c:v>
                </c:pt>
                <c:pt idx="191">
                  <c:v>19102.2473232145</c:v>
                </c:pt>
                <c:pt idx="192">
                  <c:v>19202.2590893046</c:v>
                </c:pt>
                <c:pt idx="193">
                  <c:v>19302.2708553948</c:v>
                </c:pt>
                <c:pt idx="194">
                  <c:v>19402.2826214849</c:v>
                </c:pt>
                <c:pt idx="195">
                  <c:v>19502.294387575</c:v>
                </c:pt>
                <c:pt idx="196">
                  <c:v>19602.3061536651</c:v>
                </c:pt>
                <c:pt idx="197">
                  <c:v>19702.3179197553</c:v>
                </c:pt>
                <c:pt idx="198">
                  <c:v>19802.3296858454</c:v>
                </c:pt>
                <c:pt idx="199">
                  <c:v>19902.3414519355</c:v>
                </c:pt>
                <c:pt idx="200">
                  <c:v>20002.3532180257</c:v>
                </c:pt>
                <c:pt idx="201">
                  <c:v>20102.3649841158</c:v>
                </c:pt>
                <c:pt idx="202">
                  <c:v>20202.3767502059</c:v>
                </c:pt>
                <c:pt idx="203">
                  <c:v>20302.388516296</c:v>
                </c:pt>
                <c:pt idx="204">
                  <c:v>20402.4002823862</c:v>
                </c:pt>
                <c:pt idx="205">
                  <c:v>20502.4120484763</c:v>
                </c:pt>
                <c:pt idx="206">
                  <c:v>20602.4238145664</c:v>
                </c:pt>
                <c:pt idx="207">
                  <c:v>20702.4355806566</c:v>
                </c:pt>
                <c:pt idx="208">
                  <c:v>20802.4473467467</c:v>
                </c:pt>
                <c:pt idx="209">
                  <c:v>20902.4591128368</c:v>
                </c:pt>
                <c:pt idx="210">
                  <c:v>21002.4708789269</c:v>
                </c:pt>
                <c:pt idx="211">
                  <c:v>21102.4826450171</c:v>
                </c:pt>
                <c:pt idx="212">
                  <c:v>21202.4944111072</c:v>
                </c:pt>
                <c:pt idx="213">
                  <c:v>21302.5061771973</c:v>
                </c:pt>
                <c:pt idx="214">
                  <c:v>21402.5179432875</c:v>
                </c:pt>
                <c:pt idx="215">
                  <c:v>21502.5297093776</c:v>
                </c:pt>
                <c:pt idx="216">
                  <c:v>21602.5414754677</c:v>
                </c:pt>
                <c:pt idx="217">
                  <c:v>21702.5532415578</c:v>
                </c:pt>
                <c:pt idx="218">
                  <c:v>21802.565007648</c:v>
                </c:pt>
                <c:pt idx="219">
                  <c:v>21902.5767737381</c:v>
                </c:pt>
                <c:pt idx="220">
                  <c:v>22002.5885398282</c:v>
                </c:pt>
                <c:pt idx="221">
                  <c:v>22102.6003059183</c:v>
                </c:pt>
                <c:pt idx="222">
                  <c:v>22202.6120720085</c:v>
                </c:pt>
                <c:pt idx="223">
                  <c:v>22302.6238380986</c:v>
                </c:pt>
                <c:pt idx="224">
                  <c:v>22402.6356041887</c:v>
                </c:pt>
                <c:pt idx="225">
                  <c:v>22502.6473702789</c:v>
                </c:pt>
                <c:pt idx="226">
                  <c:v>22602.659136369</c:v>
                </c:pt>
                <c:pt idx="227">
                  <c:v>22702.6709024591</c:v>
                </c:pt>
                <c:pt idx="228">
                  <c:v>22802.6826685492</c:v>
                </c:pt>
                <c:pt idx="229">
                  <c:v>22902.6944346394</c:v>
                </c:pt>
                <c:pt idx="230">
                  <c:v>23002.7062007295</c:v>
                </c:pt>
                <c:pt idx="231">
                  <c:v>23102.7179668196</c:v>
                </c:pt>
                <c:pt idx="232">
                  <c:v>23202.7297329098</c:v>
                </c:pt>
                <c:pt idx="233">
                  <c:v>23302.7414989999</c:v>
                </c:pt>
                <c:pt idx="234">
                  <c:v>23402.75326509</c:v>
                </c:pt>
                <c:pt idx="235">
                  <c:v>23502.7650311801</c:v>
                </c:pt>
                <c:pt idx="236">
                  <c:v>23602.7767972703</c:v>
                </c:pt>
                <c:pt idx="237">
                  <c:v>23702.7885633604</c:v>
                </c:pt>
                <c:pt idx="238">
                  <c:v>23802.8003294505</c:v>
                </c:pt>
                <c:pt idx="239">
                  <c:v>23902.8120955407</c:v>
                </c:pt>
                <c:pt idx="240">
                  <c:v>24002.8238616308</c:v>
                </c:pt>
                <c:pt idx="241">
                  <c:v>24102.8356277209</c:v>
                </c:pt>
                <c:pt idx="242">
                  <c:v>24202.847393811</c:v>
                </c:pt>
                <c:pt idx="243">
                  <c:v>24302.8591599012</c:v>
                </c:pt>
                <c:pt idx="244">
                  <c:v>24402.8709259913</c:v>
                </c:pt>
                <c:pt idx="245">
                  <c:v>24502.8826920814</c:v>
                </c:pt>
                <c:pt idx="246">
                  <c:v>24602.8944581716</c:v>
                </c:pt>
                <c:pt idx="247">
                  <c:v>24702.9062242617</c:v>
                </c:pt>
                <c:pt idx="248">
                  <c:v>24802.9179903518</c:v>
                </c:pt>
                <c:pt idx="249">
                  <c:v>24902.9297564419</c:v>
                </c:pt>
                <c:pt idx="250">
                  <c:v>25002.9415225321</c:v>
                </c:pt>
                <c:pt idx="251">
                  <c:v>25102.9532886222</c:v>
                </c:pt>
                <c:pt idx="252">
                  <c:v>25202.9650547123</c:v>
                </c:pt>
                <c:pt idx="253">
                  <c:v>25302.9768208025</c:v>
                </c:pt>
                <c:pt idx="254">
                  <c:v>25402.9885868926</c:v>
                </c:pt>
                <c:pt idx="255">
                  <c:v>25503.0003529827</c:v>
                </c:pt>
                <c:pt idx="256">
                  <c:v>25603.0121190728</c:v>
                </c:pt>
                <c:pt idx="257">
                  <c:v>25703.023885163</c:v>
                </c:pt>
                <c:pt idx="258">
                  <c:v>25803.0356512531</c:v>
                </c:pt>
                <c:pt idx="259">
                  <c:v>25903.0474173432</c:v>
                </c:pt>
                <c:pt idx="260">
                  <c:v>26003.0591834334</c:v>
                </c:pt>
                <c:pt idx="261">
                  <c:v>26103.0709495235</c:v>
                </c:pt>
                <c:pt idx="262">
                  <c:v>26203.0827156136</c:v>
                </c:pt>
                <c:pt idx="263">
                  <c:v>26303.0944817037</c:v>
                </c:pt>
                <c:pt idx="264">
                  <c:v>26403.1062477939</c:v>
                </c:pt>
                <c:pt idx="265">
                  <c:v>26503.118013884</c:v>
                </c:pt>
                <c:pt idx="266">
                  <c:v>26603.1297799741</c:v>
                </c:pt>
                <c:pt idx="267">
                  <c:v>26703.1415460642</c:v>
                </c:pt>
                <c:pt idx="268">
                  <c:v>26803.1533121544</c:v>
                </c:pt>
                <c:pt idx="269">
                  <c:v>26903.1650782445</c:v>
                </c:pt>
                <c:pt idx="270">
                  <c:v>27003.1768443346</c:v>
                </c:pt>
                <c:pt idx="271">
                  <c:v>27103.1886104248</c:v>
                </c:pt>
                <c:pt idx="272">
                  <c:v>27203.2003765149</c:v>
                </c:pt>
                <c:pt idx="273">
                  <c:v>27303.212142605</c:v>
                </c:pt>
                <c:pt idx="274">
                  <c:v>27403.2239086951</c:v>
                </c:pt>
                <c:pt idx="275">
                  <c:v>27503.2356747853</c:v>
                </c:pt>
                <c:pt idx="276">
                  <c:v>27603.2474408754</c:v>
                </c:pt>
                <c:pt idx="277">
                  <c:v>27703.2592069655</c:v>
                </c:pt>
                <c:pt idx="278">
                  <c:v>27803.2709730557</c:v>
                </c:pt>
                <c:pt idx="279">
                  <c:v>27903.2827391458</c:v>
                </c:pt>
                <c:pt idx="280">
                  <c:v>28003.2945052359</c:v>
                </c:pt>
                <c:pt idx="281">
                  <c:v>28103.306271326</c:v>
                </c:pt>
                <c:pt idx="282">
                  <c:v>28203.3180374162</c:v>
                </c:pt>
                <c:pt idx="283">
                  <c:v>28303.3298035063</c:v>
                </c:pt>
                <c:pt idx="284">
                  <c:v>28403.3415695964</c:v>
                </c:pt>
                <c:pt idx="285">
                  <c:v>28503.3533356866</c:v>
                </c:pt>
                <c:pt idx="286">
                  <c:v>28603.3651017767</c:v>
                </c:pt>
                <c:pt idx="287">
                  <c:v>28703.3768678668</c:v>
                </c:pt>
                <c:pt idx="288">
                  <c:v>28803.3886339569</c:v>
                </c:pt>
                <c:pt idx="289">
                  <c:v>28903.4004000471</c:v>
                </c:pt>
                <c:pt idx="290">
                  <c:v>29003.4121661372</c:v>
                </c:pt>
                <c:pt idx="291">
                  <c:v>29103.4239322273</c:v>
                </c:pt>
                <c:pt idx="292">
                  <c:v>29203.4356983175</c:v>
                </c:pt>
                <c:pt idx="293">
                  <c:v>29303.4474644076</c:v>
                </c:pt>
                <c:pt idx="294">
                  <c:v>29403.4592304977</c:v>
                </c:pt>
                <c:pt idx="295">
                  <c:v>29503.4709965878</c:v>
                </c:pt>
                <c:pt idx="296">
                  <c:v>29603.482762678</c:v>
                </c:pt>
                <c:pt idx="297">
                  <c:v>29703.4945287681</c:v>
                </c:pt>
                <c:pt idx="298">
                  <c:v>29803.5062948582</c:v>
                </c:pt>
                <c:pt idx="299">
                  <c:v>29903.5180609484</c:v>
                </c:pt>
                <c:pt idx="300">
                  <c:v>30003.5298270385</c:v>
                </c:pt>
                <c:pt idx="301">
                  <c:v>30103.5415931286</c:v>
                </c:pt>
                <c:pt idx="302">
                  <c:v>30203.5533592187</c:v>
                </c:pt>
                <c:pt idx="303">
                  <c:v>30303.5651253089</c:v>
                </c:pt>
                <c:pt idx="304">
                  <c:v>30403.576891399</c:v>
                </c:pt>
                <c:pt idx="305">
                  <c:v>30503.5886574891</c:v>
                </c:pt>
                <c:pt idx="306">
                  <c:v>30603.6004235793</c:v>
                </c:pt>
                <c:pt idx="307">
                  <c:v>30703.6121896694</c:v>
                </c:pt>
                <c:pt idx="308">
                  <c:v>30803.6239557595</c:v>
                </c:pt>
                <c:pt idx="309">
                  <c:v>30903.6357218496</c:v>
                </c:pt>
                <c:pt idx="310">
                  <c:v>31003.6474879398</c:v>
                </c:pt>
                <c:pt idx="311">
                  <c:v>31103.6592540299</c:v>
                </c:pt>
                <c:pt idx="312">
                  <c:v>31203.67102012</c:v>
                </c:pt>
                <c:pt idx="313">
                  <c:v>31303.6827862101</c:v>
                </c:pt>
                <c:pt idx="314">
                  <c:v>31403.6945523003</c:v>
                </c:pt>
                <c:pt idx="315">
                  <c:v>31503.7063183904</c:v>
                </c:pt>
                <c:pt idx="316">
                  <c:v>31603.7180844805</c:v>
                </c:pt>
                <c:pt idx="317">
                  <c:v>31703.7298505707</c:v>
                </c:pt>
                <c:pt idx="318">
                  <c:v>31803.7416166608</c:v>
                </c:pt>
                <c:pt idx="319">
                  <c:v>31903.7533827509</c:v>
                </c:pt>
                <c:pt idx="320">
                  <c:v>32003.765148841</c:v>
                </c:pt>
                <c:pt idx="321">
                  <c:v>32103.7769149312</c:v>
                </c:pt>
                <c:pt idx="322">
                  <c:v>32203.7886810213</c:v>
                </c:pt>
                <c:pt idx="323">
                  <c:v>32303.8004471114</c:v>
                </c:pt>
                <c:pt idx="324">
                  <c:v>32403.8122132016</c:v>
                </c:pt>
                <c:pt idx="325">
                  <c:v>32503.8239792917</c:v>
                </c:pt>
                <c:pt idx="326">
                  <c:v>32603.8357453818</c:v>
                </c:pt>
                <c:pt idx="327">
                  <c:v>32703.8475114719</c:v>
                </c:pt>
                <c:pt idx="328">
                  <c:v>32803.8592775621</c:v>
                </c:pt>
                <c:pt idx="329">
                  <c:v>32903.8710436522</c:v>
                </c:pt>
                <c:pt idx="330">
                  <c:v>33003.8828097423</c:v>
                </c:pt>
                <c:pt idx="331">
                  <c:v>33103.8945758325</c:v>
                </c:pt>
                <c:pt idx="332">
                  <c:v>33203.9063419226</c:v>
                </c:pt>
                <c:pt idx="333">
                  <c:v>33303.9181080127</c:v>
                </c:pt>
                <c:pt idx="334">
                  <c:v>33403.9298741028</c:v>
                </c:pt>
                <c:pt idx="335">
                  <c:v>33503.941640193</c:v>
                </c:pt>
                <c:pt idx="336">
                  <c:v>33603.9534062831</c:v>
                </c:pt>
                <c:pt idx="337">
                  <c:v>33703.9651723732</c:v>
                </c:pt>
                <c:pt idx="338">
                  <c:v>33803.9769384634</c:v>
                </c:pt>
                <c:pt idx="339">
                  <c:v>33903.9887045535</c:v>
                </c:pt>
                <c:pt idx="340">
                  <c:v>34004.0004706436</c:v>
                </c:pt>
                <c:pt idx="341">
                  <c:v>34104.0122367337</c:v>
                </c:pt>
                <c:pt idx="342">
                  <c:v>34204.0240028239</c:v>
                </c:pt>
                <c:pt idx="343">
                  <c:v>34304.035768914</c:v>
                </c:pt>
                <c:pt idx="344">
                  <c:v>34404.0475350041</c:v>
                </c:pt>
                <c:pt idx="345">
                  <c:v>34504.0593010943</c:v>
                </c:pt>
                <c:pt idx="346">
                  <c:v>34604.0710671844</c:v>
                </c:pt>
                <c:pt idx="347">
                  <c:v>34704.0828332745</c:v>
                </c:pt>
                <c:pt idx="348">
                  <c:v>34804.0945993646</c:v>
                </c:pt>
                <c:pt idx="349">
                  <c:v>34904.1063654548</c:v>
                </c:pt>
                <c:pt idx="350">
                  <c:v>35004.1181315449</c:v>
                </c:pt>
                <c:pt idx="351">
                  <c:v>35104.129897635</c:v>
                </c:pt>
                <c:pt idx="352">
                  <c:v>35204.1416637252</c:v>
                </c:pt>
                <c:pt idx="353">
                  <c:v>35304.1534298153</c:v>
                </c:pt>
                <c:pt idx="354">
                  <c:v>35404.1651959054</c:v>
                </c:pt>
                <c:pt idx="355">
                  <c:v>35504.1769619955</c:v>
                </c:pt>
                <c:pt idx="356">
                  <c:v>35604.1887280857</c:v>
                </c:pt>
                <c:pt idx="357">
                  <c:v>35704.2004941758</c:v>
                </c:pt>
                <c:pt idx="358">
                  <c:v>35804.2122602659</c:v>
                </c:pt>
                <c:pt idx="359">
                  <c:v>35904.2240263561</c:v>
                </c:pt>
                <c:pt idx="360">
                  <c:v>36004.2357924462</c:v>
                </c:pt>
                <c:pt idx="361">
                  <c:v>36104.2475585363</c:v>
                </c:pt>
                <c:pt idx="362">
                  <c:v>36204.2593246264</c:v>
                </c:pt>
                <c:pt idx="363">
                  <c:v>36304.2710907166</c:v>
                </c:pt>
                <c:pt idx="364">
                  <c:v>36404.2828568067</c:v>
                </c:pt>
                <c:pt idx="365">
                  <c:v>36504.2946228968</c:v>
                </c:pt>
                <c:pt idx="366">
                  <c:v>36604.3063889869</c:v>
                </c:pt>
                <c:pt idx="367">
                  <c:v>36704.3181550771</c:v>
                </c:pt>
                <c:pt idx="368">
                  <c:v>36804.3299211672</c:v>
                </c:pt>
                <c:pt idx="369">
                  <c:v>36904.3416872573</c:v>
                </c:pt>
                <c:pt idx="370">
                  <c:v>37004.3534533475</c:v>
                </c:pt>
                <c:pt idx="371">
                  <c:v>37104.3652194376</c:v>
                </c:pt>
                <c:pt idx="372">
                  <c:v>37204.3769855277</c:v>
                </c:pt>
                <c:pt idx="373">
                  <c:v>37304.3887516178</c:v>
                </c:pt>
                <c:pt idx="374">
                  <c:v>37404.400517708</c:v>
                </c:pt>
                <c:pt idx="375">
                  <c:v>37504.4122837981</c:v>
                </c:pt>
                <c:pt idx="376">
                  <c:v>37604.4240498882</c:v>
                </c:pt>
                <c:pt idx="377">
                  <c:v>37704.4358159784</c:v>
                </c:pt>
                <c:pt idx="378">
                  <c:v>37804.4475820685</c:v>
                </c:pt>
                <c:pt idx="379">
                  <c:v>37904.4593481586</c:v>
                </c:pt>
                <c:pt idx="380">
                  <c:v>38004.4711142487</c:v>
                </c:pt>
                <c:pt idx="381">
                  <c:v>38104.4828803389</c:v>
                </c:pt>
                <c:pt idx="382">
                  <c:v>38204.494646429</c:v>
                </c:pt>
                <c:pt idx="383">
                  <c:v>38304.5064125191</c:v>
                </c:pt>
                <c:pt idx="384">
                  <c:v>38404.5181786093</c:v>
                </c:pt>
                <c:pt idx="385">
                  <c:v>38504.5299446994</c:v>
                </c:pt>
                <c:pt idx="386">
                  <c:v>38604.5417107895</c:v>
                </c:pt>
                <c:pt idx="387">
                  <c:v>38704.5534768796</c:v>
                </c:pt>
                <c:pt idx="388">
                  <c:v>38804.5652429698</c:v>
                </c:pt>
                <c:pt idx="389">
                  <c:v>38904.5770090599</c:v>
                </c:pt>
                <c:pt idx="390">
                  <c:v>39004.58877515</c:v>
                </c:pt>
                <c:pt idx="391">
                  <c:v>39104.6005412401</c:v>
                </c:pt>
                <c:pt idx="392">
                  <c:v>39204.6123073303</c:v>
                </c:pt>
                <c:pt idx="393">
                  <c:v>39304.6240734204</c:v>
                </c:pt>
                <c:pt idx="394">
                  <c:v>39404.6358395105</c:v>
                </c:pt>
                <c:pt idx="395">
                  <c:v>39504.6476056007</c:v>
                </c:pt>
                <c:pt idx="396">
                  <c:v>39604.6593716908</c:v>
                </c:pt>
                <c:pt idx="397">
                  <c:v>39704.6711377809</c:v>
                </c:pt>
                <c:pt idx="398">
                  <c:v>39804.682903871</c:v>
                </c:pt>
                <c:pt idx="399">
                  <c:v>39904.6946699612</c:v>
                </c:pt>
                <c:pt idx="400">
                  <c:v>40004.7064360513</c:v>
                </c:pt>
                <c:pt idx="401">
                  <c:v>40104.7182021414</c:v>
                </c:pt>
                <c:pt idx="402">
                  <c:v>40204.7299682316</c:v>
                </c:pt>
                <c:pt idx="403">
                  <c:v>40304.7417343217</c:v>
                </c:pt>
                <c:pt idx="404">
                  <c:v>40404.7535004118</c:v>
                </c:pt>
                <c:pt idx="405">
                  <c:v>40504.7652665019</c:v>
                </c:pt>
                <c:pt idx="406">
                  <c:v>40604.7770325921</c:v>
                </c:pt>
                <c:pt idx="407">
                  <c:v>40704.7887986822</c:v>
                </c:pt>
                <c:pt idx="408">
                  <c:v>40804.8005647723</c:v>
                </c:pt>
                <c:pt idx="409">
                  <c:v>40904.8123308625</c:v>
                </c:pt>
                <c:pt idx="410">
                  <c:v>41004.8240969526</c:v>
                </c:pt>
                <c:pt idx="411">
                  <c:v>41104.8358630427</c:v>
                </c:pt>
                <c:pt idx="412">
                  <c:v>41204.8476291328</c:v>
                </c:pt>
                <c:pt idx="413">
                  <c:v>41304.859395223</c:v>
                </c:pt>
                <c:pt idx="414">
                  <c:v>41404.8711613131</c:v>
                </c:pt>
                <c:pt idx="415">
                  <c:v>41504.8829274032</c:v>
                </c:pt>
                <c:pt idx="416">
                  <c:v>41604.8946934934</c:v>
                </c:pt>
                <c:pt idx="417">
                  <c:v>41704.9064595835</c:v>
                </c:pt>
                <c:pt idx="418">
                  <c:v>41804.9182256736</c:v>
                </c:pt>
                <c:pt idx="419">
                  <c:v>41904.9299917637</c:v>
                </c:pt>
                <c:pt idx="420">
                  <c:v>42004.9417578539</c:v>
                </c:pt>
                <c:pt idx="421">
                  <c:v>42104.953523944</c:v>
                </c:pt>
                <c:pt idx="422">
                  <c:v>42204.9652900341</c:v>
                </c:pt>
                <c:pt idx="423">
                  <c:v>42304.9770561243</c:v>
                </c:pt>
                <c:pt idx="424">
                  <c:v>42404.9888222144</c:v>
                </c:pt>
                <c:pt idx="425">
                  <c:v>42505.0005883045</c:v>
                </c:pt>
                <c:pt idx="426">
                  <c:v>42605.0123543946</c:v>
                </c:pt>
                <c:pt idx="427">
                  <c:v>42705.0241204848</c:v>
                </c:pt>
                <c:pt idx="428">
                  <c:v>42805.0358865749</c:v>
                </c:pt>
                <c:pt idx="429">
                  <c:v>42905.047652665</c:v>
                </c:pt>
                <c:pt idx="430">
                  <c:v>43005.0594187552</c:v>
                </c:pt>
                <c:pt idx="431">
                  <c:v>43105.0711848453</c:v>
                </c:pt>
                <c:pt idx="432">
                  <c:v>43205.0829509354</c:v>
                </c:pt>
                <c:pt idx="433">
                  <c:v>43305.0947170255</c:v>
                </c:pt>
                <c:pt idx="434">
                  <c:v>43405.1064831157</c:v>
                </c:pt>
                <c:pt idx="435">
                  <c:v>43505.1182492058</c:v>
                </c:pt>
                <c:pt idx="436">
                  <c:v>43605.1300152959</c:v>
                </c:pt>
                <c:pt idx="437">
                  <c:v>43705.1417813861</c:v>
                </c:pt>
                <c:pt idx="438">
                  <c:v>43805.1535474762</c:v>
                </c:pt>
                <c:pt idx="439">
                  <c:v>43905.1653135663</c:v>
                </c:pt>
                <c:pt idx="440">
                  <c:v>44005.1770796564</c:v>
                </c:pt>
                <c:pt idx="441">
                  <c:v>44105.1888457466</c:v>
                </c:pt>
                <c:pt idx="442">
                  <c:v>44205.2006118367</c:v>
                </c:pt>
                <c:pt idx="443">
                  <c:v>44305.2123779268</c:v>
                </c:pt>
                <c:pt idx="444">
                  <c:v>44405.224144017</c:v>
                </c:pt>
                <c:pt idx="445">
                  <c:v>44505.2359101071</c:v>
                </c:pt>
                <c:pt idx="446">
                  <c:v>44605.2476761972</c:v>
                </c:pt>
                <c:pt idx="447">
                  <c:v>44705.2594422873</c:v>
                </c:pt>
                <c:pt idx="448">
                  <c:v>44805.2712083775</c:v>
                </c:pt>
                <c:pt idx="449">
                  <c:v>44905.2829744676</c:v>
                </c:pt>
                <c:pt idx="450">
                  <c:v>45005.2947405577</c:v>
                </c:pt>
                <c:pt idx="451">
                  <c:v>45105.3065066478</c:v>
                </c:pt>
                <c:pt idx="452">
                  <c:v>45205.318272738</c:v>
                </c:pt>
                <c:pt idx="453">
                  <c:v>45305.3300388281</c:v>
                </c:pt>
                <c:pt idx="454">
                  <c:v>45405.3418049182</c:v>
                </c:pt>
                <c:pt idx="455">
                  <c:v>45505.3535710084</c:v>
                </c:pt>
                <c:pt idx="456">
                  <c:v>45605.3653370985</c:v>
                </c:pt>
                <c:pt idx="457">
                  <c:v>45705.3771031886</c:v>
                </c:pt>
                <c:pt idx="458">
                  <c:v>45805.3888692787</c:v>
                </c:pt>
                <c:pt idx="459">
                  <c:v>45905.4006353689</c:v>
                </c:pt>
                <c:pt idx="460">
                  <c:v>46005.412401459</c:v>
                </c:pt>
                <c:pt idx="461">
                  <c:v>46105.4241675491</c:v>
                </c:pt>
                <c:pt idx="462">
                  <c:v>46205.4359336393</c:v>
                </c:pt>
                <c:pt idx="463">
                  <c:v>46305.4476997294</c:v>
                </c:pt>
                <c:pt idx="464">
                  <c:v>46405.4594658195</c:v>
                </c:pt>
                <c:pt idx="465">
                  <c:v>46505.4712319096</c:v>
                </c:pt>
                <c:pt idx="466">
                  <c:v>46605.4829979998</c:v>
                </c:pt>
                <c:pt idx="467">
                  <c:v>46705.4947640899</c:v>
                </c:pt>
                <c:pt idx="468">
                  <c:v>46805.50653018</c:v>
                </c:pt>
                <c:pt idx="469">
                  <c:v>46905.5182962702</c:v>
                </c:pt>
                <c:pt idx="470">
                  <c:v>47005.5300623603</c:v>
                </c:pt>
                <c:pt idx="471">
                  <c:v>47105.5418284504</c:v>
                </c:pt>
                <c:pt idx="472">
                  <c:v>47205.5535945405</c:v>
                </c:pt>
                <c:pt idx="473">
                  <c:v>47305.5653606307</c:v>
                </c:pt>
                <c:pt idx="474">
                  <c:v>47405.5771267208</c:v>
                </c:pt>
                <c:pt idx="475">
                  <c:v>47505.5888928109</c:v>
                </c:pt>
                <c:pt idx="476">
                  <c:v>47605.6006589011</c:v>
                </c:pt>
                <c:pt idx="477">
                  <c:v>47705.6124249912</c:v>
                </c:pt>
                <c:pt idx="478">
                  <c:v>47805.6241910813</c:v>
                </c:pt>
                <c:pt idx="479">
                  <c:v>47905.6359571714</c:v>
                </c:pt>
                <c:pt idx="480">
                  <c:v>48005.6477232616</c:v>
                </c:pt>
                <c:pt idx="481">
                  <c:v>48105.6594893517</c:v>
                </c:pt>
                <c:pt idx="482">
                  <c:v>48205.6712554418</c:v>
                </c:pt>
                <c:pt idx="483">
                  <c:v>48305.6830215319</c:v>
                </c:pt>
                <c:pt idx="484">
                  <c:v>48405.6947876221</c:v>
                </c:pt>
                <c:pt idx="485">
                  <c:v>48505.7065537122</c:v>
                </c:pt>
                <c:pt idx="486">
                  <c:v>48605.7183198023</c:v>
                </c:pt>
                <c:pt idx="487">
                  <c:v>48705.7300858925</c:v>
                </c:pt>
                <c:pt idx="488">
                  <c:v>48805.7418519826</c:v>
                </c:pt>
                <c:pt idx="489">
                  <c:v>48905.7536180727</c:v>
                </c:pt>
                <c:pt idx="490">
                  <c:v>49005.7653841628</c:v>
                </c:pt>
                <c:pt idx="491">
                  <c:v>49105.777150253</c:v>
                </c:pt>
                <c:pt idx="492">
                  <c:v>49205.7889163431</c:v>
                </c:pt>
                <c:pt idx="493">
                  <c:v>49305.8006824332</c:v>
                </c:pt>
                <c:pt idx="494">
                  <c:v>49405.8124485234</c:v>
                </c:pt>
                <c:pt idx="495">
                  <c:v>49505.8242146135</c:v>
                </c:pt>
                <c:pt idx="496">
                  <c:v>49605.8359807036</c:v>
                </c:pt>
                <c:pt idx="497">
                  <c:v>49705.8477467937</c:v>
                </c:pt>
                <c:pt idx="498">
                  <c:v>49805.8595128839</c:v>
                </c:pt>
                <c:pt idx="499">
                  <c:v>49905.871278974</c:v>
                </c:pt>
                <c:pt idx="500">
                  <c:v>50005.8830450641</c:v>
                </c:pt>
                <c:pt idx="501">
                  <c:v>50105.8948111543</c:v>
                </c:pt>
                <c:pt idx="502">
                  <c:v>50205.9065772444</c:v>
                </c:pt>
                <c:pt idx="503">
                  <c:v>50305.9183433345</c:v>
                </c:pt>
                <c:pt idx="504">
                  <c:v>50405.9301094246</c:v>
                </c:pt>
                <c:pt idx="505">
                  <c:v>50505.9418755148</c:v>
                </c:pt>
                <c:pt idx="506">
                  <c:v>50605.9536416049</c:v>
                </c:pt>
                <c:pt idx="507">
                  <c:v>50705.965407695</c:v>
                </c:pt>
                <c:pt idx="508">
                  <c:v>50805.9771737852</c:v>
                </c:pt>
                <c:pt idx="509">
                  <c:v>50905.9889398753</c:v>
                </c:pt>
                <c:pt idx="510">
                  <c:v>51006.0007059654</c:v>
                </c:pt>
                <c:pt idx="511">
                  <c:v>51106.0124720555</c:v>
                </c:pt>
                <c:pt idx="512">
                  <c:v>51206.0242381457</c:v>
                </c:pt>
                <c:pt idx="513">
                  <c:v>51306.0360042358</c:v>
                </c:pt>
                <c:pt idx="514">
                  <c:v>51406.0477703259</c:v>
                </c:pt>
                <c:pt idx="515">
                  <c:v>51506.0595364161</c:v>
                </c:pt>
                <c:pt idx="516">
                  <c:v>51606.0713025062</c:v>
                </c:pt>
                <c:pt idx="517">
                  <c:v>51706.0830685963</c:v>
                </c:pt>
                <c:pt idx="518">
                  <c:v>51806.0948346864</c:v>
                </c:pt>
                <c:pt idx="519">
                  <c:v>51906.1066007766</c:v>
                </c:pt>
                <c:pt idx="520">
                  <c:v>52006.1183668667</c:v>
                </c:pt>
                <c:pt idx="521">
                  <c:v>52106.1301329568</c:v>
                </c:pt>
                <c:pt idx="522">
                  <c:v>52206.141899047</c:v>
                </c:pt>
                <c:pt idx="523">
                  <c:v>52306.1536651371</c:v>
                </c:pt>
                <c:pt idx="524">
                  <c:v>52406.1654312272</c:v>
                </c:pt>
                <c:pt idx="525">
                  <c:v>52506.1771973173</c:v>
                </c:pt>
                <c:pt idx="526">
                  <c:v>52606.1889634075</c:v>
                </c:pt>
                <c:pt idx="527">
                  <c:v>52706.2007294976</c:v>
                </c:pt>
                <c:pt idx="528">
                  <c:v>52806.2124955877</c:v>
                </c:pt>
                <c:pt idx="529">
                  <c:v>52906.2242616779</c:v>
                </c:pt>
                <c:pt idx="530">
                  <c:v>53006.236027768</c:v>
                </c:pt>
                <c:pt idx="531">
                  <c:v>53106.2477938581</c:v>
                </c:pt>
                <c:pt idx="532">
                  <c:v>53206.2595599482</c:v>
                </c:pt>
                <c:pt idx="533">
                  <c:v>53306.2713260384</c:v>
                </c:pt>
                <c:pt idx="534">
                  <c:v>53406.2830921285</c:v>
                </c:pt>
                <c:pt idx="535">
                  <c:v>53506.2948582186</c:v>
                </c:pt>
                <c:pt idx="536">
                  <c:v>53606.3066243088</c:v>
                </c:pt>
                <c:pt idx="537">
                  <c:v>53706.3183903989</c:v>
                </c:pt>
                <c:pt idx="538">
                  <c:v>53806.330156489</c:v>
                </c:pt>
                <c:pt idx="539">
                  <c:v>53906.3419225791</c:v>
                </c:pt>
                <c:pt idx="540">
                  <c:v>54006.3536886693</c:v>
                </c:pt>
                <c:pt idx="541">
                  <c:v>54106.3654547594</c:v>
                </c:pt>
                <c:pt idx="542">
                  <c:v>54206.3772208495</c:v>
                </c:pt>
                <c:pt idx="543">
                  <c:v>54306.3889869396</c:v>
                </c:pt>
                <c:pt idx="544">
                  <c:v>54406.4007530298</c:v>
                </c:pt>
                <c:pt idx="545">
                  <c:v>54506.4125191199</c:v>
                </c:pt>
                <c:pt idx="546">
                  <c:v>54606.42428521</c:v>
                </c:pt>
                <c:pt idx="547">
                  <c:v>54706.4360513002</c:v>
                </c:pt>
                <c:pt idx="548">
                  <c:v>54806.4478173903</c:v>
                </c:pt>
                <c:pt idx="549">
                  <c:v>54906.4595834804</c:v>
                </c:pt>
                <c:pt idx="550">
                  <c:v>55006.4713495705</c:v>
                </c:pt>
                <c:pt idx="551">
                  <c:v>55106.4831156607</c:v>
                </c:pt>
                <c:pt idx="552">
                  <c:v>55206.4948817508</c:v>
                </c:pt>
                <c:pt idx="553">
                  <c:v>55306.5066478409</c:v>
                </c:pt>
                <c:pt idx="554">
                  <c:v>55406.5184139311</c:v>
                </c:pt>
                <c:pt idx="555">
                  <c:v>55506.5301800212</c:v>
                </c:pt>
                <c:pt idx="556">
                  <c:v>55606.5419461113</c:v>
                </c:pt>
                <c:pt idx="557">
                  <c:v>55706.5537122014</c:v>
                </c:pt>
                <c:pt idx="558">
                  <c:v>55806.5654782916</c:v>
                </c:pt>
                <c:pt idx="559">
                  <c:v>55906.5772443817</c:v>
                </c:pt>
                <c:pt idx="560">
                  <c:v>56006.5890104718</c:v>
                </c:pt>
                <c:pt idx="561">
                  <c:v>56106.600776562</c:v>
                </c:pt>
                <c:pt idx="562">
                  <c:v>56206.6125426521</c:v>
                </c:pt>
                <c:pt idx="563">
                  <c:v>56306.6243087422</c:v>
                </c:pt>
                <c:pt idx="564">
                  <c:v>56406.6360748323</c:v>
                </c:pt>
                <c:pt idx="565">
                  <c:v>56506.6478409225</c:v>
                </c:pt>
                <c:pt idx="566">
                  <c:v>56606.6596070126</c:v>
                </c:pt>
                <c:pt idx="567">
                  <c:v>56706.6713731027</c:v>
                </c:pt>
                <c:pt idx="568">
                  <c:v>56806.6831391929</c:v>
                </c:pt>
                <c:pt idx="569">
                  <c:v>56906.694905283</c:v>
                </c:pt>
                <c:pt idx="570">
                  <c:v>57006.7066713731</c:v>
                </c:pt>
                <c:pt idx="571">
                  <c:v>57106.7184374632</c:v>
                </c:pt>
                <c:pt idx="572">
                  <c:v>57206.7302035534</c:v>
                </c:pt>
                <c:pt idx="573">
                  <c:v>57306.7419696435</c:v>
                </c:pt>
                <c:pt idx="574">
                  <c:v>57406.7537357336</c:v>
                </c:pt>
                <c:pt idx="575">
                  <c:v>57506.7655018237</c:v>
                </c:pt>
                <c:pt idx="576">
                  <c:v>57606.7772679139</c:v>
                </c:pt>
                <c:pt idx="577">
                  <c:v>57706.789034004</c:v>
                </c:pt>
                <c:pt idx="578">
                  <c:v>57806.8008000941</c:v>
                </c:pt>
                <c:pt idx="579">
                  <c:v>57906.8125661843</c:v>
                </c:pt>
                <c:pt idx="580">
                  <c:v>58006.8243322744</c:v>
                </c:pt>
                <c:pt idx="581">
                  <c:v>58106.8360983645</c:v>
                </c:pt>
                <c:pt idx="582">
                  <c:v>58206.8478644546</c:v>
                </c:pt>
                <c:pt idx="583">
                  <c:v>58306.8596305448</c:v>
                </c:pt>
                <c:pt idx="584">
                  <c:v>58406.8713966349</c:v>
                </c:pt>
                <c:pt idx="585">
                  <c:v>58506.883162725</c:v>
                </c:pt>
                <c:pt idx="586">
                  <c:v>58606.8949288152</c:v>
                </c:pt>
                <c:pt idx="587">
                  <c:v>58706.9066949053</c:v>
                </c:pt>
                <c:pt idx="588">
                  <c:v>58806.9184609954</c:v>
                </c:pt>
                <c:pt idx="589">
                  <c:v>58906.9302270855</c:v>
                </c:pt>
                <c:pt idx="590">
                  <c:v>59006.9419931757</c:v>
                </c:pt>
                <c:pt idx="591">
                  <c:v>59106.9537592658</c:v>
                </c:pt>
                <c:pt idx="592">
                  <c:v>59206.9655253559</c:v>
                </c:pt>
                <c:pt idx="593">
                  <c:v>59306.9772914461</c:v>
                </c:pt>
                <c:pt idx="594">
                  <c:v>59406.9890575362</c:v>
                </c:pt>
                <c:pt idx="595">
                  <c:v>59507.0008236263</c:v>
                </c:pt>
                <c:pt idx="596">
                  <c:v>59607.0125897164</c:v>
                </c:pt>
                <c:pt idx="597">
                  <c:v>59707.0243558066</c:v>
                </c:pt>
                <c:pt idx="598">
                  <c:v>59807.0361218967</c:v>
                </c:pt>
                <c:pt idx="599">
                  <c:v>59907.0478879868</c:v>
                </c:pt>
                <c:pt idx="600">
                  <c:v>60007.059654077</c:v>
                </c:pt>
                <c:pt idx="601">
                  <c:v>60107.0714201671</c:v>
                </c:pt>
                <c:pt idx="602">
                  <c:v>60207.0831862572</c:v>
                </c:pt>
                <c:pt idx="603">
                  <c:v>60307.0949523473</c:v>
                </c:pt>
                <c:pt idx="604">
                  <c:v>60407.1067184375</c:v>
                </c:pt>
                <c:pt idx="605">
                  <c:v>60507.1184845276</c:v>
                </c:pt>
                <c:pt idx="606">
                  <c:v>60607.1302506177</c:v>
                </c:pt>
                <c:pt idx="607">
                  <c:v>60707.1420167079</c:v>
                </c:pt>
                <c:pt idx="608">
                  <c:v>60807.153782798</c:v>
                </c:pt>
                <c:pt idx="609">
                  <c:v>60907.1655488881</c:v>
                </c:pt>
                <c:pt idx="610">
                  <c:v>61007.1773149782</c:v>
                </c:pt>
                <c:pt idx="611">
                  <c:v>61107.1890810684</c:v>
                </c:pt>
                <c:pt idx="612">
                  <c:v>61207.2008471585</c:v>
                </c:pt>
                <c:pt idx="613">
                  <c:v>61307.2126132486</c:v>
                </c:pt>
                <c:pt idx="614">
                  <c:v>61407.2243793388</c:v>
                </c:pt>
                <c:pt idx="615">
                  <c:v>61507.2361454289</c:v>
                </c:pt>
                <c:pt idx="616">
                  <c:v>61607.247911519</c:v>
                </c:pt>
                <c:pt idx="617">
                  <c:v>61707.2596776091</c:v>
                </c:pt>
                <c:pt idx="618">
                  <c:v>61807.2714436993</c:v>
                </c:pt>
                <c:pt idx="619">
                  <c:v>61907.2832097894</c:v>
                </c:pt>
                <c:pt idx="620">
                  <c:v>62007.2949758795</c:v>
                </c:pt>
                <c:pt idx="621">
                  <c:v>62107.3067419697</c:v>
                </c:pt>
                <c:pt idx="622">
                  <c:v>62207.3185080598</c:v>
                </c:pt>
                <c:pt idx="623">
                  <c:v>62307.3302741499</c:v>
                </c:pt>
                <c:pt idx="624">
                  <c:v>62407.34204024</c:v>
                </c:pt>
                <c:pt idx="625">
                  <c:v>62507.3538063302</c:v>
                </c:pt>
                <c:pt idx="626">
                  <c:v>62607.3655724203</c:v>
                </c:pt>
                <c:pt idx="627">
                  <c:v>62707.3773385104</c:v>
                </c:pt>
                <c:pt idx="628">
                  <c:v>62807.3891046005</c:v>
                </c:pt>
                <c:pt idx="629">
                  <c:v>62907.4008706907</c:v>
                </c:pt>
                <c:pt idx="630">
                  <c:v>63007.4126367808</c:v>
                </c:pt>
                <c:pt idx="631">
                  <c:v>63107.4244028709</c:v>
                </c:pt>
                <c:pt idx="632">
                  <c:v>63207.4361689611</c:v>
                </c:pt>
                <c:pt idx="633">
                  <c:v>63307.4479350512</c:v>
                </c:pt>
                <c:pt idx="634">
                  <c:v>63407.4597011413</c:v>
                </c:pt>
                <c:pt idx="635">
                  <c:v>63507.4714672314</c:v>
                </c:pt>
                <c:pt idx="636">
                  <c:v>63607.4832333216</c:v>
                </c:pt>
                <c:pt idx="637">
                  <c:v>63707.4949994117</c:v>
                </c:pt>
                <c:pt idx="638">
                  <c:v>63807.5067655018</c:v>
                </c:pt>
                <c:pt idx="639">
                  <c:v>63907.518531592</c:v>
                </c:pt>
                <c:pt idx="640">
                  <c:v>64007.5302976821</c:v>
                </c:pt>
                <c:pt idx="641">
                  <c:v>64107.5420637722</c:v>
                </c:pt>
                <c:pt idx="642">
                  <c:v>64207.5538298623</c:v>
                </c:pt>
                <c:pt idx="643">
                  <c:v>64307.5655959525</c:v>
                </c:pt>
                <c:pt idx="644">
                  <c:v>64407.5773620426</c:v>
                </c:pt>
                <c:pt idx="645">
                  <c:v>64507.5891281327</c:v>
                </c:pt>
                <c:pt idx="646">
                  <c:v>64607.6008942229</c:v>
                </c:pt>
                <c:pt idx="647">
                  <c:v>64707.612660313</c:v>
                </c:pt>
                <c:pt idx="648">
                  <c:v>64807.6244264031</c:v>
                </c:pt>
                <c:pt idx="649">
                  <c:v>64907.6361924932</c:v>
                </c:pt>
                <c:pt idx="650">
                  <c:v>65007.6479585834</c:v>
                </c:pt>
                <c:pt idx="651">
                  <c:v>65107.6597246735</c:v>
                </c:pt>
                <c:pt idx="652">
                  <c:v>65207.6714907636</c:v>
                </c:pt>
                <c:pt idx="653">
                  <c:v>65307.6832568538</c:v>
                </c:pt>
                <c:pt idx="654">
                  <c:v>65407.6950229439</c:v>
                </c:pt>
                <c:pt idx="655">
                  <c:v>65507.706789034</c:v>
                </c:pt>
                <c:pt idx="656">
                  <c:v>65607.7185551241</c:v>
                </c:pt>
                <c:pt idx="657">
                  <c:v>65707.7303212143</c:v>
                </c:pt>
                <c:pt idx="658">
                  <c:v>65807.7420873044</c:v>
                </c:pt>
                <c:pt idx="659">
                  <c:v>65907.7538533945</c:v>
                </c:pt>
                <c:pt idx="660">
                  <c:v>66007.7656194847</c:v>
                </c:pt>
                <c:pt idx="661">
                  <c:v>66107.7773855748</c:v>
                </c:pt>
                <c:pt idx="662">
                  <c:v>66207.7891516649</c:v>
                </c:pt>
                <c:pt idx="663">
                  <c:v>66307.800917755</c:v>
                </c:pt>
                <c:pt idx="664">
                  <c:v>66407.8126838452</c:v>
                </c:pt>
                <c:pt idx="665">
                  <c:v>66507.8244499353</c:v>
                </c:pt>
                <c:pt idx="666">
                  <c:v>66607.8362160254</c:v>
                </c:pt>
                <c:pt idx="667">
                  <c:v>66707.8479821156</c:v>
                </c:pt>
                <c:pt idx="668">
                  <c:v>66807.8597482057</c:v>
                </c:pt>
                <c:pt idx="669">
                  <c:v>66907.8715142958</c:v>
                </c:pt>
                <c:pt idx="670">
                  <c:v>67007.8832803859</c:v>
                </c:pt>
                <c:pt idx="671">
                  <c:v>67107.8950464761</c:v>
                </c:pt>
                <c:pt idx="672">
                  <c:v>67207.9068125662</c:v>
                </c:pt>
                <c:pt idx="673">
                  <c:v>67307.9185786563</c:v>
                </c:pt>
                <c:pt idx="674">
                  <c:v>67407.9303447465</c:v>
                </c:pt>
                <c:pt idx="675">
                  <c:v>67507.9421108366</c:v>
                </c:pt>
                <c:pt idx="676">
                  <c:v>67607.9538769267</c:v>
                </c:pt>
                <c:pt idx="677">
                  <c:v>67707.9656430168</c:v>
                </c:pt>
                <c:pt idx="678">
                  <c:v>67807.977409107</c:v>
                </c:pt>
                <c:pt idx="679">
                  <c:v>67907.9891751971</c:v>
                </c:pt>
                <c:pt idx="680">
                  <c:v>68008.0009412872</c:v>
                </c:pt>
                <c:pt idx="681">
                  <c:v>68108.0127073773</c:v>
                </c:pt>
                <c:pt idx="682">
                  <c:v>68208.0244734675</c:v>
                </c:pt>
                <c:pt idx="683">
                  <c:v>68308.0362395576</c:v>
                </c:pt>
                <c:pt idx="684">
                  <c:v>68408.0480056477</c:v>
                </c:pt>
                <c:pt idx="685">
                  <c:v>68508.0597717379</c:v>
                </c:pt>
                <c:pt idx="686">
                  <c:v>68608.071537828</c:v>
                </c:pt>
                <c:pt idx="687">
                  <c:v>68708.0833039181</c:v>
                </c:pt>
                <c:pt idx="688">
                  <c:v>68808.0950700082</c:v>
                </c:pt>
                <c:pt idx="689">
                  <c:v>68908.1068360984</c:v>
                </c:pt>
                <c:pt idx="690">
                  <c:v>69008.1186021885</c:v>
                </c:pt>
                <c:pt idx="691">
                  <c:v>69108.1303682786</c:v>
                </c:pt>
                <c:pt idx="692">
                  <c:v>69208.1421343688</c:v>
                </c:pt>
                <c:pt idx="693">
                  <c:v>69308.1539004589</c:v>
                </c:pt>
                <c:pt idx="694">
                  <c:v>69408.165666549</c:v>
                </c:pt>
                <c:pt idx="695">
                  <c:v>69508.1774326391</c:v>
                </c:pt>
                <c:pt idx="696">
                  <c:v>69608.1891987293</c:v>
                </c:pt>
                <c:pt idx="697">
                  <c:v>69708.2009648194</c:v>
                </c:pt>
                <c:pt idx="698">
                  <c:v>69808.2127309095</c:v>
                </c:pt>
                <c:pt idx="699">
                  <c:v>69908.2244969997</c:v>
                </c:pt>
                <c:pt idx="700">
                  <c:v>70008.2362630898</c:v>
                </c:pt>
                <c:pt idx="701">
                  <c:v>70108.2480291799</c:v>
                </c:pt>
                <c:pt idx="702">
                  <c:v>70208.25979527</c:v>
                </c:pt>
                <c:pt idx="703">
                  <c:v>70308.2715613602</c:v>
                </c:pt>
                <c:pt idx="704">
                  <c:v>70408.2833274503</c:v>
                </c:pt>
                <c:pt idx="705">
                  <c:v>70508.2950935404</c:v>
                </c:pt>
                <c:pt idx="706">
                  <c:v>70608.3068596305</c:v>
                </c:pt>
                <c:pt idx="707">
                  <c:v>70708.3186257207</c:v>
                </c:pt>
                <c:pt idx="708">
                  <c:v>70808.3303918108</c:v>
                </c:pt>
                <c:pt idx="709">
                  <c:v>70908.3421579009</c:v>
                </c:pt>
                <c:pt idx="710">
                  <c:v>71008.3539239911</c:v>
                </c:pt>
                <c:pt idx="711">
                  <c:v>71108.3656900812</c:v>
                </c:pt>
                <c:pt idx="712">
                  <c:v>71208.3774561713</c:v>
                </c:pt>
                <c:pt idx="713">
                  <c:v>71308.3892222614</c:v>
                </c:pt>
                <c:pt idx="714">
                  <c:v>71408.4009883516</c:v>
                </c:pt>
                <c:pt idx="715">
                  <c:v>71508.4127544417</c:v>
                </c:pt>
                <c:pt idx="716">
                  <c:v>71608.4245205318</c:v>
                </c:pt>
                <c:pt idx="717">
                  <c:v>71708.436286622</c:v>
                </c:pt>
                <c:pt idx="718">
                  <c:v>71808.4480527121</c:v>
                </c:pt>
                <c:pt idx="719">
                  <c:v>71908.4598188022</c:v>
                </c:pt>
                <c:pt idx="720">
                  <c:v>72008.4715848923</c:v>
                </c:pt>
                <c:pt idx="721">
                  <c:v>72108.4833509825</c:v>
                </c:pt>
                <c:pt idx="722">
                  <c:v>72208.4951170726</c:v>
                </c:pt>
                <c:pt idx="723">
                  <c:v>72308.5068831627</c:v>
                </c:pt>
                <c:pt idx="724">
                  <c:v>72408.5186492529</c:v>
                </c:pt>
                <c:pt idx="725">
                  <c:v>72508.530415343</c:v>
                </c:pt>
                <c:pt idx="726">
                  <c:v>72608.5421814331</c:v>
                </c:pt>
                <c:pt idx="727">
                  <c:v>72708.5539475232</c:v>
                </c:pt>
                <c:pt idx="728">
                  <c:v>72808.5657136134</c:v>
                </c:pt>
                <c:pt idx="729">
                  <c:v>72908.5774797035</c:v>
                </c:pt>
                <c:pt idx="730">
                  <c:v>73008.5892457936</c:v>
                </c:pt>
                <c:pt idx="731">
                  <c:v>73108.6010118838</c:v>
                </c:pt>
                <c:pt idx="732">
                  <c:v>73208.6127779739</c:v>
                </c:pt>
                <c:pt idx="733">
                  <c:v>73308.624544064</c:v>
                </c:pt>
                <c:pt idx="734">
                  <c:v>73408.6363101541</c:v>
                </c:pt>
                <c:pt idx="735">
                  <c:v>73508.6480762443</c:v>
                </c:pt>
                <c:pt idx="736">
                  <c:v>73608.6598423344</c:v>
                </c:pt>
                <c:pt idx="737">
                  <c:v>73708.6716084245</c:v>
                </c:pt>
                <c:pt idx="738">
                  <c:v>73808.6833745146</c:v>
                </c:pt>
                <c:pt idx="739">
                  <c:v>73908.6951406048</c:v>
                </c:pt>
                <c:pt idx="740">
                  <c:v>74008.7069066949</c:v>
                </c:pt>
                <c:pt idx="741">
                  <c:v>74108.718672785</c:v>
                </c:pt>
                <c:pt idx="742">
                  <c:v>74208.7304388752</c:v>
                </c:pt>
                <c:pt idx="743">
                  <c:v>74308.7422049653</c:v>
                </c:pt>
                <c:pt idx="744">
                  <c:v>74408.7539710554</c:v>
                </c:pt>
                <c:pt idx="745">
                  <c:v>74508.7657371455</c:v>
                </c:pt>
                <c:pt idx="746">
                  <c:v>74608.7775032357</c:v>
                </c:pt>
                <c:pt idx="747">
                  <c:v>74708.7892693258</c:v>
                </c:pt>
                <c:pt idx="748">
                  <c:v>74808.8010354159</c:v>
                </c:pt>
                <c:pt idx="749">
                  <c:v>74908.8128015061</c:v>
                </c:pt>
                <c:pt idx="750">
                  <c:v>75008.8245675962</c:v>
                </c:pt>
                <c:pt idx="751">
                  <c:v>75108.8363336863</c:v>
                </c:pt>
                <c:pt idx="752">
                  <c:v>75208.8480997764</c:v>
                </c:pt>
                <c:pt idx="753">
                  <c:v>75308.8598658666</c:v>
                </c:pt>
                <c:pt idx="754">
                  <c:v>75408.8716319567</c:v>
                </c:pt>
                <c:pt idx="755">
                  <c:v>75508.8833980468</c:v>
                </c:pt>
                <c:pt idx="756">
                  <c:v>75608.895164137</c:v>
                </c:pt>
                <c:pt idx="757">
                  <c:v>75708.9069302271</c:v>
                </c:pt>
                <c:pt idx="758">
                  <c:v>75808.9186963172</c:v>
                </c:pt>
                <c:pt idx="759">
                  <c:v>75908.9304624073</c:v>
                </c:pt>
                <c:pt idx="760">
                  <c:v>76008.9422284975</c:v>
                </c:pt>
                <c:pt idx="761">
                  <c:v>76108.9539945876</c:v>
                </c:pt>
                <c:pt idx="762">
                  <c:v>76208.9657606777</c:v>
                </c:pt>
                <c:pt idx="763">
                  <c:v>76308.9775267679</c:v>
                </c:pt>
                <c:pt idx="764">
                  <c:v>76408.989292858</c:v>
                </c:pt>
                <c:pt idx="765">
                  <c:v>76509.0010589481</c:v>
                </c:pt>
                <c:pt idx="766">
                  <c:v>76609.0128250382</c:v>
                </c:pt>
                <c:pt idx="767">
                  <c:v>76709.0245911284</c:v>
                </c:pt>
                <c:pt idx="768">
                  <c:v>76809.0363572185</c:v>
                </c:pt>
                <c:pt idx="769">
                  <c:v>76909.0481233086</c:v>
                </c:pt>
                <c:pt idx="770">
                  <c:v>77009.0598893988</c:v>
                </c:pt>
                <c:pt idx="771">
                  <c:v>77109.0716554889</c:v>
                </c:pt>
                <c:pt idx="772">
                  <c:v>77209.083421579</c:v>
                </c:pt>
                <c:pt idx="773">
                  <c:v>77309.0951876691</c:v>
                </c:pt>
                <c:pt idx="774">
                  <c:v>77409.1069537593</c:v>
                </c:pt>
                <c:pt idx="775">
                  <c:v>77509.1187198494</c:v>
                </c:pt>
                <c:pt idx="776">
                  <c:v>77609.1304859395</c:v>
                </c:pt>
                <c:pt idx="777">
                  <c:v>77709.1422520297</c:v>
                </c:pt>
                <c:pt idx="778">
                  <c:v>77809.1540181198</c:v>
                </c:pt>
                <c:pt idx="779">
                  <c:v>77909.1657842099</c:v>
                </c:pt>
                <c:pt idx="780">
                  <c:v>78009.1775503</c:v>
                </c:pt>
                <c:pt idx="781">
                  <c:v>78109.1893163902</c:v>
                </c:pt>
                <c:pt idx="782">
                  <c:v>78209.2010824803</c:v>
                </c:pt>
                <c:pt idx="783">
                  <c:v>78309.2128485704</c:v>
                </c:pt>
                <c:pt idx="784">
                  <c:v>78409.2246146606</c:v>
                </c:pt>
                <c:pt idx="785">
                  <c:v>78509.2363807507</c:v>
                </c:pt>
                <c:pt idx="786">
                  <c:v>78609.2481468408</c:v>
                </c:pt>
                <c:pt idx="787">
                  <c:v>78709.2599129309</c:v>
                </c:pt>
                <c:pt idx="788">
                  <c:v>78809.2716790211</c:v>
                </c:pt>
                <c:pt idx="789">
                  <c:v>78909.2834451112</c:v>
                </c:pt>
                <c:pt idx="790">
                  <c:v>79009.2952112013</c:v>
                </c:pt>
                <c:pt idx="791">
                  <c:v>79109.3069772915</c:v>
                </c:pt>
                <c:pt idx="792">
                  <c:v>79209.3187433816</c:v>
                </c:pt>
                <c:pt idx="793">
                  <c:v>79309.3305094717</c:v>
                </c:pt>
                <c:pt idx="794">
                  <c:v>79409.3422755618</c:v>
                </c:pt>
                <c:pt idx="795">
                  <c:v>79509.354041652</c:v>
                </c:pt>
                <c:pt idx="796">
                  <c:v>79609.3658077421</c:v>
                </c:pt>
                <c:pt idx="797">
                  <c:v>79709.3775738322</c:v>
                </c:pt>
                <c:pt idx="798">
                  <c:v>79809.3893399224</c:v>
                </c:pt>
                <c:pt idx="799">
                  <c:v>79909.4011060125</c:v>
                </c:pt>
                <c:pt idx="800">
                  <c:v>80009.4128721026</c:v>
                </c:pt>
                <c:pt idx="801">
                  <c:v>80109.4246381927</c:v>
                </c:pt>
                <c:pt idx="802">
                  <c:v>80209.4364042829</c:v>
                </c:pt>
                <c:pt idx="803">
                  <c:v>80309.448170373</c:v>
                </c:pt>
                <c:pt idx="804">
                  <c:v>80409.4599364631</c:v>
                </c:pt>
                <c:pt idx="805">
                  <c:v>80509.4717025532</c:v>
                </c:pt>
                <c:pt idx="806">
                  <c:v>80609.4834686434</c:v>
                </c:pt>
                <c:pt idx="807">
                  <c:v>80709.4952347335</c:v>
                </c:pt>
                <c:pt idx="808">
                  <c:v>80809.5070008236</c:v>
                </c:pt>
                <c:pt idx="809">
                  <c:v>80909.5187669138</c:v>
                </c:pt>
                <c:pt idx="810">
                  <c:v>81009.5305330039</c:v>
                </c:pt>
                <c:pt idx="811">
                  <c:v>81109.542299094</c:v>
                </c:pt>
                <c:pt idx="812">
                  <c:v>81209.5540651841</c:v>
                </c:pt>
                <c:pt idx="813">
                  <c:v>81309.5658312743</c:v>
                </c:pt>
                <c:pt idx="814">
                  <c:v>81409.5775973644</c:v>
                </c:pt>
                <c:pt idx="815">
                  <c:v>81509.5893634545</c:v>
                </c:pt>
                <c:pt idx="816">
                  <c:v>81609.6011295447</c:v>
                </c:pt>
                <c:pt idx="817">
                  <c:v>81709.6128956348</c:v>
                </c:pt>
                <c:pt idx="818">
                  <c:v>81809.6246617249</c:v>
                </c:pt>
                <c:pt idx="819">
                  <c:v>81909.636427815</c:v>
                </c:pt>
                <c:pt idx="820">
                  <c:v>82009.6481939052</c:v>
                </c:pt>
                <c:pt idx="821">
                  <c:v>82109.6599599953</c:v>
                </c:pt>
                <c:pt idx="822">
                  <c:v>82209.6717260854</c:v>
                </c:pt>
                <c:pt idx="823">
                  <c:v>82309.6834921756</c:v>
                </c:pt>
                <c:pt idx="824">
                  <c:v>82409.6952582657</c:v>
                </c:pt>
                <c:pt idx="825">
                  <c:v>82509.7070243558</c:v>
                </c:pt>
                <c:pt idx="826">
                  <c:v>82609.7187904459</c:v>
                </c:pt>
                <c:pt idx="827">
                  <c:v>82709.7305565361</c:v>
                </c:pt>
                <c:pt idx="828">
                  <c:v>82809.7423226262</c:v>
                </c:pt>
                <c:pt idx="829">
                  <c:v>82909.7540887163</c:v>
                </c:pt>
                <c:pt idx="830">
                  <c:v>83009.7658548065</c:v>
                </c:pt>
                <c:pt idx="831">
                  <c:v>83109.7776208966</c:v>
                </c:pt>
                <c:pt idx="832">
                  <c:v>83209.7893869867</c:v>
                </c:pt>
                <c:pt idx="833">
                  <c:v>83309.8011530768</c:v>
                </c:pt>
                <c:pt idx="834">
                  <c:v>83409.812919167</c:v>
                </c:pt>
                <c:pt idx="835">
                  <c:v>83509.8246852571</c:v>
                </c:pt>
                <c:pt idx="836">
                  <c:v>83609.8364513472</c:v>
                </c:pt>
                <c:pt idx="837">
                  <c:v>83709.8482174374</c:v>
                </c:pt>
                <c:pt idx="838">
                  <c:v>83809.8599835275</c:v>
                </c:pt>
                <c:pt idx="839">
                  <c:v>83909.8717496176</c:v>
                </c:pt>
                <c:pt idx="840">
                  <c:v>84009.8835157077</c:v>
                </c:pt>
                <c:pt idx="841">
                  <c:v>84109.8952817979</c:v>
                </c:pt>
                <c:pt idx="842">
                  <c:v>84209.907047888</c:v>
                </c:pt>
                <c:pt idx="843">
                  <c:v>84309.9188139781</c:v>
                </c:pt>
                <c:pt idx="844">
                  <c:v>84409.9305800683</c:v>
                </c:pt>
                <c:pt idx="845">
                  <c:v>84509.9423461584</c:v>
                </c:pt>
                <c:pt idx="846">
                  <c:v>84609.9541122485</c:v>
                </c:pt>
                <c:pt idx="847">
                  <c:v>84709.9658783386</c:v>
                </c:pt>
                <c:pt idx="848">
                  <c:v>84809.9776444288</c:v>
                </c:pt>
                <c:pt idx="849">
                  <c:v>84909.9894105189</c:v>
                </c:pt>
                <c:pt idx="850">
                  <c:v>85010.001176609</c:v>
                </c:pt>
                <c:pt idx="851">
                  <c:v>85110.0129426992</c:v>
                </c:pt>
                <c:pt idx="852">
                  <c:v>85210.0247087893</c:v>
                </c:pt>
                <c:pt idx="853">
                  <c:v>85310.0364748794</c:v>
                </c:pt>
                <c:pt idx="854">
                  <c:v>85410.0482409695</c:v>
                </c:pt>
                <c:pt idx="855">
                  <c:v>85510.0600070597</c:v>
                </c:pt>
                <c:pt idx="856">
                  <c:v>85610.0717731498</c:v>
                </c:pt>
                <c:pt idx="857">
                  <c:v>85710.0835392399</c:v>
                </c:pt>
                <c:pt idx="858">
                  <c:v>85810.09530533</c:v>
                </c:pt>
                <c:pt idx="859">
                  <c:v>85910.1070714202</c:v>
                </c:pt>
                <c:pt idx="860">
                  <c:v>86010.1188375103</c:v>
                </c:pt>
                <c:pt idx="861">
                  <c:v>86110.1306036004</c:v>
                </c:pt>
                <c:pt idx="862">
                  <c:v>86210.1423696906</c:v>
                </c:pt>
                <c:pt idx="863">
                  <c:v>86310.1541357807</c:v>
                </c:pt>
                <c:pt idx="864">
                  <c:v>86410.1659018708</c:v>
                </c:pt>
                <c:pt idx="865">
                  <c:v>86510.1776679609</c:v>
                </c:pt>
                <c:pt idx="866">
                  <c:v>86610.1894340511</c:v>
                </c:pt>
                <c:pt idx="867">
                  <c:v>86710.2012001412</c:v>
                </c:pt>
                <c:pt idx="868">
                  <c:v>86810.2129662313</c:v>
                </c:pt>
                <c:pt idx="869">
                  <c:v>86910.2247323215</c:v>
                </c:pt>
                <c:pt idx="870">
                  <c:v>87010.2364984116</c:v>
                </c:pt>
                <c:pt idx="871">
                  <c:v>87110.2482645017</c:v>
                </c:pt>
                <c:pt idx="872">
                  <c:v>87210.2600305918</c:v>
                </c:pt>
                <c:pt idx="873">
                  <c:v>87310.271796682</c:v>
                </c:pt>
                <c:pt idx="874">
                  <c:v>87410.2835627721</c:v>
                </c:pt>
                <c:pt idx="875">
                  <c:v>87510.2953288622</c:v>
                </c:pt>
                <c:pt idx="876">
                  <c:v>87610.3070949524</c:v>
                </c:pt>
                <c:pt idx="877">
                  <c:v>87710.3188610425</c:v>
                </c:pt>
                <c:pt idx="878">
                  <c:v>87810.3306271326</c:v>
                </c:pt>
                <c:pt idx="879">
                  <c:v>87910.3423932227</c:v>
                </c:pt>
                <c:pt idx="880">
                  <c:v>88010.3541593129</c:v>
                </c:pt>
                <c:pt idx="881">
                  <c:v>88110.365925403</c:v>
                </c:pt>
                <c:pt idx="882">
                  <c:v>88210.3776914931</c:v>
                </c:pt>
                <c:pt idx="883">
                  <c:v>88310.3894575833</c:v>
                </c:pt>
                <c:pt idx="884">
                  <c:v>88410.4012236734</c:v>
                </c:pt>
                <c:pt idx="885">
                  <c:v>88510.4129897635</c:v>
                </c:pt>
                <c:pt idx="886">
                  <c:v>88610.4247558536</c:v>
                </c:pt>
                <c:pt idx="887">
                  <c:v>88710.4365219438</c:v>
                </c:pt>
                <c:pt idx="888">
                  <c:v>88810.4482880339</c:v>
                </c:pt>
                <c:pt idx="889">
                  <c:v>88910.460054124</c:v>
                </c:pt>
                <c:pt idx="890">
                  <c:v>89010.4718202141</c:v>
                </c:pt>
                <c:pt idx="891">
                  <c:v>89110.4835863043</c:v>
                </c:pt>
                <c:pt idx="892">
                  <c:v>89210.4953523944</c:v>
                </c:pt>
                <c:pt idx="893">
                  <c:v>89310.5071184845</c:v>
                </c:pt>
                <c:pt idx="894">
                  <c:v>89410.5188845747</c:v>
                </c:pt>
                <c:pt idx="895">
                  <c:v>89510.5306506648</c:v>
                </c:pt>
                <c:pt idx="896">
                  <c:v>89610.5424167549</c:v>
                </c:pt>
                <c:pt idx="897">
                  <c:v>89710.554182845</c:v>
                </c:pt>
                <c:pt idx="898">
                  <c:v>89810.5659489352</c:v>
                </c:pt>
                <c:pt idx="899">
                  <c:v>89910.5777150253</c:v>
                </c:pt>
                <c:pt idx="900">
                  <c:v>90010.5894811154</c:v>
                </c:pt>
                <c:pt idx="901">
                  <c:v>90110.6012472056</c:v>
                </c:pt>
                <c:pt idx="902">
                  <c:v>90210.6130132957</c:v>
                </c:pt>
                <c:pt idx="903">
                  <c:v>90310.6247793858</c:v>
                </c:pt>
                <c:pt idx="904">
                  <c:v>90410.6365454759</c:v>
                </c:pt>
                <c:pt idx="905">
                  <c:v>90510.6483115661</c:v>
                </c:pt>
                <c:pt idx="906">
                  <c:v>90610.6600776562</c:v>
                </c:pt>
                <c:pt idx="907">
                  <c:v>90710.6718437463</c:v>
                </c:pt>
                <c:pt idx="908">
                  <c:v>90810.6836098365</c:v>
                </c:pt>
                <c:pt idx="909">
                  <c:v>90910.6953759266</c:v>
                </c:pt>
                <c:pt idx="910">
                  <c:v>91010.7071420167</c:v>
                </c:pt>
                <c:pt idx="911">
                  <c:v>91110.7189081068</c:v>
                </c:pt>
                <c:pt idx="912">
                  <c:v>91210.730674197</c:v>
                </c:pt>
                <c:pt idx="913">
                  <c:v>91310.7424402871</c:v>
                </c:pt>
                <c:pt idx="914">
                  <c:v>91410.7542063772</c:v>
                </c:pt>
                <c:pt idx="915">
                  <c:v>91510.7659724673</c:v>
                </c:pt>
                <c:pt idx="916">
                  <c:v>91610.7777385575</c:v>
                </c:pt>
                <c:pt idx="917">
                  <c:v>91710.7895046476</c:v>
                </c:pt>
                <c:pt idx="918">
                  <c:v>91810.8012707377</c:v>
                </c:pt>
                <c:pt idx="919">
                  <c:v>91910.8130368279</c:v>
                </c:pt>
                <c:pt idx="920">
                  <c:v>92010.824802918</c:v>
                </c:pt>
                <c:pt idx="921">
                  <c:v>92110.8365690081</c:v>
                </c:pt>
                <c:pt idx="922">
                  <c:v>92210.8483350982</c:v>
                </c:pt>
                <c:pt idx="923">
                  <c:v>92310.8601011884</c:v>
                </c:pt>
                <c:pt idx="924">
                  <c:v>92410.8718672785</c:v>
                </c:pt>
                <c:pt idx="925">
                  <c:v>92510.8836333686</c:v>
                </c:pt>
                <c:pt idx="926">
                  <c:v>92610.8953994588</c:v>
                </c:pt>
                <c:pt idx="927">
                  <c:v>92710.9071655489</c:v>
                </c:pt>
                <c:pt idx="928">
                  <c:v>92810.918931639</c:v>
                </c:pt>
                <c:pt idx="929">
                  <c:v>92910.9306977291</c:v>
                </c:pt>
                <c:pt idx="930">
                  <c:v>93010.9424638193</c:v>
                </c:pt>
                <c:pt idx="931">
                  <c:v>93110.9542299094</c:v>
                </c:pt>
                <c:pt idx="932">
                  <c:v>93210.9659959995</c:v>
                </c:pt>
                <c:pt idx="933">
                  <c:v>93310.9777620897</c:v>
                </c:pt>
                <c:pt idx="934">
                  <c:v>93410.9895281798</c:v>
                </c:pt>
                <c:pt idx="935">
                  <c:v>93511.0012942699</c:v>
                </c:pt>
                <c:pt idx="936">
                  <c:v>93611.01306036</c:v>
                </c:pt>
                <c:pt idx="937">
                  <c:v>93711.0248264502</c:v>
                </c:pt>
                <c:pt idx="938">
                  <c:v>93811.0365925403</c:v>
                </c:pt>
                <c:pt idx="939">
                  <c:v>93911.0483586304</c:v>
                </c:pt>
                <c:pt idx="940">
                  <c:v>94011.0601247206</c:v>
                </c:pt>
                <c:pt idx="941">
                  <c:v>94111.0718908107</c:v>
                </c:pt>
                <c:pt idx="942">
                  <c:v>94211.0836569008</c:v>
                </c:pt>
                <c:pt idx="943">
                  <c:v>94311.0954229909</c:v>
                </c:pt>
                <c:pt idx="944">
                  <c:v>94411.1071890811</c:v>
                </c:pt>
                <c:pt idx="945">
                  <c:v>94511.1189551712</c:v>
                </c:pt>
                <c:pt idx="946">
                  <c:v>94611.1307212613</c:v>
                </c:pt>
                <c:pt idx="947">
                  <c:v>94711.1424873515</c:v>
                </c:pt>
                <c:pt idx="948">
                  <c:v>94811.1542534416</c:v>
                </c:pt>
                <c:pt idx="949">
                  <c:v>94911.1660195317</c:v>
                </c:pt>
                <c:pt idx="950">
                  <c:v>95011.1777856218</c:v>
                </c:pt>
                <c:pt idx="951">
                  <c:v>95111.189551712</c:v>
                </c:pt>
                <c:pt idx="952">
                  <c:v>95211.2013178021</c:v>
                </c:pt>
                <c:pt idx="953">
                  <c:v>95311.2130838922</c:v>
                </c:pt>
                <c:pt idx="954">
                  <c:v>95411.2248499824</c:v>
                </c:pt>
                <c:pt idx="955">
                  <c:v>95511.2366160725</c:v>
                </c:pt>
                <c:pt idx="956">
                  <c:v>95611.2483821626</c:v>
                </c:pt>
                <c:pt idx="957">
                  <c:v>95711.2601482527</c:v>
                </c:pt>
                <c:pt idx="958">
                  <c:v>95811.2719143429</c:v>
                </c:pt>
                <c:pt idx="959">
                  <c:v>95911.283680433</c:v>
                </c:pt>
                <c:pt idx="960">
                  <c:v>96011.2954465231</c:v>
                </c:pt>
                <c:pt idx="961">
                  <c:v>96111.3072126133</c:v>
                </c:pt>
                <c:pt idx="962">
                  <c:v>96211.3189787034</c:v>
                </c:pt>
                <c:pt idx="963">
                  <c:v>96311.3307447935</c:v>
                </c:pt>
                <c:pt idx="964">
                  <c:v>96411.3425108836</c:v>
                </c:pt>
                <c:pt idx="965">
                  <c:v>96511.3542769738</c:v>
                </c:pt>
                <c:pt idx="966">
                  <c:v>96611.3660430639</c:v>
                </c:pt>
                <c:pt idx="967">
                  <c:v>96711.377809154</c:v>
                </c:pt>
                <c:pt idx="968">
                  <c:v>96811.3895752442</c:v>
                </c:pt>
                <c:pt idx="969">
                  <c:v>96911.4013413343</c:v>
                </c:pt>
                <c:pt idx="970">
                  <c:v>97011.4131074244</c:v>
                </c:pt>
                <c:pt idx="971">
                  <c:v>97111.4248735145</c:v>
                </c:pt>
                <c:pt idx="972">
                  <c:v>97211.4366396047</c:v>
                </c:pt>
                <c:pt idx="973">
                  <c:v>97311.4484056948</c:v>
                </c:pt>
                <c:pt idx="974">
                  <c:v>97411.4601717849</c:v>
                </c:pt>
                <c:pt idx="975">
                  <c:v>97511.4719378751</c:v>
                </c:pt>
                <c:pt idx="976">
                  <c:v>97611.4837039652</c:v>
                </c:pt>
                <c:pt idx="977">
                  <c:v>97711.4954700553</c:v>
                </c:pt>
                <c:pt idx="978">
                  <c:v>97811.5072361454</c:v>
                </c:pt>
                <c:pt idx="979">
                  <c:v>97911.5190022356</c:v>
                </c:pt>
                <c:pt idx="980">
                  <c:v>98011.5307683257</c:v>
                </c:pt>
                <c:pt idx="981">
                  <c:v>98111.5425344158</c:v>
                </c:pt>
                <c:pt idx="982">
                  <c:v>98211.5543005059</c:v>
                </c:pt>
                <c:pt idx="983">
                  <c:v>98311.5660665961</c:v>
                </c:pt>
                <c:pt idx="984">
                  <c:v>98411.5778326862</c:v>
                </c:pt>
                <c:pt idx="985">
                  <c:v>98511.5895987763</c:v>
                </c:pt>
                <c:pt idx="986">
                  <c:v>98611.6013648665</c:v>
                </c:pt>
                <c:pt idx="987">
                  <c:v>98711.6131309566</c:v>
                </c:pt>
                <c:pt idx="988">
                  <c:v>98811.6248970467</c:v>
                </c:pt>
                <c:pt idx="989">
                  <c:v>98911.6366631368</c:v>
                </c:pt>
                <c:pt idx="990">
                  <c:v>99011.648429227</c:v>
                </c:pt>
                <c:pt idx="991">
                  <c:v>99111.6601953171</c:v>
                </c:pt>
                <c:pt idx="992">
                  <c:v>99211.6719614072</c:v>
                </c:pt>
                <c:pt idx="993">
                  <c:v>99311.6837274974</c:v>
                </c:pt>
                <c:pt idx="994">
                  <c:v>99411.6954935875</c:v>
                </c:pt>
                <c:pt idx="995">
                  <c:v>99511.7072596776</c:v>
                </c:pt>
                <c:pt idx="996">
                  <c:v>99611.7190257677</c:v>
                </c:pt>
                <c:pt idx="997">
                  <c:v>99711.7307918579</c:v>
                </c:pt>
                <c:pt idx="998">
                  <c:v>99811.742557948</c:v>
                </c:pt>
                <c:pt idx="999">
                  <c:v>99911.7543240381</c:v>
                </c:pt>
                <c:pt idx="1000">
                  <c:v>100011.766090128</c:v>
                </c:pt>
                <c:pt idx="1001">
                  <c:v>100111.777856218</c:v>
                </c:pt>
                <c:pt idx="1002">
                  <c:v>100211.789622309</c:v>
                </c:pt>
                <c:pt idx="1003">
                  <c:v>100311.801388399</c:v>
                </c:pt>
                <c:pt idx="1004">
                  <c:v>100411.813154489</c:v>
                </c:pt>
                <c:pt idx="1005">
                  <c:v>100511.824920579</c:v>
                </c:pt>
                <c:pt idx="1006">
                  <c:v>100611.836686669</c:v>
                </c:pt>
                <c:pt idx="1007">
                  <c:v>100711.848452759</c:v>
                </c:pt>
                <c:pt idx="1008">
                  <c:v>100811.860218849</c:v>
                </c:pt>
                <c:pt idx="1009">
                  <c:v>100911.871984939</c:v>
                </c:pt>
                <c:pt idx="1010">
                  <c:v>101011.88375103</c:v>
                </c:pt>
                <c:pt idx="1011">
                  <c:v>101111.89551712</c:v>
                </c:pt>
                <c:pt idx="1012">
                  <c:v>101211.90728321</c:v>
                </c:pt>
                <c:pt idx="1013">
                  <c:v>101311.9190493</c:v>
                </c:pt>
                <c:pt idx="1014">
                  <c:v>101411.93081539</c:v>
                </c:pt>
                <c:pt idx="1015">
                  <c:v>101511.94258148</c:v>
                </c:pt>
                <c:pt idx="1016">
                  <c:v>101611.95434757</c:v>
                </c:pt>
                <c:pt idx="1017">
                  <c:v>101711.96611366</c:v>
                </c:pt>
                <c:pt idx="1018">
                  <c:v>101811.977879751</c:v>
                </c:pt>
                <c:pt idx="1019">
                  <c:v>101911.989645841</c:v>
                </c:pt>
                <c:pt idx="1020">
                  <c:v>102012.001411931</c:v>
                </c:pt>
                <c:pt idx="1021">
                  <c:v>102112.013178021</c:v>
                </c:pt>
                <c:pt idx="1022">
                  <c:v>102212.024944111</c:v>
                </c:pt>
                <c:pt idx="1023">
                  <c:v>102312.036710201</c:v>
                </c:pt>
                <c:pt idx="1024">
                  <c:v>102412.048476291</c:v>
                </c:pt>
                <c:pt idx="1025">
                  <c:v>102512.060242382</c:v>
                </c:pt>
                <c:pt idx="1026">
                  <c:v>102612.072008472</c:v>
                </c:pt>
                <c:pt idx="1027">
                  <c:v>102712.083774562</c:v>
                </c:pt>
                <c:pt idx="1028">
                  <c:v>102812.095540652</c:v>
                </c:pt>
                <c:pt idx="1029">
                  <c:v>102912.107306742</c:v>
                </c:pt>
                <c:pt idx="1030">
                  <c:v>103012.119072832</c:v>
                </c:pt>
                <c:pt idx="1031">
                  <c:v>103112.130838922</c:v>
                </c:pt>
                <c:pt idx="1032">
                  <c:v>103212.142605012</c:v>
                </c:pt>
                <c:pt idx="1033">
                  <c:v>103312.154371103</c:v>
                </c:pt>
                <c:pt idx="1034">
                  <c:v>103412.166137193</c:v>
                </c:pt>
                <c:pt idx="1035">
                  <c:v>103512.177903283</c:v>
                </c:pt>
                <c:pt idx="1036">
                  <c:v>103612.189669373</c:v>
                </c:pt>
                <c:pt idx="1037">
                  <c:v>103712.201435463</c:v>
                </c:pt>
                <c:pt idx="1038">
                  <c:v>103812.213201553</c:v>
                </c:pt>
                <c:pt idx="1039">
                  <c:v>103912.224967643</c:v>
                </c:pt>
                <c:pt idx="1040">
                  <c:v>104012.236733733</c:v>
                </c:pt>
                <c:pt idx="1041">
                  <c:v>104112.248499824</c:v>
                </c:pt>
                <c:pt idx="1042">
                  <c:v>104212.260265914</c:v>
                </c:pt>
                <c:pt idx="1043">
                  <c:v>104312.272032004</c:v>
                </c:pt>
                <c:pt idx="1044">
                  <c:v>104412.283798094</c:v>
                </c:pt>
                <c:pt idx="1045">
                  <c:v>104512.295564184</c:v>
                </c:pt>
                <c:pt idx="1046">
                  <c:v>104612.307330274</c:v>
                </c:pt>
                <c:pt idx="1047">
                  <c:v>104712.319096364</c:v>
                </c:pt>
                <c:pt idx="1048">
                  <c:v>104812.330862454</c:v>
                </c:pt>
                <c:pt idx="1049">
                  <c:v>104912.342628545</c:v>
                </c:pt>
                <c:pt idx="1050">
                  <c:v>105012.354394635</c:v>
                </c:pt>
                <c:pt idx="1051">
                  <c:v>105112.366160725</c:v>
                </c:pt>
                <c:pt idx="1052">
                  <c:v>105212.377926815</c:v>
                </c:pt>
                <c:pt idx="1053">
                  <c:v>105312.389692905</c:v>
                </c:pt>
                <c:pt idx="1054">
                  <c:v>105412.401458995</c:v>
                </c:pt>
                <c:pt idx="1055">
                  <c:v>105512.413225085</c:v>
                </c:pt>
                <c:pt idx="1056">
                  <c:v>105612.424991175</c:v>
                </c:pt>
                <c:pt idx="1057">
                  <c:v>105712.436757266</c:v>
                </c:pt>
                <c:pt idx="1058">
                  <c:v>105812.448523356</c:v>
                </c:pt>
                <c:pt idx="1059">
                  <c:v>105912.460289446</c:v>
                </c:pt>
                <c:pt idx="1060">
                  <c:v>106012.472055536</c:v>
                </c:pt>
                <c:pt idx="1061">
                  <c:v>106112.483821626</c:v>
                </c:pt>
                <c:pt idx="1062">
                  <c:v>106212.495587716</c:v>
                </c:pt>
                <c:pt idx="1063">
                  <c:v>106312.507353806</c:v>
                </c:pt>
                <c:pt idx="1064">
                  <c:v>106412.519119897</c:v>
                </c:pt>
                <c:pt idx="1065">
                  <c:v>106512.530885987</c:v>
                </c:pt>
                <c:pt idx="1066">
                  <c:v>106612.542652077</c:v>
                </c:pt>
                <c:pt idx="1067">
                  <c:v>106712.554418167</c:v>
                </c:pt>
                <c:pt idx="1068">
                  <c:v>106812.566184257</c:v>
                </c:pt>
                <c:pt idx="1069">
                  <c:v>106912.577950347</c:v>
                </c:pt>
                <c:pt idx="1070">
                  <c:v>107012.589716437</c:v>
                </c:pt>
                <c:pt idx="1071">
                  <c:v>107112.601482527</c:v>
                </c:pt>
                <c:pt idx="1072">
                  <c:v>107212.613248618</c:v>
                </c:pt>
                <c:pt idx="1073">
                  <c:v>107312.625014708</c:v>
                </c:pt>
                <c:pt idx="1074">
                  <c:v>107412.636780798</c:v>
                </c:pt>
                <c:pt idx="1075">
                  <c:v>107512.648546888</c:v>
                </c:pt>
                <c:pt idx="1076">
                  <c:v>107612.660312978</c:v>
                </c:pt>
                <c:pt idx="1077">
                  <c:v>107712.672079068</c:v>
                </c:pt>
                <c:pt idx="1078">
                  <c:v>107812.683845158</c:v>
                </c:pt>
                <c:pt idx="1079">
                  <c:v>107912.695611248</c:v>
                </c:pt>
                <c:pt idx="1080">
                  <c:v>108012.707377339</c:v>
                </c:pt>
                <c:pt idx="1081">
                  <c:v>108112.719143429</c:v>
                </c:pt>
                <c:pt idx="1082">
                  <c:v>108212.730909519</c:v>
                </c:pt>
                <c:pt idx="1083">
                  <c:v>108312.742675609</c:v>
                </c:pt>
                <c:pt idx="1084">
                  <c:v>108412.754441699</c:v>
                </c:pt>
                <c:pt idx="1085">
                  <c:v>108512.766207789</c:v>
                </c:pt>
                <c:pt idx="1086">
                  <c:v>108612.777973879</c:v>
                </c:pt>
                <c:pt idx="1087">
                  <c:v>108712.789739969</c:v>
                </c:pt>
                <c:pt idx="1088">
                  <c:v>108812.80150606</c:v>
                </c:pt>
                <c:pt idx="1089">
                  <c:v>108912.81327215</c:v>
                </c:pt>
                <c:pt idx="1090">
                  <c:v>109012.82503824</c:v>
                </c:pt>
                <c:pt idx="1091">
                  <c:v>109112.83680433</c:v>
                </c:pt>
                <c:pt idx="1092">
                  <c:v>109212.84857042</c:v>
                </c:pt>
                <c:pt idx="1093">
                  <c:v>109312.86033651</c:v>
                </c:pt>
                <c:pt idx="1094">
                  <c:v>109412.8721026</c:v>
                </c:pt>
                <c:pt idx="1095">
                  <c:v>109512.88386869</c:v>
                </c:pt>
                <c:pt idx="1096">
                  <c:v>109612.895634781</c:v>
                </c:pt>
                <c:pt idx="1097">
                  <c:v>109712.907400871</c:v>
                </c:pt>
                <c:pt idx="1098">
                  <c:v>109812.919166961</c:v>
                </c:pt>
                <c:pt idx="1099">
                  <c:v>109912.930933051</c:v>
                </c:pt>
                <c:pt idx="1100">
                  <c:v>110012.942699141</c:v>
                </c:pt>
                <c:pt idx="1101">
                  <c:v>110112.954465231</c:v>
                </c:pt>
                <c:pt idx="1102">
                  <c:v>110212.966231321</c:v>
                </c:pt>
                <c:pt idx="1103">
                  <c:v>110312.977997412</c:v>
                </c:pt>
                <c:pt idx="1104">
                  <c:v>110412.989763502</c:v>
                </c:pt>
                <c:pt idx="1105">
                  <c:v>110513.001529592</c:v>
                </c:pt>
                <c:pt idx="1106">
                  <c:v>110613.013295682</c:v>
                </c:pt>
                <c:pt idx="1107">
                  <c:v>110713.025061772</c:v>
                </c:pt>
                <c:pt idx="1108">
                  <c:v>110813.036827862</c:v>
                </c:pt>
                <c:pt idx="1109">
                  <c:v>110913.048593952</c:v>
                </c:pt>
                <c:pt idx="1110">
                  <c:v>111013.060360042</c:v>
                </c:pt>
                <c:pt idx="1111">
                  <c:v>111113.072126133</c:v>
                </c:pt>
                <c:pt idx="1112">
                  <c:v>111213.083892223</c:v>
                </c:pt>
                <c:pt idx="1113">
                  <c:v>111313.095658313</c:v>
                </c:pt>
                <c:pt idx="1114">
                  <c:v>111413.107424403</c:v>
                </c:pt>
                <c:pt idx="1115">
                  <c:v>111513.119190493</c:v>
                </c:pt>
                <c:pt idx="1116">
                  <c:v>111613.130956583</c:v>
                </c:pt>
                <c:pt idx="1117">
                  <c:v>111713.142722673</c:v>
                </c:pt>
                <c:pt idx="1118">
                  <c:v>111813.154488763</c:v>
                </c:pt>
                <c:pt idx="1119">
                  <c:v>111913.166254854</c:v>
                </c:pt>
                <c:pt idx="1120">
                  <c:v>112013.178020944</c:v>
                </c:pt>
                <c:pt idx="1121">
                  <c:v>112113.189787034</c:v>
                </c:pt>
                <c:pt idx="1122">
                  <c:v>112213.201553124</c:v>
                </c:pt>
                <c:pt idx="1123">
                  <c:v>112313.213319214</c:v>
                </c:pt>
                <c:pt idx="1124">
                  <c:v>112413.225085304</c:v>
                </c:pt>
                <c:pt idx="1125">
                  <c:v>112513.236851394</c:v>
                </c:pt>
                <c:pt idx="1126">
                  <c:v>112613.248617484</c:v>
                </c:pt>
                <c:pt idx="1127">
                  <c:v>112713.260383575</c:v>
                </c:pt>
                <c:pt idx="1128">
                  <c:v>112813.272149665</c:v>
                </c:pt>
                <c:pt idx="1129">
                  <c:v>112913.283915755</c:v>
                </c:pt>
                <c:pt idx="1130">
                  <c:v>113013.295681845</c:v>
                </c:pt>
                <c:pt idx="1131">
                  <c:v>113113.307447935</c:v>
                </c:pt>
                <c:pt idx="1132">
                  <c:v>113213.319214025</c:v>
                </c:pt>
                <c:pt idx="1133">
                  <c:v>113313.330980115</c:v>
                </c:pt>
                <c:pt idx="1134">
                  <c:v>113413.342746205</c:v>
                </c:pt>
                <c:pt idx="1135">
                  <c:v>113513.354512296</c:v>
                </c:pt>
                <c:pt idx="1136">
                  <c:v>113613.366278386</c:v>
                </c:pt>
                <c:pt idx="1137">
                  <c:v>113713.378044476</c:v>
                </c:pt>
                <c:pt idx="1138">
                  <c:v>113813.389810566</c:v>
                </c:pt>
                <c:pt idx="1139">
                  <c:v>113913.401576656</c:v>
                </c:pt>
                <c:pt idx="1140">
                  <c:v>114013.413342746</c:v>
                </c:pt>
                <c:pt idx="1141">
                  <c:v>114113.425108836</c:v>
                </c:pt>
                <c:pt idx="1142">
                  <c:v>114213.436874927</c:v>
                </c:pt>
                <c:pt idx="1143">
                  <c:v>114313.448641017</c:v>
                </c:pt>
                <c:pt idx="1144">
                  <c:v>114413.460407107</c:v>
                </c:pt>
                <c:pt idx="1145">
                  <c:v>114513.472173197</c:v>
                </c:pt>
                <c:pt idx="1146">
                  <c:v>114613.483939287</c:v>
                </c:pt>
                <c:pt idx="1147">
                  <c:v>114713.495705377</c:v>
                </c:pt>
                <c:pt idx="1148">
                  <c:v>114813.507471467</c:v>
                </c:pt>
                <c:pt idx="1149">
                  <c:v>114913.519237557</c:v>
                </c:pt>
                <c:pt idx="1150">
                  <c:v>115013.531003648</c:v>
                </c:pt>
                <c:pt idx="1151">
                  <c:v>115113.542769738</c:v>
                </c:pt>
                <c:pt idx="1152">
                  <c:v>115213.554535828</c:v>
                </c:pt>
                <c:pt idx="1153">
                  <c:v>115313.566301918</c:v>
                </c:pt>
                <c:pt idx="1154">
                  <c:v>115413.578068008</c:v>
                </c:pt>
                <c:pt idx="1155">
                  <c:v>115513.589834098</c:v>
                </c:pt>
                <c:pt idx="1156">
                  <c:v>115613.601600188</c:v>
                </c:pt>
                <c:pt idx="1157">
                  <c:v>115713.613366278</c:v>
                </c:pt>
                <c:pt idx="1158">
                  <c:v>115813.625132369</c:v>
                </c:pt>
                <c:pt idx="1159">
                  <c:v>115913.636898459</c:v>
                </c:pt>
                <c:pt idx="1160">
                  <c:v>116013.648664549</c:v>
                </c:pt>
                <c:pt idx="1161">
                  <c:v>116113.660430639</c:v>
                </c:pt>
                <c:pt idx="1162">
                  <c:v>116213.672196729</c:v>
                </c:pt>
                <c:pt idx="1163">
                  <c:v>116313.683962819</c:v>
                </c:pt>
                <c:pt idx="1164">
                  <c:v>116413.695728909</c:v>
                </c:pt>
                <c:pt idx="1165">
                  <c:v>116513.707494999</c:v>
                </c:pt>
                <c:pt idx="1166">
                  <c:v>116613.71926109</c:v>
                </c:pt>
                <c:pt idx="1167">
                  <c:v>116713.73102718</c:v>
                </c:pt>
                <c:pt idx="1168">
                  <c:v>116813.74279327</c:v>
                </c:pt>
                <c:pt idx="1169">
                  <c:v>116913.75455936</c:v>
                </c:pt>
                <c:pt idx="1170">
                  <c:v>117013.76632545</c:v>
                </c:pt>
                <c:pt idx="1171">
                  <c:v>117113.77809154</c:v>
                </c:pt>
                <c:pt idx="1172">
                  <c:v>117213.78985763</c:v>
                </c:pt>
                <c:pt idx="1173">
                  <c:v>117313.80162372</c:v>
                </c:pt>
                <c:pt idx="1174">
                  <c:v>117413.813389811</c:v>
                </c:pt>
                <c:pt idx="1175">
                  <c:v>117513.825155901</c:v>
                </c:pt>
                <c:pt idx="1176">
                  <c:v>117613.836921991</c:v>
                </c:pt>
                <c:pt idx="1177">
                  <c:v>117713.848688081</c:v>
                </c:pt>
                <c:pt idx="1178">
                  <c:v>117813.860454171</c:v>
                </c:pt>
                <c:pt idx="1179">
                  <c:v>117913.872220261</c:v>
                </c:pt>
                <c:pt idx="1180">
                  <c:v>118013.883986351</c:v>
                </c:pt>
                <c:pt idx="1181">
                  <c:v>118113.895752442</c:v>
                </c:pt>
                <c:pt idx="1182">
                  <c:v>118213.907518532</c:v>
                </c:pt>
                <c:pt idx="1183">
                  <c:v>118313.919284622</c:v>
                </c:pt>
                <c:pt idx="1184">
                  <c:v>118413.931050712</c:v>
                </c:pt>
                <c:pt idx="1185">
                  <c:v>118513.942816802</c:v>
                </c:pt>
                <c:pt idx="1186">
                  <c:v>118613.954582892</c:v>
                </c:pt>
                <c:pt idx="1187">
                  <c:v>118713.966348982</c:v>
                </c:pt>
                <c:pt idx="1188">
                  <c:v>118813.978115072</c:v>
                </c:pt>
                <c:pt idx="1189">
                  <c:v>118913.989881163</c:v>
                </c:pt>
                <c:pt idx="1190">
                  <c:v>119014.001647253</c:v>
                </c:pt>
                <c:pt idx="1191">
                  <c:v>119114.013413343</c:v>
                </c:pt>
                <c:pt idx="1192">
                  <c:v>119214.025179433</c:v>
                </c:pt>
                <c:pt idx="1193">
                  <c:v>119314.036945523</c:v>
                </c:pt>
                <c:pt idx="1194">
                  <c:v>119414.048711613</c:v>
                </c:pt>
                <c:pt idx="1195">
                  <c:v>119514.060477703</c:v>
                </c:pt>
                <c:pt idx="1196">
                  <c:v>119614.072243793</c:v>
                </c:pt>
                <c:pt idx="1197">
                  <c:v>119714.084009884</c:v>
                </c:pt>
                <c:pt idx="1198">
                  <c:v>119814.095775974</c:v>
                </c:pt>
                <c:pt idx="1199">
                  <c:v>119914.107542064</c:v>
                </c:pt>
                <c:pt idx="1200">
                  <c:v>120014.119308154</c:v>
                </c:pt>
                <c:pt idx="1201">
                  <c:v>120114.131074244</c:v>
                </c:pt>
                <c:pt idx="1202">
                  <c:v>120214.142840334</c:v>
                </c:pt>
                <c:pt idx="1203">
                  <c:v>120314.154606424</c:v>
                </c:pt>
                <c:pt idx="1204">
                  <c:v>120414.166372514</c:v>
                </c:pt>
                <c:pt idx="1205">
                  <c:v>120514.178138605</c:v>
                </c:pt>
                <c:pt idx="1206">
                  <c:v>120614.189904695</c:v>
                </c:pt>
                <c:pt idx="1207">
                  <c:v>120714.201670785</c:v>
                </c:pt>
                <c:pt idx="1208">
                  <c:v>120814.213436875</c:v>
                </c:pt>
                <c:pt idx="1209">
                  <c:v>120914.225202965</c:v>
                </c:pt>
                <c:pt idx="1210">
                  <c:v>121014.236969055</c:v>
                </c:pt>
                <c:pt idx="1211">
                  <c:v>121114.248735145</c:v>
                </c:pt>
                <c:pt idx="1212">
                  <c:v>121214.260501235</c:v>
                </c:pt>
                <c:pt idx="1213">
                  <c:v>121314.272267326</c:v>
                </c:pt>
                <c:pt idx="1214">
                  <c:v>121414.284033416</c:v>
                </c:pt>
                <c:pt idx="1215">
                  <c:v>121514.295799506</c:v>
                </c:pt>
                <c:pt idx="1216">
                  <c:v>121614.307565596</c:v>
                </c:pt>
                <c:pt idx="1217">
                  <c:v>121714.319331686</c:v>
                </c:pt>
                <c:pt idx="1218">
                  <c:v>121814.331097776</c:v>
                </c:pt>
                <c:pt idx="1219">
                  <c:v>121914.342863866</c:v>
                </c:pt>
                <c:pt idx="1220">
                  <c:v>122014.354629957</c:v>
                </c:pt>
                <c:pt idx="1221">
                  <c:v>122114.366396047</c:v>
                </c:pt>
                <c:pt idx="1222">
                  <c:v>122214.378162137</c:v>
                </c:pt>
                <c:pt idx="1223">
                  <c:v>122314.389928227</c:v>
                </c:pt>
                <c:pt idx="1224">
                  <c:v>122414.401694317</c:v>
                </c:pt>
                <c:pt idx="1225">
                  <c:v>122514.413460407</c:v>
                </c:pt>
                <c:pt idx="1226">
                  <c:v>122614.425226497</c:v>
                </c:pt>
                <c:pt idx="1227">
                  <c:v>122714.436992587</c:v>
                </c:pt>
                <c:pt idx="1228">
                  <c:v>122814.448758678</c:v>
                </c:pt>
                <c:pt idx="1229">
                  <c:v>122914.460524768</c:v>
                </c:pt>
                <c:pt idx="1230">
                  <c:v>123014.472290858</c:v>
                </c:pt>
                <c:pt idx="1231">
                  <c:v>123114.484056948</c:v>
                </c:pt>
                <c:pt idx="1232">
                  <c:v>123214.495823038</c:v>
                </c:pt>
                <c:pt idx="1233">
                  <c:v>123314.507589128</c:v>
                </c:pt>
                <c:pt idx="1234">
                  <c:v>123414.519355218</c:v>
                </c:pt>
                <c:pt idx="1235">
                  <c:v>123514.531121308</c:v>
                </c:pt>
                <c:pt idx="1236">
                  <c:v>123614.542887399</c:v>
                </c:pt>
                <c:pt idx="1237">
                  <c:v>123714.554653489</c:v>
                </c:pt>
                <c:pt idx="1238">
                  <c:v>123814.566419579</c:v>
                </c:pt>
                <c:pt idx="1239">
                  <c:v>123914.578185669</c:v>
                </c:pt>
                <c:pt idx="1240">
                  <c:v>124014.589951759</c:v>
                </c:pt>
                <c:pt idx="1241">
                  <c:v>124114.601717849</c:v>
                </c:pt>
                <c:pt idx="1242">
                  <c:v>124214.613483939</c:v>
                </c:pt>
                <c:pt idx="1243">
                  <c:v>124314.625250029</c:v>
                </c:pt>
                <c:pt idx="1244">
                  <c:v>124414.63701612</c:v>
                </c:pt>
                <c:pt idx="1245">
                  <c:v>124514.64878221</c:v>
                </c:pt>
                <c:pt idx="1246">
                  <c:v>124614.6605483</c:v>
                </c:pt>
                <c:pt idx="1247">
                  <c:v>124714.67231439</c:v>
                </c:pt>
                <c:pt idx="1248">
                  <c:v>124814.68408048</c:v>
                </c:pt>
                <c:pt idx="1249">
                  <c:v>124914.69584657</c:v>
                </c:pt>
                <c:pt idx="1250">
                  <c:v>125014.70761266</c:v>
                </c:pt>
                <c:pt idx="1251">
                  <c:v>125114.71937875</c:v>
                </c:pt>
                <c:pt idx="1252">
                  <c:v>125214.731144841</c:v>
                </c:pt>
                <c:pt idx="1253">
                  <c:v>125314.742910931</c:v>
                </c:pt>
                <c:pt idx="1254">
                  <c:v>125414.754677021</c:v>
                </c:pt>
                <c:pt idx="1255">
                  <c:v>125514.766443111</c:v>
                </c:pt>
                <c:pt idx="1256">
                  <c:v>125614.778209201</c:v>
                </c:pt>
                <c:pt idx="1257">
                  <c:v>125714.789975291</c:v>
                </c:pt>
                <c:pt idx="1258">
                  <c:v>125814.801741381</c:v>
                </c:pt>
                <c:pt idx="1259">
                  <c:v>125914.813507472</c:v>
                </c:pt>
                <c:pt idx="1260">
                  <c:v>126014.825273562</c:v>
                </c:pt>
                <c:pt idx="1261">
                  <c:v>126114.837039652</c:v>
                </c:pt>
                <c:pt idx="1262">
                  <c:v>126214.848805742</c:v>
                </c:pt>
                <c:pt idx="1263">
                  <c:v>126314.860571832</c:v>
                </c:pt>
                <c:pt idx="1264">
                  <c:v>126414.872337922</c:v>
                </c:pt>
                <c:pt idx="1265">
                  <c:v>126514.884104012</c:v>
                </c:pt>
                <c:pt idx="1266">
                  <c:v>126614.895870102</c:v>
                </c:pt>
                <c:pt idx="1267">
                  <c:v>126714.907636193</c:v>
                </c:pt>
                <c:pt idx="1268">
                  <c:v>126814.919402283</c:v>
                </c:pt>
                <c:pt idx="1269">
                  <c:v>126914.931168373</c:v>
                </c:pt>
                <c:pt idx="1270">
                  <c:v>127014.942934463</c:v>
                </c:pt>
                <c:pt idx="1271">
                  <c:v>127114.954700553</c:v>
                </c:pt>
                <c:pt idx="1272">
                  <c:v>127214.966466643</c:v>
                </c:pt>
                <c:pt idx="1273">
                  <c:v>127314.978232733</c:v>
                </c:pt>
                <c:pt idx="1274">
                  <c:v>127414.989998823</c:v>
                </c:pt>
                <c:pt idx="1275">
                  <c:v>127515.001764914</c:v>
                </c:pt>
                <c:pt idx="1276">
                  <c:v>127615.013531004</c:v>
                </c:pt>
                <c:pt idx="1277">
                  <c:v>127715.025297094</c:v>
                </c:pt>
                <c:pt idx="1278">
                  <c:v>127815.037063184</c:v>
                </c:pt>
                <c:pt idx="1279">
                  <c:v>127915.048829274</c:v>
                </c:pt>
                <c:pt idx="1280">
                  <c:v>128015.060595364</c:v>
                </c:pt>
                <c:pt idx="1281">
                  <c:v>128115.072361454</c:v>
                </c:pt>
                <c:pt idx="1282">
                  <c:v>128215.084127544</c:v>
                </c:pt>
                <c:pt idx="1283">
                  <c:v>128315.095893635</c:v>
                </c:pt>
                <c:pt idx="1284">
                  <c:v>128415.107659725</c:v>
                </c:pt>
                <c:pt idx="1285">
                  <c:v>128515.119425815</c:v>
                </c:pt>
                <c:pt idx="1286">
                  <c:v>128615.131191905</c:v>
                </c:pt>
                <c:pt idx="1287">
                  <c:v>128715.142957995</c:v>
                </c:pt>
                <c:pt idx="1288">
                  <c:v>128815.154724085</c:v>
                </c:pt>
                <c:pt idx="1289">
                  <c:v>128915.166490175</c:v>
                </c:pt>
                <c:pt idx="1290">
                  <c:v>129015.178256265</c:v>
                </c:pt>
                <c:pt idx="1291">
                  <c:v>129115.190022356</c:v>
                </c:pt>
                <c:pt idx="1292">
                  <c:v>129215.201788446</c:v>
                </c:pt>
                <c:pt idx="1293">
                  <c:v>129315.213554536</c:v>
                </c:pt>
                <c:pt idx="1294">
                  <c:v>129415.225320626</c:v>
                </c:pt>
                <c:pt idx="1295">
                  <c:v>129515.237086716</c:v>
                </c:pt>
                <c:pt idx="1296">
                  <c:v>129615.248852806</c:v>
                </c:pt>
                <c:pt idx="1297">
                  <c:v>129715.260618896</c:v>
                </c:pt>
                <c:pt idx="1298">
                  <c:v>129815.272384987</c:v>
                </c:pt>
                <c:pt idx="1299">
                  <c:v>129915.284151077</c:v>
                </c:pt>
                <c:pt idx="1300">
                  <c:v>130015.295917167</c:v>
                </c:pt>
                <c:pt idx="1301">
                  <c:v>130115.307683257</c:v>
                </c:pt>
                <c:pt idx="1302">
                  <c:v>130215.319449347</c:v>
                </c:pt>
                <c:pt idx="1303">
                  <c:v>130315.331215437</c:v>
                </c:pt>
                <c:pt idx="1304">
                  <c:v>130415.342981527</c:v>
                </c:pt>
                <c:pt idx="1305">
                  <c:v>130515.354747617</c:v>
                </c:pt>
                <c:pt idx="1306">
                  <c:v>130615.366513708</c:v>
                </c:pt>
                <c:pt idx="1307">
                  <c:v>130715.378279798</c:v>
                </c:pt>
                <c:pt idx="1308">
                  <c:v>130815.390045888</c:v>
                </c:pt>
                <c:pt idx="1309">
                  <c:v>130915.401811978</c:v>
                </c:pt>
                <c:pt idx="1310">
                  <c:v>131015.413578068</c:v>
                </c:pt>
                <c:pt idx="1311">
                  <c:v>131115.425344158</c:v>
                </c:pt>
                <c:pt idx="1312">
                  <c:v>131215.437110248</c:v>
                </c:pt>
                <c:pt idx="1313">
                  <c:v>131315.448876338</c:v>
                </c:pt>
                <c:pt idx="1314">
                  <c:v>131415.460642429</c:v>
                </c:pt>
                <c:pt idx="1315">
                  <c:v>131515.472408519</c:v>
                </c:pt>
                <c:pt idx="1316">
                  <c:v>131615.484174609</c:v>
                </c:pt>
                <c:pt idx="1317">
                  <c:v>131715.495940699</c:v>
                </c:pt>
                <c:pt idx="1318">
                  <c:v>131815.507706789</c:v>
                </c:pt>
                <c:pt idx="1319">
                  <c:v>131915.519472879</c:v>
                </c:pt>
                <c:pt idx="1320">
                  <c:v>132015.531238969</c:v>
                </c:pt>
                <c:pt idx="1321">
                  <c:v>132115.543005059</c:v>
                </c:pt>
                <c:pt idx="1322">
                  <c:v>132215.55477115</c:v>
                </c:pt>
                <c:pt idx="1323">
                  <c:v>132315.56653724</c:v>
                </c:pt>
                <c:pt idx="1324">
                  <c:v>132415.57830333</c:v>
                </c:pt>
                <c:pt idx="1325">
                  <c:v>132515.59006942</c:v>
                </c:pt>
                <c:pt idx="1326">
                  <c:v>132615.60183551</c:v>
                </c:pt>
                <c:pt idx="1327">
                  <c:v>132715.6136016</c:v>
                </c:pt>
                <c:pt idx="1328">
                  <c:v>132815.62536769</c:v>
                </c:pt>
                <c:pt idx="1329">
                  <c:v>132915.637133781</c:v>
                </c:pt>
                <c:pt idx="1330">
                  <c:v>133015.648899871</c:v>
                </c:pt>
                <c:pt idx="1331">
                  <c:v>133115.660665961</c:v>
                </c:pt>
                <c:pt idx="1332">
                  <c:v>133215.672432051</c:v>
                </c:pt>
                <c:pt idx="1333">
                  <c:v>133315.684198141</c:v>
                </c:pt>
                <c:pt idx="1334">
                  <c:v>133415.695964231</c:v>
                </c:pt>
                <c:pt idx="1335">
                  <c:v>133515.707730321</c:v>
                </c:pt>
                <c:pt idx="1336">
                  <c:v>133615.719496411</c:v>
                </c:pt>
                <c:pt idx="1337">
                  <c:v>133715.731262502</c:v>
                </c:pt>
                <c:pt idx="1338">
                  <c:v>133815.743028592</c:v>
                </c:pt>
                <c:pt idx="1339">
                  <c:v>133915.754794682</c:v>
                </c:pt>
                <c:pt idx="1340">
                  <c:v>134015.766560772</c:v>
                </c:pt>
                <c:pt idx="1341">
                  <c:v>134115.778326862</c:v>
                </c:pt>
                <c:pt idx="1342">
                  <c:v>134215.790092952</c:v>
                </c:pt>
                <c:pt idx="1343">
                  <c:v>134315.801859042</c:v>
                </c:pt>
                <c:pt idx="1344">
                  <c:v>134415.813625132</c:v>
                </c:pt>
                <c:pt idx="1345">
                  <c:v>134515.825391223</c:v>
                </c:pt>
                <c:pt idx="1346">
                  <c:v>134615.837157313</c:v>
                </c:pt>
                <c:pt idx="1347">
                  <c:v>134715.848923403</c:v>
                </c:pt>
                <c:pt idx="1348">
                  <c:v>134815.860689493</c:v>
                </c:pt>
                <c:pt idx="1349">
                  <c:v>134915.872455583</c:v>
                </c:pt>
                <c:pt idx="1350">
                  <c:v>135015.884221673</c:v>
                </c:pt>
                <c:pt idx="1351">
                  <c:v>135115.895987763</c:v>
                </c:pt>
                <c:pt idx="1352">
                  <c:v>135215.907753853</c:v>
                </c:pt>
                <c:pt idx="1353">
                  <c:v>135315.919519944</c:v>
                </c:pt>
                <c:pt idx="1354">
                  <c:v>135415.931286034</c:v>
                </c:pt>
                <c:pt idx="1355">
                  <c:v>135515.943052124</c:v>
                </c:pt>
                <c:pt idx="1356">
                  <c:v>135615.954818214</c:v>
                </c:pt>
                <c:pt idx="1357">
                  <c:v>135715.966584304</c:v>
                </c:pt>
                <c:pt idx="1358">
                  <c:v>135815.978350394</c:v>
                </c:pt>
                <c:pt idx="1359">
                  <c:v>135915.990116484</c:v>
                </c:pt>
                <c:pt idx="1360">
                  <c:v>136016.001882574</c:v>
                </c:pt>
                <c:pt idx="1361">
                  <c:v>136116.013648665</c:v>
                </c:pt>
                <c:pt idx="1362">
                  <c:v>136216.025414755</c:v>
                </c:pt>
                <c:pt idx="1363">
                  <c:v>136316.037180845</c:v>
                </c:pt>
                <c:pt idx="1364">
                  <c:v>136416.048946935</c:v>
                </c:pt>
                <c:pt idx="1365">
                  <c:v>136516.060713025</c:v>
                </c:pt>
                <c:pt idx="1366">
                  <c:v>136616.072479115</c:v>
                </c:pt>
                <c:pt idx="1367">
                  <c:v>136716.084245205</c:v>
                </c:pt>
                <c:pt idx="1368">
                  <c:v>136816.096011295</c:v>
                </c:pt>
                <c:pt idx="1369">
                  <c:v>136916.107777386</c:v>
                </c:pt>
                <c:pt idx="1370">
                  <c:v>137016.119543476</c:v>
                </c:pt>
                <c:pt idx="1371">
                  <c:v>137116.131309566</c:v>
                </c:pt>
                <c:pt idx="1372">
                  <c:v>137216.143075656</c:v>
                </c:pt>
                <c:pt idx="1373">
                  <c:v>137316.154841746</c:v>
                </c:pt>
                <c:pt idx="1374">
                  <c:v>137416.166607836</c:v>
                </c:pt>
                <c:pt idx="1375">
                  <c:v>137516.178373926</c:v>
                </c:pt>
                <c:pt idx="1376">
                  <c:v>137616.190140017</c:v>
                </c:pt>
                <c:pt idx="1377">
                  <c:v>137716.201906107</c:v>
                </c:pt>
                <c:pt idx="1378">
                  <c:v>137816.213672197</c:v>
                </c:pt>
                <c:pt idx="1379">
                  <c:v>137916.225438287</c:v>
                </c:pt>
                <c:pt idx="1380">
                  <c:v>138016.237204377</c:v>
                </c:pt>
                <c:pt idx="1381">
                  <c:v>138116.248970467</c:v>
                </c:pt>
                <c:pt idx="1382">
                  <c:v>138216.260736557</c:v>
                </c:pt>
                <c:pt idx="1383">
                  <c:v>138316.272502647</c:v>
                </c:pt>
                <c:pt idx="1384">
                  <c:v>138416.284268738</c:v>
                </c:pt>
                <c:pt idx="1385">
                  <c:v>138516.296034828</c:v>
                </c:pt>
                <c:pt idx="1386">
                  <c:v>138616.307800918</c:v>
                </c:pt>
                <c:pt idx="1387">
                  <c:v>138716.319567008</c:v>
                </c:pt>
                <c:pt idx="1388">
                  <c:v>138816.331333098</c:v>
                </c:pt>
                <c:pt idx="1389">
                  <c:v>138916.343099188</c:v>
                </c:pt>
                <c:pt idx="1390">
                  <c:v>139016.354865278</c:v>
                </c:pt>
                <c:pt idx="1391">
                  <c:v>139116.366631368</c:v>
                </c:pt>
                <c:pt idx="1392">
                  <c:v>139216.378397459</c:v>
                </c:pt>
                <c:pt idx="1393">
                  <c:v>139316.390163549</c:v>
                </c:pt>
                <c:pt idx="1394">
                  <c:v>139416.401929639</c:v>
                </c:pt>
                <c:pt idx="1395">
                  <c:v>139516.413695729</c:v>
                </c:pt>
                <c:pt idx="1396">
                  <c:v>139616.425461819</c:v>
                </c:pt>
                <c:pt idx="1397">
                  <c:v>139716.437227909</c:v>
                </c:pt>
                <c:pt idx="1398">
                  <c:v>139816.448993999</c:v>
                </c:pt>
                <c:pt idx="1399">
                  <c:v>139916.460760089</c:v>
                </c:pt>
                <c:pt idx="1400">
                  <c:v>140016.47252618</c:v>
                </c:pt>
                <c:pt idx="1401">
                  <c:v>140116.48429227</c:v>
                </c:pt>
                <c:pt idx="1402">
                  <c:v>140216.49605836</c:v>
                </c:pt>
                <c:pt idx="1403">
                  <c:v>140316.50782445</c:v>
                </c:pt>
                <c:pt idx="1404">
                  <c:v>140416.51959054</c:v>
                </c:pt>
                <c:pt idx="1405">
                  <c:v>140516.53135663</c:v>
                </c:pt>
                <c:pt idx="1406">
                  <c:v>140616.54312272</c:v>
                </c:pt>
                <c:pt idx="1407">
                  <c:v>140716.55488881</c:v>
                </c:pt>
                <c:pt idx="1408">
                  <c:v>140816.566654901</c:v>
                </c:pt>
                <c:pt idx="1409">
                  <c:v>140916.578420991</c:v>
                </c:pt>
                <c:pt idx="1410">
                  <c:v>141016.590187081</c:v>
                </c:pt>
                <c:pt idx="1411">
                  <c:v>141116.601953171</c:v>
                </c:pt>
                <c:pt idx="1412">
                  <c:v>141216.613719261</c:v>
                </c:pt>
                <c:pt idx="1413">
                  <c:v>141316.625485351</c:v>
                </c:pt>
                <c:pt idx="1414">
                  <c:v>141416.637251441</c:v>
                </c:pt>
                <c:pt idx="1415">
                  <c:v>141516.649017532</c:v>
                </c:pt>
                <c:pt idx="1416">
                  <c:v>141616.660783622</c:v>
                </c:pt>
                <c:pt idx="1417">
                  <c:v>141716.672549712</c:v>
                </c:pt>
                <c:pt idx="1418">
                  <c:v>141816.684315802</c:v>
                </c:pt>
                <c:pt idx="1419">
                  <c:v>141916.696081892</c:v>
                </c:pt>
                <c:pt idx="1420">
                  <c:v>142016.707847982</c:v>
                </c:pt>
                <c:pt idx="1421">
                  <c:v>142116.719614072</c:v>
                </c:pt>
                <c:pt idx="1422">
                  <c:v>142216.731380162</c:v>
                </c:pt>
                <c:pt idx="1423">
                  <c:v>142316.743146253</c:v>
                </c:pt>
                <c:pt idx="1424">
                  <c:v>142416.754912343</c:v>
                </c:pt>
                <c:pt idx="1425">
                  <c:v>142516.766678433</c:v>
                </c:pt>
                <c:pt idx="1426">
                  <c:v>142616.778444523</c:v>
                </c:pt>
                <c:pt idx="1427">
                  <c:v>142716.790210613</c:v>
                </c:pt>
                <c:pt idx="1428">
                  <c:v>142816.801976703</c:v>
                </c:pt>
                <c:pt idx="1429">
                  <c:v>142916.813742793</c:v>
                </c:pt>
                <c:pt idx="1430">
                  <c:v>143016.825508883</c:v>
                </c:pt>
                <c:pt idx="1431">
                  <c:v>143116.837274974</c:v>
                </c:pt>
                <c:pt idx="1432">
                  <c:v>143216.849041064</c:v>
                </c:pt>
                <c:pt idx="1433">
                  <c:v>143316.860807154</c:v>
                </c:pt>
                <c:pt idx="1434">
                  <c:v>143416.872573244</c:v>
                </c:pt>
                <c:pt idx="1435">
                  <c:v>143516.884339334</c:v>
                </c:pt>
                <c:pt idx="1436">
                  <c:v>143616.896105424</c:v>
                </c:pt>
                <c:pt idx="1437">
                  <c:v>143716.907871514</c:v>
                </c:pt>
                <c:pt idx="1438">
                  <c:v>143816.919637604</c:v>
                </c:pt>
                <c:pt idx="1439">
                  <c:v>143916.931403695</c:v>
                </c:pt>
                <c:pt idx="1440">
                  <c:v>144016.943169785</c:v>
                </c:pt>
                <c:pt idx="1441">
                  <c:v>144116.954935875</c:v>
                </c:pt>
                <c:pt idx="1442">
                  <c:v>144216.966701965</c:v>
                </c:pt>
                <c:pt idx="1443">
                  <c:v>144316.978468055</c:v>
                </c:pt>
                <c:pt idx="1444">
                  <c:v>144416.990234145</c:v>
                </c:pt>
                <c:pt idx="1445">
                  <c:v>144517.002000235</c:v>
                </c:pt>
                <c:pt idx="1446">
                  <c:v>144617.013766326</c:v>
                </c:pt>
                <c:pt idx="1447">
                  <c:v>144717.025532416</c:v>
                </c:pt>
                <c:pt idx="1448">
                  <c:v>144817.037298506</c:v>
                </c:pt>
                <c:pt idx="1449">
                  <c:v>144917.049064596</c:v>
                </c:pt>
                <c:pt idx="1450">
                  <c:v>145017.060830686</c:v>
                </c:pt>
                <c:pt idx="1451">
                  <c:v>145117.072596776</c:v>
                </c:pt>
                <c:pt idx="1452">
                  <c:v>145217.084362866</c:v>
                </c:pt>
                <c:pt idx="1453">
                  <c:v>145317.096128956</c:v>
                </c:pt>
                <c:pt idx="1454">
                  <c:v>145417.107895047</c:v>
                </c:pt>
                <c:pt idx="1455">
                  <c:v>145517.119661137</c:v>
                </c:pt>
                <c:pt idx="1456">
                  <c:v>145617.131427227</c:v>
                </c:pt>
                <c:pt idx="1457">
                  <c:v>145717.143193317</c:v>
                </c:pt>
                <c:pt idx="1458">
                  <c:v>145817.154959407</c:v>
                </c:pt>
                <c:pt idx="1459">
                  <c:v>145917.166725497</c:v>
                </c:pt>
                <c:pt idx="1460">
                  <c:v>146017.178491587</c:v>
                </c:pt>
                <c:pt idx="1461">
                  <c:v>146117.190257677</c:v>
                </c:pt>
                <c:pt idx="1462">
                  <c:v>146217.202023768</c:v>
                </c:pt>
                <c:pt idx="1463">
                  <c:v>146317.213789858</c:v>
                </c:pt>
                <c:pt idx="1464">
                  <c:v>146417.225555948</c:v>
                </c:pt>
                <c:pt idx="1465">
                  <c:v>146517.237322038</c:v>
                </c:pt>
                <c:pt idx="1466">
                  <c:v>146617.249088128</c:v>
                </c:pt>
                <c:pt idx="1467">
                  <c:v>146717.260854218</c:v>
                </c:pt>
                <c:pt idx="1468">
                  <c:v>146817.272620308</c:v>
                </c:pt>
                <c:pt idx="1469">
                  <c:v>146917.284386398</c:v>
                </c:pt>
                <c:pt idx="1470">
                  <c:v>147017.296152489</c:v>
                </c:pt>
                <c:pt idx="1471">
                  <c:v>147117.307918579</c:v>
                </c:pt>
                <c:pt idx="1472">
                  <c:v>147217.319684669</c:v>
                </c:pt>
                <c:pt idx="1473">
                  <c:v>147317.331450759</c:v>
                </c:pt>
                <c:pt idx="1474">
                  <c:v>147417.343216849</c:v>
                </c:pt>
                <c:pt idx="1475">
                  <c:v>147517.354982939</c:v>
                </c:pt>
                <c:pt idx="1476">
                  <c:v>147617.366749029</c:v>
                </c:pt>
                <c:pt idx="1477">
                  <c:v>147717.378515119</c:v>
                </c:pt>
                <c:pt idx="1478">
                  <c:v>147817.39028121</c:v>
                </c:pt>
                <c:pt idx="1479">
                  <c:v>147917.4020473</c:v>
                </c:pt>
                <c:pt idx="1480">
                  <c:v>148017.41381339</c:v>
                </c:pt>
                <c:pt idx="1481">
                  <c:v>148117.42557948</c:v>
                </c:pt>
                <c:pt idx="1482">
                  <c:v>148217.43734557</c:v>
                </c:pt>
                <c:pt idx="1483">
                  <c:v>148317.44911166</c:v>
                </c:pt>
                <c:pt idx="1484">
                  <c:v>148417.46087775</c:v>
                </c:pt>
                <c:pt idx="1485">
                  <c:v>148517.47264384</c:v>
                </c:pt>
                <c:pt idx="1486">
                  <c:v>148617.484409931</c:v>
                </c:pt>
                <c:pt idx="1487">
                  <c:v>148717.496176021</c:v>
                </c:pt>
                <c:pt idx="1488">
                  <c:v>148817.507942111</c:v>
                </c:pt>
                <c:pt idx="1489">
                  <c:v>148917.519708201</c:v>
                </c:pt>
                <c:pt idx="1490">
                  <c:v>149017.531474291</c:v>
                </c:pt>
                <c:pt idx="1491">
                  <c:v>149117.543240381</c:v>
                </c:pt>
                <c:pt idx="1492">
                  <c:v>149217.555006471</c:v>
                </c:pt>
                <c:pt idx="1493">
                  <c:v>149317.566772562</c:v>
                </c:pt>
                <c:pt idx="1494">
                  <c:v>149417.578538652</c:v>
                </c:pt>
                <c:pt idx="1495">
                  <c:v>149517.590304742</c:v>
                </c:pt>
                <c:pt idx="1496">
                  <c:v>149617.602070832</c:v>
                </c:pt>
                <c:pt idx="1497">
                  <c:v>149717.613836922</c:v>
                </c:pt>
                <c:pt idx="1498">
                  <c:v>149817.625603012</c:v>
                </c:pt>
                <c:pt idx="1499">
                  <c:v>149917.637369102</c:v>
                </c:pt>
                <c:pt idx="1500">
                  <c:v>150017.649135192</c:v>
                </c:pt>
                <c:pt idx="1501">
                  <c:v>150117.660901283</c:v>
                </c:pt>
                <c:pt idx="1502">
                  <c:v>150217.672667373</c:v>
                </c:pt>
                <c:pt idx="1503">
                  <c:v>150317.684433463</c:v>
                </c:pt>
                <c:pt idx="1504">
                  <c:v>150417.696199553</c:v>
                </c:pt>
                <c:pt idx="1505">
                  <c:v>150517.707965643</c:v>
                </c:pt>
                <c:pt idx="1506">
                  <c:v>150617.719731733</c:v>
                </c:pt>
                <c:pt idx="1507">
                  <c:v>150717.731497823</c:v>
                </c:pt>
                <c:pt idx="1508">
                  <c:v>150817.743263913</c:v>
                </c:pt>
                <c:pt idx="1509">
                  <c:v>150917.755030004</c:v>
                </c:pt>
                <c:pt idx="1510">
                  <c:v>151017.766796094</c:v>
                </c:pt>
                <c:pt idx="1511">
                  <c:v>151117.778562184</c:v>
                </c:pt>
                <c:pt idx="1512">
                  <c:v>151217.790328274</c:v>
                </c:pt>
                <c:pt idx="1513">
                  <c:v>151317.802094364</c:v>
                </c:pt>
                <c:pt idx="1514">
                  <c:v>151417.813860454</c:v>
                </c:pt>
                <c:pt idx="1515">
                  <c:v>151517.825626544</c:v>
                </c:pt>
                <c:pt idx="1516">
                  <c:v>151617.837392634</c:v>
                </c:pt>
                <c:pt idx="1517">
                  <c:v>151717.849158725</c:v>
                </c:pt>
                <c:pt idx="1518">
                  <c:v>151817.860924815</c:v>
                </c:pt>
                <c:pt idx="1519">
                  <c:v>151917.872690905</c:v>
                </c:pt>
                <c:pt idx="1520">
                  <c:v>152017.884456995</c:v>
                </c:pt>
                <c:pt idx="1521">
                  <c:v>152117.896223085</c:v>
                </c:pt>
                <c:pt idx="1522">
                  <c:v>152217.907989175</c:v>
                </c:pt>
                <c:pt idx="1523">
                  <c:v>152317.919755265</c:v>
                </c:pt>
                <c:pt idx="1524">
                  <c:v>152417.931521356</c:v>
                </c:pt>
                <c:pt idx="1525">
                  <c:v>152517.943287446</c:v>
                </c:pt>
                <c:pt idx="1526">
                  <c:v>152617.955053536</c:v>
                </c:pt>
                <c:pt idx="1527">
                  <c:v>152717.966819626</c:v>
                </c:pt>
                <c:pt idx="1528">
                  <c:v>152817.978585716</c:v>
                </c:pt>
                <c:pt idx="1529">
                  <c:v>152917.990351806</c:v>
                </c:pt>
                <c:pt idx="1530">
                  <c:v>153018.002117896</c:v>
                </c:pt>
                <c:pt idx="1531">
                  <c:v>153118.013883986</c:v>
                </c:pt>
                <c:pt idx="1532">
                  <c:v>153218.025650077</c:v>
                </c:pt>
                <c:pt idx="1533">
                  <c:v>153318.037416167</c:v>
                </c:pt>
                <c:pt idx="1534">
                  <c:v>153418.049182257</c:v>
                </c:pt>
                <c:pt idx="1535">
                  <c:v>153518.060948347</c:v>
                </c:pt>
                <c:pt idx="1536">
                  <c:v>153618.072714437</c:v>
                </c:pt>
                <c:pt idx="1537">
                  <c:v>153718.084480527</c:v>
                </c:pt>
                <c:pt idx="1538">
                  <c:v>153818.096246617</c:v>
                </c:pt>
                <c:pt idx="1539">
                  <c:v>153918.108012707</c:v>
                </c:pt>
                <c:pt idx="1540">
                  <c:v>154018.119778798</c:v>
                </c:pt>
                <c:pt idx="1541">
                  <c:v>154118.131544888</c:v>
                </c:pt>
                <c:pt idx="1542">
                  <c:v>154218.143310978</c:v>
                </c:pt>
                <c:pt idx="1543">
                  <c:v>154318.155077068</c:v>
                </c:pt>
                <c:pt idx="1544">
                  <c:v>154418.166843158</c:v>
                </c:pt>
                <c:pt idx="1545">
                  <c:v>154518.178609248</c:v>
                </c:pt>
                <c:pt idx="1546">
                  <c:v>154618.190375338</c:v>
                </c:pt>
                <c:pt idx="1547">
                  <c:v>154718.202141428</c:v>
                </c:pt>
                <c:pt idx="1548">
                  <c:v>154818.213907519</c:v>
                </c:pt>
                <c:pt idx="1549">
                  <c:v>154918.225673609</c:v>
                </c:pt>
                <c:pt idx="1550">
                  <c:v>155018.237439699</c:v>
                </c:pt>
                <c:pt idx="1551">
                  <c:v>155118.249205789</c:v>
                </c:pt>
                <c:pt idx="1552">
                  <c:v>155218.260971879</c:v>
                </c:pt>
                <c:pt idx="1553">
                  <c:v>155318.272737969</c:v>
                </c:pt>
                <c:pt idx="1554">
                  <c:v>155418.284504059</c:v>
                </c:pt>
                <c:pt idx="1555">
                  <c:v>155518.296270149</c:v>
                </c:pt>
                <c:pt idx="1556">
                  <c:v>155618.30803624</c:v>
                </c:pt>
                <c:pt idx="1557">
                  <c:v>155718.31980233</c:v>
                </c:pt>
                <c:pt idx="1558">
                  <c:v>155818.33156842</c:v>
                </c:pt>
                <c:pt idx="1559">
                  <c:v>155918.34333451</c:v>
                </c:pt>
                <c:pt idx="1560">
                  <c:v>156018.3551006</c:v>
                </c:pt>
                <c:pt idx="1561">
                  <c:v>156118.36686669</c:v>
                </c:pt>
                <c:pt idx="1562">
                  <c:v>156218.37863278</c:v>
                </c:pt>
                <c:pt idx="1563">
                  <c:v>156318.390398871</c:v>
                </c:pt>
                <c:pt idx="1564">
                  <c:v>156418.402164961</c:v>
                </c:pt>
                <c:pt idx="1565">
                  <c:v>156518.413931051</c:v>
                </c:pt>
                <c:pt idx="1566">
                  <c:v>156618.425697141</c:v>
                </c:pt>
                <c:pt idx="1567">
                  <c:v>156718.437463231</c:v>
                </c:pt>
                <c:pt idx="1568">
                  <c:v>156818.449229321</c:v>
                </c:pt>
                <c:pt idx="1569">
                  <c:v>156918.460995411</c:v>
                </c:pt>
                <c:pt idx="1570">
                  <c:v>157018.472761501</c:v>
                </c:pt>
                <c:pt idx="1571">
                  <c:v>157118.484527592</c:v>
                </c:pt>
                <c:pt idx="1572">
                  <c:v>157218.496293682</c:v>
                </c:pt>
                <c:pt idx="1573">
                  <c:v>157318.508059772</c:v>
                </c:pt>
                <c:pt idx="1574">
                  <c:v>157418.519825862</c:v>
                </c:pt>
                <c:pt idx="1575">
                  <c:v>157518.531591952</c:v>
                </c:pt>
                <c:pt idx="1576">
                  <c:v>157618.543358042</c:v>
                </c:pt>
                <c:pt idx="1577">
                  <c:v>157718.555124132</c:v>
                </c:pt>
                <c:pt idx="1578">
                  <c:v>157818.566890222</c:v>
                </c:pt>
                <c:pt idx="1579">
                  <c:v>157918.578656313</c:v>
                </c:pt>
                <c:pt idx="1580">
                  <c:v>158018.590422403</c:v>
                </c:pt>
                <c:pt idx="1581">
                  <c:v>158118.602188493</c:v>
                </c:pt>
                <c:pt idx="1582">
                  <c:v>158218.613954583</c:v>
                </c:pt>
                <c:pt idx="1583">
                  <c:v>158318.625720673</c:v>
                </c:pt>
                <c:pt idx="1584">
                  <c:v>158418.637486763</c:v>
                </c:pt>
                <c:pt idx="1585">
                  <c:v>158518.649252853</c:v>
                </c:pt>
                <c:pt idx="1586">
                  <c:v>158618.661018943</c:v>
                </c:pt>
                <c:pt idx="1587">
                  <c:v>158718.672785034</c:v>
                </c:pt>
                <c:pt idx="1588">
                  <c:v>158818.684551124</c:v>
                </c:pt>
                <c:pt idx="1589">
                  <c:v>158918.696317214</c:v>
                </c:pt>
                <c:pt idx="1590">
                  <c:v>159018.708083304</c:v>
                </c:pt>
                <c:pt idx="1591">
                  <c:v>159118.719849394</c:v>
                </c:pt>
                <c:pt idx="1592">
                  <c:v>159218.731615484</c:v>
                </c:pt>
                <c:pt idx="1593">
                  <c:v>159318.743381574</c:v>
                </c:pt>
                <c:pt idx="1594">
                  <c:v>159418.755147664</c:v>
                </c:pt>
                <c:pt idx="1595">
                  <c:v>159518.766913755</c:v>
                </c:pt>
                <c:pt idx="1596">
                  <c:v>159618.778679845</c:v>
                </c:pt>
                <c:pt idx="1597">
                  <c:v>159718.790445935</c:v>
                </c:pt>
                <c:pt idx="1598">
                  <c:v>159818.802212025</c:v>
                </c:pt>
                <c:pt idx="1599">
                  <c:v>159918.813978115</c:v>
                </c:pt>
                <c:pt idx="1600">
                  <c:v>160018.825744205</c:v>
                </c:pt>
                <c:pt idx="1601">
                  <c:v>160118.837510295</c:v>
                </c:pt>
                <c:pt idx="1602">
                  <c:v>160218.849276385</c:v>
                </c:pt>
                <c:pt idx="1603">
                  <c:v>160318.861042476</c:v>
                </c:pt>
                <c:pt idx="1604">
                  <c:v>160418.872808566</c:v>
                </c:pt>
                <c:pt idx="1605">
                  <c:v>160518.884574656</c:v>
                </c:pt>
                <c:pt idx="1606">
                  <c:v>160618.896340746</c:v>
                </c:pt>
                <c:pt idx="1607">
                  <c:v>160718.908106836</c:v>
                </c:pt>
                <c:pt idx="1608">
                  <c:v>160818.919872926</c:v>
                </c:pt>
                <c:pt idx="1609">
                  <c:v>160918.931639016</c:v>
                </c:pt>
                <c:pt idx="1610">
                  <c:v>161018.943405107</c:v>
                </c:pt>
                <c:pt idx="1611">
                  <c:v>161118.955171197</c:v>
                </c:pt>
                <c:pt idx="1612">
                  <c:v>161218.966937287</c:v>
                </c:pt>
                <c:pt idx="1613">
                  <c:v>161318.978703377</c:v>
                </c:pt>
                <c:pt idx="1614">
                  <c:v>161418.990469467</c:v>
                </c:pt>
                <c:pt idx="1615">
                  <c:v>161519.002235557</c:v>
                </c:pt>
                <c:pt idx="1616">
                  <c:v>161619.014001647</c:v>
                </c:pt>
                <c:pt idx="1617">
                  <c:v>161719.025767737</c:v>
                </c:pt>
                <c:pt idx="1618">
                  <c:v>161819.037533828</c:v>
                </c:pt>
                <c:pt idx="1619">
                  <c:v>161919.049299918</c:v>
                </c:pt>
                <c:pt idx="1620">
                  <c:v>162019.061066008</c:v>
                </c:pt>
                <c:pt idx="1621">
                  <c:v>162119.072832098</c:v>
                </c:pt>
                <c:pt idx="1622">
                  <c:v>162219.084598188</c:v>
                </c:pt>
                <c:pt idx="1623">
                  <c:v>162319.096364278</c:v>
                </c:pt>
                <c:pt idx="1624">
                  <c:v>162419.108130368</c:v>
                </c:pt>
                <c:pt idx="1625">
                  <c:v>162519.119896458</c:v>
                </c:pt>
                <c:pt idx="1626">
                  <c:v>162619.131662549</c:v>
                </c:pt>
                <c:pt idx="1627">
                  <c:v>162719.143428639</c:v>
                </c:pt>
                <c:pt idx="1628">
                  <c:v>162819.155194729</c:v>
                </c:pt>
                <c:pt idx="1629">
                  <c:v>162919.166960819</c:v>
                </c:pt>
                <c:pt idx="1630">
                  <c:v>163019.178726909</c:v>
                </c:pt>
                <c:pt idx="1631">
                  <c:v>163119.190492999</c:v>
                </c:pt>
                <c:pt idx="1632">
                  <c:v>163219.202259089</c:v>
                </c:pt>
                <c:pt idx="1633">
                  <c:v>163319.214025179</c:v>
                </c:pt>
                <c:pt idx="1634">
                  <c:v>163419.22579127</c:v>
                </c:pt>
                <c:pt idx="1635">
                  <c:v>163519.23755736</c:v>
                </c:pt>
                <c:pt idx="1636">
                  <c:v>163619.24932345</c:v>
                </c:pt>
                <c:pt idx="1637">
                  <c:v>163719.26108954</c:v>
                </c:pt>
                <c:pt idx="1638">
                  <c:v>163819.27285563</c:v>
                </c:pt>
                <c:pt idx="1639">
                  <c:v>163919.28462172</c:v>
                </c:pt>
                <c:pt idx="1640">
                  <c:v>164019.29638781</c:v>
                </c:pt>
                <c:pt idx="1641">
                  <c:v>164119.308153901</c:v>
                </c:pt>
                <c:pt idx="1642">
                  <c:v>164219.319919991</c:v>
                </c:pt>
                <c:pt idx="1643">
                  <c:v>164319.331686081</c:v>
                </c:pt>
                <c:pt idx="1644">
                  <c:v>164419.343452171</c:v>
                </c:pt>
                <c:pt idx="1645">
                  <c:v>164519.355218261</c:v>
                </c:pt>
                <c:pt idx="1646">
                  <c:v>164619.366984351</c:v>
                </c:pt>
                <c:pt idx="1647">
                  <c:v>164719.378750441</c:v>
                </c:pt>
                <c:pt idx="1648">
                  <c:v>164819.390516531</c:v>
                </c:pt>
                <c:pt idx="1649">
                  <c:v>164919.402282622</c:v>
                </c:pt>
                <c:pt idx="1650">
                  <c:v>165019.414048712</c:v>
                </c:pt>
                <c:pt idx="1651">
                  <c:v>165119.425814802</c:v>
                </c:pt>
                <c:pt idx="1652">
                  <c:v>165219.437580892</c:v>
                </c:pt>
                <c:pt idx="1653">
                  <c:v>165319.449346982</c:v>
                </c:pt>
                <c:pt idx="1654">
                  <c:v>165419.461113072</c:v>
                </c:pt>
                <c:pt idx="1655">
                  <c:v>165519.472879162</c:v>
                </c:pt>
                <c:pt idx="1656">
                  <c:v>165619.484645252</c:v>
                </c:pt>
                <c:pt idx="1657">
                  <c:v>165719.496411343</c:v>
                </c:pt>
                <c:pt idx="1658">
                  <c:v>165819.508177433</c:v>
                </c:pt>
                <c:pt idx="1659">
                  <c:v>165919.519943523</c:v>
                </c:pt>
                <c:pt idx="1660">
                  <c:v>166019.531709613</c:v>
                </c:pt>
                <c:pt idx="1661">
                  <c:v>166119.543475703</c:v>
                </c:pt>
                <c:pt idx="1662">
                  <c:v>166219.555241793</c:v>
                </c:pt>
                <c:pt idx="1663">
                  <c:v>166319.567007883</c:v>
                </c:pt>
                <c:pt idx="1664">
                  <c:v>166419.578773973</c:v>
                </c:pt>
                <c:pt idx="1665">
                  <c:v>166519.590540064</c:v>
                </c:pt>
                <c:pt idx="1666">
                  <c:v>166619.602306154</c:v>
                </c:pt>
                <c:pt idx="1667">
                  <c:v>166719.614072244</c:v>
                </c:pt>
                <c:pt idx="1668">
                  <c:v>166819.625838334</c:v>
                </c:pt>
                <c:pt idx="1669">
                  <c:v>166919.637604424</c:v>
                </c:pt>
                <c:pt idx="1670">
                  <c:v>167019.649370514</c:v>
                </c:pt>
                <c:pt idx="1671">
                  <c:v>167119.661136604</c:v>
                </c:pt>
                <c:pt idx="1672">
                  <c:v>167219.672902694</c:v>
                </c:pt>
                <c:pt idx="1673">
                  <c:v>167319.684668785</c:v>
                </c:pt>
                <c:pt idx="1674">
                  <c:v>167419.696434875</c:v>
                </c:pt>
                <c:pt idx="1675">
                  <c:v>167519.708200965</c:v>
                </c:pt>
                <c:pt idx="1676">
                  <c:v>167619.719967055</c:v>
                </c:pt>
                <c:pt idx="1677">
                  <c:v>167719.731733145</c:v>
                </c:pt>
                <c:pt idx="1678">
                  <c:v>167819.743499235</c:v>
                </c:pt>
                <c:pt idx="1679">
                  <c:v>167919.755265325</c:v>
                </c:pt>
                <c:pt idx="1680">
                  <c:v>168019.767031416</c:v>
                </c:pt>
                <c:pt idx="1681">
                  <c:v>168119.778797506</c:v>
                </c:pt>
                <c:pt idx="1682">
                  <c:v>168219.790563596</c:v>
                </c:pt>
                <c:pt idx="1683">
                  <c:v>168319.802329686</c:v>
                </c:pt>
                <c:pt idx="1684">
                  <c:v>168419.814095776</c:v>
                </c:pt>
                <c:pt idx="1685">
                  <c:v>168519.825861866</c:v>
                </c:pt>
                <c:pt idx="1686">
                  <c:v>168619.837627956</c:v>
                </c:pt>
                <c:pt idx="1687">
                  <c:v>168719.849394046</c:v>
                </c:pt>
                <c:pt idx="1688">
                  <c:v>168819.861160137</c:v>
                </c:pt>
                <c:pt idx="1689">
                  <c:v>168919.872926227</c:v>
                </c:pt>
                <c:pt idx="1690">
                  <c:v>169019.884692317</c:v>
                </c:pt>
                <c:pt idx="1691">
                  <c:v>169119.896458407</c:v>
                </c:pt>
                <c:pt idx="1692">
                  <c:v>169219.908224497</c:v>
                </c:pt>
                <c:pt idx="1693">
                  <c:v>169319.919990587</c:v>
                </c:pt>
                <c:pt idx="1694">
                  <c:v>169419.931756677</c:v>
                </c:pt>
                <c:pt idx="1695">
                  <c:v>169519.943522767</c:v>
                </c:pt>
                <c:pt idx="1696">
                  <c:v>169619.955288858</c:v>
                </c:pt>
                <c:pt idx="1697">
                  <c:v>169719.967054948</c:v>
                </c:pt>
                <c:pt idx="1698">
                  <c:v>169819.978821038</c:v>
                </c:pt>
                <c:pt idx="1699">
                  <c:v>169919.990587128</c:v>
                </c:pt>
              </c:numCache>
            </c:numRef>
          </c:xVal>
          <c:yVal>
            <c:numRef>
              <c:f>12_Traces!$J$5:$J$1704</c:f>
              <c:numCache>
                <c:formatCode>0.0000</c:formatCode>
                <c:ptCount val="1700"/>
                <c:pt idx="0">
                  <c:v>5</c:v>
                </c:pt>
                <c:pt idx="1">
                  <c:v>5</c:v>
                </c:pt>
                <c:pt idx="2">
                  <c:v>5</c:v>
                </c:pt>
                <c:pt idx="3">
                  <c:v>5</c:v>
                </c:pt>
                <c:pt idx="4">
                  <c:v>5</c:v>
                </c:pt>
                <c:pt idx="5">
                  <c:v>5</c:v>
                </c:pt>
                <c:pt idx="6">
                  <c:v>5</c:v>
                </c:pt>
                <c:pt idx="7">
                  <c:v>5</c:v>
                </c:pt>
                <c:pt idx="8">
                  <c:v>5</c:v>
                </c:pt>
                <c:pt idx="9">
                  <c:v>5</c:v>
                </c:pt>
                <c:pt idx="10">
                  <c:v>5</c:v>
                </c:pt>
                <c:pt idx="11">
                  <c:v>5</c:v>
                </c:pt>
                <c:pt idx="12">
                  <c:v>5</c:v>
                </c:pt>
                <c:pt idx="13">
                  <c:v>5</c:v>
                </c:pt>
                <c:pt idx="14">
                  <c:v>5</c:v>
                </c:pt>
                <c:pt idx="15">
                  <c:v>5</c:v>
                </c:pt>
                <c:pt idx="16">
                  <c:v>5</c:v>
                </c:pt>
                <c:pt idx="17">
                  <c:v>5</c:v>
                </c:pt>
                <c:pt idx="18">
                  <c:v>5</c:v>
                </c:pt>
                <c:pt idx="19">
                  <c:v>5</c:v>
                </c:pt>
                <c:pt idx="20">
                  <c:v>5</c:v>
                </c:pt>
                <c:pt idx="21">
                  <c:v>5</c:v>
                </c:pt>
                <c:pt idx="22">
                  <c:v>5</c:v>
                </c:pt>
                <c:pt idx="23">
                  <c:v>5</c:v>
                </c:pt>
                <c:pt idx="24">
                  <c:v>5</c:v>
                </c:pt>
                <c:pt idx="25">
                  <c:v>5</c:v>
                </c:pt>
                <c:pt idx="26">
                  <c:v>5</c:v>
                </c:pt>
                <c:pt idx="27">
                  <c:v>5</c:v>
                </c:pt>
                <c:pt idx="28">
                  <c:v>5</c:v>
                </c:pt>
                <c:pt idx="29">
                  <c:v>5</c:v>
                </c:pt>
                <c:pt idx="30">
                  <c:v>5</c:v>
                </c:pt>
                <c:pt idx="31">
                  <c:v>5</c:v>
                </c:pt>
                <c:pt idx="32">
                  <c:v>5</c:v>
                </c:pt>
                <c:pt idx="33">
                  <c:v>5</c:v>
                </c:pt>
                <c:pt idx="34">
                  <c:v>5</c:v>
                </c:pt>
                <c:pt idx="35">
                  <c:v>5</c:v>
                </c:pt>
                <c:pt idx="36">
                  <c:v>5</c:v>
                </c:pt>
                <c:pt idx="37">
                  <c:v>5</c:v>
                </c:pt>
                <c:pt idx="38">
                  <c:v>5</c:v>
                </c:pt>
                <c:pt idx="39">
                  <c:v>5</c:v>
                </c:pt>
                <c:pt idx="40">
                  <c:v>5</c:v>
                </c:pt>
                <c:pt idx="41">
                  <c:v>5</c:v>
                </c:pt>
                <c:pt idx="42">
                  <c:v>5</c:v>
                </c:pt>
                <c:pt idx="43">
                  <c:v>5</c:v>
                </c:pt>
                <c:pt idx="44">
                  <c:v>5</c:v>
                </c:pt>
                <c:pt idx="45">
                  <c:v>5</c:v>
                </c:pt>
                <c:pt idx="46">
                  <c:v>5</c:v>
                </c:pt>
                <c:pt idx="47">
                  <c:v>5</c:v>
                </c:pt>
                <c:pt idx="48">
                  <c:v>5</c:v>
                </c:pt>
                <c:pt idx="49">
                  <c:v>5</c:v>
                </c:pt>
                <c:pt idx="50">
                  <c:v>5</c:v>
                </c:pt>
                <c:pt idx="51">
                  <c:v>5</c:v>
                </c:pt>
                <c:pt idx="52">
                  <c:v>5</c:v>
                </c:pt>
                <c:pt idx="53">
                  <c:v>5</c:v>
                </c:pt>
                <c:pt idx="54">
                  <c:v>5</c:v>
                </c:pt>
                <c:pt idx="55">
                  <c:v>5</c:v>
                </c:pt>
                <c:pt idx="56">
                  <c:v>5</c:v>
                </c:pt>
                <c:pt idx="57">
                  <c:v>5</c:v>
                </c:pt>
                <c:pt idx="58">
                  <c:v>5</c:v>
                </c:pt>
                <c:pt idx="59">
                  <c:v>5</c:v>
                </c:pt>
                <c:pt idx="60">
                  <c:v>5</c:v>
                </c:pt>
                <c:pt idx="61">
                  <c:v>5</c:v>
                </c:pt>
                <c:pt idx="62">
                  <c:v>5</c:v>
                </c:pt>
                <c:pt idx="63">
                  <c:v>5</c:v>
                </c:pt>
                <c:pt idx="64">
                  <c:v>5</c:v>
                </c:pt>
                <c:pt idx="65">
                  <c:v>5</c:v>
                </c:pt>
                <c:pt idx="66">
                  <c:v>5</c:v>
                </c:pt>
                <c:pt idx="67">
                  <c:v>5</c:v>
                </c:pt>
                <c:pt idx="68">
                  <c:v>5</c:v>
                </c:pt>
                <c:pt idx="69">
                  <c:v>5</c:v>
                </c:pt>
                <c:pt idx="70">
                  <c:v>5</c:v>
                </c:pt>
                <c:pt idx="71">
                  <c:v>5</c:v>
                </c:pt>
                <c:pt idx="72">
                  <c:v>5</c:v>
                </c:pt>
                <c:pt idx="73">
                  <c:v>5</c:v>
                </c:pt>
                <c:pt idx="74">
                  <c:v>5</c:v>
                </c:pt>
                <c:pt idx="75">
                  <c:v>5</c:v>
                </c:pt>
                <c:pt idx="76">
                  <c:v>5</c:v>
                </c:pt>
                <c:pt idx="77">
                  <c:v>5</c:v>
                </c:pt>
                <c:pt idx="78">
                  <c:v>5</c:v>
                </c:pt>
                <c:pt idx="79">
                  <c:v>5</c:v>
                </c:pt>
                <c:pt idx="80">
                  <c:v>5</c:v>
                </c:pt>
                <c:pt idx="81">
                  <c:v>5</c:v>
                </c:pt>
                <c:pt idx="82">
                  <c:v>5</c:v>
                </c:pt>
                <c:pt idx="83">
                  <c:v>5</c:v>
                </c:pt>
                <c:pt idx="84">
                  <c:v>5</c:v>
                </c:pt>
                <c:pt idx="85">
                  <c:v>5</c:v>
                </c:pt>
                <c:pt idx="86">
                  <c:v>5</c:v>
                </c:pt>
                <c:pt idx="87">
                  <c:v>5</c:v>
                </c:pt>
                <c:pt idx="88">
                  <c:v>5</c:v>
                </c:pt>
                <c:pt idx="89">
                  <c:v>5</c:v>
                </c:pt>
                <c:pt idx="90">
                  <c:v>5</c:v>
                </c:pt>
                <c:pt idx="91">
                  <c:v>5</c:v>
                </c:pt>
                <c:pt idx="92">
                  <c:v>5</c:v>
                </c:pt>
                <c:pt idx="93">
                  <c:v>5</c:v>
                </c:pt>
                <c:pt idx="94">
                  <c:v>5</c:v>
                </c:pt>
                <c:pt idx="95">
                  <c:v>5</c:v>
                </c:pt>
                <c:pt idx="96">
                  <c:v>5</c:v>
                </c:pt>
                <c:pt idx="97">
                  <c:v>5</c:v>
                </c:pt>
                <c:pt idx="98">
                  <c:v>5</c:v>
                </c:pt>
                <c:pt idx="99">
                  <c:v>5</c:v>
                </c:pt>
                <c:pt idx="100">
                  <c:v>5</c:v>
                </c:pt>
                <c:pt idx="101">
                  <c:v>5</c:v>
                </c:pt>
                <c:pt idx="102">
                  <c:v>5</c:v>
                </c:pt>
                <c:pt idx="103">
                  <c:v>5</c:v>
                </c:pt>
                <c:pt idx="104">
                  <c:v>5</c:v>
                </c:pt>
                <c:pt idx="105">
                  <c:v>5</c:v>
                </c:pt>
                <c:pt idx="106">
                  <c:v>5</c:v>
                </c:pt>
                <c:pt idx="107">
                  <c:v>5</c:v>
                </c:pt>
                <c:pt idx="108">
                  <c:v>5</c:v>
                </c:pt>
                <c:pt idx="109">
                  <c:v>5</c:v>
                </c:pt>
                <c:pt idx="110">
                  <c:v>5</c:v>
                </c:pt>
                <c:pt idx="111">
                  <c:v>5</c:v>
                </c:pt>
                <c:pt idx="112">
                  <c:v>5</c:v>
                </c:pt>
                <c:pt idx="113">
                  <c:v>5</c:v>
                </c:pt>
                <c:pt idx="114">
                  <c:v>5</c:v>
                </c:pt>
                <c:pt idx="115">
                  <c:v>5</c:v>
                </c:pt>
                <c:pt idx="116">
                  <c:v>5</c:v>
                </c:pt>
                <c:pt idx="117">
                  <c:v>5</c:v>
                </c:pt>
                <c:pt idx="118">
                  <c:v>5</c:v>
                </c:pt>
                <c:pt idx="119">
                  <c:v>5</c:v>
                </c:pt>
                <c:pt idx="120">
                  <c:v>5</c:v>
                </c:pt>
                <c:pt idx="121">
                  <c:v>5</c:v>
                </c:pt>
                <c:pt idx="122">
                  <c:v>5</c:v>
                </c:pt>
                <c:pt idx="123">
                  <c:v>5</c:v>
                </c:pt>
                <c:pt idx="124">
                  <c:v>5</c:v>
                </c:pt>
                <c:pt idx="125">
                  <c:v>5</c:v>
                </c:pt>
                <c:pt idx="126">
                  <c:v>5</c:v>
                </c:pt>
                <c:pt idx="127">
                  <c:v>5</c:v>
                </c:pt>
                <c:pt idx="128">
                  <c:v>5</c:v>
                </c:pt>
                <c:pt idx="129">
                  <c:v>5</c:v>
                </c:pt>
                <c:pt idx="130">
                  <c:v>5</c:v>
                </c:pt>
                <c:pt idx="131">
                  <c:v>5</c:v>
                </c:pt>
                <c:pt idx="132">
                  <c:v>5</c:v>
                </c:pt>
                <c:pt idx="133">
                  <c:v>5</c:v>
                </c:pt>
                <c:pt idx="134">
                  <c:v>5</c:v>
                </c:pt>
                <c:pt idx="135">
                  <c:v>5</c:v>
                </c:pt>
                <c:pt idx="136">
                  <c:v>5</c:v>
                </c:pt>
                <c:pt idx="137">
                  <c:v>5</c:v>
                </c:pt>
                <c:pt idx="138">
                  <c:v>5</c:v>
                </c:pt>
                <c:pt idx="139">
                  <c:v>5</c:v>
                </c:pt>
                <c:pt idx="140">
                  <c:v>5</c:v>
                </c:pt>
                <c:pt idx="141">
                  <c:v>5</c:v>
                </c:pt>
                <c:pt idx="142">
                  <c:v>5</c:v>
                </c:pt>
                <c:pt idx="143">
                  <c:v>5</c:v>
                </c:pt>
                <c:pt idx="144">
                  <c:v>5</c:v>
                </c:pt>
                <c:pt idx="145">
                  <c:v>5</c:v>
                </c:pt>
                <c:pt idx="146">
                  <c:v>5</c:v>
                </c:pt>
                <c:pt idx="147">
                  <c:v>5</c:v>
                </c:pt>
                <c:pt idx="148">
                  <c:v>5</c:v>
                </c:pt>
                <c:pt idx="149">
                  <c:v>5</c:v>
                </c:pt>
                <c:pt idx="150">
                  <c:v>5</c:v>
                </c:pt>
                <c:pt idx="151">
                  <c:v>5</c:v>
                </c:pt>
                <c:pt idx="152">
                  <c:v>5</c:v>
                </c:pt>
                <c:pt idx="153">
                  <c:v>5</c:v>
                </c:pt>
                <c:pt idx="154">
                  <c:v>5</c:v>
                </c:pt>
                <c:pt idx="155">
                  <c:v>5</c:v>
                </c:pt>
                <c:pt idx="156">
                  <c:v>5</c:v>
                </c:pt>
                <c:pt idx="157">
                  <c:v>5</c:v>
                </c:pt>
                <c:pt idx="158">
                  <c:v>5</c:v>
                </c:pt>
                <c:pt idx="159">
                  <c:v>5</c:v>
                </c:pt>
                <c:pt idx="160">
                  <c:v>5</c:v>
                </c:pt>
                <c:pt idx="161">
                  <c:v>5</c:v>
                </c:pt>
                <c:pt idx="162">
                  <c:v>5</c:v>
                </c:pt>
                <c:pt idx="163">
                  <c:v>5</c:v>
                </c:pt>
                <c:pt idx="164">
                  <c:v>5</c:v>
                </c:pt>
                <c:pt idx="165">
                  <c:v>5</c:v>
                </c:pt>
                <c:pt idx="166">
                  <c:v>5</c:v>
                </c:pt>
                <c:pt idx="167">
                  <c:v>5</c:v>
                </c:pt>
                <c:pt idx="168">
                  <c:v>5</c:v>
                </c:pt>
                <c:pt idx="169">
                  <c:v>5</c:v>
                </c:pt>
                <c:pt idx="170">
                  <c:v>5</c:v>
                </c:pt>
                <c:pt idx="171">
                  <c:v>5</c:v>
                </c:pt>
                <c:pt idx="172">
                  <c:v>5</c:v>
                </c:pt>
                <c:pt idx="173">
                  <c:v>5</c:v>
                </c:pt>
                <c:pt idx="174">
                  <c:v>5</c:v>
                </c:pt>
                <c:pt idx="175">
                  <c:v>5</c:v>
                </c:pt>
                <c:pt idx="176">
                  <c:v>5</c:v>
                </c:pt>
                <c:pt idx="177">
                  <c:v>5</c:v>
                </c:pt>
                <c:pt idx="178">
                  <c:v>5</c:v>
                </c:pt>
                <c:pt idx="179">
                  <c:v>5</c:v>
                </c:pt>
                <c:pt idx="180">
                  <c:v>5</c:v>
                </c:pt>
                <c:pt idx="181">
                  <c:v>5</c:v>
                </c:pt>
                <c:pt idx="182">
                  <c:v>5</c:v>
                </c:pt>
                <c:pt idx="183">
                  <c:v>5</c:v>
                </c:pt>
                <c:pt idx="184">
                  <c:v>5</c:v>
                </c:pt>
                <c:pt idx="185">
                  <c:v>5</c:v>
                </c:pt>
                <c:pt idx="186">
                  <c:v>5</c:v>
                </c:pt>
                <c:pt idx="187">
                  <c:v>5</c:v>
                </c:pt>
                <c:pt idx="188">
                  <c:v>5</c:v>
                </c:pt>
                <c:pt idx="189">
                  <c:v>5</c:v>
                </c:pt>
                <c:pt idx="190">
                  <c:v>5</c:v>
                </c:pt>
                <c:pt idx="191">
                  <c:v>5</c:v>
                </c:pt>
                <c:pt idx="192">
                  <c:v>5</c:v>
                </c:pt>
                <c:pt idx="193">
                  <c:v>5</c:v>
                </c:pt>
                <c:pt idx="194">
                  <c:v>5</c:v>
                </c:pt>
                <c:pt idx="195">
                  <c:v>5</c:v>
                </c:pt>
                <c:pt idx="196">
                  <c:v>5</c:v>
                </c:pt>
                <c:pt idx="197">
                  <c:v>5</c:v>
                </c:pt>
                <c:pt idx="198">
                  <c:v>5</c:v>
                </c:pt>
                <c:pt idx="199">
                  <c:v>5</c:v>
                </c:pt>
                <c:pt idx="200">
                  <c:v>5</c:v>
                </c:pt>
                <c:pt idx="201">
                  <c:v>5.0863969413816</c:v>
                </c:pt>
                <c:pt idx="202">
                  <c:v>5.16028110136065</c:v>
                </c:pt>
                <c:pt idx="203">
                  <c:v>5.22832885019897</c:v>
                </c:pt>
                <c:pt idx="204">
                  <c:v>5.29071280633315</c:v>
                </c:pt>
                <c:pt idx="205">
                  <c:v>5.34758236236859</c:v>
                </c:pt>
                <c:pt idx="206">
                  <c:v>5.39670598575171</c:v>
                </c:pt>
                <c:pt idx="207">
                  <c:v>5.43102131688442</c:v>
                </c:pt>
                <c:pt idx="208">
                  <c:v>5.39857343193971</c:v>
                </c:pt>
                <c:pt idx="209">
                  <c:v>5.28537810788982</c:v>
                </c:pt>
                <c:pt idx="210">
                  <c:v>5.2550504736728</c:v>
                </c:pt>
                <c:pt idx="211">
                  <c:v>5.20145244812882</c:v>
                </c:pt>
                <c:pt idx="212">
                  <c:v>5.15654789360957</c:v>
                </c:pt>
                <c:pt idx="213">
                  <c:v>5.13219362432404</c:v>
                </c:pt>
                <c:pt idx="214">
                  <c:v>5.22332344674192</c:v>
                </c:pt>
                <c:pt idx="215">
                  <c:v>5.26083349207593</c:v>
                </c:pt>
                <c:pt idx="216">
                  <c:v>5.28807756507586</c:v>
                </c:pt>
                <c:pt idx="217">
                  <c:v>5.3187276223283</c:v>
                </c:pt>
                <c:pt idx="218">
                  <c:v>5.31849264720099</c:v>
                </c:pt>
                <c:pt idx="219">
                  <c:v>5.22466245206748</c:v>
                </c:pt>
                <c:pt idx="220">
                  <c:v>5.20664742434569</c:v>
                </c:pt>
                <c:pt idx="221">
                  <c:v>5.20682732155229</c:v>
                </c:pt>
                <c:pt idx="222">
                  <c:v>5.28665198507358</c:v>
                </c:pt>
                <c:pt idx="223">
                  <c:v>5.3028267798373</c:v>
                </c:pt>
                <c:pt idx="224">
                  <c:v>5.22922595835251</c:v>
                </c:pt>
                <c:pt idx="225">
                  <c:v>5.20283618198258</c:v>
                </c:pt>
                <c:pt idx="226">
                  <c:v>5.21099076041608</c:v>
                </c:pt>
                <c:pt idx="227">
                  <c:v>5.29255184698008</c:v>
                </c:pt>
                <c:pt idx="228">
                  <c:v>5.30020761856567</c:v>
                </c:pt>
                <c:pt idx="229">
                  <c:v>5.22076160005496</c:v>
                </c:pt>
                <c:pt idx="230">
                  <c:v>5.20100861664962</c:v>
                </c:pt>
                <c:pt idx="231">
                  <c:v>5.24418770983886</c:v>
                </c:pt>
                <c:pt idx="232">
                  <c:v>5.29755497123078</c:v>
                </c:pt>
                <c:pt idx="233">
                  <c:v>5.29574699259211</c:v>
                </c:pt>
                <c:pt idx="234">
                  <c:v>5.21329895192664</c:v>
                </c:pt>
                <c:pt idx="235">
                  <c:v>5.20068400146251</c:v>
                </c:pt>
                <c:pt idx="236">
                  <c:v>5.2728111747469</c:v>
                </c:pt>
                <c:pt idx="237">
                  <c:v>5.30019100110106</c:v>
                </c:pt>
                <c:pt idx="238">
                  <c:v>5.28131830929606</c:v>
                </c:pt>
                <c:pt idx="239">
                  <c:v>5.20729351821577</c:v>
                </c:pt>
                <c:pt idx="240">
                  <c:v>5.20207580069054</c:v>
                </c:pt>
                <c:pt idx="241">
                  <c:v>5.28286943999345</c:v>
                </c:pt>
                <c:pt idx="242">
                  <c:v>5.3009862857994</c:v>
                </c:pt>
                <c:pt idx="243">
                  <c:v>5.23828285875835</c:v>
                </c:pt>
                <c:pt idx="244">
                  <c:v>5.20296093723308</c:v>
                </c:pt>
                <c:pt idx="245">
                  <c:v>5.2063231232074</c:v>
                </c:pt>
                <c:pt idx="246">
                  <c:v>5.28960927024954</c:v>
                </c:pt>
                <c:pt idx="247">
                  <c:v>5.30057573862888</c:v>
                </c:pt>
                <c:pt idx="248">
                  <c:v>5.22521588088792</c:v>
                </c:pt>
                <c:pt idx="249">
                  <c:v>5.20121204102421</c:v>
                </c:pt>
                <c:pt idx="250">
                  <c:v>5.21875050188052</c:v>
                </c:pt>
                <c:pt idx="251">
                  <c:v>5.29488039035467</c:v>
                </c:pt>
                <c:pt idx="252">
                  <c:v>5.29850276749866</c:v>
                </c:pt>
                <c:pt idx="253">
                  <c:v>5.21737698084183</c:v>
                </c:pt>
                <c:pt idx="254">
                  <c:v>5.20047667718261</c:v>
                </c:pt>
                <c:pt idx="255">
                  <c:v>5.26120752092534</c:v>
                </c:pt>
                <c:pt idx="256">
                  <c:v>5.29893621224488</c:v>
                </c:pt>
                <c:pt idx="257">
                  <c:v>5.29306879649557</c:v>
                </c:pt>
                <c:pt idx="258">
                  <c:v>5.21130962398487</c:v>
                </c:pt>
                <c:pt idx="259">
                  <c:v>5.20076730047816</c:v>
                </c:pt>
                <c:pt idx="260">
                  <c:v>5.27597092032774</c:v>
                </c:pt>
                <c:pt idx="261">
                  <c:v>5.30054135264352</c:v>
                </c:pt>
                <c:pt idx="262">
                  <c:v>5.27306731770072</c:v>
                </c:pt>
                <c:pt idx="263">
                  <c:v>5.20628196201315</c:v>
                </c:pt>
                <c:pt idx="264">
                  <c:v>5.2025552663483</c:v>
                </c:pt>
                <c:pt idx="265">
                  <c:v>5.28414134205602</c:v>
                </c:pt>
                <c:pt idx="266">
                  <c:v>5.30106449561387</c:v>
                </c:pt>
                <c:pt idx="267">
                  <c:v>5.23583039678986</c:v>
                </c:pt>
                <c:pt idx="268">
                  <c:v>5.20265532158976</c:v>
                </c:pt>
                <c:pt idx="269">
                  <c:v>5.20721551609205</c:v>
                </c:pt>
                <c:pt idx="270">
                  <c:v>5.29026416970244</c:v>
                </c:pt>
                <c:pt idx="271">
                  <c:v>5.30050419549122</c:v>
                </c:pt>
                <c:pt idx="272">
                  <c:v>5.22435828739987</c:v>
                </c:pt>
                <c:pt idx="273">
                  <c:v>5.20111414710569</c:v>
                </c:pt>
                <c:pt idx="274">
                  <c:v>5.22115554091327</c:v>
                </c:pt>
                <c:pt idx="275">
                  <c:v>5.29526205613663</c:v>
                </c:pt>
                <c:pt idx="276">
                  <c:v>5.2982922288716</c:v>
                </c:pt>
                <c:pt idx="277">
                  <c:v>5.21690127487306</c:v>
                </c:pt>
                <c:pt idx="278">
                  <c:v>5.20047295076435</c:v>
                </c:pt>
                <c:pt idx="279">
                  <c:v>5.26283226116348</c:v>
                </c:pt>
                <c:pt idx="280">
                  <c:v>5.29911392889005</c:v>
                </c:pt>
                <c:pt idx="281">
                  <c:v>5.29259303365638</c:v>
                </c:pt>
                <c:pt idx="282">
                  <c:v>5.21099416894551</c:v>
                </c:pt>
                <c:pt idx="283">
                  <c:v>5.20083807079346</c:v>
                </c:pt>
                <c:pt idx="284">
                  <c:v>5.27652877380425</c:v>
                </c:pt>
                <c:pt idx="285">
                  <c:v>5.30061052105459</c:v>
                </c:pt>
                <c:pt idx="286">
                  <c:v>5.27071297513639</c:v>
                </c:pt>
                <c:pt idx="287">
                  <c:v>5.20605992659971</c:v>
                </c:pt>
                <c:pt idx="288">
                  <c:v>5.20271879557235</c:v>
                </c:pt>
                <c:pt idx="289">
                  <c:v>5.28446836492133</c:v>
                </c:pt>
                <c:pt idx="290">
                  <c:v>5.30108119096478</c:v>
                </c:pt>
                <c:pt idx="291">
                  <c:v>5.23518017761774</c:v>
                </c:pt>
                <c:pt idx="292">
                  <c:v>5.20257737821491</c:v>
                </c:pt>
                <c:pt idx="293">
                  <c:v>5.20756568949769</c:v>
                </c:pt>
                <c:pt idx="294">
                  <c:v>5.29049337558482</c:v>
                </c:pt>
                <c:pt idx="295">
                  <c:v>5.30047077694981</c:v>
                </c:pt>
                <c:pt idx="296">
                  <c:v>5.22403092766602</c:v>
                </c:pt>
                <c:pt idx="297">
                  <c:v>5.20108326372808</c:v>
                </c:pt>
                <c:pt idx="298">
                  <c:v>5.22238268872088</c:v>
                </c:pt>
                <c:pt idx="299">
                  <c:v>5.2954319578002</c:v>
                </c:pt>
                <c:pt idx="300">
                  <c:v>5.29818470131914</c:v>
                </c:pt>
                <c:pt idx="301">
                  <c:v>5.21666890177046</c:v>
                </c:pt>
                <c:pt idx="302">
                  <c:v>5.20047877985875</c:v>
                </c:pt>
                <c:pt idx="303">
                  <c:v>5.26364091709914</c:v>
                </c:pt>
                <c:pt idx="304">
                  <c:v>5.29920437730896</c:v>
                </c:pt>
                <c:pt idx="305">
                  <c:v>5.29230491847996</c:v>
                </c:pt>
                <c:pt idx="306">
                  <c:v>5.21080688777718</c:v>
                </c:pt>
                <c:pt idx="307">
                  <c:v>5.20088954142241</c:v>
                </c:pt>
                <c:pt idx="308">
                  <c:v>5.27687833925234</c:v>
                </c:pt>
                <c:pt idx="309">
                  <c:v>5.30065220757188</c:v>
                </c:pt>
                <c:pt idx="310">
                  <c:v>5.2689742739455</c:v>
                </c:pt>
                <c:pt idx="311">
                  <c:v>5.20590441290909</c:v>
                </c:pt>
                <c:pt idx="312">
                  <c:v>5.20284704148381</c:v>
                </c:pt>
                <c:pt idx="313">
                  <c:v>5.28471040873449</c:v>
                </c:pt>
                <c:pt idx="314">
                  <c:v>5.30109021687691</c:v>
                </c:pt>
                <c:pt idx="315">
                  <c:v>5.23468352968986</c:v>
                </c:pt>
                <c:pt idx="316">
                  <c:v>5.20251833860743</c:v>
                </c:pt>
                <c:pt idx="317">
                  <c:v>5.20787788265027</c:v>
                </c:pt>
                <c:pt idx="318">
                  <c:v>5.29068974568637</c:v>
                </c:pt>
                <c:pt idx="319">
                  <c:v>5.30043658004059</c:v>
                </c:pt>
                <c:pt idx="320">
                  <c:v>5.22373485851947</c:v>
                </c:pt>
                <c:pt idx="321">
                  <c:v>5.2010580702976</c:v>
                </c:pt>
                <c:pt idx="322">
                  <c:v>5.22368907522357</c:v>
                </c:pt>
                <c:pt idx="323">
                  <c:v>5.29559866352718</c:v>
                </c:pt>
                <c:pt idx="324">
                  <c:v>5.29806849238792</c:v>
                </c:pt>
                <c:pt idx="325">
                  <c:v>5.21642576294224</c:v>
                </c:pt>
                <c:pt idx="326">
                  <c:v>5.20048976743621</c:v>
                </c:pt>
                <c:pt idx="327">
                  <c:v>5.26449110038636</c:v>
                </c:pt>
                <c:pt idx="328">
                  <c:v>5.29930027682838</c:v>
                </c:pt>
                <c:pt idx="329">
                  <c:v>5.29195154023853</c:v>
                </c:pt>
                <c:pt idx="330">
                  <c:v>5.21058146106929</c:v>
                </c:pt>
                <c:pt idx="331">
                  <c:v>5.20096001407929</c:v>
                </c:pt>
                <c:pt idx="332">
                  <c:v>5.27731521165361</c:v>
                </c:pt>
                <c:pt idx="333">
                  <c:v>5.30070157522933</c:v>
                </c:pt>
                <c:pt idx="334">
                  <c:v>5.26647050401726</c:v>
                </c:pt>
                <c:pt idx="335">
                  <c:v>5.20568893748229</c:v>
                </c:pt>
                <c:pt idx="336">
                  <c:v>5.20304203345892</c:v>
                </c:pt>
                <c:pt idx="337">
                  <c:v>5.28506276134022</c:v>
                </c:pt>
                <c:pt idx="338">
                  <c:v>5.30109688505792</c:v>
                </c:pt>
                <c:pt idx="339">
                  <c:v>5.23393144344793</c:v>
                </c:pt>
                <c:pt idx="340">
                  <c:v>5.20242961210655</c:v>
                </c:pt>
                <c:pt idx="341">
                  <c:v>5.20843016426178</c:v>
                </c:pt>
                <c:pt idx="342">
                  <c:v>5.29102444256554</c:v>
                </c:pt>
                <c:pt idx="343">
                  <c:v>5.30036388951992</c:v>
                </c:pt>
                <c:pt idx="344">
                  <c:v>5.22319377538833</c:v>
                </c:pt>
                <c:pt idx="345">
                  <c:v>5.20101770273228</c:v>
                </c:pt>
                <c:pt idx="346">
                  <c:v>5.22665390536971</c:v>
                </c:pt>
                <c:pt idx="347">
                  <c:v>5.29593576426091</c:v>
                </c:pt>
                <c:pt idx="348">
                  <c:v>5.29779483470635</c:v>
                </c:pt>
                <c:pt idx="349">
                  <c:v>5.2158875994227</c:v>
                </c:pt>
                <c:pt idx="350">
                  <c:v>5.20052797901191</c:v>
                </c:pt>
                <c:pt idx="351">
                  <c:v>5.26634765240919</c:v>
                </c:pt>
                <c:pt idx="352">
                  <c:v>5.29950966674425</c:v>
                </c:pt>
                <c:pt idx="353">
                  <c:v>5.29091543742372</c:v>
                </c:pt>
                <c:pt idx="354">
                  <c:v>5.20996442038029</c:v>
                </c:pt>
                <c:pt idx="355">
                  <c:v>5.20118698347874</c:v>
                </c:pt>
                <c:pt idx="356">
                  <c:v>5.27857331612501</c:v>
                </c:pt>
                <c:pt idx="357">
                  <c:v>5.30081772137861</c:v>
                </c:pt>
                <c:pt idx="358">
                  <c:v>5.25754295357148</c:v>
                </c:pt>
                <c:pt idx="359">
                  <c:v>5.20494585997028</c:v>
                </c:pt>
                <c:pt idx="360">
                  <c:v>5.20382190512011</c:v>
                </c:pt>
                <c:pt idx="361">
                  <c:v>5.28640647626677</c:v>
                </c:pt>
                <c:pt idx="362">
                  <c:v>5.3010237311187</c:v>
                </c:pt>
                <c:pt idx="363">
                  <c:v>5.23081836367749</c:v>
                </c:pt>
                <c:pt idx="364">
                  <c:v>5.2020448430124</c:v>
                </c:pt>
                <c:pt idx="365">
                  <c:v>5.21143293845034</c:v>
                </c:pt>
                <c:pt idx="366">
                  <c:v>5.29272002102034</c:v>
                </c:pt>
                <c:pt idx="367">
                  <c:v>5.29963866590287</c:v>
                </c:pt>
                <c:pt idx="368">
                  <c:v>5.22019863651692</c:v>
                </c:pt>
                <c:pt idx="369">
                  <c:v>5.20076035120268</c:v>
                </c:pt>
                <c:pt idx="370">
                  <c:v>5.25011883685606</c:v>
                </c:pt>
                <c:pt idx="371">
                  <c:v>5.29791106718518</c:v>
                </c:pt>
                <c:pt idx="372">
                  <c:v>5.29499677693647</c:v>
                </c:pt>
                <c:pt idx="373">
                  <c:v>5.21270163888511</c:v>
                </c:pt>
                <c:pt idx="374">
                  <c:v>5.20065634506387</c:v>
                </c:pt>
                <c:pt idx="375">
                  <c:v>5.27382224556942</c:v>
                </c:pt>
                <c:pt idx="376">
                  <c:v>5.3002805563724</c:v>
                </c:pt>
                <c:pt idx="377">
                  <c:v>5.27919417113887</c:v>
                </c:pt>
                <c:pt idx="378">
                  <c:v>5.20697652955994</c:v>
                </c:pt>
                <c:pt idx="379">
                  <c:v>5.20218737656944</c:v>
                </c:pt>
                <c:pt idx="380">
                  <c:v>5.28324539286153</c:v>
                </c:pt>
                <c:pt idx="381">
                  <c:v>5.30100638172733</c:v>
                </c:pt>
                <c:pt idx="382">
                  <c:v>5.23755127507742</c:v>
                </c:pt>
                <c:pt idx="383">
                  <c:v>5.20286667155978</c:v>
                </c:pt>
                <c:pt idx="384">
                  <c:v>5.20653757484643</c:v>
                </c:pt>
                <c:pt idx="385">
                  <c:v>5.2897793952975</c:v>
                </c:pt>
                <c:pt idx="386">
                  <c:v>5.30055871329633</c:v>
                </c:pt>
                <c:pt idx="387">
                  <c:v>5.22500106733134</c:v>
                </c:pt>
                <c:pt idx="388">
                  <c:v>5.20118486708081</c:v>
                </c:pt>
                <c:pt idx="389">
                  <c:v>5.21926635347216</c:v>
                </c:pt>
                <c:pt idx="390">
                  <c:v>5.29496851948684</c:v>
                </c:pt>
                <c:pt idx="391">
                  <c:v>5.2984571158368</c:v>
                </c:pt>
                <c:pt idx="392">
                  <c:v>5.2172717955903</c:v>
                </c:pt>
                <c:pt idx="393">
                  <c:v>5.2004739170174</c:v>
                </c:pt>
                <c:pt idx="394">
                  <c:v>5.26156284352419</c:v>
                </c:pt>
                <c:pt idx="395">
                  <c:v>5.29897445458785</c:v>
                </c:pt>
                <c:pt idx="396">
                  <c:v>5.29297447351331</c:v>
                </c:pt>
                <c:pt idx="397">
                  <c:v>5.21124642913293</c:v>
                </c:pt>
                <c:pt idx="398">
                  <c:v>5.20077981150014</c:v>
                </c:pt>
                <c:pt idx="399">
                  <c:v>5.27607947043273</c:v>
                </c:pt>
                <c:pt idx="400">
                  <c:v>5.30055497229627</c:v>
                </c:pt>
                <c:pt idx="401">
                  <c:v>5.27264526907567</c:v>
                </c:pt>
                <c:pt idx="402">
                  <c:v>5.20624095713177</c:v>
                </c:pt>
                <c:pt idx="403">
                  <c:v>5.20258368669293</c:v>
                </c:pt>
                <c:pt idx="404">
                  <c:v>5.28420006932746</c:v>
                </c:pt>
                <c:pt idx="405">
                  <c:v>5.3010678104396</c:v>
                </c:pt>
                <c:pt idx="406">
                  <c:v>5.23571510572174</c:v>
                </c:pt>
                <c:pt idx="407">
                  <c:v>5.20264144227504</c:v>
                </c:pt>
                <c:pt idx="408">
                  <c:v>5.20727310810439</c:v>
                </c:pt>
                <c:pt idx="409">
                  <c:v>5.29030264273122</c:v>
                </c:pt>
                <c:pt idx="410">
                  <c:v>5.30049901771543</c:v>
                </c:pt>
                <c:pt idx="411">
                  <c:v>5.2243045867504</c:v>
                </c:pt>
                <c:pt idx="412">
                  <c:v>5.20110885450946</c:v>
                </c:pt>
                <c:pt idx="413">
                  <c:v>5.22134275453305</c:v>
                </c:pt>
                <c:pt idx="414">
                  <c:v>5.29528891829169</c:v>
                </c:pt>
                <c:pt idx="415">
                  <c:v>5.29827589309271</c:v>
                </c:pt>
                <c:pt idx="416">
                  <c:v>5.21686550622712</c:v>
                </c:pt>
                <c:pt idx="417">
                  <c:v>5.20047353581787</c:v>
                </c:pt>
                <c:pt idx="418">
                  <c:v>5.26295624715817</c:v>
                </c:pt>
                <c:pt idx="419">
                  <c:v>5.29912773170339</c:v>
                </c:pt>
                <c:pt idx="420">
                  <c:v>5.29255144662772</c:v>
                </c:pt>
                <c:pt idx="421">
                  <c:v>5.21096696466316</c:v>
                </c:pt>
                <c:pt idx="422">
                  <c:v>5.20084512529826</c:v>
                </c:pt>
                <c:pt idx="423">
                  <c:v>5.27657873535339</c:v>
                </c:pt>
                <c:pt idx="424">
                  <c:v>5.30061657690637</c:v>
                </c:pt>
                <c:pt idx="425">
                  <c:v>5.27047793666497</c:v>
                </c:pt>
                <c:pt idx="426">
                  <c:v>5.2060385461857</c:v>
                </c:pt>
                <c:pt idx="427">
                  <c:v>5.20273577121133</c:v>
                </c:pt>
                <c:pt idx="428">
                  <c:v>5.28450101396967</c:v>
                </c:pt>
                <c:pt idx="429">
                  <c:v>5.30108259215934</c:v>
                </c:pt>
                <c:pt idx="430">
                  <c:v>5.23511403608046</c:v>
                </c:pt>
                <c:pt idx="431">
                  <c:v>5.20256949083425</c:v>
                </c:pt>
                <c:pt idx="432">
                  <c:v>5.2076049304213</c:v>
                </c:pt>
                <c:pt idx="433">
                  <c:v>5.29051842353905</c:v>
                </c:pt>
                <c:pt idx="434">
                  <c:v>5.30046672196156</c:v>
                </c:pt>
                <c:pt idx="435">
                  <c:v>5.22399400715399</c:v>
                </c:pt>
                <c:pt idx="436">
                  <c:v>5.20107998354118</c:v>
                </c:pt>
                <c:pt idx="437">
                  <c:v>5.22253475943773</c:v>
                </c:pt>
                <c:pt idx="438">
                  <c:v>5.29545206008795</c:v>
                </c:pt>
                <c:pt idx="439">
                  <c:v>5.29817128212881</c:v>
                </c:pt>
                <c:pt idx="440">
                  <c:v>5.21664040415156</c:v>
                </c:pt>
                <c:pt idx="441">
                  <c:v>5.20047981809142</c:v>
                </c:pt>
                <c:pt idx="442">
                  <c:v>5.26374048365675</c:v>
                </c:pt>
                <c:pt idx="443">
                  <c:v>5.29921557461557</c:v>
                </c:pt>
                <c:pt idx="444">
                  <c:v>5.29226645980593</c:v>
                </c:pt>
                <c:pt idx="445">
                  <c:v>5.21078210914549</c:v>
                </c:pt>
                <c:pt idx="446">
                  <c:v>5.20089685023439</c:v>
                </c:pt>
                <c:pt idx="447">
                  <c:v>5.27692554292552</c:v>
                </c:pt>
                <c:pt idx="448">
                  <c:v>5.30065770226848</c:v>
                </c:pt>
                <c:pt idx="449">
                  <c:v>5.26872197106348</c:v>
                </c:pt>
                <c:pt idx="450">
                  <c:v>5.20588230498645</c:v>
                </c:pt>
                <c:pt idx="451">
                  <c:v>5.20286615307905</c:v>
                </c:pt>
                <c:pt idx="452">
                  <c:v>5.28474566744803</c:v>
                </c:pt>
                <c:pt idx="453">
                  <c:v>5.30109125171269</c:v>
                </c:pt>
                <c:pt idx="454">
                  <c:v>5.23460989223761</c:v>
                </c:pt>
                <c:pt idx="455">
                  <c:v>5.20250961982362</c:v>
                </c:pt>
                <c:pt idx="456">
                  <c:v>5.20792768846721</c:v>
                </c:pt>
                <c:pt idx="457">
                  <c:v>5.29072051634863</c:v>
                </c:pt>
                <c:pt idx="458">
                  <c:v>5.30043069428124</c:v>
                </c:pt>
                <c:pt idx="459">
                  <c:v>5.223687049145</c:v>
                </c:pt>
                <c:pt idx="460">
                  <c:v>5.20105423070839</c:v>
                </c:pt>
                <c:pt idx="461">
                  <c:v>5.22391958903332</c:v>
                </c:pt>
                <c:pt idx="462">
                  <c:v>5.29562676795829</c:v>
                </c:pt>
                <c:pt idx="463">
                  <c:v>5.29804774377341</c:v>
                </c:pt>
                <c:pt idx="464">
                  <c:v>5.21638322510365</c:v>
                </c:pt>
                <c:pt idx="465">
                  <c:v>5.20049215977103</c:v>
                </c:pt>
                <c:pt idx="466">
                  <c:v>5.2646397087661</c:v>
                </c:pt>
                <c:pt idx="467">
                  <c:v>5.29931708734093</c:v>
                </c:pt>
                <c:pt idx="468">
                  <c:v>5.29188337780494</c:v>
                </c:pt>
                <c:pt idx="469">
                  <c:v>5.21053862866686</c:v>
                </c:pt>
                <c:pt idx="470">
                  <c:v>5.20097435364429</c:v>
                </c:pt>
                <c:pt idx="471">
                  <c:v>5.27739996937825</c:v>
                </c:pt>
                <c:pt idx="472">
                  <c:v>5.3007107252487</c:v>
                </c:pt>
                <c:pt idx="473">
                  <c:v>5.26594061768607</c:v>
                </c:pt>
                <c:pt idx="474">
                  <c:v>5.20564424813755</c:v>
                </c:pt>
                <c:pt idx="475">
                  <c:v>5.20308476818925</c:v>
                </c:pt>
                <c:pt idx="476">
                  <c:v>5.28513820104551</c:v>
                </c:pt>
                <c:pt idx="477">
                  <c:v>5.30109715893271</c:v>
                </c:pt>
                <c:pt idx="478">
                  <c:v>5.2337656298456</c:v>
                </c:pt>
                <c:pt idx="479">
                  <c:v>5.20241010615752</c:v>
                </c:pt>
                <c:pt idx="480">
                  <c:v>5.2085647229297</c:v>
                </c:pt>
                <c:pt idx="481">
                  <c:v>5.29110424773138</c:v>
                </c:pt>
                <c:pt idx="482">
                  <c:v>5.3003435118908</c:v>
                </c:pt>
                <c:pt idx="483">
                  <c:v>5.22305819461255</c:v>
                </c:pt>
                <c:pt idx="484">
                  <c:v>5.20100841753695</c:v>
                </c:pt>
                <c:pt idx="485">
                  <c:v>5.22752732559089</c:v>
                </c:pt>
                <c:pt idx="486">
                  <c:v>5.29602656773072</c:v>
                </c:pt>
                <c:pt idx="487">
                  <c:v>5.29771113382362</c:v>
                </c:pt>
                <c:pt idx="488">
                  <c:v>5.21573376917569</c:v>
                </c:pt>
                <c:pt idx="489">
                  <c:v>5.20054105614284</c:v>
                </c:pt>
                <c:pt idx="490">
                  <c:v>5.26686223977836</c:v>
                </c:pt>
                <c:pt idx="491">
                  <c:v>5.29956676611773</c:v>
                </c:pt>
                <c:pt idx="492">
                  <c:v>5.29053725538669</c:v>
                </c:pt>
                <c:pt idx="493">
                  <c:v>5.20976251840541</c:v>
                </c:pt>
                <c:pt idx="494">
                  <c:v>5.20126617084868</c:v>
                </c:pt>
                <c:pt idx="495">
                  <c:v>5.27899362400747</c:v>
                </c:pt>
                <c:pt idx="496">
                  <c:v>5.30084482299285</c:v>
                </c:pt>
                <c:pt idx="497">
                  <c:v>5.25445219157482</c:v>
                </c:pt>
                <c:pt idx="498">
                  <c:v>5.20467933311004</c:v>
                </c:pt>
                <c:pt idx="499">
                  <c:v>5.20411913596631</c:v>
                </c:pt>
                <c:pt idx="500">
                  <c:v>5.28691324676312</c:v>
                </c:pt>
                <c:pt idx="501">
                  <c:v>5.30095131326441</c:v>
                </c:pt>
                <c:pt idx="502">
                  <c:v>5.22965581572413</c:v>
                </c:pt>
                <c:pt idx="503">
                  <c:v>5.20188087585171</c:v>
                </c:pt>
                <c:pt idx="504">
                  <c:v>5.21264385859433</c:v>
                </c:pt>
                <c:pt idx="505">
                  <c:v>5.29328037412561</c:v>
                </c:pt>
                <c:pt idx="506">
                  <c:v>5.29931345453554</c:v>
                </c:pt>
                <c:pt idx="507">
                  <c:v>5.21933072036275</c:v>
                </c:pt>
                <c:pt idx="508">
                  <c:v>5.2006560795034</c:v>
                </c:pt>
                <c:pt idx="509">
                  <c:v>5.2542771856939</c:v>
                </c:pt>
                <c:pt idx="510">
                  <c:v>5.29826598243893</c:v>
                </c:pt>
                <c:pt idx="511">
                  <c:v>5.294380678232</c:v>
                </c:pt>
                <c:pt idx="512">
                  <c:v>5.21223263167884</c:v>
                </c:pt>
                <c:pt idx="513">
                  <c:v>5.20066854458257</c:v>
                </c:pt>
                <c:pt idx="514">
                  <c:v>5.2745240245167</c:v>
                </c:pt>
                <c:pt idx="515">
                  <c:v>5.30036238878744</c:v>
                </c:pt>
                <c:pt idx="516">
                  <c:v>5.27751251817727</c:v>
                </c:pt>
                <c:pt idx="517">
                  <c:v>5.20676234802019</c:v>
                </c:pt>
                <c:pt idx="518">
                  <c:v>5.20228058582204</c:v>
                </c:pt>
                <c:pt idx="519">
                  <c:v>5.28350543707494</c:v>
                </c:pt>
                <c:pt idx="520">
                  <c:v>5.30102371026568</c:v>
                </c:pt>
                <c:pt idx="521">
                  <c:v>5.23705337016984</c:v>
                </c:pt>
                <c:pt idx="522">
                  <c:v>5.20280465201789</c:v>
                </c:pt>
                <c:pt idx="523">
                  <c:v>5.20670396316213</c:v>
                </c:pt>
                <c:pt idx="524">
                  <c:v>5.28990486383806</c:v>
                </c:pt>
                <c:pt idx="525">
                  <c:v>5.300546056749</c:v>
                </c:pt>
                <c:pt idx="526">
                  <c:v>5.2248397418465</c:v>
                </c:pt>
                <c:pt idx="527">
                  <c:v>5.20116579318606</c:v>
                </c:pt>
                <c:pt idx="528">
                  <c:v>5.21968659061965</c:v>
                </c:pt>
                <c:pt idx="529">
                  <c:v>5.29503767005971</c:v>
                </c:pt>
                <c:pt idx="530">
                  <c:v>5.29842026771707</c:v>
                </c:pt>
                <c:pt idx="531">
                  <c:v>5.2171875333165</c:v>
                </c:pt>
                <c:pt idx="532">
                  <c:v>5.20047254687513</c:v>
                </c:pt>
                <c:pt idx="533">
                  <c:v>5.26184895989931</c:v>
                </c:pt>
                <c:pt idx="534">
                  <c:v>5.29900555262975</c:v>
                </c:pt>
                <c:pt idx="535">
                  <c:v>5.29289487136943</c:v>
                </c:pt>
                <c:pt idx="536">
                  <c:v>5.21119336233727</c:v>
                </c:pt>
                <c:pt idx="537">
                  <c:v>5.20079097747379</c:v>
                </c:pt>
                <c:pt idx="538">
                  <c:v>5.27617186270061</c:v>
                </c:pt>
                <c:pt idx="539">
                  <c:v>5.30056652493511</c:v>
                </c:pt>
                <c:pt idx="540">
                  <c:v>5.27227301596057</c:v>
                </c:pt>
                <c:pt idx="541">
                  <c:v>5.2062052697829</c:v>
                </c:pt>
                <c:pt idx="542">
                  <c:v>5.20260908369816</c:v>
                </c:pt>
                <c:pt idx="543">
                  <c:v>5.28425179676344</c:v>
                </c:pt>
                <c:pt idx="544">
                  <c:v>5.3010706266242</c:v>
                </c:pt>
                <c:pt idx="545">
                  <c:v>5.23561306395808</c:v>
                </c:pt>
                <c:pt idx="546">
                  <c:v>5.20262918090698</c:v>
                </c:pt>
                <c:pt idx="547">
                  <c:v>5.20732563987208</c:v>
                </c:pt>
                <c:pt idx="548">
                  <c:v>5.29033744940305</c:v>
                </c:pt>
                <c:pt idx="549">
                  <c:v>5.30049419176811</c:v>
                </c:pt>
                <c:pt idx="550">
                  <c:v>5.22425558915695</c:v>
                </c:pt>
                <c:pt idx="551">
                  <c:v>5.20110410439662</c:v>
                </c:pt>
                <c:pt idx="552">
                  <c:v>5.22151818871011</c:v>
                </c:pt>
                <c:pt idx="553">
                  <c:v>5.29531376820243</c:v>
                </c:pt>
                <c:pt idx="554">
                  <c:v>5.29826056759818</c:v>
                </c:pt>
                <c:pt idx="555">
                  <c:v>5.21683210343143</c:v>
                </c:pt>
                <c:pt idx="556">
                  <c:v>5.20047418682538</c:v>
                </c:pt>
                <c:pt idx="557">
                  <c:v>5.2630722191582</c:v>
                </c:pt>
                <c:pt idx="558">
                  <c:v>5.29914066587547</c:v>
                </c:pt>
                <c:pt idx="559">
                  <c:v>5.29251174628895</c:v>
                </c:pt>
                <c:pt idx="560">
                  <c:v>5.21094104737287</c:v>
                </c:pt>
                <c:pt idx="561">
                  <c:v>5.20085198128389</c:v>
                </c:pt>
                <c:pt idx="562">
                  <c:v>5.27662659658563</c:v>
                </c:pt>
                <c:pt idx="563">
                  <c:v>5.30062234979743</c:v>
                </c:pt>
                <c:pt idx="564">
                  <c:v>5.27024869734552</c:v>
                </c:pt>
                <c:pt idx="565">
                  <c:v>5.20601780907723</c:v>
                </c:pt>
                <c:pt idx="566">
                  <c:v>5.20275243820561</c:v>
                </c:pt>
                <c:pt idx="567">
                  <c:v>5.28453287307759</c:v>
                </c:pt>
                <c:pt idx="568">
                  <c:v>5.30108390682984</c:v>
                </c:pt>
                <c:pt idx="569">
                  <c:v>5.2350492512597</c:v>
                </c:pt>
                <c:pt idx="570">
                  <c:v>5.2025617727319</c:v>
                </c:pt>
                <c:pt idx="571">
                  <c:v>5.20764404962987</c:v>
                </c:pt>
                <c:pt idx="572">
                  <c:v>5.29054328174039</c:v>
                </c:pt>
                <c:pt idx="573">
                  <c:v>5.30046261244883</c:v>
                </c:pt>
                <c:pt idx="574">
                  <c:v>5.22395712836984</c:v>
                </c:pt>
                <c:pt idx="575">
                  <c:v>5.20107674739396</c:v>
                </c:pt>
                <c:pt idx="576">
                  <c:v>5.22268962853894</c:v>
                </c:pt>
                <c:pt idx="577">
                  <c:v>5.29547233379106</c:v>
                </c:pt>
                <c:pt idx="578">
                  <c:v>5.2981575894025</c:v>
                </c:pt>
                <c:pt idx="579">
                  <c:v>5.21661143901258</c:v>
                </c:pt>
                <c:pt idx="580">
                  <c:v>5.20048094351325</c:v>
                </c:pt>
                <c:pt idx="581">
                  <c:v>5.26384173375089</c:v>
                </c:pt>
                <c:pt idx="582">
                  <c:v>5.29922697236474</c:v>
                </c:pt>
                <c:pt idx="583">
                  <c:v>5.29222660825082</c:v>
                </c:pt>
                <c:pt idx="584">
                  <c:v>5.21075649172947</c:v>
                </c:pt>
                <c:pt idx="585">
                  <c:v>5.20090452454218</c:v>
                </c:pt>
                <c:pt idx="586">
                  <c:v>5.27697456705482</c:v>
                </c:pt>
                <c:pt idx="587">
                  <c:v>5.30066337088358</c:v>
                </c:pt>
                <c:pt idx="588">
                  <c:v>5.26845533940747</c:v>
                </c:pt>
                <c:pt idx="589">
                  <c:v>5.20585905092012</c:v>
                </c:pt>
                <c:pt idx="590">
                  <c:v>5.20288648438119</c:v>
                </c:pt>
                <c:pt idx="591">
                  <c:v>5.2847829782495</c:v>
                </c:pt>
                <c:pt idx="592">
                  <c:v>5.30109226302608</c:v>
                </c:pt>
                <c:pt idx="593">
                  <c:v>5.23453158873292</c:v>
                </c:pt>
                <c:pt idx="594">
                  <c:v>5.20250035758205</c:v>
                </c:pt>
                <c:pt idx="595">
                  <c:v>5.20798166611579</c:v>
                </c:pt>
                <c:pt idx="596">
                  <c:v>5.29075371276572</c:v>
                </c:pt>
                <c:pt idx="597">
                  <c:v>5.30042417376558</c:v>
                </c:pt>
                <c:pt idx="598">
                  <c:v>5.22363502906423</c:v>
                </c:pt>
                <c:pt idx="599">
                  <c:v>5.20105012049529</c:v>
                </c:pt>
                <c:pt idx="600">
                  <c:v>5.25474006716908</c:v>
                </c:pt>
                <c:pt idx="601">
                  <c:v>5.33379516230411</c:v>
                </c:pt>
                <c:pt idx="602">
                  <c:v>5.27096135039656</c:v>
                </c:pt>
                <c:pt idx="603">
                  <c:v>5.2404164665361</c:v>
                </c:pt>
                <c:pt idx="604">
                  <c:v>5.23316653936004</c:v>
                </c:pt>
                <c:pt idx="605">
                  <c:v>5.22849519530616</c:v>
                </c:pt>
                <c:pt idx="606">
                  <c:v>5.22911545916432</c:v>
                </c:pt>
                <c:pt idx="607">
                  <c:v>5.23838365300222</c:v>
                </c:pt>
                <c:pt idx="608">
                  <c:v>5.29446842916703</c:v>
                </c:pt>
                <c:pt idx="609">
                  <c:v>5.28568918965826</c:v>
                </c:pt>
                <c:pt idx="610">
                  <c:v>5.23771902521401</c:v>
                </c:pt>
                <c:pt idx="611">
                  <c:v>5.23128844604414</c:v>
                </c:pt>
                <c:pt idx="612">
                  <c:v>5.23224726110618</c:v>
                </c:pt>
                <c:pt idx="613">
                  <c:v>5.24170783584762</c:v>
                </c:pt>
                <c:pt idx="614">
                  <c:v>5.29040531977311</c:v>
                </c:pt>
                <c:pt idx="615">
                  <c:v>5.27346680398335</c:v>
                </c:pt>
                <c:pt idx="616">
                  <c:v>5.23749640027724</c:v>
                </c:pt>
                <c:pt idx="617">
                  <c:v>5.23222759237317</c:v>
                </c:pt>
                <c:pt idx="618">
                  <c:v>5.23430520011743</c:v>
                </c:pt>
                <c:pt idx="619">
                  <c:v>5.24647825292191</c:v>
                </c:pt>
                <c:pt idx="620">
                  <c:v>5.29536758141259</c:v>
                </c:pt>
                <c:pt idx="621">
                  <c:v>5.25917995280513</c:v>
                </c:pt>
                <c:pt idx="622">
                  <c:v>5.23588500534483</c:v>
                </c:pt>
                <c:pt idx="623">
                  <c:v>5.23280972942392</c:v>
                </c:pt>
                <c:pt idx="624">
                  <c:v>5.23690067689157</c:v>
                </c:pt>
                <c:pt idx="625">
                  <c:v>5.25510743205221</c:v>
                </c:pt>
                <c:pt idx="626">
                  <c:v>5.29883377838277</c:v>
                </c:pt>
                <c:pt idx="627">
                  <c:v>5.24855313101257</c:v>
                </c:pt>
                <c:pt idx="628">
                  <c:v>5.23440075969656</c:v>
                </c:pt>
                <c:pt idx="629">
                  <c:v>5.23377528962223</c:v>
                </c:pt>
                <c:pt idx="630">
                  <c:v>5.24101405732257</c:v>
                </c:pt>
                <c:pt idx="631">
                  <c:v>5.2732169815084</c:v>
                </c:pt>
                <c:pt idx="632">
                  <c:v>5.28430571511465</c:v>
                </c:pt>
                <c:pt idx="633">
                  <c:v>5.24055845414494</c:v>
                </c:pt>
                <c:pt idx="634">
                  <c:v>5.23358155778868</c:v>
                </c:pt>
                <c:pt idx="635">
                  <c:v>5.23566547575707</c:v>
                </c:pt>
                <c:pt idx="636">
                  <c:v>5.24803887190735</c:v>
                </c:pt>
                <c:pt idx="637">
                  <c:v>5.29264036391412</c:v>
                </c:pt>
                <c:pt idx="638">
                  <c:v>5.25712763069843</c:v>
                </c:pt>
                <c:pt idx="639">
                  <c:v>5.23612331866427</c:v>
                </c:pt>
                <c:pt idx="640">
                  <c:v>5.23377755922529</c:v>
                </c:pt>
                <c:pt idx="641">
                  <c:v>5.2391335411596</c:v>
                </c:pt>
                <c:pt idx="642">
                  <c:v>5.26169467071029</c:v>
                </c:pt>
                <c:pt idx="643">
                  <c:v>5.29384250549822</c:v>
                </c:pt>
                <c:pt idx="644">
                  <c:v>5.24441501128731</c:v>
                </c:pt>
                <c:pt idx="645">
                  <c:v>5.23423233605318</c:v>
                </c:pt>
                <c:pt idx="646">
                  <c:v>5.23518535316797</c:v>
                </c:pt>
                <c:pt idx="647">
                  <c:v>5.24530142470176</c:v>
                </c:pt>
                <c:pt idx="648">
                  <c:v>5.28646050659742</c:v>
                </c:pt>
                <c:pt idx="649">
                  <c:v>5.26382210115223</c:v>
                </c:pt>
                <c:pt idx="650">
                  <c:v>5.23743849841272</c:v>
                </c:pt>
                <c:pt idx="651">
                  <c:v>5.16870006170365</c:v>
                </c:pt>
                <c:pt idx="652">
                  <c:v>5.1051975296953</c:v>
                </c:pt>
                <c:pt idx="653">
                  <c:v>5.04867824022713</c:v>
                </c:pt>
                <c:pt idx="654">
                  <c:v>4.99458208429854</c:v>
                </c:pt>
                <c:pt idx="655">
                  <c:v>4.9418431586988</c:v>
                </c:pt>
                <c:pt idx="656">
                  <c:v>4.89020633166416</c:v>
                </c:pt>
                <c:pt idx="657">
                  <c:v>4.83968426800122</c:v>
                </c:pt>
                <c:pt idx="658">
                  <c:v>4.79041960368022</c:v>
                </c:pt>
                <c:pt idx="659">
                  <c:v>4.74264914135892</c:v>
                </c:pt>
                <c:pt idx="660">
                  <c:v>4.69670921324159</c:v>
                </c:pt>
                <c:pt idx="661">
                  <c:v>4.65307262637934</c:v>
                </c:pt>
                <c:pt idx="662">
                  <c:v>4.61243227947881</c:v>
                </c:pt>
                <c:pt idx="663">
                  <c:v>4.57588631453722</c:v>
                </c:pt>
                <c:pt idx="664">
                  <c:v>4.54540808513792</c:v>
                </c:pt>
                <c:pt idx="665">
                  <c:v>4.52540764009298</c:v>
                </c:pt>
                <c:pt idx="666">
                  <c:v>4.53218210557229</c:v>
                </c:pt>
                <c:pt idx="667">
                  <c:v>4.68315001052635</c:v>
                </c:pt>
                <c:pt idx="668">
                  <c:v>4.72571909162112</c:v>
                </c:pt>
                <c:pt idx="669">
                  <c:v>4.80504633531178</c:v>
                </c:pt>
                <c:pt idx="670">
                  <c:v>4.87761341139203</c:v>
                </c:pt>
                <c:pt idx="671">
                  <c:v>4.92904772255551</c:v>
                </c:pt>
                <c:pt idx="672">
                  <c:v>4.82908857232562</c:v>
                </c:pt>
                <c:pt idx="673">
                  <c:v>4.79774268208961</c:v>
                </c:pt>
                <c:pt idx="674">
                  <c:v>4.77143619466629</c:v>
                </c:pt>
                <c:pt idx="675">
                  <c:v>4.73737964290374</c:v>
                </c:pt>
                <c:pt idx="676">
                  <c:v>4.70837115903692</c:v>
                </c:pt>
                <c:pt idx="677">
                  <c:v>4.68644305582658</c:v>
                </c:pt>
                <c:pt idx="678">
                  <c:v>4.67601204886007</c:v>
                </c:pt>
                <c:pt idx="679">
                  <c:v>4.6893056561682</c:v>
                </c:pt>
                <c:pt idx="680">
                  <c:v>4.78837605013792</c:v>
                </c:pt>
                <c:pt idx="681">
                  <c:v>4.81568463918076</c:v>
                </c:pt>
                <c:pt idx="682">
                  <c:v>4.76392174441899</c:v>
                </c:pt>
                <c:pt idx="683">
                  <c:v>4.72663123106685</c:v>
                </c:pt>
                <c:pt idx="684">
                  <c:v>4.7233086556077</c:v>
                </c:pt>
                <c:pt idx="685">
                  <c:v>4.7293818371835</c:v>
                </c:pt>
                <c:pt idx="686">
                  <c:v>4.78536683405341</c:v>
                </c:pt>
                <c:pt idx="687">
                  <c:v>4.81749367697108</c:v>
                </c:pt>
                <c:pt idx="688">
                  <c:v>4.74257083191702</c:v>
                </c:pt>
                <c:pt idx="689">
                  <c:v>4.73066847622742</c:v>
                </c:pt>
                <c:pt idx="690">
                  <c:v>4.72944349208303</c:v>
                </c:pt>
                <c:pt idx="691">
                  <c:v>4.7349552055589</c:v>
                </c:pt>
                <c:pt idx="692">
                  <c:v>4.7648365060223</c:v>
                </c:pt>
                <c:pt idx="693">
                  <c:v>4.80895230119845</c:v>
                </c:pt>
                <c:pt idx="694">
                  <c:v>4.74463339628969</c:v>
                </c:pt>
                <c:pt idx="695">
                  <c:v>4.73243713678077</c:v>
                </c:pt>
                <c:pt idx="696">
                  <c:v>4.7315258483816</c:v>
                </c:pt>
                <c:pt idx="697">
                  <c:v>4.73755054491789</c:v>
                </c:pt>
                <c:pt idx="698">
                  <c:v>4.76703495394506</c:v>
                </c:pt>
                <c:pt idx="699">
                  <c:v>4.80259793291876</c:v>
                </c:pt>
                <c:pt idx="700">
                  <c:v>4.74319134547321</c:v>
                </c:pt>
                <c:pt idx="701">
                  <c:v>4.73283544313259</c:v>
                </c:pt>
                <c:pt idx="702">
                  <c:v>4.73289016527342</c:v>
                </c:pt>
                <c:pt idx="703">
                  <c:v>4.7407751431307</c:v>
                </c:pt>
                <c:pt idx="704">
                  <c:v>4.77979945156829</c:v>
                </c:pt>
                <c:pt idx="705">
                  <c:v>4.78448400849716</c:v>
                </c:pt>
                <c:pt idx="706">
                  <c:v>4.73947161371615</c:v>
                </c:pt>
                <c:pt idx="707">
                  <c:v>4.73276797548007</c:v>
                </c:pt>
                <c:pt idx="708">
                  <c:v>4.73445143174988</c:v>
                </c:pt>
                <c:pt idx="709">
                  <c:v>4.74578582010471</c:v>
                </c:pt>
                <c:pt idx="710">
                  <c:v>4.79279983300554</c:v>
                </c:pt>
                <c:pt idx="711">
                  <c:v>4.76115636942921</c:v>
                </c:pt>
                <c:pt idx="712">
                  <c:v>4.7363056369846</c:v>
                </c:pt>
                <c:pt idx="713">
                  <c:v>4.73289512930744</c:v>
                </c:pt>
                <c:pt idx="714">
                  <c:v>4.73677753128931</c:v>
                </c:pt>
                <c:pt idx="715">
                  <c:v>4.75432721737407</c:v>
                </c:pt>
                <c:pt idx="716">
                  <c:v>4.79855367047862</c:v>
                </c:pt>
                <c:pt idx="717">
                  <c:v>4.74914962974511</c:v>
                </c:pt>
                <c:pt idx="718">
                  <c:v>4.73443227146223</c:v>
                </c:pt>
                <c:pt idx="719">
                  <c:v>4.7335726013194</c:v>
                </c:pt>
                <c:pt idx="720">
                  <c:v>4.74045242928552</c:v>
                </c:pt>
                <c:pt idx="721">
                  <c:v>4.7712368016868</c:v>
                </c:pt>
                <c:pt idx="722">
                  <c:v>4.78827073219207</c:v>
                </c:pt>
                <c:pt idx="723">
                  <c:v>4.74111335122444</c:v>
                </c:pt>
                <c:pt idx="724">
                  <c:v>4.73342600343157</c:v>
                </c:pt>
                <c:pt idx="725">
                  <c:v>4.7350560051163</c:v>
                </c:pt>
                <c:pt idx="726">
                  <c:v>4.74640868173168</c:v>
                </c:pt>
                <c:pt idx="727">
                  <c:v>4.79141087153741</c:v>
                </c:pt>
                <c:pt idx="728">
                  <c:v>4.76027061322311</c:v>
                </c:pt>
                <c:pt idx="729">
                  <c:v>4.73643773336194</c:v>
                </c:pt>
                <c:pt idx="730">
                  <c:v>4.73331805344749</c:v>
                </c:pt>
                <c:pt idx="731">
                  <c:v>4.73771926815929</c:v>
                </c:pt>
                <c:pt idx="732">
                  <c:v>4.756949187125</c:v>
                </c:pt>
                <c:pt idx="733">
                  <c:v>4.79729637962313</c:v>
                </c:pt>
                <c:pt idx="734">
                  <c:v>4.74716161086201</c:v>
                </c:pt>
                <c:pt idx="735">
                  <c:v>4.73430568066514</c:v>
                </c:pt>
                <c:pt idx="736">
                  <c:v>4.73413025967959</c:v>
                </c:pt>
                <c:pt idx="737">
                  <c:v>4.74216753076022</c:v>
                </c:pt>
                <c:pt idx="738">
                  <c:v>4.77818204368244</c:v>
                </c:pt>
                <c:pt idx="739">
                  <c:v>4.77673503539378</c:v>
                </c:pt>
                <c:pt idx="740">
                  <c:v>4.73925856207545</c:v>
                </c:pt>
                <c:pt idx="741">
                  <c:v>4.73343011434412</c:v>
                </c:pt>
                <c:pt idx="742">
                  <c:v>4.73602207489519</c:v>
                </c:pt>
                <c:pt idx="743">
                  <c:v>4.74969279523917</c:v>
                </c:pt>
                <c:pt idx="744">
                  <c:v>4.79476659735903</c:v>
                </c:pt>
                <c:pt idx="745">
                  <c:v>4.75433547041941</c:v>
                </c:pt>
                <c:pt idx="746">
                  <c:v>4.73551756262674</c:v>
                </c:pt>
                <c:pt idx="747">
                  <c:v>4.73363764551117</c:v>
                </c:pt>
                <c:pt idx="748">
                  <c:v>4.7393976682785</c:v>
                </c:pt>
                <c:pt idx="749">
                  <c:v>4.7640658656438</c:v>
                </c:pt>
                <c:pt idx="750">
                  <c:v>4.79356441195525</c:v>
                </c:pt>
                <c:pt idx="751">
                  <c:v>4.74338357606298</c:v>
                </c:pt>
                <c:pt idx="752">
                  <c:v>4.73385871248159</c:v>
                </c:pt>
                <c:pt idx="753">
                  <c:v>4.73488622905205</c:v>
                </c:pt>
                <c:pt idx="754">
                  <c:v>4.74507137083536</c:v>
                </c:pt>
                <c:pt idx="755">
                  <c:v>4.78766835790785</c:v>
                </c:pt>
                <c:pt idx="756">
                  <c:v>4.76411930577819</c:v>
                </c:pt>
                <c:pt idx="757">
                  <c:v>4.73720839898156</c:v>
                </c:pt>
                <c:pt idx="758">
                  <c:v>4.73344766807029</c:v>
                </c:pt>
                <c:pt idx="759">
                  <c:v>4.73741638791828</c:v>
                </c:pt>
                <c:pt idx="760">
                  <c:v>4.75509977598177</c:v>
                </c:pt>
                <c:pt idx="761">
                  <c:v>4.79676134388699</c:v>
                </c:pt>
                <c:pt idx="762">
                  <c:v>4.74852063273284</c:v>
                </c:pt>
                <c:pt idx="763">
                  <c:v>4.73459516963176</c:v>
                </c:pt>
                <c:pt idx="764">
                  <c:v>4.73412765076299</c:v>
                </c:pt>
                <c:pt idx="765">
                  <c:v>4.74177439724954</c:v>
                </c:pt>
                <c:pt idx="766">
                  <c:v>4.77563403821896</c:v>
                </c:pt>
                <c:pt idx="767">
                  <c:v>4.77934743049379</c:v>
                </c:pt>
                <c:pt idx="768">
                  <c:v>4.73980959473363</c:v>
                </c:pt>
                <c:pt idx="769">
                  <c:v>4.73353702197689</c:v>
                </c:pt>
                <c:pt idx="770">
                  <c:v>4.73595497912071</c:v>
                </c:pt>
                <c:pt idx="771">
                  <c:v>4.74919795155658</c:v>
                </c:pt>
                <c:pt idx="772">
                  <c:v>4.79404328114382</c:v>
                </c:pt>
                <c:pt idx="773">
                  <c:v>4.75511308652908</c:v>
                </c:pt>
                <c:pt idx="774">
                  <c:v>4.73568857136097</c:v>
                </c:pt>
                <c:pt idx="775">
                  <c:v>4.73366730250997</c:v>
                </c:pt>
                <c:pt idx="776">
                  <c:v>4.73930090014833</c:v>
                </c:pt>
                <c:pt idx="777">
                  <c:v>4.76334563730212</c:v>
                </c:pt>
                <c:pt idx="778">
                  <c:v>4.79381314259619</c:v>
                </c:pt>
                <c:pt idx="779">
                  <c:v>4.74366918690879</c:v>
                </c:pt>
                <c:pt idx="780">
                  <c:v>4.73392356945299</c:v>
                </c:pt>
                <c:pt idx="781">
                  <c:v>4.73488727698413</c:v>
                </c:pt>
                <c:pt idx="782">
                  <c:v>4.74496399632023</c:v>
                </c:pt>
                <c:pt idx="783">
                  <c:v>4.78721856391238</c:v>
                </c:pt>
                <c:pt idx="784">
                  <c:v>4.76450118946988</c:v>
                </c:pt>
                <c:pt idx="785">
                  <c:v>4.73729450723584</c:v>
                </c:pt>
                <c:pt idx="786">
                  <c:v>4.73347291190983</c:v>
                </c:pt>
                <c:pt idx="787">
                  <c:v>4.737411943049</c:v>
                </c:pt>
                <c:pt idx="788">
                  <c:v>4.75499150337508</c:v>
                </c:pt>
                <c:pt idx="789">
                  <c:v>4.79665917666881</c:v>
                </c:pt>
                <c:pt idx="790">
                  <c:v>4.74860879131389</c:v>
                </c:pt>
                <c:pt idx="791">
                  <c:v>4.73462222541038</c:v>
                </c:pt>
                <c:pt idx="792">
                  <c:v>4.7341430404954</c:v>
                </c:pt>
                <c:pt idx="793">
                  <c:v>4.74178205209331</c:v>
                </c:pt>
                <c:pt idx="794">
                  <c:v>4.77555625360193</c:v>
                </c:pt>
                <c:pt idx="795">
                  <c:v>4.77931661239754</c:v>
                </c:pt>
                <c:pt idx="796">
                  <c:v>4.7398213736364</c:v>
                </c:pt>
                <c:pt idx="797">
                  <c:v>4.73354919292491</c:v>
                </c:pt>
                <c:pt idx="798">
                  <c:v>4.73597527506494</c:v>
                </c:pt>
                <c:pt idx="799">
                  <c:v>4.74924030313111</c:v>
                </c:pt>
                <c:pt idx="800">
                  <c:v>4.7639488063652</c:v>
                </c:pt>
                <c:pt idx="801">
                  <c:v>4.71734264532884</c:v>
                </c:pt>
                <c:pt idx="802">
                  <c:v>4.70705796105417</c:v>
                </c:pt>
                <c:pt idx="803">
                  <c:v>4.78416461317962</c:v>
                </c:pt>
                <c:pt idx="804">
                  <c:v>4.79863596865006</c:v>
                </c:pt>
                <c:pt idx="805">
                  <c:v>4.72817842169202</c:v>
                </c:pt>
                <c:pt idx="806">
                  <c:v>4.70105475104813</c:v>
                </c:pt>
                <c:pt idx="807">
                  <c:v>4.71748133820726</c:v>
                </c:pt>
                <c:pt idx="808">
                  <c:v>4.79433242734345</c:v>
                </c:pt>
                <c:pt idx="809">
                  <c:v>4.79866769501186</c:v>
                </c:pt>
                <c:pt idx="810">
                  <c:v>4.7180969305265</c:v>
                </c:pt>
                <c:pt idx="811">
                  <c:v>4.70034289235967</c:v>
                </c:pt>
                <c:pt idx="812">
                  <c:v>4.75841857789343</c:v>
                </c:pt>
                <c:pt idx="813">
                  <c:v>4.79858849193745</c:v>
                </c:pt>
                <c:pt idx="814">
                  <c:v>4.79409213309183</c:v>
                </c:pt>
                <c:pt idx="815">
                  <c:v>4.71197247714887</c:v>
                </c:pt>
                <c:pt idx="816">
                  <c:v>4.70055156715714</c:v>
                </c:pt>
                <c:pt idx="817">
                  <c:v>4.77453099754402</c:v>
                </c:pt>
                <c:pt idx="818">
                  <c:v>4.8003799616119</c:v>
                </c:pt>
                <c:pt idx="819">
                  <c:v>4.77885220382365</c:v>
                </c:pt>
                <c:pt idx="820">
                  <c:v>4.70690832098572</c:v>
                </c:pt>
                <c:pt idx="821">
                  <c:v>4.7020305267533</c:v>
                </c:pt>
                <c:pt idx="822">
                  <c:v>4.78304799468338</c:v>
                </c:pt>
                <c:pt idx="823">
                  <c:v>4.80104807911424</c:v>
                </c:pt>
                <c:pt idx="824">
                  <c:v>4.73861024476549</c:v>
                </c:pt>
                <c:pt idx="825">
                  <c:v>4.70297496137397</c:v>
                </c:pt>
                <c:pt idx="826">
                  <c:v>4.70593373558596</c:v>
                </c:pt>
                <c:pt idx="827">
                  <c:v>4.78934088741884</c:v>
                </c:pt>
                <c:pt idx="828">
                  <c:v>4.80069764562029</c:v>
                </c:pt>
                <c:pt idx="829">
                  <c:v>4.72588683991916</c:v>
                </c:pt>
                <c:pt idx="830">
                  <c:v>4.70125923101057</c:v>
                </c:pt>
                <c:pt idx="831">
                  <c:v>4.71660689227658</c:v>
                </c:pt>
                <c:pt idx="832">
                  <c:v>4.7944747854559</c:v>
                </c:pt>
                <c:pt idx="833">
                  <c:v>4.79887035809449</c:v>
                </c:pt>
                <c:pt idx="834">
                  <c:v>4.71808463366803</c:v>
                </c:pt>
                <c:pt idx="835">
                  <c:v>4.70044826022358</c:v>
                </c:pt>
                <c:pt idx="836">
                  <c:v>4.75778381135922</c:v>
                </c:pt>
                <c:pt idx="837">
                  <c:v>4.798596518503</c:v>
                </c:pt>
                <c:pt idx="838">
                  <c:v>4.79414023947235</c:v>
                </c:pt>
                <c:pt idx="839">
                  <c:v>4.71200585748125</c:v>
                </c:pt>
                <c:pt idx="840">
                  <c:v>4.70056897906722</c:v>
                </c:pt>
                <c:pt idx="841">
                  <c:v>4.7744589564685</c:v>
                </c:pt>
                <c:pt idx="842">
                  <c:v>4.80038324552096</c:v>
                </c:pt>
                <c:pt idx="843">
                  <c:v>4.77894257263965</c:v>
                </c:pt>
                <c:pt idx="844">
                  <c:v>4.7069263822585</c:v>
                </c:pt>
                <c:pt idx="845">
                  <c:v>4.70202675871676</c:v>
                </c:pt>
                <c:pt idx="846">
                  <c:v>4.78302596098431</c:v>
                </c:pt>
                <c:pt idx="847">
                  <c:v>4.80104862509631</c:v>
                </c:pt>
                <c:pt idx="848">
                  <c:v>4.73864962076354</c:v>
                </c:pt>
                <c:pt idx="849">
                  <c:v>4.70298111749376</c:v>
                </c:pt>
                <c:pt idx="850">
                  <c:v>4.70592342410628</c:v>
                </c:pt>
                <c:pt idx="851">
                  <c:v>4.78933158107695</c:v>
                </c:pt>
                <c:pt idx="852">
                  <c:v>4.80069877509262</c:v>
                </c:pt>
                <c:pt idx="853">
                  <c:v>4.72589844597162</c:v>
                </c:pt>
                <c:pt idx="854">
                  <c:v>4.70126109807567</c:v>
                </c:pt>
                <c:pt idx="855">
                  <c:v>4.71658701248484</c:v>
                </c:pt>
                <c:pt idx="856">
                  <c:v>4.79447053658948</c:v>
                </c:pt>
                <c:pt idx="857">
                  <c:v>4.79887232711796</c:v>
                </c:pt>
                <c:pt idx="858">
                  <c:v>4.71808939461355</c:v>
                </c:pt>
                <c:pt idx="859">
                  <c:v>4.70044870333931</c:v>
                </c:pt>
                <c:pt idx="860">
                  <c:v>4.75776671313896</c:v>
                </c:pt>
                <c:pt idx="861">
                  <c:v>4.79859485695193</c:v>
                </c:pt>
                <c:pt idx="862">
                  <c:v>4.79414324570097</c:v>
                </c:pt>
                <c:pt idx="863">
                  <c:v>4.71200803417932</c:v>
                </c:pt>
                <c:pt idx="864">
                  <c:v>4.70056884433769</c:v>
                </c:pt>
                <c:pt idx="865">
                  <c:v>4.77445561904817</c:v>
                </c:pt>
                <c:pt idx="866">
                  <c:v>4.80038282958482</c:v>
                </c:pt>
                <c:pt idx="867">
                  <c:v>4.77895034569836</c:v>
                </c:pt>
                <c:pt idx="868">
                  <c:v>4.70692739387185</c:v>
                </c:pt>
                <c:pt idx="869">
                  <c:v>4.70202635383301</c:v>
                </c:pt>
                <c:pt idx="870">
                  <c:v>4.78302473277265</c:v>
                </c:pt>
                <c:pt idx="871">
                  <c:v>4.80104853418934</c:v>
                </c:pt>
                <c:pt idx="872">
                  <c:v>4.73865216834745</c:v>
                </c:pt>
                <c:pt idx="873">
                  <c:v>4.70298143204941</c:v>
                </c:pt>
                <c:pt idx="874">
                  <c:v>4.70592281731682</c:v>
                </c:pt>
                <c:pt idx="875">
                  <c:v>4.78933104467324</c:v>
                </c:pt>
                <c:pt idx="876">
                  <c:v>4.80069881779881</c:v>
                </c:pt>
                <c:pt idx="877">
                  <c:v>4.72589912812756</c:v>
                </c:pt>
                <c:pt idx="878">
                  <c:v>4.70126119469925</c:v>
                </c:pt>
                <c:pt idx="879">
                  <c:v>4.71658589265612</c:v>
                </c:pt>
                <c:pt idx="880">
                  <c:v>4.79447029144439</c:v>
                </c:pt>
                <c:pt idx="881">
                  <c:v>4.79887243671184</c:v>
                </c:pt>
                <c:pt idx="882">
                  <c:v>4.71808966855872</c:v>
                </c:pt>
                <c:pt idx="883">
                  <c:v>4.70044872658631</c:v>
                </c:pt>
                <c:pt idx="884">
                  <c:v>4.75776574171867</c:v>
                </c:pt>
                <c:pt idx="885">
                  <c:v>4.79859476113423</c:v>
                </c:pt>
                <c:pt idx="886">
                  <c:v>4.79414341780103</c:v>
                </c:pt>
                <c:pt idx="887">
                  <c:v>4.71200815882979</c:v>
                </c:pt>
                <c:pt idx="888">
                  <c:v>4.7005688362366</c:v>
                </c:pt>
                <c:pt idx="889">
                  <c:v>4.77445542837706</c:v>
                </c:pt>
                <c:pt idx="890">
                  <c:v>4.80038280557192</c:v>
                </c:pt>
                <c:pt idx="891">
                  <c:v>4.77895079122407</c:v>
                </c:pt>
                <c:pt idx="892">
                  <c:v>4.70692745173994</c:v>
                </c:pt>
                <c:pt idx="893">
                  <c:v>4.70202633061012</c:v>
                </c:pt>
                <c:pt idx="894">
                  <c:v>4.78302466252329</c:v>
                </c:pt>
                <c:pt idx="895">
                  <c:v>4.80104852894564</c:v>
                </c:pt>
                <c:pt idx="896">
                  <c:v>4.73865231419955</c:v>
                </c:pt>
                <c:pt idx="897">
                  <c:v>4.70298145003171</c:v>
                </c:pt>
                <c:pt idx="898">
                  <c:v>4.70592278260498</c:v>
                </c:pt>
                <c:pt idx="899">
                  <c:v>4.78933101398876</c:v>
                </c:pt>
                <c:pt idx="900">
                  <c:v>4.80069882023394</c:v>
                </c:pt>
                <c:pt idx="901">
                  <c:v>4.72589916715467</c:v>
                </c:pt>
                <c:pt idx="902">
                  <c:v>4.70126120022298</c:v>
                </c:pt>
                <c:pt idx="903">
                  <c:v>4.71658582861274</c:v>
                </c:pt>
                <c:pt idx="904">
                  <c:v>4.79447027742152</c:v>
                </c:pt>
                <c:pt idx="905">
                  <c:v>4.79887244297941</c:v>
                </c:pt>
                <c:pt idx="906">
                  <c:v>4.71808968422873</c:v>
                </c:pt>
                <c:pt idx="907">
                  <c:v>4.70044872791542</c:v>
                </c:pt>
                <c:pt idx="908">
                  <c:v>4.75776568615617</c:v>
                </c:pt>
                <c:pt idx="909">
                  <c:v>4.79859475565331</c:v>
                </c:pt>
                <c:pt idx="910">
                  <c:v>4.79414342764477</c:v>
                </c:pt>
                <c:pt idx="911">
                  <c:v>4.71200816595959</c:v>
                </c:pt>
                <c:pt idx="912">
                  <c:v>4.70056883577316</c:v>
                </c:pt>
                <c:pt idx="913">
                  <c:v>4.77445541747121</c:v>
                </c:pt>
                <c:pt idx="914">
                  <c:v>4.80038280419837</c:v>
                </c:pt>
                <c:pt idx="915">
                  <c:v>4.77895081670689</c:v>
                </c:pt>
                <c:pt idx="916">
                  <c:v>4.70692745504984</c:v>
                </c:pt>
                <c:pt idx="917">
                  <c:v>4.70202632928184</c:v>
                </c:pt>
                <c:pt idx="918">
                  <c:v>4.78302465850524</c:v>
                </c:pt>
                <c:pt idx="919">
                  <c:v>4.8010485286457</c:v>
                </c:pt>
                <c:pt idx="920">
                  <c:v>4.73865232254193</c:v>
                </c:pt>
                <c:pt idx="921">
                  <c:v>4.70298145106025</c:v>
                </c:pt>
                <c:pt idx="922">
                  <c:v>4.70592278061959</c:v>
                </c:pt>
                <c:pt idx="923">
                  <c:v>4.7893310122337</c:v>
                </c:pt>
                <c:pt idx="924">
                  <c:v>4.80069882037322</c:v>
                </c:pt>
                <c:pt idx="925">
                  <c:v>4.7258991693869</c:v>
                </c:pt>
                <c:pt idx="926">
                  <c:v>4.70126120053892</c:v>
                </c:pt>
                <c:pt idx="927">
                  <c:v>4.71658582494969</c:v>
                </c:pt>
                <c:pt idx="928">
                  <c:v>4.79447027661946</c:v>
                </c:pt>
                <c:pt idx="929">
                  <c:v>4.7988724433379</c:v>
                </c:pt>
                <c:pt idx="930">
                  <c:v>4.71808968512501</c:v>
                </c:pt>
                <c:pt idx="931">
                  <c:v>4.70044872799145</c:v>
                </c:pt>
                <c:pt idx="932">
                  <c:v>4.75776568297818</c:v>
                </c:pt>
                <c:pt idx="933">
                  <c:v>4.79859475533982</c:v>
                </c:pt>
                <c:pt idx="934">
                  <c:v>4.7941434282078</c:v>
                </c:pt>
                <c:pt idx="935">
                  <c:v>4.71200816636739</c:v>
                </c:pt>
                <c:pt idx="936">
                  <c:v>4.70056883574665</c:v>
                </c:pt>
                <c:pt idx="937">
                  <c:v>4.77445541684744</c:v>
                </c:pt>
                <c:pt idx="938">
                  <c:v>4.80038280411981</c:v>
                </c:pt>
                <c:pt idx="939">
                  <c:v>4.77895081816442</c:v>
                </c:pt>
                <c:pt idx="940">
                  <c:v>4.70692745523916</c:v>
                </c:pt>
                <c:pt idx="941">
                  <c:v>4.70202632920587</c:v>
                </c:pt>
                <c:pt idx="942">
                  <c:v>4.78302465827542</c:v>
                </c:pt>
                <c:pt idx="943">
                  <c:v>4.80104852862855</c:v>
                </c:pt>
                <c:pt idx="944">
                  <c:v>4.73865232301909</c:v>
                </c:pt>
                <c:pt idx="945">
                  <c:v>4.70298145111908</c:v>
                </c:pt>
                <c:pt idx="946">
                  <c:v>4.70592278050603</c:v>
                </c:pt>
                <c:pt idx="947">
                  <c:v>4.78933101213332</c:v>
                </c:pt>
                <c:pt idx="948">
                  <c:v>4.80069882038119</c:v>
                </c:pt>
                <c:pt idx="949">
                  <c:v>4.72589916951458</c:v>
                </c:pt>
                <c:pt idx="950">
                  <c:v>4.701261200557</c:v>
                </c:pt>
                <c:pt idx="951">
                  <c:v>4.71658582474017</c:v>
                </c:pt>
                <c:pt idx="952">
                  <c:v>4.79447027657358</c:v>
                </c:pt>
                <c:pt idx="953">
                  <c:v>4.7988724433584</c:v>
                </c:pt>
                <c:pt idx="954">
                  <c:v>4.71808968517627</c:v>
                </c:pt>
                <c:pt idx="955">
                  <c:v>4.70044872799579</c:v>
                </c:pt>
                <c:pt idx="956">
                  <c:v>4.7577656827964</c:v>
                </c:pt>
                <c:pt idx="957">
                  <c:v>4.79859475532189</c:v>
                </c:pt>
                <c:pt idx="958">
                  <c:v>4.79414342824001</c:v>
                </c:pt>
                <c:pt idx="959">
                  <c:v>4.71200816639072</c:v>
                </c:pt>
                <c:pt idx="960">
                  <c:v>4.70056883574513</c:v>
                </c:pt>
                <c:pt idx="961">
                  <c:v>4.77445541681176</c:v>
                </c:pt>
                <c:pt idx="962">
                  <c:v>4.80038280411532</c:v>
                </c:pt>
                <c:pt idx="963">
                  <c:v>4.77895081824779</c:v>
                </c:pt>
                <c:pt idx="964">
                  <c:v>4.70692745524998</c:v>
                </c:pt>
                <c:pt idx="965">
                  <c:v>4.70202632920152</c:v>
                </c:pt>
                <c:pt idx="966">
                  <c:v>4.78302465826227</c:v>
                </c:pt>
                <c:pt idx="967">
                  <c:v>4.80104852862757</c:v>
                </c:pt>
                <c:pt idx="968">
                  <c:v>4.73865232304638</c:v>
                </c:pt>
                <c:pt idx="969">
                  <c:v>4.70298145112245</c:v>
                </c:pt>
                <c:pt idx="970">
                  <c:v>4.70592278049953</c:v>
                </c:pt>
                <c:pt idx="971">
                  <c:v>4.78933101212758</c:v>
                </c:pt>
                <c:pt idx="972">
                  <c:v>4.80069882038164</c:v>
                </c:pt>
                <c:pt idx="973">
                  <c:v>4.72589916952188</c:v>
                </c:pt>
                <c:pt idx="974">
                  <c:v>4.70126120055803</c:v>
                </c:pt>
                <c:pt idx="975">
                  <c:v>4.71658582472819</c:v>
                </c:pt>
                <c:pt idx="976">
                  <c:v>4.79447027657096</c:v>
                </c:pt>
                <c:pt idx="977">
                  <c:v>4.79887244335957</c:v>
                </c:pt>
                <c:pt idx="978">
                  <c:v>4.71808968517921</c:v>
                </c:pt>
                <c:pt idx="979">
                  <c:v>4.70044872799604</c:v>
                </c:pt>
                <c:pt idx="980">
                  <c:v>4.75776568278601</c:v>
                </c:pt>
                <c:pt idx="981">
                  <c:v>4.79859475532086</c:v>
                </c:pt>
                <c:pt idx="982">
                  <c:v>4.79414342824185</c:v>
                </c:pt>
                <c:pt idx="983">
                  <c:v>4.71200816639205</c:v>
                </c:pt>
                <c:pt idx="984">
                  <c:v>4.70056883574505</c:v>
                </c:pt>
                <c:pt idx="985">
                  <c:v>4.77445541680972</c:v>
                </c:pt>
                <c:pt idx="986">
                  <c:v>4.80038280411506</c:v>
                </c:pt>
                <c:pt idx="987">
                  <c:v>4.77895081825255</c:v>
                </c:pt>
                <c:pt idx="988">
                  <c:v>4.7069274552506</c:v>
                </c:pt>
                <c:pt idx="989">
                  <c:v>4.70202632920127</c:v>
                </c:pt>
                <c:pt idx="990">
                  <c:v>4.78302465826152</c:v>
                </c:pt>
                <c:pt idx="991">
                  <c:v>4.80104852862751</c:v>
                </c:pt>
                <c:pt idx="992">
                  <c:v>4.73865232304795</c:v>
                </c:pt>
                <c:pt idx="993">
                  <c:v>4.70298145112264</c:v>
                </c:pt>
                <c:pt idx="994">
                  <c:v>4.70592278049916</c:v>
                </c:pt>
                <c:pt idx="995">
                  <c:v>4.78933101212725</c:v>
                </c:pt>
                <c:pt idx="996">
                  <c:v>4.80069882038167</c:v>
                </c:pt>
                <c:pt idx="997">
                  <c:v>4.7258991695223</c:v>
                </c:pt>
                <c:pt idx="998">
                  <c:v>4.70126120055809</c:v>
                </c:pt>
                <c:pt idx="999">
                  <c:v>4.7165858247275</c:v>
                </c:pt>
                <c:pt idx="1000">
                  <c:v>4.76493333740536</c:v>
                </c:pt>
                <c:pt idx="1001">
                  <c:v>4.76190237764929</c:v>
                </c:pt>
                <c:pt idx="1002">
                  <c:v>4.74324601230189</c:v>
                </c:pt>
                <c:pt idx="1003">
                  <c:v>4.70330586884301</c:v>
                </c:pt>
                <c:pt idx="1004">
                  <c:v>4.75249409577722</c:v>
                </c:pt>
                <c:pt idx="1005">
                  <c:v>4.76508235648149</c:v>
                </c:pt>
                <c:pt idx="1006">
                  <c:v>4.76532099900912</c:v>
                </c:pt>
                <c:pt idx="1007">
                  <c:v>4.75755114287448</c:v>
                </c:pt>
                <c:pt idx="1008">
                  <c:v>4.72790380277804</c:v>
                </c:pt>
                <c:pt idx="1009">
                  <c:v>4.7238532796177</c:v>
                </c:pt>
                <c:pt idx="1010">
                  <c:v>4.75960955896275</c:v>
                </c:pt>
                <c:pt idx="1011">
                  <c:v>4.7653484378812</c:v>
                </c:pt>
                <c:pt idx="1012">
                  <c:v>4.7620472188293</c:v>
                </c:pt>
                <c:pt idx="1013">
                  <c:v>4.7480307929003</c:v>
                </c:pt>
                <c:pt idx="1014">
                  <c:v>4.71055762175842</c:v>
                </c:pt>
                <c:pt idx="1015">
                  <c:v>4.74854968676914</c:v>
                </c:pt>
                <c:pt idx="1016">
                  <c:v>4.76366778306821</c:v>
                </c:pt>
                <c:pt idx="1017">
                  <c:v>4.76410471030115</c:v>
                </c:pt>
                <c:pt idx="1018">
                  <c:v>4.75618859577572</c:v>
                </c:pt>
                <c:pt idx="1019">
                  <c:v>4.72685722421554</c:v>
                </c:pt>
                <c:pt idx="1020">
                  <c:v>4.72997800894411</c:v>
                </c:pt>
                <c:pt idx="1021">
                  <c:v>4.75995511038063</c:v>
                </c:pt>
                <c:pt idx="1022">
                  <c:v>4.76459463873918</c:v>
                </c:pt>
                <c:pt idx="1023">
                  <c:v>4.76039880013524</c:v>
                </c:pt>
                <c:pt idx="1024">
                  <c:v>4.74393595365815</c:v>
                </c:pt>
                <c:pt idx="1025">
                  <c:v>4.71309761263462</c:v>
                </c:pt>
                <c:pt idx="1026">
                  <c:v>4.7524608491237</c:v>
                </c:pt>
                <c:pt idx="1027">
                  <c:v>4.76376349263948</c:v>
                </c:pt>
                <c:pt idx="1028">
                  <c:v>4.76271006851835</c:v>
                </c:pt>
                <c:pt idx="1029">
                  <c:v>4.75262040929298</c:v>
                </c:pt>
                <c:pt idx="1030">
                  <c:v>4.71911950069746</c:v>
                </c:pt>
                <c:pt idx="1031">
                  <c:v>4.74064120296471</c:v>
                </c:pt>
                <c:pt idx="1032">
                  <c:v>4.76165771530726</c:v>
                </c:pt>
                <c:pt idx="1033">
                  <c:v>4.76382661950937</c:v>
                </c:pt>
                <c:pt idx="1034">
                  <c:v>4.75758829004284</c:v>
                </c:pt>
                <c:pt idx="1035">
                  <c:v>4.73493325816961</c:v>
                </c:pt>
                <c:pt idx="1036">
                  <c:v>4.72388213241845</c:v>
                </c:pt>
                <c:pt idx="1037">
                  <c:v>4.75749409731595</c:v>
                </c:pt>
                <c:pt idx="1038">
                  <c:v>4.76390682786278</c:v>
                </c:pt>
                <c:pt idx="1039">
                  <c:v>4.76058876049299</c:v>
                </c:pt>
                <c:pt idx="1040">
                  <c:v>4.74613675232307</c:v>
                </c:pt>
                <c:pt idx="1041">
                  <c:v>4.71513274488653</c:v>
                </c:pt>
                <c:pt idx="1042">
                  <c:v>4.75038329345253</c:v>
                </c:pt>
                <c:pt idx="1043">
                  <c:v>4.76302972469128</c:v>
                </c:pt>
                <c:pt idx="1044">
                  <c:v>4.76239140063551</c:v>
                </c:pt>
                <c:pt idx="1045">
                  <c:v>4.7527990630799</c:v>
                </c:pt>
                <c:pt idx="1046">
                  <c:v>4.7216639702002</c:v>
                </c:pt>
                <c:pt idx="1047">
                  <c:v>4.74005651220268</c:v>
                </c:pt>
                <c:pt idx="1048">
                  <c:v>4.76109454648104</c:v>
                </c:pt>
                <c:pt idx="1049">
                  <c:v>4.76333296274836</c:v>
                </c:pt>
                <c:pt idx="1050">
                  <c:v>4.75703524546309</c:v>
                </c:pt>
                <c:pt idx="1051">
                  <c:v>4.73452936584359</c:v>
                </c:pt>
                <c:pt idx="1052">
                  <c:v>4.72655844224945</c:v>
                </c:pt>
                <c:pt idx="1053">
                  <c:v>4.7576034047907</c:v>
                </c:pt>
                <c:pt idx="1054">
                  <c:v>4.76349391886734</c:v>
                </c:pt>
                <c:pt idx="1055">
                  <c:v>4.7598084926347</c:v>
                </c:pt>
                <c:pt idx="1056">
                  <c:v>4.74443144808658</c:v>
                </c:pt>
                <c:pt idx="1057">
                  <c:v>4.71724125728237</c:v>
                </c:pt>
                <c:pt idx="1058">
                  <c:v>4.75190972082024</c:v>
                </c:pt>
                <c:pt idx="1059">
                  <c:v>4.76290893858765</c:v>
                </c:pt>
                <c:pt idx="1060">
                  <c:v>4.76159042869982</c:v>
                </c:pt>
                <c:pt idx="1061">
                  <c:v>4.75086062108398</c:v>
                </c:pt>
                <c:pt idx="1062">
                  <c:v>4.71986141196768</c:v>
                </c:pt>
                <c:pt idx="1063">
                  <c:v>4.74388582739968</c:v>
                </c:pt>
                <c:pt idx="1064">
                  <c:v>4.76153173471396</c:v>
                </c:pt>
                <c:pt idx="1065">
                  <c:v>4.76267599498516</c:v>
                </c:pt>
                <c:pt idx="1066">
                  <c:v>4.75518915891709</c:v>
                </c:pt>
                <c:pt idx="1067">
                  <c:v>4.72969750164355</c:v>
                </c:pt>
                <c:pt idx="1068">
                  <c:v>4.73343412208655</c:v>
                </c:pt>
                <c:pt idx="1069">
                  <c:v>4.75910776932964</c:v>
                </c:pt>
                <c:pt idx="1070">
                  <c:v>4.76312815254316</c:v>
                </c:pt>
                <c:pt idx="1071">
                  <c:v>4.75817998411453</c:v>
                </c:pt>
                <c:pt idx="1072">
                  <c:v>4.73971430499987</c:v>
                </c:pt>
                <c:pt idx="1073">
                  <c:v>4.72243221095119</c:v>
                </c:pt>
                <c:pt idx="1074">
                  <c:v>4.75515789202808</c:v>
                </c:pt>
                <c:pt idx="1075">
                  <c:v>4.7629763294311</c:v>
                </c:pt>
                <c:pt idx="1076">
                  <c:v>4.76023638334786</c:v>
                </c:pt>
                <c:pt idx="1077">
                  <c:v>4.74684530912068</c:v>
                </c:pt>
                <c:pt idx="1078">
                  <c:v>4.71847273777201</c:v>
                </c:pt>
                <c:pt idx="1079">
                  <c:v>4.74946575284059</c:v>
                </c:pt>
                <c:pt idx="1080">
                  <c:v>4.76223192168591</c:v>
                </c:pt>
                <c:pt idx="1081">
                  <c:v>4.76160098222187</c:v>
                </c:pt>
                <c:pt idx="1082">
                  <c:v>4.75181273260812</c:v>
                </c:pt>
                <c:pt idx="1083">
                  <c:v>4.72281053873033</c:v>
                </c:pt>
                <c:pt idx="1084">
                  <c:v>4.74199723362108</c:v>
                </c:pt>
                <c:pt idx="1085">
                  <c:v>4.76081009150484</c:v>
                </c:pt>
                <c:pt idx="1086">
                  <c:v>4.76243320882403</c:v>
                </c:pt>
                <c:pt idx="1087">
                  <c:v>4.75536218476416</c:v>
                </c:pt>
                <c:pt idx="1088">
                  <c:v>4.73152279460725</c:v>
                </c:pt>
                <c:pt idx="1089">
                  <c:v>4.73291513258819</c:v>
                </c:pt>
                <c:pt idx="1090">
                  <c:v>4.75851618038543</c:v>
                </c:pt>
                <c:pt idx="1091">
                  <c:v>4.76277871045477</c:v>
                </c:pt>
                <c:pt idx="1092">
                  <c:v>4.75792832365111</c:v>
                </c:pt>
                <c:pt idx="1093">
                  <c:v>4.73983212093828</c:v>
                </c:pt>
                <c:pt idx="1094">
                  <c:v>4.72386868137237</c:v>
                </c:pt>
                <c:pt idx="1095">
                  <c:v>4.75503090756381</c:v>
                </c:pt>
                <c:pt idx="1096">
                  <c:v>4.76264914645265</c:v>
                </c:pt>
                <c:pt idx="1097">
                  <c:v>4.75976869386736</c:v>
                </c:pt>
                <c:pt idx="1098">
                  <c:v>4.74607029059385</c:v>
                </c:pt>
                <c:pt idx="1099">
                  <c:v>4.71991428826948</c:v>
                </c:pt>
                <c:pt idx="1100">
                  <c:v>4.75021833898741</c:v>
                </c:pt>
                <c:pt idx="1101">
                  <c:v>4.76204279595638</c:v>
                </c:pt>
                <c:pt idx="1102">
                  <c:v>4.76104577288491</c:v>
                </c:pt>
                <c:pt idx="1103">
                  <c:v>4.75062392614421</c:v>
                </c:pt>
                <c:pt idx="1104">
                  <c:v>4.72245587598119</c:v>
                </c:pt>
                <c:pt idx="1105">
                  <c:v>4.74412982335505</c:v>
                </c:pt>
                <c:pt idx="1106">
                  <c:v>4.76091700746791</c:v>
                </c:pt>
                <c:pt idx="1107">
                  <c:v>4.76186533605018</c:v>
                </c:pt>
                <c:pt idx="1108">
                  <c:v>4.7539871171544</c:v>
                </c:pt>
                <c:pt idx="1109">
                  <c:v>4.72902802141851</c:v>
                </c:pt>
                <c:pt idx="1110">
                  <c:v>4.73694035090744</c:v>
                </c:pt>
                <c:pt idx="1111">
                  <c:v>4.75918050734506</c:v>
                </c:pt>
                <c:pt idx="1112">
                  <c:v>4.76229489901499</c:v>
                </c:pt>
                <c:pt idx="1113">
                  <c:v>4.75649173125247</c:v>
                </c:pt>
                <c:pt idx="1114">
                  <c:v>4.7363449422367</c:v>
                </c:pt>
                <c:pt idx="1115">
                  <c:v>4.72932855667739</c:v>
                </c:pt>
                <c:pt idx="1116">
                  <c:v>4.75667806993009</c:v>
                </c:pt>
                <c:pt idx="1117">
                  <c:v>4.76235304030124</c:v>
                </c:pt>
                <c:pt idx="1118">
                  <c:v>4.75834795262011</c:v>
                </c:pt>
                <c:pt idx="1119">
                  <c:v>4.74239264166592</c:v>
                </c:pt>
                <c:pt idx="1120">
                  <c:v>4.72348241507967</c:v>
                </c:pt>
                <c:pt idx="1121">
                  <c:v>4.75329213514155</c:v>
                </c:pt>
                <c:pt idx="1122">
                  <c:v>4.76205451557834</c:v>
                </c:pt>
                <c:pt idx="1123">
                  <c:v>4.75969401719984</c:v>
                </c:pt>
                <c:pt idx="1124">
                  <c:v>4.74699956524142</c:v>
                </c:pt>
                <c:pt idx="1125">
                  <c:v>4.72199038346622</c:v>
                </c:pt>
                <c:pt idx="1126">
                  <c:v>4.74909674881619</c:v>
                </c:pt>
                <c:pt idx="1127">
                  <c:v>4.76139969671912</c:v>
                </c:pt>
                <c:pt idx="1128">
                  <c:v>4.76062270769524</c:v>
                </c:pt>
                <c:pt idx="1129">
                  <c:v>4.75046700771244</c:v>
                </c:pt>
                <c:pt idx="1130">
                  <c:v>4.72451405635351</c:v>
                </c:pt>
                <c:pt idx="1131">
                  <c:v>4.74428086020006</c:v>
                </c:pt>
                <c:pt idx="1132">
                  <c:v>4.76038095301484</c:v>
                </c:pt>
                <c:pt idx="1133">
                  <c:v>4.76119902656165</c:v>
                </c:pt>
                <c:pt idx="1134">
                  <c:v>4.75306683795734</c:v>
                </c:pt>
                <c:pt idx="1135">
                  <c:v>4.72928883959495</c:v>
                </c:pt>
                <c:pt idx="1136">
                  <c:v>4.73918850805768</c:v>
                </c:pt>
                <c:pt idx="1137">
                  <c:v>4.75899628955792</c:v>
                </c:pt>
                <c:pt idx="1138">
                  <c:v>4.76147141882744</c:v>
                </c:pt>
                <c:pt idx="1139">
                  <c:v>4.75499399845145</c:v>
                </c:pt>
                <c:pt idx="1140">
                  <c:v>4.73443544388232</c:v>
                </c:pt>
                <c:pt idx="1141">
                  <c:v>4.73436297478698</c:v>
                </c:pt>
                <c:pt idx="1142">
                  <c:v>4.75726284754463</c:v>
                </c:pt>
                <c:pt idx="1143">
                  <c:v>4.76147828117888</c:v>
                </c:pt>
                <c:pt idx="1144">
                  <c:v>4.75638569065234</c:v>
                </c:pt>
                <c:pt idx="1145">
                  <c:v>4.73883528908882</c:v>
                </c:pt>
                <c:pt idx="1146">
                  <c:v>4.73054342288781</c:v>
                </c:pt>
                <c:pt idx="1147">
                  <c:v>4.75525013168019</c:v>
                </c:pt>
                <c:pt idx="1148">
                  <c:v>4.76125478802537</c:v>
                </c:pt>
                <c:pt idx="1149">
                  <c:v>4.7573402550861</c:v>
                </c:pt>
                <c:pt idx="1150">
                  <c:v>4.74223391969932</c:v>
                </c:pt>
                <c:pt idx="1151">
                  <c:v>4.72839971329236</c:v>
                </c:pt>
                <c:pt idx="1152">
                  <c:v>4.75311148660265</c:v>
                </c:pt>
                <c:pt idx="1153">
                  <c:v>4.76084013409267</c:v>
                </c:pt>
                <c:pt idx="1154">
                  <c:v>4.75793058841625</c:v>
                </c:pt>
                <c:pt idx="1155">
                  <c:v>4.74472204281784</c:v>
                </c:pt>
                <c:pt idx="1156">
                  <c:v>4.72800278738903</c:v>
                </c:pt>
                <c:pt idx="1157">
                  <c:v>4.75105965632581</c:v>
                </c:pt>
                <c:pt idx="1158">
                  <c:v>4.76028094321072</c:v>
                </c:pt>
                <c:pt idx="1159">
                  <c:v>4.75821282792865</c:v>
                </c:pt>
                <c:pt idx="1160">
                  <c:v>4.74644809018233</c:v>
                </c:pt>
                <c:pt idx="1161">
                  <c:v>4.72885233749357</c:v>
                </c:pt>
                <c:pt idx="1162">
                  <c:v>4.74930911893321</c:v>
                </c:pt>
                <c:pt idx="1163">
                  <c:v>4.75963018073001</c:v>
                </c:pt>
                <c:pt idx="1164">
                  <c:v>4.75823194535778</c:v>
                </c:pt>
                <c:pt idx="1165">
                  <c:v>4.74754351433023</c:v>
                </c:pt>
                <c:pt idx="1166">
                  <c:v>4.7303333456507</c:v>
                </c:pt>
                <c:pt idx="1167">
                  <c:v>4.7480256320295</c:v>
                </c:pt>
                <c:pt idx="1168">
                  <c:v>4.7589424138357</c:v>
                </c:pt>
                <c:pt idx="1169">
                  <c:v>4.75802542398283</c:v>
                </c:pt>
                <c:pt idx="1170">
                  <c:v>4.74811602709302</c:v>
                </c:pt>
                <c:pt idx="1171">
                  <c:v>4.73200047342672</c:v>
                </c:pt>
                <c:pt idx="1172">
                  <c:v>4.7472893518503</c:v>
                </c:pt>
                <c:pt idx="1173">
                  <c:v>4.75826550254593</c:v>
                </c:pt>
                <c:pt idx="1174">
                  <c:v>4.75762549173631</c:v>
                </c:pt>
                <c:pt idx="1175">
                  <c:v>4.7482576166917</c:v>
                </c:pt>
                <c:pt idx="1176">
                  <c:v>4.73363298433539</c:v>
                </c:pt>
                <c:pt idx="1177">
                  <c:v>4.74708443327043</c:v>
                </c:pt>
                <c:pt idx="1178">
                  <c:v>4.75763157606327</c:v>
                </c:pt>
                <c:pt idx="1179">
                  <c:v>4.75706047422517</c:v>
                </c:pt>
                <c:pt idx="1180">
                  <c:v>4.74805428348223</c:v>
                </c:pt>
                <c:pt idx="1181">
                  <c:v>4.73517808358598</c:v>
                </c:pt>
                <c:pt idx="1182">
                  <c:v>4.74731798937237</c:v>
                </c:pt>
                <c:pt idx="1183">
                  <c:v>4.75705170999654</c:v>
                </c:pt>
                <c:pt idx="1184">
                  <c:v>4.75635588613489</c:v>
                </c:pt>
                <c:pt idx="1185">
                  <c:v>4.74759389359287</c:v>
                </c:pt>
                <c:pt idx="1186">
                  <c:v>4.73666785747461</c:v>
                </c:pt>
                <c:pt idx="1187">
                  <c:v>4.74785580259129</c:v>
                </c:pt>
                <c:pt idx="1188">
                  <c:v>4.75651725924235</c:v>
                </c:pt>
                <c:pt idx="1189">
                  <c:v>4.75553591504549</c:v>
                </c:pt>
                <c:pt idx="1190">
                  <c:v>4.74697085408547</c:v>
                </c:pt>
                <c:pt idx="1191">
                  <c:v>4.73815120503134</c:v>
                </c:pt>
                <c:pt idx="1192">
                  <c:v>4.74855779479541</c:v>
                </c:pt>
                <c:pt idx="1193">
                  <c:v>4.75600698143536</c:v>
                </c:pt>
                <c:pt idx="1194">
                  <c:v>4.75462543046893</c:v>
                </c:pt>
                <c:pt idx="1195">
                  <c:v>4.74628602820912</c:v>
                </c:pt>
                <c:pt idx="1196">
                  <c:v>4.73965324758102</c:v>
                </c:pt>
                <c:pt idx="1197">
                  <c:v>4.74930279857871</c:v>
                </c:pt>
                <c:pt idx="1198">
                  <c:v>4.75549628047954</c:v>
                </c:pt>
                <c:pt idx="1199">
                  <c:v>4.7536521377306</c:v>
                </c:pt>
                <c:pt idx="1200">
                  <c:v>4.74564070854667</c:v>
                </c:pt>
                <c:pt idx="1201">
                  <c:v>4.8357903417886</c:v>
                </c:pt>
                <c:pt idx="1202">
                  <c:v>4.90026934920332</c:v>
                </c:pt>
                <c:pt idx="1203">
                  <c:v>4.95682004844636</c:v>
                </c:pt>
                <c:pt idx="1204">
                  <c:v>5.01081235698567</c:v>
                </c:pt>
                <c:pt idx="1205">
                  <c:v>5.0633764295505</c:v>
                </c:pt>
                <c:pt idx="1206">
                  <c:v>5.11477445177865</c:v>
                </c:pt>
                <c:pt idx="1207">
                  <c:v>5.1649877843199</c:v>
                </c:pt>
                <c:pt idx="1208">
                  <c:v>5.21386155555873</c:v>
                </c:pt>
                <c:pt idx="1209">
                  <c:v>5.26114090706152</c:v>
                </c:pt>
                <c:pt idx="1210">
                  <c:v>5.30646316791314</c:v>
                </c:pt>
                <c:pt idx="1211">
                  <c:v>5.34931473614452</c:v>
                </c:pt>
                <c:pt idx="1212">
                  <c:v>5.38893312947749</c:v>
                </c:pt>
                <c:pt idx="1213">
                  <c:v>5.42408441980756</c:v>
                </c:pt>
                <c:pt idx="1214">
                  <c:v>5.45247187102925</c:v>
                </c:pt>
                <c:pt idx="1215">
                  <c:v>5.46859495587972</c:v>
                </c:pt>
                <c:pt idx="1216">
                  <c:v>5.44682486372105</c:v>
                </c:pt>
                <c:pt idx="1217">
                  <c:v>5.30135749905171</c:v>
                </c:pt>
                <c:pt idx="1218">
                  <c:v>5.26292744867107</c:v>
                </c:pt>
                <c:pt idx="1219">
                  <c:v>5.18569805116588</c:v>
                </c:pt>
                <c:pt idx="1220">
                  <c:v>5.11623121964196</c:v>
                </c:pt>
                <c:pt idx="1221">
                  <c:v>5.07346907622135</c:v>
                </c:pt>
                <c:pt idx="1222">
                  <c:v>5.17828741531718</c:v>
                </c:pt>
                <c:pt idx="1223">
                  <c:v>5.20252826523746</c:v>
                </c:pt>
                <c:pt idx="1224">
                  <c:v>5.23704363623433</c:v>
                </c:pt>
                <c:pt idx="1225">
                  <c:v>5.27013193502302</c:v>
                </c:pt>
                <c:pt idx="1226">
                  <c:v>5.29734145928837</c:v>
                </c:pt>
                <c:pt idx="1227">
                  <c:v>5.31662745812539</c:v>
                </c:pt>
                <c:pt idx="1228">
                  <c:v>5.32201287771466</c:v>
                </c:pt>
                <c:pt idx="1229">
                  <c:v>5.29300393692845</c:v>
                </c:pt>
                <c:pt idx="1230">
                  <c:v>5.19336367022953</c:v>
                </c:pt>
                <c:pt idx="1231">
                  <c:v>5.17773495913248</c:v>
                </c:pt>
                <c:pt idx="1232">
                  <c:v>5.26036289745175</c:v>
                </c:pt>
                <c:pt idx="1233">
                  <c:v>5.27421150113302</c:v>
                </c:pt>
                <c:pt idx="1234">
                  <c:v>5.27491730982939</c:v>
                </c:pt>
                <c:pt idx="1235">
                  <c:v>5.26485253790661</c:v>
                </c:pt>
                <c:pt idx="1236">
                  <c:v>5.20615081584317</c:v>
                </c:pt>
                <c:pt idx="1237">
                  <c:v>5.195703345618</c:v>
                </c:pt>
                <c:pt idx="1238">
                  <c:v>5.26179986285595</c:v>
                </c:pt>
                <c:pt idx="1239">
                  <c:v>5.2697409336524</c:v>
                </c:pt>
                <c:pt idx="1240">
                  <c:v>5.26898002612262</c:v>
                </c:pt>
                <c:pt idx="1241">
                  <c:v>5.25908106009025</c:v>
                </c:pt>
                <c:pt idx="1242">
                  <c:v>5.21133003582513</c:v>
                </c:pt>
                <c:pt idx="1243">
                  <c:v>5.22255603834885</c:v>
                </c:pt>
                <c:pt idx="1244">
                  <c:v>5.26226313143733</c:v>
                </c:pt>
                <c:pt idx="1245">
                  <c:v>5.26791184973963</c:v>
                </c:pt>
                <c:pt idx="1246">
                  <c:v>5.26542514254522</c:v>
                </c:pt>
                <c:pt idx="1247">
                  <c:v>5.25323584885916</c:v>
                </c:pt>
                <c:pt idx="1248">
                  <c:v>5.20720717436158</c:v>
                </c:pt>
                <c:pt idx="1249">
                  <c:v>5.24146735717794</c:v>
                </c:pt>
                <c:pt idx="1250">
                  <c:v>5.26377372764706</c:v>
                </c:pt>
                <c:pt idx="1251">
                  <c:v>5.26655990406578</c:v>
                </c:pt>
                <c:pt idx="1252">
                  <c:v>5.26142975922488</c:v>
                </c:pt>
                <c:pt idx="1253">
                  <c:v>5.24251614745868</c:v>
                </c:pt>
                <c:pt idx="1254">
                  <c:v>5.20620138029664</c:v>
                </c:pt>
                <c:pt idx="1255">
                  <c:v>5.25352067112453</c:v>
                </c:pt>
                <c:pt idx="1256">
                  <c:v>5.2650222252184</c:v>
                </c:pt>
                <c:pt idx="1257">
                  <c:v>5.26438902949576</c:v>
                </c:pt>
                <c:pt idx="1258">
                  <c:v>5.25516879212797</c:v>
                </c:pt>
                <c:pt idx="1259">
                  <c:v>5.22019070013502</c:v>
                </c:pt>
                <c:pt idx="1260">
                  <c:v>5.23418475507406</c:v>
                </c:pt>
                <c:pt idx="1261">
                  <c:v>5.26131856720419</c:v>
                </c:pt>
                <c:pt idx="1262">
                  <c:v>5.2650099929706</c:v>
                </c:pt>
                <c:pt idx="1263">
                  <c:v>5.26024696986971</c:v>
                </c:pt>
                <c:pt idx="1264">
                  <c:v>5.242367473148</c:v>
                </c:pt>
                <c:pt idx="1265">
                  <c:v>5.21234601825879</c:v>
                </c:pt>
                <c:pt idx="1266">
                  <c:v>5.25359993275297</c:v>
                </c:pt>
                <c:pt idx="1267">
                  <c:v>5.26405945313024</c:v>
                </c:pt>
                <c:pt idx="1268">
                  <c:v>5.26267354741503</c:v>
                </c:pt>
                <c:pt idx="1269">
                  <c:v>5.25213386245476</c:v>
                </c:pt>
                <c:pt idx="1270">
                  <c:v>5.21783763177412</c:v>
                </c:pt>
                <c:pt idx="1271">
                  <c:v>5.2417005102044</c:v>
                </c:pt>
                <c:pt idx="1272">
                  <c:v>5.26185421356598</c:v>
                </c:pt>
                <c:pt idx="1273">
                  <c:v>5.26369970261911</c:v>
                </c:pt>
                <c:pt idx="1274">
                  <c:v>5.25713616480556</c:v>
                </c:pt>
                <c:pt idx="1275">
                  <c:v>5.23365337162941</c:v>
                </c:pt>
                <c:pt idx="1276">
                  <c:v>5.22599509320778</c:v>
                </c:pt>
                <c:pt idx="1277">
                  <c:v>5.25789115931066</c:v>
                </c:pt>
                <c:pt idx="1278">
                  <c:v>5.26370244953936</c:v>
                </c:pt>
                <c:pt idx="1279">
                  <c:v>5.25998792870563</c:v>
                </c:pt>
                <c:pt idx="1280">
                  <c:v>5.24464525349146</c:v>
                </c:pt>
                <c:pt idx="1281">
                  <c:v>5.21655325744539</c:v>
                </c:pt>
                <c:pt idx="1282">
                  <c:v>5.25169402122928</c:v>
                </c:pt>
                <c:pt idx="1283">
                  <c:v>5.26290705938975</c:v>
                </c:pt>
                <c:pt idx="1284">
                  <c:v>5.26162927732573</c:v>
                </c:pt>
                <c:pt idx="1285">
                  <c:v>5.25099214272101</c:v>
                </c:pt>
                <c:pt idx="1286">
                  <c:v>5.22018837423894</c:v>
                </c:pt>
                <c:pt idx="1287">
                  <c:v>5.24359727325723</c:v>
                </c:pt>
                <c:pt idx="1288">
                  <c:v>5.26136837054508</c:v>
                </c:pt>
                <c:pt idx="1289">
                  <c:v>5.26251090615422</c:v>
                </c:pt>
                <c:pt idx="1290">
                  <c:v>5.25498035325897</c:v>
                </c:pt>
                <c:pt idx="1291">
                  <c:v>5.22979087761562</c:v>
                </c:pt>
                <c:pt idx="1292">
                  <c:v>5.23408598162711</c:v>
                </c:pt>
                <c:pt idx="1293">
                  <c:v>5.2589818162263</c:v>
                </c:pt>
                <c:pt idx="1294">
                  <c:v>5.26279440273583</c:v>
                </c:pt>
                <c:pt idx="1295">
                  <c:v>5.25760398996207</c:v>
                </c:pt>
                <c:pt idx="1296">
                  <c:v>5.23872367166902</c:v>
                </c:pt>
                <c:pt idx="1297">
                  <c:v>5.22503078834764</c:v>
                </c:pt>
                <c:pt idx="1298">
                  <c:v>5.25557305042143</c:v>
                </c:pt>
                <c:pt idx="1299">
                  <c:v>5.26258789813835</c:v>
                </c:pt>
                <c:pt idx="1300">
                  <c:v>5.259343636639</c:v>
                </c:pt>
                <c:pt idx="1301">
                  <c:v>5.24495784449938</c:v>
                </c:pt>
                <c:pt idx="1302">
                  <c:v>5.22080470945637</c:v>
                </c:pt>
                <c:pt idx="1303">
                  <c:v>5.25121103797426</c:v>
                </c:pt>
                <c:pt idx="1304">
                  <c:v>5.26196316324734</c:v>
                </c:pt>
                <c:pt idx="1305">
                  <c:v>5.26046416330337</c:v>
                </c:pt>
                <c:pt idx="1306">
                  <c:v>5.24923486483824</c:v>
                </c:pt>
                <c:pt idx="1307">
                  <c:v>5.22230207945195</c:v>
                </c:pt>
                <c:pt idx="1308">
                  <c:v>5.24620972869431</c:v>
                </c:pt>
                <c:pt idx="1309">
                  <c:v>5.26095569550633</c:v>
                </c:pt>
                <c:pt idx="1310">
                  <c:v>5.26111916438007</c:v>
                </c:pt>
                <c:pt idx="1311">
                  <c:v>5.25221497297864</c:v>
                </c:pt>
                <c:pt idx="1312">
                  <c:v>5.22700338125267</c:v>
                </c:pt>
                <c:pt idx="1313">
                  <c:v>5.24100049371604</c:v>
                </c:pt>
                <c:pt idx="1314">
                  <c:v>5.25959315887183</c:v>
                </c:pt>
                <c:pt idx="1315">
                  <c:v>5.26140113231675</c:v>
                </c:pt>
                <c:pt idx="1316">
                  <c:v>5.25428153867538</c:v>
                </c:pt>
                <c:pt idx="1317">
                  <c:v>5.23241847865107</c:v>
                </c:pt>
                <c:pt idx="1318">
                  <c:v>5.23622427374513</c:v>
                </c:pt>
                <c:pt idx="1319">
                  <c:v>5.25792688974355</c:v>
                </c:pt>
                <c:pt idx="1320">
                  <c:v>5.26137557842819</c:v>
                </c:pt>
                <c:pt idx="1321">
                  <c:v>5.25566243458287</c:v>
                </c:pt>
                <c:pt idx="1322">
                  <c:v>5.23697624947911</c:v>
                </c:pt>
                <c:pt idx="1323">
                  <c:v>5.23261800488826</c:v>
                </c:pt>
                <c:pt idx="1324">
                  <c:v>5.25607921022938</c:v>
                </c:pt>
                <c:pt idx="1325">
                  <c:v>5.26110019202408</c:v>
                </c:pt>
                <c:pt idx="1326">
                  <c:v>5.25650451504656</c:v>
                </c:pt>
                <c:pt idx="1327">
                  <c:v>5.24031303488</c:v>
                </c:pt>
                <c:pt idx="1328">
                  <c:v>5.23070972747068</c:v>
                </c:pt>
                <c:pt idx="1329">
                  <c:v>5.25424844160811</c:v>
                </c:pt>
                <c:pt idx="1330">
                  <c:v>5.26063313044267</c:v>
                </c:pt>
                <c:pt idx="1331">
                  <c:v>5.25690973674552</c:v>
                </c:pt>
                <c:pt idx="1332">
                  <c:v>5.24256535829247</c:v>
                </c:pt>
                <c:pt idx="1333">
                  <c:v>5.23044648926127</c:v>
                </c:pt>
                <c:pt idx="1334">
                  <c:v>5.25265910998887</c:v>
                </c:pt>
                <c:pt idx="1335">
                  <c:v>5.26003461437383</c:v>
                </c:pt>
                <c:pt idx="1336">
                  <c:v>5.25695298489172</c:v>
                </c:pt>
                <c:pt idx="1337">
                  <c:v>5.24394381877407</c:v>
                </c:pt>
                <c:pt idx="1338">
                  <c:v>5.23133096758182</c:v>
                </c:pt>
                <c:pt idx="1339">
                  <c:v>5.25148492702028</c:v>
                </c:pt>
                <c:pt idx="1340">
                  <c:v>5.2593617004725</c:v>
                </c:pt>
                <c:pt idx="1341">
                  <c:v>5.25669266193123</c:v>
                </c:pt>
                <c:pt idx="1342">
                  <c:v>5.24463710234265</c:v>
                </c:pt>
                <c:pt idx="1343">
                  <c:v>5.23284090195972</c:v>
                </c:pt>
                <c:pt idx="1344">
                  <c:v>5.25079933208875</c:v>
                </c:pt>
                <c:pt idx="1345">
                  <c:v>5.25865987568683</c:v>
                </c:pt>
                <c:pt idx="1346">
                  <c:v>5.25617743539854</c:v>
                </c:pt>
                <c:pt idx="1347">
                  <c:v>5.24481132851887</c:v>
                </c:pt>
                <c:pt idx="1348">
                  <c:v>5.2346359973513</c:v>
                </c:pt>
                <c:pt idx="1349">
                  <c:v>5.25056903692902</c:v>
                </c:pt>
                <c:pt idx="1350">
                  <c:v>5.25795594829243</c:v>
                </c:pt>
                <c:pt idx="1351">
                  <c:v>5.2554509495727</c:v>
                </c:pt>
                <c:pt idx="1352">
                  <c:v>5.24462447385459</c:v>
                </c:pt>
                <c:pt idx="1353">
                  <c:v>5.23654665729866</c:v>
                </c:pt>
                <c:pt idx="1354">
                  <c:v>5.25068427737155</c:v>
                </c:pt>
                <c:pt idx="1355">
                  <c:v>5.25725659611425</c:v>
                </c:pt>
                <c:pt idx="1356">
                  <c:v>5.25455557040702</c:v>
                </c:pt>
                <c:pt idx="1357">
                  <c:v>5.24423561083296</c:v>
                </c:pt>
                <c:pt idx="1358">
                  <c:v>5.23849161278008</c:v>
                </c:pt>
                <c:pt idx="1359">
                  <c:v>5.25100494201012</c:v>
                </c:pt>
                <c:pt idx="1360">
                  <c:v>5.25655377374626</c:v>
                </c:pt>
                <c:pt idx="1361">
                  <c:v>5.25353577973732</c:v>
                </c:pt>
                <c:pt idx="1362">
                  <c:v>5.24380301832036</c:v>
                </c:pt>
                <c:pt idx="1363">
                  <c:v>5.24041277920175</c:v>
                </c:pt>
                <c:pt idx="1364">
                  <c:v>5.25140009540481</c:v>
                </c:pt>
                <c:pt idx="1365">
                  <c:v>5.25583389287244</c:v>
                </c:pt>
                <c:pt idx="1366">
                  <c:v>5.25244087945628</c:v>
                </c:pt>
                <c:pt idx="1367">
                  <c:v>5.2434696548631</c:v>
                </c:pt>
                <c:pt idx="1368">
                  <c:v>5.24224989845652</c:v>
                </c:pt>
                <c:pt idx="1369">
                  <c:v>5.25176998527582</c:v>
                </c:pt>
                <c:pt idx="1370">
                  <c:v>5.25508635802977</c:v>
                </c:pt>
                <c:pt idx="1371">
                  <c:v>5.2513260437529</c:v>
                </c:pt>
                <c:pt idx="1372">
                  <c:v>5.24334099151612</c:v>
                </c:pt>
                <c:pt idx="1373">
                  <c:v>5.24394305650556</c:v>
                </c:pt>
                <c:pt idx="1374">
                  <c:v>5.25205147876957</c:v>
                </c:pt>
                <c:pt idx="1375">
                  <c:v>5.25430872050347</c:v>
                </c:pt>
                <c:pt idx="1376">
                  <c:v>5.25025061762004</c:v>
                </c:pt>
                <c:pt idx="1377">
                  <c:v>5.24346655844115</c:v>
                </c:pt>
                <c:pt idx="1378">
                  <c:v>5.24544378470282</c:v>
                </c:pt>
                <c:pt idx="1379">
                  <c:v>5.2522134622379</c:v>
                </c:pt>
                <c:pt idx="1380">
                  <c:v>5.25350818734674</c:v>
                </c:pt>
                <c:pt idx="1381">
                  <c:v>5.24927330962647</c:v>
                </c:pt>
                <c:pt idx="1382">
                  <c:v>5.24383700778285</c:v>
                </c:pt>
                <c:pt idx="1383">
                  <c:v>5.24672274859896</c:v>
                </c:pt>
                <c:pt idx="1384">
                  <c:v>5.25224850623838</c:v>
                </c:pt>
                <c:pt idx="1385">
                  <c:v>5.25270048819129</c:v>
                </c:pt>
                <c:pt idx="1386">
                  <c:v>5.24844503373383</c:v>
                </c:pt>
                <c:pt idx="1387">
                  <c:v>5.24439884719758</c:v>
                </c:pt>
                <c:pt idx="1388">
                  <c:v>5.24777087321787</c:v>
                </c:pt>
                <c:pt idx="1389">
                  <c:v>5.25216471325787</c:v>
                </c:pt>
                <c:pt idx="1390">
                  <c:v>5.251907292563</c:v>
                </c:pt>
                <c:pt idx="1391">
                  <c:v>5.24780146590126</c:v>
                </c:pt>
                <c:pt idx="1392">
                  <c:v>5.24507817670009</c:v>
                </c:pt>
                <c:pt idx="1393">
                  <c:v>5.24859569300458</c:v>
                </c:pt>
                <c:pt idx="1394">
                  <c:v>5.25197929809369</c:v>
                </c:pt>
                <c:pt idx="1395">
                  <c:v>5.25115300513901</c:v>
                </c:pt>
                <c:pt idx="1396">
                  <c:v>5.24735793612694</c:v>
                </c:pt>
                <c:pt idx="1397">
                  <c:v>5.24580201817399</c:v>
                </c:pt>
                <c:pt idx="1398">
                  <c:v>5.24921590717612</c:v>
                </c:pt>
                <c:pt idx="1399">
                  <c:v>5.251714067911</c:v>
                </c:pt>
                <c:pt idx="1400">
                  <c:v>5.25046146782671</c:v>
                </c:pt>
                <c:pt idx="1401">
                  <c:v>5.2471086360697</c:v>
                </c:pt>
                <c:pt idx="1402">
                  <c:v>5.2465110812406</c:v>
                </c:pt>
                <c:pt idx="1403">
                  <c:v>5.24965628927096</c:v>
                </c:pt>
                <c:pt idx="1404">
                  <c:v>5.25139242169672</c:v>
                </c:pt>
                <c:pt idx="1405">
                  <c:v>5.24985296227631</c:v>
                </c:pt>
                <c:pt idx="1406">
                  <c:v>5.24703028228071</c:v>
                </c:pt>
                <c:pt idx="1407">
                  <c:v>5.24716406271935</c:v>
                </c:pt>
                <c:pt idx="1408">
                  <c:v>5.24994389864045</c:v>
                </c:pt>
                <c:pt idx="1409">
                  <c:v>5.25103738095686</c:v>
                </c:pt>
                <c:pt idx="1410">
                  <c:v>5.24934188797022</c:v>
                </c:pt>
                <c:pt idx="1411">
                  <c:v>5.24708861895876</c:v>
                </c:pt>
                <c:pt idx="1412">
                  <c:v>5.24773654483226</c:v>
                </c:pt>
                <c:pt idx="1413">
                  <c:v>5.25010565934806</c:v>
                </c:pt>
                <c:pt idx="1414">
                  <c:v>5.2506702571235</c:v>
                </c:pt>
                <c:pt idx="1415">
                  <c:v>5.24893542598686</c:v>
                </c:pt>
                <c:pt idx="1416">
                  <c:v>5.24724541890742</c:v>
                </c:pt>
                <c:pt idx="1417">
                  <c:v>5.24821754244777</c:v>
                </c:pt>
                <c:pt idx="1418">
                  <c:v>5.25016698753629</c:v>
                </c:pt>
                <c:pt idx="1419">
                  <c:v>5.25030971222395</c:v>
                </c:pt>
                <c:pt idx="1420">
                  <c:v>5.24863334179526</c:v>
                </c:pt>
                <c:pt idx="1421">
                  <c:v>5.24746414600396</c:v>
                </c:pt>
                <c:pt idx="1422">
                  <c:v>5.24860565224148</c:v>
                </c:pt>
                <c:pt idx="1423">
                  <c:v>5.25015109359469</c:v>
                </c:pt>
                <c:pt idx="1424">
                  <c:v>5.24997109977295</c:v>
                </c:pt>
                <c:pt idx="1425">
                  <c:v>5.24842884558301</c:v>
                </c:pt>
                <c:pt idx="1426">
                  <c:v>5.24771349867047</c:v>
                </c:pt>
                <c:pt idx="1427">
                  <c:v>5.24890571985108</c:v>
                </c:pt>
                <c:pt idx="1428">
                  <c:v>5.25007866593013</c:v>
                </c:pt>
                <c:pt idx="1429">
                  <c:v>5.2496660589969</c:v>
                </c:pt>
                <c:pt idx="1430">
                  <c:v>5.24831020703908</c:v>
                </c:pt>
                <c:pt idx="1431">
                  <c:v>5.24796894671179</c:v>
                </c:pt>
                <c:pt idx="1432">
                  <c:v>5.24912629147476</c:v>
                </c:pt>
                <c:pt idx="1433">
                  <c:v>5.2499677499388</c:v>
                </c:pt>
                <c:pt idx="1434">
                  <c:v>5.24940237459819</c:v>
                </c:pt>
                <c:pt idx="1435">
                  <c:v>5.2482627058601</c:v>
                </c:pt>
                <c:pt idx="1436">
                  <c:v>5.248212815956</c:v>
                </c:pt>
                <c:pt idx="1437">
                  <c:v>5.24927780571364</c:v>
                </c:pt>
                <c:pt idx="1438">
                  <c:v>5.24983372276656</c:v>
                </c:pt>
                <c:pt idx="1439">
                  <c:v>5.24918410934148</c:v>
                </c:pt>
                <c:pt idx="1440">
                  <c:v>5.2482705204836</c:v>
                </c:pt>
                <c:pt idx="1441">
                  <c:v>5.24843353480209</c:v>
                </c:pt>
                <c:pt idx="1442">
                  <c:v>5.24937137176142</c:v>
                </c:pt>
                <c:pt idx="1443">
                  <c:v>5.24968932178927</c:v>
                </c:pt>
                <c:pt idx="1444">
                  <c:v>5.24901198829854</c:v>
                </c:pt>
                <c:pt idx="1445">
                  <c:v>5.24831827738024</c:v>
                </c:pt>
                <c:pt idx="1446">
                  <c:v>5.24862452375548</c:v>
                </c:pt>
                <c:pt idx="1447">
                  <c:v>5.24941797119564</c:v>
                </c:pt>
                <c:pt idx="1448">
                  <c:v>5.24954471767848</c:v>
                </c:pt>
                <c:pt idx="1449">
                  <c:v>5.24888397889582</c:v>
                </c:pt>
                <c:pt idx="1450">
                  <c:v>5.2483921345597</c:v>
                </c:pt>
                <c:pt idx="1451">
                  <c:v>5.24878303342204</c:v>
                </c:pt>
                <c:pt idx="1452">
                  <c:v>5.24942795036213</c:v>
                </c:pt>
                <c:pt idx="1453">
                  <c:v>5.24940763709727</c:v>
                </c:pt>
                <c:pt idx="1454">
                  <c:v>5.2487959857333</c:v>
                </c:pt>
                <c:pt idx="1455">
                  <c:v>5.24848039992799</c:v>
                </c:pt>
                <c:pt idx="1456">
                  <c:v>5.24890909101295</c:v>
                </c:pt>
                <c:pt idx="1457">
                  <c:v>5.24941070777108</c:v>
                </c:pt>
                <c:pt idx="1458">
                  <c:v>5.24928354151707</c:v>
                </c:pt>
                <c:pt idx="1459">
                  <c:v>5.2487425718994</c:v>
                </c:pt>
                <c:pt idx="1460">
                  <c:v>5.24857376263342</c:v>
                </c:pt>
                <c:pt idx="1461">
                  <c:v>5.24900461864333</c:v>
                </c:pt>
                <c:pt idx="1462">
                  <c:v>5.24937451329534</c:v>
                </c:pt>
                <c:pt idx="1463">
                  <c:v>5.24917586273264</c:v>
                </c:pt>
                <c:pt idx="1464">
                  <c:v>5.24871762925618</c:v>
                </c:pt>
                <c:pt idx="1465">
                  <c:v>5.2486652452267</c:v>
                </c:pt>
                <c:pt idx="1466">
                  <c:v>5.24907273201075</c:v>
                </c:pt>
                <c:pt idx="1467">
                  <c:v>5.24932641967515</c:v>
                </c:pt>
                <c:pt idx="1468">
                  <c:v>5.24908628699916</c:v>
                </c:pt>
                <c:pt idx="1469">
                  <c:v>5.24871494292957</c:v>
                </c:pt>
                <c:pt idx="1470">
                  <c:v>5.24874998122702</c:v>
                </c:pt>
                <c:pt idx="1471">
                  <c:v>5.24911720220612</c:v>
                </c:pt>
                <c:pt idx="1472">
                  <c:v>5.24927224223796</c:v>
                </c:pt>
                <c:pt idx="1473">
                  <c:v>5.24901507191286</c:v>
                </c:pt>
                <c:pt idx="1474">
                  <c:v>5.24872862192315</c:v>
                </c:pt>
                <c:pt idx="1475">
                  <c:v>5.24882490292547</c:v>
                </c:pt>
                <c:pt idx="1476">
                  <c:v>5.24914205458536</c:v>
                </c:pt>
                <c:pt idx="1477">
                  <c:v>5.24921659157232</c:v>
                </c:pt>
                <c:pt idx="1478">
                  <c:v>5.24896137546273</c:v>
                </c:pt>
                <c:pt idx="1479">
                  <c:v>5.24875339159895</c:v>
                </c:pt>
                <c:pt idx="1480">
                  <c:v>5.24888840006647</c:v>
                </c:pt>
                <c:pt idx="1481">
                  <c:v>5.24915127847701</c:v>
                </c:pt>
                <c:pt idx="1482">
                  <c:v>5.24916294814641</c:v>
                </c:pt>
                <c:pt idx="1483">
                  <c:v>5.24892357591311</c:v>
                </c:pt>
                <c:pt idx="1484">
                  <c:v>5.24878476093383</c:v>
                </c:pt>
                <c:pt idx="1485">
                  <c:v>5.24893998818548</c:v>
                </c:pt>
                <c:pt idx="1486">
                  <c:v>5.24914862492355</c:v>
                </c:pt>
                <c:pt idx="1487">
                  <c:v>5.24911376934827</c:v>
                </c:pt>
                <c:pt idx="1488">
                  <c:v>5.24889956392494</c:v>
                </c:pt>
                <c:pt idx="1489">
                  <c:v>5.24881908711251</c:v>
                </c:pt>
                <c:pt idx="1490">
                  <c:v>5.2489800084897</c:v>
                </c:pt>
                <c:pt idx="1491">
                  <c:v>5.24913747390469</c:v>
                </c:pt>
                <c:pt idx="1492">
                  <c:v>5.24907061960094</c:v>
                </c:pt>
                <c:pt idx="1493">
                  <c:v>5.24888699340604</c:v>
                </c:pt>
                <c:pt idx="1494">
                  <c:v>5.24885356328166</c:v>
                </c:pt>
                <c:pt idx="1495">
                  <c:v>5.24900936946084</c:v>
                </c:pt>
                <c:pt idx="1496">
                  <c:v>5.24912075630014</c:v>
                </c:pt>
                <c:pt idx="1497">
                  <c:v>5.24903431411278</c:v>
                </c:pt>
                <c:pt idx="1498">
                  <c:v>5.24888348357993</c:v>
                </c:pt>
                <c:pt idx="1499">
                  <c:v>5.24888615412732</c:v>
                </c:pt>
                <c:pt idx="1500">
                  <c:v>5.24902933295002</c:v>
                </c:pt>
                <c:pt idx="1501">
                  <c:v>5.24910091879709</c:v>
                </c:pt>
                <c:pt idx="1502">
                  <c:v>5.24900506708319</c:v>
                </c:pt>
                <c:pt idx="1503">
                  <c:v>5.24888677044948</c:v>
                </c:pt>
                <c:pt idx="1504">
                  <c:v>5.24891550031618</c:v>
                </c:pt>
                <c:pt idx="1505">
                  <c:v>5.2490413432503</c:v>
                </c:pt>
                <c:pt idx="1506">
                  <c:v>5.249079922053</c:v>
                </c:pt>
                <c:pt idx="1507">
                  <c:v>5.24898263605311</c:v>
                </c:pt>
                <c:pt idx="1508">
                  <c:v>5.24889481039946</c:v>
                </c:pt>
                <c:pt idx="1509">
                  <c:v>5.24894080829335</c:v>
                </c:pt>
                <c:pt idx="1510">
                  <c:v>5.24904689541189</c:v>
                </c:pt>
                <c:pt idx="1511">
                  <c:v>5.24905926388939</c:v>
                </c:pt>
                <c:pt idx="1512">
                  <c:v>5.2489664555428</c:v>
                </c:pt>
                <c:pt idx="1513">
                  <c:v>5.24890584178287</c:v>
                </c:pt>
                <c:pt idx="1514">
                  <c:v>5.24896173744873</c:v>
                </c:pt>
                <c:pt idx="1515">
                  <c:v>5.24904743809733</c:v>
                </c:pt>
                <c:pt idx="1516">
                  <c:v>5.24904002036352</c:v>
                </c:pt>
                <c:pt idx="1517">
                  <c:v>5.24895575496241</c:v>
                </c:pt>
                <c:pt idx="1518">
                  <c:v>5.24891841199295</c:v>
                </c:pt>
                <c:pt idx="1519">
                  <c:v>5.24897829277366</c:v>
                </c:pt>
                <c:pt idx="1520">
                  <c:v>5.24904430600835</c:v>
                </c:pt>
                <c:pt idx="1521">
                  <c:v>5.24902289845152</c:v>
                </c:pt>
                <c:pt idx="1522">
                  <c:v>5.24894965775269</c:v>
                </c:pt>
                <c:pt idx="1523">
                  <c:v>5.24893137798303</c:v>
                </c:pt>
                <c:pt idx="1524">
                  <c:v>5.24899072801959</c:v>
                </c:pt>
                <c:pt idx="1525">
                  <c:v>5.24903867701366</c:v>
                </c:pt>
                <c:pt idx="1526">
                  <c:v>5.24900829492196</c:v>
                </c:pt>
                <c:pt idx="1527">
                  <c:v>5.24894726057073</c:v>
                </c:pt>
                <c:pt idx="1528">
                  <c:v>5.24894388780173</c:v>
                </c:pt>
                <c:pt idx="1529">
                  <c:v>5.24899946203024</c:v>
                </c:pt>
                <c:pt idx="1530">
                  <c:v>5.24903154937782</c:v>
                </c:pt>
                <c:pt idx="1531">
                  <c:v>5.24899635685349</c:v>
                </c:pt>
                <c:pt idx="1532">
                  <c:v>5.24894769289945</c:v>
                </c:pt>
                <c:pt idx="1533">
                  <c:v>5.24895534979449</c:v>
                </c:pt>
                <c:pt idx="1534">
                  <c:v>5.24900500924513</c:v>
                </c:pt>
                <c:pt idx="1535">
                  <c:v>5.24902373484491</c:v>
                </c:pt>
                <c:pt idx="1536">
                  <c:v>5.24898704016554</c:v>
                </c:pt>
                <c:pt idx="1537">
                  <c:v>5.24895015863457</c:v>
                </c:pt>
                <c:pt idx="1538">
                  <c:v>5.24896539496245</c:v>
                </c:pt>
                <c:pt idx="1539">
                  <c:v>5.24900792422655</c:v>
                </c:pt>
                <c:pt idx="1540">
                  <c:v>5.24901586372729</c:v>
                </c:pt>
                <c:pt idx="1541">
                  <c:v>5.24898016345829</c:v>
                </c:pt>
                <c:pt idx="1542">
                  <c:v>5.24895396196824</c:v>
                </c:pt>
                <c:pt idx="1543">
                  <c:v>5.24897383676237</c:v>
                </c:pt>
                <c:pt idx="1544">
                  <c:v>5.24900875931736</c:v>
                </c:pt>
                <c:pt idx="1545">
                  <c:v>5.24900839857648</c:v>
                </c:pt>
                <c:pt idx="1546">
                  <c:v>5.24897545535003</c:v>
                </c:pt>
                <c:pt idx="1547">
                  <c:v>5.24895852028115</c:v>
                </c:pt>
                <c:pt idx="1548">
                  <c:v>5.2489806315041</c:v>
                </c:pt>
                <c:pt idx="1549">
                  <c:v>5.24900803408404</c:v>
                </c:pt>
                <c:pt idx="1550">
                  <c:v>5.24900165346331</c:v>
                </c:pt>
                <c:pt idx="1551">
                  <c:v>5.24897259430812</c:v>
                </c:pt>
                <c:pt idx="1552">
                  <c:v>5.2489633668429</c:v>
                </c:pt>
                <c:pt idx="1553">
                  <c:v>5.24898584151934</c:v>
                </c:pt>
                <c:pt idx="1554">
                  <c:v>5.24900621495656</c:v>
                </c:pt>
                <c:pt idx="1555">
                  <c:v>5.24899581636098</c:v>
                </c:pt>
                <c:pt idx="1556">
                  <c:v>5.24897124065599</c:v>
                </c:pt>
                <c:pt idx="1557">
                  <c:v>5.24896814598529</c:v>
                </c:pt>
                <c:pt idx="1558">
                  <c:v>5.24898960246414</c:v>
                </c:pt>
                <c:pt idx="1559">
                  <c:v>5.24900370338426</c:v>
                </c:pt>
                <c:pt idx="1560">
                  <c:v>5.24899097259442</c:v>
                </c:pt>
                <c:pt idx="1561">
                  <c:v>5.24897106098107</c:v>
                </c:pt>
                <c:pt idx="1562">
                  <c:v>5.24897260313287</c:v>
                </c:pt>
                <c:pt idx="1563">
                  <c:v>5.24899209547456</c:v>
                </c:pt>
                <c:pt idx="1564">
                  <c:v>5.24900083084047</c:v>
                </c:pt>
                <c:pt idx="1565">
                  <c:v>5.24898712777813</c:v>
                </c:pt>
                <c:pt idx="1566">
                  <c:v>5.24897174556182</c:v>
                </c:pt>
                <c:pt idx="1567">
                  <c:v>5.24897657171551</c:v>
                </c:pt>
                <c:pt idx="1568">
                  <c:v>5.24899352440732</c:v>
                </c:pt>
                <c:pt idx="1569">
                  <c:v>5.24899785909914</c:v>
                </c:pt>
                <c:pt idx="1570">
                  <c:v>5.24898422909514</c:v>
                </c:pt>
                <c:pt idx="1571">
                  <c:v>5.24897301968477</c:v>
                </c:pt>
                <c:pt idx="1572">
                  <c:v>5.24897995860219</c:v>
                </c:pt>
                <c:pt idx="1573">
                  <c:v>5.24899409804241</c:v>
                </c:pt>
                <c:pt idx="1574">
                  <c:v>5.2489949843484</c:v>
                </c:pt>
                <c:pt idx="1575">
                  <c:v>5.2489821841579</c:v>
                </c:pt>
                <c:pt idx="1576">
                  <c:v>5.24897464985342</c:v>
                </c:pt>
                <c:pt idx="1577">
                  <c:v>5.24898272931756</c:v>
                </c:pt>
                <c:pt idx="1578">
                  <c:v>5.2489940168813</c:v>
                </c:pt>
                <c:pt idx="1579">
                  <c:v>5.24899234388197</c:v>
                </c:pt>
                <c:pt idx="1580">
                  <c:v>5.24898087702585</c:v>
                </c:pt>
                <c:pt idx="1581">
                  <c:v>5.24897644592281</c:v>
                </c:pt>
                <c:pt idx="1582">
                  <c:v>5.2489848939584</c:v>
                </c:pt>
                <c:pt idx="1583">
                  <c:v>5.24899346402052</c:v>
                </c:pt>
                <c:pt idx="1584">
                  <c:v>5.2489900243033</c:v>
                </c:pt>
                <c:pt idx="1585">
                  <c:v>5.24898018122885</c:v>
                </c:pt>
                <c:pt idx="1586">
                  <c:v>5.24897826015274</c:v>
                </c:pt>
                <c:pt idx="1587">
                  <c:v>5.24898649442723</c:v>
                </c:pt>
                <c:pt idx="1588">
                  <c:v>5.24899259949878</c:v>
                </c:pt>
                <c:pt idx="1589">
                  <c:v>5.24898807037638</c:v>
                </c:pt>
                <c:pt idx="1590">
                  <c:v>5.24897996985753</c:v>
                </c:pt>
                <c:pt idx="1591">
                  <c:v>5.24897998408087</c:v>
                </c:pt>
                <c:pt idx="1592">
                  <c:v>5.24898759335078</c:v>
                </c:pt>
                <c:pt idx="1593">
                  <c:v>5.24899155748804</c:v>
                </c:pt>
                <c:pt idx="1594">
                  <c:v>5.24898649385133</c:v>
                </c:pt>
                <c:pt idx="1595">
                  <c:v>5.24898012293518</c:v>
                </c:pt>
                <c:pt idx="1596">
                  <c:v>5.24898154399633</c:v>
                </c:pt>
                <c:pt idx="1597">
                  <c:v>5.24898826485179</c:v>
                </c:pt>
                <c:pt idx="1598">
                  <c:v>5.24899044571305</c:v>
                </c:pt>
                <c:pt idx="1599">
                  <c:v>5.24898528177263</c:v>
                </c:pt>
                <c:pt idx="1600">
                  <c:v>5.24898053238517</c:v>
                </c:pt>
                <c:pt idx="1601">
                  <c:v>5.24898289565994</c:v>
                </c:pt>
                <c:pt idx="1602">
                  <c:v>5.24898858719003</c:v>
                </c:pt>
                <c:pt idx="1603">
                  <c:v>5.24898934652729</c:v>
                </c:pt>
                <c:pt idx="1604">
                  <c:v>5.24898440393851</c:v>
                </c:pt>
                <c:pt idx="1605">
                  <c:v>5.24898110496281</c:v>
                </c:pt>
                <c:pt idx="1606">
                  <c:v>5.24898401878215</c:v>
                </c:pt>
                <c:pt idx="1607">
                  <c:v>5.24898863717826</c:v>
                </c:pt>
                <c:pt idx="1608">
                  <c:v>5.24898831913516</c:v>
                </c:pt>
                <c:pt idx="1609">
                  <c:v>5.24898381931671</c:v>
                </c:pt>
                <c:pt idx="1610">
                  <c:v>5.24898176353806</c:v>
                </c:pt>
                <c:pt idx="1611">
                  <c:v>5.24898491164221</c:v>
                </c:pt>
                <c:pt idx="1612">
                  <c:v>5.24898848620434</c:v>
                </c:pt>
                <c:pt idx="1613">
                  <c:v>5.24898740252442</c:v>
                </c:pt>
                <c:pt idx="1614">
                  <c:v>5.24898348133371</c:v>
                </c:pt>
                <c:pt idx="1615">
                  <c:v>5.2489824471056</c:v>
                </c:pt>
                <c:pt idx="1616">
                  <c:v>5.24898558611801</c:v>
                </c:pt>
                <c:pt idx="1617">
                  <c:v>5.24898819764641</c:v>
                </c:pt>
                <c:pt idx="1618">
                  <c:v>5.24898661875015</c:v>
                </c:pt>
                <c:pt idx="1619">
                  <c:v>5.24898334204101</c:v>
                </c:pt>
                <c:pt idx="1620">
                  <c:v>5.24898310986971</c:v>
                </c:pt>
                <c:pt idx="1621">
                  <c:v>5.24898606329817</c:v>
                </c:pt>
                <c:pt idx="1622">
                  <c:v>5.24898782544788</c:v>
                </c:pt>
                <c:pt idx="1623">
                  <c:v>5.24898597628888</c:v>
                </c:pt>
                <c:pt idx="1624">
                  <c:v>5.24898335522562</c:v>
                </c:pt>
                <c:pt idx="1625">
                  <c:v>5.24898371970927</c:v>
                </c:pt>
                <c:pt idx="1626">
                  <c:v>5.24898636976723</c:v>
                </c:pt>
                <c:pt idx="1627">
                  <c:v>5.2489874136169</c:v>
                </c:pt>
                <c:pt idx="1628">
                  <c:v>5.24898547325324</c:v>
                </c:pt>
                <c:pt idx="1629">
                  <c:v>5.24898347857405</c:v>
                </c:pt>
                <c:pt idx="1630">
                  <c:v>5.24898425628042</c:v>
                </c:pt>
                <c:pt idx="1631">
                  <c:v>5.24898653459175</c:v>
                </c:pt>
                <c:pt idx="1632">
                  <c:v>5.24898699642729</c:v>
                </c:pt>
                <c:pt idx="1633">
                  <c:v>5.24898510032228</c:v>
                </c:pt>
                <c:pt idx="1634">
                  <c:v>5.24898367502381</c:v>
                </c:pt>
                <c:pt idx="1635">
                  <c:v>5.24898470896471</c:v>
                </c:pt>
                <c:pt idx="1636">
                  <c:v>5.2489865869872</c:v>
                </c:pt>
                <c:pt idx="1637">
                  <c:v>5.24898659911846</c:v>
                </c:pt>
                <c:pt idx="1638">
                  <c:v>5.24898484329776</c:v>
                </c:pt>
                <c:pt idx="1639">
                  <c:v>5.24898391344666</c:v>
                </c:pt>
                <c:pt idx="1640">
                  <c:v>5.24898507482204</c:v>
                </c:pt>
                <c:pt idx="1641">
                  <c:v>5.24898655461276</c:v>
                </c:pt>
                <c:pt idx="1642">
                  <c:v>5.2489862389189</c:v>
                </c:pt>
                <c:pt idx="1643">
                  <c:v>5.2489846852425</c:v>
                </c:pt>
                <c:pt idx="1644">
                  <c:v>5.24898416880656</c:v>
                </c:pt>
                <c:pt idx="1645">
                  <c:v>5.24898535666428</c:v>
                </c:pt>
                <c:pt idx="1646">
                  <c:v>5.24898646241967</c:v>
                </c:pt>
                <c:pt idx="1647">
                  <c:v>5.24898592624712</c:v>
                </c:pt>
                <c:pt idx="1648">
                  <c:v>5.24898460819248</c:v>
                </c:pt>
                <c:pt idx="1649">
                  <c:v>5.2489844219269</c:v>
                </c:pt>
                <c:pt idx="1650">
                  <c:v>5.24898556132641</c:v>
                </c:pt>
                <c:pt idx="1651">
                  <c:v>5.2489863319676</c:v>
                </c:pt>
                <c:pt idx="1652">
                  <c:v>5.24898566597336</c:v>
                </c:pt>
                <c:pt idx="1653">
                  <c:v>5.24898459446114</c:v>
                </c:pt>
                <c:pt idx="1654">
                  <c:v>5.24898465898661</c:v>
                </c:pt>
                <c:pt idx="1655">
                  <c:v>5.24898569817987</c:v>
                </c:pt>
                <c:pt idx="1656">
                  <c:v>5.24898618112062</c:v>
                </c:pt>
                <c:pt idx="1657">
                  <c:v>5.24898545865372</c:v>
                </c:pt>
                <c:pt idx="1658">
                  <c:v>5.24898462757234</c:v>
                </c:pt>
                <c:pt idx="1659">
                  <c:v>5.24898487084826</c:v>
                </c:pt>
                <c:pt idx="1660">
                  <c:v>5.24898577790685</c:v>
                </c:pt>
                <c:pt idx="1661">
                  <c:v>5.24898602403636</c:v>
                </c:pt>
                <c:pt idx="1662">
                  <c:v>5.24898530167404</c:v>
                </c:pt>
                <c:pt idx="1663">
                  <c:v>5.24898469287008</c:v>
                </c:pt>
                <c:pt idx="1664">
                  <c:v>5.24898505230205</c:v>
                </c:pt>
                <c:pt idx="1665">
                  <c:v>5.24898581153406</c:v>
                </c:pt>
                <c:pt idx="1666">
                  <c:v>5.24898587136932</c:v>
                </c:pt>
                <c:pt idx="1667">
                  <c:v>5.24898519026285</c:v>
                </c:pt>
                <c:pt idx="1668">
                  <c:v>5.24898477785814</c:v>
                </c:pt>
                <c:pt idx="1669">
                  <c:v>5.24898520129211</c:v>
                </c:pt>
                <c:pt idx="1670">
                  <c:v>5.2489858097103</c:v>
                </c:pt>
                <c:pt idx="1671">
                  <c:v>5.24898573061837</c:v>
                </c:pt>
                <c:pt idx="1672">
                  <c:v>5.24898511835126</c:v>
                </c:pt>
                <c:pt idx="1673">
                  <c:v>5.24898487232393</c:v>
                </c:pt>
                <c:pt idx="1674">
                  <c:v>5.24898531817377</c:v>
                </c:pt>
                <c:pt idx="1675">
                  <c:v>5.24898578220256</c:v>
                </c:pt>
                <c:pt idx="1676">
                  <c:v>5.24898560655929</c:v>
                </c:pt>
                <c:pt idx="1677">
                  <c:v>5.24898507927262</c:v>
                </c:pt>
                <c:pt idx="1678">
                  <c:v>5.24898496829832</c:v>
                </c:pt>
                <c:pt idx="1679">
                  <c:v>5.24898540503601</c:v>
                </c:pt>
                <c:pt idx="1680">
                  <c:v>5.24898573757968</c:v>
                </c:pt>
                <c:pt idx="1681">
                  <c:v>5.24898550171471</c:v>
                </c:pt>
                <c:pt idx="1682">
                  <c:v>5.24898506630549</c:v>
                </c:pt>
                <c:pt idx="1683">
                  <c:v>5.24898505989851</c:v>
                </c:pt>
                <c:pt idx="1684">
                  <c:v>5.24898546510971</c:v>
                </c:pt>
                <c:pt idx="1685">
                  <c:v>5.24898568305052</c:v>
                </c:pt>
                <c:pt idx="1686">
                  <c:v>5.24898541682435</c:v>
                </c:pt>
                <c:pt idx="1687">
                  <c:v>5.24898507307183</c:v>
                </c:pt>
                <c:pt idx="1688">
                  <c:v>5.24898514309465</c:v>
                </c:pt>
                <c:pt idx="1689">
                  <c:v>5.24898550227221</c:v>
                </c:pt>
                <c:pt idx="1690">
                  <c:v>5.24898562442375</c:v>
                </c:pt>
                <c:pt idx="1691">
                  <c:v>5.2489853512888</c:v>
                </c:pt>
                <c:pt idx="1692">
                  <c:v>5.24898509380703</c:v>
                </c:pt>
                <c:pt idx="1693">
                  <c:v>5.24898521543453</c:v>
                </c:pt>
                <c:pt idx="1694">
                  <c:v>5.24898552065005</c:v>
                </c:pt>
                <c:pt idx="1695">
                  <c:v>5.24898556615837</c:v>
                </c:pt>
                <c:pt idx="1696">
                  <c:v>5.24898530356861</c:v>
                </c:pt>
                <c:pt idx="1697">
                  <c:v>5.2489851235214</c:v>
                </c:pt>
                <c:pt idx="1698">
                  <c:v>5.24898527575329</c:v>
                </c:pt>
                <c:pt idx="1699">
                  <c:v>5.2489855243158</c:v>
                </c:pt>
              </c:numCache>
            </c:numRef>
          </c:yVal>
          <c:smooth val="0"/>
        </c:ser>
        <c:axId val="42212477"/>
        <c:axId val="1022280"/>
      </c:scatterChart>
      <c:valAx>
        <c:axId val="42212477"/>
        <c:scaling>
          <c:orientation val="minMax"/>
          <c:max val="170000"/>
          <c:min val="0"/>
        </c:scaling>
        <c:delete val="0"/>
        <c:axPos val="b"/>
        <c:majorGridlines>
          <c:spPr>
            <a:ln w="9360">
              <a:solidFill>
                <a:srgbClr val="878787"/>
              </a:solidFill>
              <a:round/>
            </a:ln>
          </c:spPr>
        </c:majorGridlines>
        <c:title>
          <c:tx>
            <c:rich>
              <a:bodyPr rot="0"/>
              <a:lstStyle/>
              <a:p>
                <a:pPr>
                  <a:defRPr b="1" lang="en-ZA" sz="1000" spc="-1" strike="noStrike">
                    <a:solidFill>
                      <a:srgbClr val="000000"/>
                    </a:solidFill>
                    <a:latin typeface="Calibri"/>
                  </a:defRPr>
                </a:pPr>
                <a:r>
                  <a:rPr b="1" lang="en-ZA" sz="1000" spc="-1" strike="noStrike">
                    <a:solidFill>
                      <a:srgbClr val="000000"/>
                    </a:solidFill>
                    <a:latin typeface="Calibri"/>
                  </a:rPr>
                  <a:t>Time (s)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22280"/>
        <c:crosses val="min"/>
        <c:crossBetween val="midCat"/>
      </c:valAx>
      <c:valAx>
        <c:axId val="1022280"/>
        <c:scaling>
          <c:orientation val="minMax"/>
          <c:max val="6"/>
          <c:min val="0"/>
        </c:scaling>
        <c:delete val="0"/>
        <c:axPos val="l"/>
        <c:majorGridlines>
          <c:spPr>
            <a:ln w="9360">
              <a:solidFill>
                <a:srgbClr val="878787"/>
              </a:solidFill>
              <a:round/>
            </a:ln>
          </c:spPr>
        </c:majorGridlines>
        <c:title>
          <c:tx>
            <c:rich>
              <a:bodyPr rot="-5400000"/>
              <a:lstStyle/>
              <a:p>
                <a:pPr>
                  <a:defRPr b="1" lang="en-ZA" sz="1000" spc="-1" strike="noStrike">
                    <a:solidFill>
                      <a:srgbClr val="000000"/>
                    </a:solidFill>
                    <a:latin typeface="Calibri"/>
                  </a:defRPr>
                </a:pPr>
                <a:r>
                  <a:rPr b="1" lang="en-ZA" sz="1000" spc="-1" strike="noStrike">
                    <a:solidFill>
                      <a:srgbClr val="000000"/>
                    </a:solidFill>
                    <a:latin typeface="Calibri"/>
                  </a:rPr>
                  <a:t>Qb (mL/s)</a:t>
                </a:r>
              </a:p>
            </c:rich>
          </c:tx>
          <c:overlay val="0"/>
          <c:spPr>
            <a:noFill/>
            <a:ln w="0">
              <a:noFill/>
            </a:ln>
          </c:spPr>
        </c:title>
        <c:numFmt formatCode="0.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212477"/>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ZA" sz="1800" spc="-1" strike="noStrike">
                <a:solidFill>
                  <a:srgbClr val="000000"/>
                </a:solidFill>
                <a:latin typeface="Calibri"/>
              </a:defRPr>
            </a:pPr>
            <a:r>
              <a:rPr b="1" lang="en-ZA" sz="1800" spc="-1" strike="noStrike">
                <a:solidFill>
                  <a:srgbClr val="000000"/>
                </a:solidFill>
                <a:latin typeface="Calibri"/>
              </a:rPr>
              <a:t>Mean IAE by controller (11 controllers)</a:t>
            </a:r>
          </a:p>
        </c:rich>
      </c:tx>
      <c:overlay val="0"/>
      <c:spPr>
        <a:noFill/>
        <a:ln w="0">
          <a:noFill/>
        </a:ln>
      </c:spPr>
    </c:title>
    <c:autoTitleDeleted val="0"/>
    <c:plotArea>
      <c:barChart>
        <c:barDir val="col"/>
        <c:grouping val="clustered"/>
        <c:varyColors val="0"/>
        <c:ser>
          <c:idx val="0"/>
          <c:order val="0"/>
          <c:tx>
            <c:strRef>
              <c:f>"All segments (incl. regulation)"</c:f>
              <c:strCache>
                <c:ptCount val="1"/>
                <c:pt idx="0">
                  <c:v>All segments (incl. regulation)</c:v>
                </c:pt>
              </c:strCache>
            </c:strRef>
          </c:tx>
          <c:spPr>
            <a:solidFill>
              <a:srgbClr val="1f77b4"/>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08_Metrics_Summary!$A$6:$A$16</c:f>
              <c:strCache>
                <c:ptCount val="11"/>
                <c:pt idx="0">
                  <c:v>Conventional PI</c:v>
                </c:pt>
                <c:pt idx="1">
                  <c:v>IMC PI</c:v>
                </c:pt>
                <c:pt idx="2">
                  <c:v>Horn IMC-PI</c:v>
                </c:pt>
                <c:pt idx="3">
                  <c:v>IMC-scheduled PID</c:v>
                </c:pt>
                <c:pt idx="4">
                  <c:v>Pure gain-scheduled PID</c:v>
                </c:pt>
                <c:pt idx="5">
                  <c:v>C1 -- Conventional PI (reference tuning, fixed)</c:v>
                </c:pt>
                <c:pt idx="6">
                  <c:v>C2 -- GS-PI (3 references)</c:v>
                </c:pt>
                <c:pt idx="7">
                  <c:v>C3 -- IMC PI (fixed, averaged model)</c:v>
                </c:pt>
                <c:pt idx="8">
                  <c:v>C4 -- GS-IMC (3 references)</c:v>
                </c:pt>
                <c:pt idx="9">
                  <c:v>C2b -- GS-PI (5 references, analytic gains)</c:v>
                </c:pt>
                <c:pt idx="10">
                  <c:v>C4b -- GS-IMC (5 references, analytic gains)</c:v>
                </c:pt>
              </c:strCache>
            </c:strRef>
          </c:cat>
          <c:val>
            <c:numRef>
              <c:f>08_Metrics_Summary!$B$6:$B$16</c:f>
              <c:numCache>
                <c:formatCode>#,##0</c:formatCode>
                <c:ptCount val="11"/>
                <c:pt idx="0">
                  <c:v>65312.3273333333</c:v>
                </c:pt>
                <c:pt idx="1">
                  <c:v>44687.2533333333</c:v>
                </c:pt>
                <c:pt idx="2">
                  <c:v>60024.116</c:v>
                </c:pt>
                <c:pt idx="3">
                  <c:v>11818.9743333333</c:v>
                </c:pt>
                <c:pt idx="4">
                  <c:v>21345.154</c:v>
                </c:pt>
                <c:pt idx="5">
                  <c:v>16766.198</c:v>
                </c:pt>
                <c:pt idx="6">
                  <c:v>43108.6356666667</c:v>
                </c:pt>
                <c:pt idx="7">
                  <c:v>20154.7563333333</c:v>
                </c:pt>
                <c:pt idx="8">
                  <c:v>30773.196</c:v>
                </c:pt>
                <c:pt idx="9">
                  <c:v>5236.16733333333</c:v>
                </c:pt>
                <c:pt idx="10">
                  <c:v>8134.171</c:v>
                </c:pt>
              </c:numCache>
            </c:numRef>
          </c:val>
        </c:ser>
        <c:gapWidth val="150"/>
        <c:overlap val="0"/>
        <c:axId val="81203180"/>
        <c:axId val="70874459"/>
      </c:barChart>
      <c:catAx>
        <c:axId val="81203180"/>
        <c:scaling>
          <c:orientation val="minMax"/>
        </c:scaling>
        <c:delete val="0"/>
        <c:axPos val="b"/>
        <c:title>
          <c:tx>
            <c:rich>
              <a:bodyPr rot="0"/>
              <a:lstStyle/>
              <a:p>
                <a:pPr>
                  <a:defRPr b="1" lang="en-ZA" sz="1000" spc="-1" strike="noStrike">
                    <a:solidFill>
                      <a:srgbClr val="000000"/>
                    </a:solidFill>
                    <a:latin typeface="Calibri"/>
                  </a:defRPr>
                </a:pPr>
                <a:r>
                  <a:rPr b="1" lang="en-ZA" sz="1000" spc="-1" strike="noStrike">
                    <a:solidFill>
                      <a:srgbClr val="000000"/>
                    </a:solidFill>
                    <a:latin typeface="Calibri"/>
                  </a:rPr>
                  <a:t>Controller</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0874459"/>
        <c:crosses val="autoZero"/>
        <c:auto val="1"/>
        <c:lblAlgn val="ctr"/>
        <c:lblOffset val="100"/>
        <c:noMultiLvlLbl val="0"/>
      </c:catAx>
      <c:valAx>
        <c:axId val="70874459"/>
        <c:scaling>
          <c:orientation val="minMax"/>
        </c:scaling>
        <c:delete val="0"/>
        <c:axPos val="l"/>
        <c:majorGridlines>
          <c:spPr>
            <a:ln w="9360">
              <a:solidFill>
                <a:srgbClr val="878787"/>
              </a:solidFill>
              <a:round/>
            </a:ln>
          </c:spPr>
        </c:majorGridlines>
        <c:title>
          <c:tx>
            <c:rich>
              <a:bodyPr rot="-5400000"/>
              <a:lstStyle/>
              <a:p>
                <a:pPr>
                  <a:defRPr b="1" lang="en-ZA" sz="1000" spc="-1" strike="noStrike">
                    <a:solidFill>
                      <a:srgbClr val="000000"/>
                    </a:solidFill>
                    <a:latin typeface="Calibri"/>
                  </a:defRPr>
                </a:pPr>
                <a:r>
                  <a:rPr b="1" lang="en-ZA" sz="1000" spc="-1" strike="noStrike">
                    <a:solidFill>
                      <a:srgbClr val="000000"/>
                    </a:solidFill>
                    <a:latin typeface="Calibri"/>
                  </a:rPr>
                  <a:t>Mean IAE (pH.s)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20318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ZA" sz="1800" spc="-1" strike="noStrike">
                <a:solidFill>
                  <a:srgbClr val="000000"/>
                </a:solidFill>
                <a:latin typeface="Calibri"/>
              </a:defRPr>
            </a:pPr>
            <a:r>
              <a:rPr b="1" lang="en-ZA" sz="1800" spc="-1" strike="noStrike">
                <a:solidFill>
                  <a:srgbClr val="000000"/>
                </a:solidFill>
                <a:latin typeface="Calibri"/>
              </a:rPr>
              <a:t>Phase margin by controller and region</a:t>
            </a:r>
          </a:p>
        </c:rich>
      </c:tx>
      <c:overlay val="0"/>
      <c:spPr>
        <a:noFill/>
        <a:ln w="0">
          <a:noFill/>
        </a:ln>
      </c:spPr>
    </c:title>
    <c:autoTitleDeleted val="0"/>
    <c:plotArea>
      <c:barChart>
        <c:barDir val="col"/>
        <c:grouping val="clustered"/>
        <c:varyColors val="0"/>
        <c:ser>
          <c:idx val="0"/>
          <c:order val="0"/>
          <c:tx>
            <c:strRef>
              <c:f>09_Margins!$G$4</c:f>
              <c:strCache>
                <c:ptCount val="1"/>
                <c:pt idx="0">
                  <c:v>Phase margin (deg)</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multiLvlStrRef>
              <c:f>09_Margins!$A$5:$B$16</c:f>
              <c:multiLvlStrCache>
                <c:ptCount val="12"/>
                <c:lvl>
                  <c:pt idx="0">
                    <c:v>Acidic</c:v>
                  </c:pt>
                  <c:pt idx="1">
                    <c:v>Near-neutral</c:v>
                  </c:pt>
                  <c:pt idx="2">
                    <c:v>Alkaline</c:v>
                  </c:pt>
                  <c:pt idx="3">
                    <c:v>Acidic</c:v>
                  </c:pt>
                  <c:pt idx="4">
                    <c:v>Near-neutral</c:v>
                  </c:pt>
                  <c:pt idx="5">
                    <c:v>Alkaline</c:v>
                  </c:pt>
                  <c:pt idx="6">
                    <c:v>Acidic</c:v>
                  </c:pt>
                  <c:pt idx="7">
                    <c:v>Near-neutral</c:v>
                  </c:pt>
                  <c:pt idx="8">
                    <c:v>Alkaline</c:v>
                  </c:pt>
                  <c:pt idx="9">
                    <c:v>Acidic</c:v>
                  </c:pt>
                  <c:pt idx="10">
                    <c:v>Near-neutral</c:v>
                  </c:pt>
                  <c:pt idx="11">
                    <c:v>Alkaline</c:v>
                  </c:pt>
                </c:lvl>
                <c:lvl>
                  <c:pt idx="0">
                    <c:v>Conventional PI</c:v>
                  </c:pt>
                  <c:pt idx="1">
                    <c:v>Conventional PI</c:v>
                  </c:pt>
                  <c:pt idx="2">
                    <c:v>Conventional PI</c:v>
                  </c:pt>
                  <c:pt idx="3">
                    <c:v>IMC PI</c:v>
                  </c:pt>
                  <c:pt idx="4">
                    <c:v>IMC PI</c:v>
                  </c:pt>
                  <c:pt idx="5">
                    <c:v>IMC PI</c:v>
                  </c:pt>
                  <c:pt idx="6">
                    <c:v>Horn IMC-PI</c:v>
                  </c:pt>
                  <c:pt idx="7">
                    <c:v>Horn IMC-PI</c:v>
                  </c:pt>
                  <c:pt idx="8">
                    <c:v>Horn IMC-PI</c:v>
                  </c:pt>
                  <c:pt idx="9">
                    <c:v>IMC-scheduled PID</c:v>
                  </c:pt>
                  <c:pt idx="10">
                    <c:v>IMC-scheduled PID</c:v>
                  </c:pt>
                  <c:pt idx="11">
                    <c:v>IMC-scheduled PID</c:v>
                  </c:pt>
                </c:lvl>
              </c:multiLvlStrCache>
            </c:multiLvlStrRef>
          </c:cat>
          <c:val>
            <c:numRef>
              <c:f>09_Margins!$G$5:$G$37</c:f>
              <c:numCache>
                <c:formatCode>0.00</c:formatCode>
                <c:ptCount val="33"/>
                <c:pt idx="0">
                  <c:v>40.323</c:v>
                </c:pt>
                <c:pt idx="1">
                  <c:v>-8.457</c:v>
                </c:pt>
                <c:pt idx="2">
                  <c:v>86.033</c:v>
                </c:pt>
                <c:pt idx="3">
                  <c:v>76.287</c:v>
                </c:pt>
                <c:pt idx="4">
                  <c:v>50.296</c:v>
                </c:pt>
                <c:pt idx="5">
                  <c:v>97.827</c:v>
                </c:pt>
                <c:pt idx="6">
                  <c:v>68.204</c:v>
                </c:pt>
                <c:pt idx="7">
                  <c:v>3</c:v>
                </c:pt>
                <c:pt idx="8">
                  <c:v>105.365</c:v>
                </c:pt>
                <c:pt idx="9">
                  <c:v>87.683</c:v>
                </c:pt>
                <c:pt idx="10">
                  <c:v>100.065</c:v>
                </c:pt>
                <c:pt idx="11">
                  <c:v>93.431</c:v>
                </c:pt>
                <c:pt idx="12">
                  <c:v>45.066</c:v>
                </c:pt>
                <c:pt idx="13">
                  <c:v>56.685</c:v>
                </c:pt>
                <c:pt idx="14">
                  <c:v>88.029</c:v>
                </c:pt>
                <c:pt idx="15">
                  <c:v>74.392</c:v>
                </c:pt>
                <c:pt idx="16">
                  <c:v>63.268</c:v>
                </c:pt>
                <c:pt idx="17">
                  <c:v>89.617</c:v>
                </c:pt>
                <c:pt idx="18">
                  <c:v>88.021</c:v>
                </c:pt>
                <c:pt idx="19">
                  <c:v>73.396</c:v>
                </c:pt>
                <c:pt idx="20">
                  <c:v>75.992</c:v>
                </c:pt>
                <c:pt idx="21">
                  <c:v>82.329</c:v>
                </c:pt>
                <c:pt idx="22">
                  <c:v>72.544</c:v>
                </c:pt>
                <c:pt idx="23">
                  <c:v>93.963</c:v>
                </c:pt>
                <c:pt idx="24">
                  <c:v>89.644</c:v>
                </c:pt>
                <c:pt idx="25">
                  <c:v>89.644</c:v>
                </c:pt>
                <c:pt idx="26">
                  <c:v>89.644</c:v>
                </c:pt>
                <c:pt idx="27">
                  <c:v>71.582</c:v>
                </c:pt>
                <c:pt idx="28">
                  <c:v>68.57</c:v>
                </c:pt>
                <c:pt idx="29">
                  <c:v>79.733</c:v>
                </c:pt>
                <c:pt idx="30">
                  <c:v>84.738</c:v>
                </c:pt>
                <c:pt idx="31">
                  <c:v>88.791</c:v>
                </c:pt>
                <c:pt idx="32">
                  <c:v>89.564</c:v>
                </c:pt>
              </c:numCache>
            </c:numRef>
          </c:val>
        </c:ser>
        <c:gapWidth val="150"/>
        <c:overlap val="0"/>
        <c:axId val="97455954"/>
        <c:axId val="97943568"/>
      </c:barChart>
      <c:catAx>
        <c:axId val="97455954"/>
        <c:scaling>
          <c:orientation val="minMax"/>
        </c:scaling>
        <c:delete val="0"/>
        <c:axPos val="b"/>
        <c:title>
          <c:tx>
            <c:rich>
              <a:bodyPr rot="0"/>
              <a:lstStyle/>
              <a:p>
                <a:pPr>
                  <a:defRPr b="1" lang="en-ZA" sz="1000" spc="-1" strike="noStrike">
                    <a:solidFill>
                      <a:srgbClr val="000000"/>
                    </a:solidFill>
                    <a:latin typeface="Calibri"/>
                  </a:defRPr>
                </a:pPr>
                <a:r>
                  <a:rPr b="1" lang="en-ZA" sz="1000" spc="-1" strike="noStrike">
                    <a:solidFill>
                      <a:srgbClr val="000000"/>
                    </a:solidFill>
                    <a:latin typeface="Calibri"/>
                  </a:rPr>
                  <a:t>Controller / region</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943568"/>
        <c:crosses val="autoZero"/>
        <c:auto val="1"/>
        <c:lblAlgn val="ctr"/>
        <c:lblOffset val="100"/>
        <c:noMultiLvlLbl val="0"/>
      </c:catAx>
      <c:valAx>
        <c:axId val="97943568"/>
        <c:scaling>
          <c:orientation val="minMax"/>
        </c:scaling>
        <c:delete val="0"/>
        <c:axPos val="l"/>
        <c:majorGridlines>
          <c:spPr>
            <a:ln w="9360">
              <a:solidFill>
                <a:srgbClr val="878787"/>
              </a:solidFill>
              <a:round/>
            </a:ln>
          </c:spPr>
        </c:majorGridlines>
        <c:title>
          <c:tx>
            <c:rich>
              <a:bodyPr rot="-5400000"/>
              <a:lstStyle/>
              <a:p>
                <a:pPr>
                  <a:defRPr b="1" lang="en-ZA" sz="1000" spc="-1" strike="noStrike">
                    <a:solidFill>
                      <a:srgbClr val="000000"/>
                    </a:solidFill>
                    <a:latin typeface="Calibri"/>
                  </a:defRPr>
                </a:pPr>
                <a:r>
                  <a:rPr b="1" lang="en-ZA" sz="1000" spc="-1" strike="noStrike">
                    <a:solidFill>
                      <a:srgbClr val="000000"/>
                    </a:solidFill>
                    <a:latin typeface="Calibri"/>
                  </a:rPr>
                  <a:t>Phase margin (deg)</a:t>
                </a:r>
              </a:p>
            </c:rich>
          </c:tx>
          <c:overlay val="0"/>
          <c:spPr>
            <a:noFill/>
            <a:ln w="0">
              <a:noFill/>
            </a:ln>
          </c:spPr>
        </c:title>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45595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ZA" sz="1800" spc="-1" strike="noStrike">
                <a:solidFill>
                  <a:srgbClr val="000000"/>
                </a:solidFill>
                <a:latin typeface="Calibri"/>
              </a:defRPr>
            </a:pPr>
            <a:r>
              <a:rPr b="1" lang="en-ZA" sz="1800" spc="-1" strike="noStrike">
                <a:solidFill>
                  <a:srgbClr val="000000"/>
                </a:solidFill>
                <a:latin typeface="Calibri"/>
              </a:rPr>
              <a:t>IAE change vs nominal, by mismatch case (11 controllers)</a:t>
            </a:r>
          </a:p>
        </c:rich>
      </c:tx>
      <c:overlay val="0"/>
      <c:spPr>
        <a:noFill/>
        <a:ln w="0">
          <a:noFill/>
        </a:ln>
      </c:spPr>
    </c:title>
    <c:autoTitleDeleted val="0"/>
    <c:plotArea>
      <c:barChart>
        <c:barDir val="col"/>
        <c:grouping val="clustered"/>
        <c:varyColors val="0"/>
        <c:ser>
          <c:idx val="0"/>
          <c:order val="0"/>
          <c:tx>
            <c:strRef>
              <c:f>10_Robust_Summary!$B$74</c:f>
              <c:strCache>
                <c:ptCount val="1"/>
                <c:pt idx="0">
                  <c:v>Conventional PI</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10_Robust_Summary!$A$75:$A$80</c:f>
              <c:strCache>
                <c:ptCount val="6"/>
                <c:pt idx="0">
                  <c:v>Nominal (no mismatch)</c:v>
                </c:pt>
                <c:pt idx="1">
                  <c:v>Reactor volume +20%</c:v>
                </c:pt>
                <c:pt idx="2">
                  <c:v>Reactor volume -20%</c:v>
                </c:pt>
                <c:pt idx="3">
                  <c:v>Acid conc. +15%</c:v>
                </c:pt>
                <c:pt idx="4">
                  <c:v>Base conc. -15% (reagent weak)</c:v>
                </c:pt>
                <c:pt idx="5">
                  <c:v>Combined worst-case</c:v>
                </c:pt>
              </c:strCache>
            </c:strRef>
          </c:cat>
          <c:val>
            <c:numRef>
              <c:f>10_Robust_Summary!$B$75:$B$80</c:f>
              <c:numCache>
                <c:formatCode>\+0.0%;\-0.0%;0.0%</c:formatCode>
                <c:ptCount val="6"/>
                <c:pt idx="0">
                  <c:v>0</c:v>
                </c:pt>
                <c:pt idx="1">
                  <c:v>-0.0520559870622076</c:v>
                </c:pt>
                <c:pt idx="2">
                  <c:v>0.0756577744981292</c:v>
                </c:pt>
                <c:pt idx="3">
                  <c:v>-0.000426198255926934</c:v>
                </c:pt>
                <c:pt idx="4">
                  <c:v>-0.0530614225751419</c:v>
                </c:pt>
                <c:pt idx="5">
                  <c:v>-0.10384987454793</c:v>
                </c:pt>
              </c:numCache>
            </c:numRef>
          </c:val>
        </c:ser>
        <c:ser>
          <c:idx val="1"/>
          <c:order val="1"/>
          <c:tx>
            <c:strRef>
              <c:f>10_Robust_Summary!$C$74</c:f>
              <c:strCache>
                <c:ptCount val="1"/>
                <c:pt idx="0">
                  <c:v>IMC PI</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10_Robust_Summary!$A$75:$A$80</c:f>
              <c:strCache>
                <c:ptCount val="6"/>
                <c:pt idx="0">
                  <c:v>Nominal (no mismatch)</c:v>
                </c:pt>
                <c:pt idx="1">
                  <c:v>Reactor volume +20%</c:v>
                </c:pt>
                <c:pt idx="2">
                  <c:v>Reactor volume -20%</c:v>
                </c:pt>
                <c:pt idx="3">
                  <c:v>Acid conc. +15%</c:v>
                </c:pt>
                <c:pt idx="4">
                  <c:v>Base conc. -15% (reagent weak)</c:v>
                </c:pt>
                <c:pt idx="5">
                  <c:v>Combined worst-case</c:v>
                </c:pt>
              </c:strCache>
            </c:strRef>
          </c:cat>
          <c:val>
            <c:numRef>
              <c:f>10_Robust_Summary!$C$75:$C$80</c:f>
              <c:numCache>
                <c:formatCode>\+0.0%;\-0.0%;0.0%</c:formatCode>
                <c:ptCount val="6"/>
                <c:pt idx="0">
                  <c:v>0</c:v>
                </c:pt>
                <c:pt idx="1">
                  <c:v>-0.1009403650974</c:v>
                </c:pt>
                <c:pt idx="2">
                  <c:v>0.11281983766288</c:v>
                </c:pt>
                <c:pt idx="3">
                  <c:v>0.00190750143814318</c:v>
                </c:pt>
                <c:pt idx="4">
                  <c:v>-0.096026167342574</c:v>
                </c:pt>
                <c:pt idx="5">
                  <c:v>-0.229530650649372</c:v>
                </c:pt>
              </c:numCache>
            </c:numRef>
          </c:val>
        </c:ser>
        <c:ser>
          <c:idx val="2"/>
          <c:order val="2"/>
          <c:tx>
            <c:strRef>
              <c:f>10_Robust_Summary!$D$74</c:f>
              <c:strCache>
                <c:ptCount val="1"/>
                <c:pt idx="0">
                  <c:v>Horn IMC-PI</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10_Robust_Summary!$A$75:$A$80</c:f>
              <c:strCache>
                <c:ptCount val="6"/>
                <c:pt idx="0">
                  <c:v>Nominal (no mismatch)</c:v>
                </c:pt>
                <c:pt idx="1">
                  <c:v>Reactor volume +20%</c:v>
                </c:pt>
                <c:pt idx="2">
                  <c:v>Reactor volume -20%</c:v>
                </c:pt>
                <c:pt idx="3">
                  <c:v>Acid conc. +15%</c:v>
                </c:pt>
                <c:pt idx="4">
                  <c:v>Base conc. -15% (reagent weak)</c:v>
                </c:pt>
                <c:pt idx="5">
                  <c:v>Combined worst-case</c:v>
                </c:pt>
              </c:strCache>
            </c:strRef>
          </c:cat>
          <c:val>
            <c:numRef>
              <c:f>10_Robust_Summary!$D$75:$D$80</c:f>
              <c:numCache>
                <c:formatCode>\+0.0%;\-0.0%;0.0%</c:formatCode>
                <c:ptCount val="6"/>
                <c:pt idx="0">
                  <c:v>0</c:v>
                </c:pt>
                <c:pt idx="1">
                  <c:v>-0.0484728004990527</c:v>
                </c:pt>
                <c:pt idx="2">
                  <c:v>0.0944881942673396</c:v>
                </c:pt>
                <c:pt idx="3">
                  <c:v>0.0049599453215326</c:v>
                </c:pt>
                <c:pt idx="4">
                  <c:v>-0.0562562276357945</c:v>
                </c:pt>
                <c:pt idx="5">
                  <c:v>-0.104850012840395</c:v>
                </c:pt>
              </c:numCache>
            </c:numRef>
          </c:val>
        </c:ser>
        <c:ser>
          <c:idx val="3"/>
          <c:order val="3"/>
          <c:tx>
            <c:strRef>
              <c:f>10_Robust_Summary!$E$74</c:f>
              <c:strCache>
                <c:ptCount val="1"/>
                <c:pt idx="0">
                  <c:v>IMC-scheduled PID</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10_Robust_Summary!$A$75:$A$80</c:f>
              <c:strCache>
                <c:ptCount val="6"/>
                <c:pt idx="0">
                  <c:v>Nominal (no mismatch)</c:v>
                </c:pt>
                <c:pt idx="1">
                  <c:v>Reactor volume +20%</c:v>
                </c:pt>
                <c:pt idx="2">
                  <c:v>Reactor volume -20%</c:v>
                </c:pt>
                <c:pt idx="3">
                  <c:v>Acid conc. +15%</c:v>
                </c:pt>
                <c:pt idx="4">
                  <c:v>Base conc. -15% (reagent weak)</c:v>
                </c:pt>
                <c:pt idx="5">
                  <c:v>Combined worst-case</c:v>
                </c:pt>
              </c:strCache>
            </c:strRef>
          </c:cat>
          <c:val>
            <c:numRef>
              <c:f>10_Robust_Summary!$E$75:$E$80</c:f>
              <c:numCache>
                <c:formatCode>\+0.0%;\-0.0%;0.0%</c:formatCode>
                <c:ptCount val="6"/>
                <c:pt idx="0">
                  <c:v>0</c:v>
                </c:pt>
                <c:pt idx="1">
                  <c:v>0.0806949886768234</c:v>
                </c:pt>
                <c:pt idx="2">
                  <c:v>-0.102408265940054</c:v>
                </c:pt>
                <c:pt idx="3">
                  <c:v>0.0184626285817299</c:v>
                </c:pt>
                <c:pt idx="4">
                  <c:v>0.0399341194948022</c:v>
                </c:pt>
                <c:pt idx="5">
                  <c:v>0.174537903359522</c:v>
                </c:pt>
              </c:numCache>
            </c:numRef>
          </c:val>
        </c:ser>
        <c:ser>
          <c:idx val="4"/>
          <c:order val="4"/>
          <c:tx>
            <c:strRef>
              <c:f>10_Robust_Summary!$F$74</c:f>
              <c:strCache>
                <c:ptCount val="1"/>
                <c:pt idx="0">
                  <c:v>Pure gain-scheduled PID</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10_Robust_Summary!$A$75:$A$80</c:f>
              <c:strCache>
                <c:ptCount val="6"/>
                <c:pt idx="0">
                  <c:v>Nominal (no mismatch)</c:v>
                </c:pt>
                <c:pt idx="1">
                  <c:v>Reactor volume +20%</c:v>
                </c:pt>
                <c:pt idx="2">
                  <c:v>Reactor volume -20%</c:v>
                </c:pt>
                <c:pt idx="3">
                  <c:v>Acid conc. +15%</c:v>
                </c:pt>
                <c:pt idx="4">
                  <c:v>Base conc. -15% (reagent weak)</c:v>
                </c:pt>
                <c:pt idx="5">
                  <c:v>Combined worst-case</c:v>
                </c:pt>
              </c:strCache>
            </c:strRef>
          </c:cat>
          <c:val>
            <c:numRef>
              <c:f>10_Robust_Summary!$F$75:$F$80</c:f>
              <c:numCache>
                <c:formatCode>\+0.0%;\-0.0%;0.0%</c:formatCode>
                <c:ptCount val="6"/>
                <c:pt idx="0">
                  <c:v>0</c:v>
                </c:pt>
                <c:pt idx="1">
                  <c:v>-0.339303837614227</c:v>
                </c:pt>
                <c:pt idx="2">
                  <c:v>0.755739905491742</c:v>
                </c:pt>
                <c:pt idx="3">
                  <c:v>-0.0705592160793654</c:v>
                </c:pt>
                <c:pt idx="4">
                  <c:v>-0.33953119601136</c:v>
                </c:pt>
                <c:pt idx="5">
                  <c:v>-0.358775689008069</c:v>
                </c:pt>
              </c:numCache>
            </c:numRef>
          </c:val>
        </c:ser>
        <c:ser>
          <c:idx val="5"/>
          <c:order val="5"/>
          <c:tx>
            <c:strRef>
              <c:f>10_Robust_Summary!$G$74</c:f>
              <c:strCache>
                <c:ptCount val="1"/>
                <c:pt idx="0">
                  <c:v>C1 -- Conventional PI (reference tuning, fixed)</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10_Robust_Summary!$A$75:$A$80</c:f>
              <c:strCache>
                <c:ptCount val="6"/>
                <c:pt idx="0">
                  <c:v>Nominal (no mismatch)</c:v>
                </c:pt>
                <c:pt idx="1">
                  <c:v>Reactor volume +20%</c:v>
                </c:pt>
                <c:pt idx="2">
                  <c:v>Reactor volume -20%</c:v>
                </c:pt>
                <c:pt idx="3">
                  <c:v>Acid conc. +15%</c:v>
                </c:pt>
                <c:pt idx="4">
                  <c:v>Base conc. -15% (reagent weak)</c:v>
                </c:pt>
                <c:pt idx="5">
                  <c:v>Combined worst-case</c:v>
                </c:pt>
              </c:strCache>
            </c:strRef>
          </c:cat>
          <c:val>
            <c:numRef>
              <c:f>10_Robust_Summary!$G$75:$G$80</c:f>
              <c:numCache>
                <c:formatCode>\+0.0%;\-0.0%;0.0%</c:formatCode>
                <c:ptCount val="6"/>
                <c:pt idx="0">
                  <c:v>0</c:v>
                </c:pt>
                <c:pt idx="1">
                  <c:v>-0.0280470464045178</c:v>
                </c:pt>
                <c:pt idx="2">
                  <c:v>0.0216886976999794</c:v>
                </c:pt>
                <c:pt idx="3">
                  <c:v>0.0544523769392042</c:v>
                </c:pt>
                <c:pt idx="4">
                  <c:v>0.0161375683781538</c:v>
                </c:pt>
                <c:pt idx="5">
                  <c:v>0.0690609164940077</c:v>
                </c:pt>
              </c:numCache>
            </c:numRef>
          </c:val>
        </c:ser>
        <c:ser>
          <c:idx val="6"/>
          <c:order val="6"/>
          <c:tx>
            <c:strRef>
              <c:f>10_Robust_Summary!$H$74</c:f>
              <c:strCache>
                <c:ptCount val="1"/>
                <c:pt idx="0">
                  <c:v>C2 -- GS-PI (3 references)</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10_Robust_Summary!$A$75:$A$80</c:f>
              <c:strCache>
                <c:ptCount val="6"/>
                <c:pt idx="0">
                  <c:v>Nominal (no mismatch)</c:v>
                </c:pt>
                <c:pt idx="1">
                  <c:v>Reactor volume +20%</c:v>
                </c:pt>
                <c:pt idx="2">
                  <c:v>Reactor volume -20%</c:v>
                </c:pt>
                <c:pt idx="3">
                  <c:v>Acid conc. +15%</c:v>
                </c:pt>
                <c:pt idx="4">
                  <c:v>Base conc. -15% (reagent weak)</c:v>
                </c:pt>
                <c:pt idx="5">
                  <c:v>Combined worst-case</c:v>
                </c:pt>
              </c:strCache>
            </c:strRef>
          </c:cat>
          <c:val>
            <c:numRef>
              <c:f>10_Robust_Summary!$H$75:$H$80</c:f>
              <c:numCache>
                <c:formatCode>\+0.0%;\-0.0%;0.0%</c:formatCode>
                <c:ptCount val="6"/>
                <c:pt idx="0">
                  <c:v>0</c:v>
                </c:pt>
                <c:pt idx="1">
                  <c:v>-0.0914926658894417</c:v>
                </c:pt>
                <c:pt idx="2">
                  <c:v>0.245596220717014</c:v>
                </c:pt>
                <c:pt idx="3">
                  <c:v>0.00783822842239955</c:v>
                </c:pt>
                <c:pt idx="4">
                  <c:v>0.0482632764369476</c:v>
                </c:pt>
                <c:pt idx="5">
                  <c:v>-0.349229230613476</c:v>
                </c:pt>
              </c:numCache>
            </c:numRef>
          </c:val>
        </c:ser>
        <c:ser>
          <c:idx val="7"/>
          <c:order val="7"/>
          <c:tx>
            <c:strRef>
              <c:f>10_Robust_Summary!$I$74</c:f>
              <c:strCache>
                <c:ptCount val="1"/>
                <c:pt idx="0">
                  <c:v>C3 -- IMC PI (fixed, averaged model)</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10_Robust_Summary!$A$75:$A$80</c:f>
              <c:strCache>
                <c:ptCount val="6"/>
                <c:pt idx="0">
                  <c:v>Nominal (no mismatch)</c:v>
                </c:pt>
                <c:pt idx="1">
                  <c:v>Reactor volume +20%</c:v>
                </c:pt>
                <c:pt idx="2">
                  <c:v>Reactor volume -20%</c:v>
                </c:pt>
                <c:pt idx="3">
                  <c:v>Acid conc. +15%</c:v>
                </c:pt>
                <c:pt idx="4">
                  <c:v>Base conc. -15% (reagent weak)</c:v>
                </c:pt>
                <c:pt idx="5">
                  <c:v>Combined worst-case</c:v>
                </c:pt>
              </c:strCache>
            </c:strRef>
          </c:cat>
          <c:val>
            <c:numRef>
              <c:f>10_Robust_Summary!$I$75:$I$80</c:f>
              <c:numCache>
                <c:formatCode>\+0.0%;\-0.0%;0.0%</c:formatCode>
                <c:ptCount val="6"/>
                <c:pt idx="0">
                  <c:v>0</c:v>
                </c:pt>
                <c:pt idx="1">
                  <c:v>-0.0180069984803752</c:v>
                </c:pt>
                <c:pt idx="2">
                  <c:v>0.0416023387300027</c:v>
                </c:pt>
                <c:pt idx="3">
                  <c:v>0.0686890632879394</c:v>
                </c:pt>
                <c:pt idx="4">
                  <c:v>0.0267445886098449</c:v>
                </c:pt>
                <c:pt idx="5">
                  <c:v>0.101041592018585</c:v>
                </c:pt>
              </c:numCache>
            </c:numRef>
          </c:val>
        </c:ser>
        <c:ser>
          <c:idx val="8"/>
          <c:order val="8"/>
          <c:tx>
            <c:strRef>
              <c:f>10_Robust_Summary!$J$74</c:f>
              <c:strCache>
                <c:ptCount val="1"/>
                <c:pt idx="0">
                  <c:v>C4 -- GS-IMC (3 references)</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10_Robust_Summary!$A$75:$A$80</c:f>
              <c:strCache>
                <c:ptCount val="6"/>
                <c:pt idx="0">
                  <c:v>Nominal (no mismatch)</c:v>
                </c:pt>
                <c:pt idx="1">
                  <c:v>Reactor volume +20%</c:v>
                </c:pt>
                <c:pt idx="2">
                  <c:v>Reactor volume -20%</c:v>
                </c:pt>
                <c:pt idx="3">
                  <c:v>Acid conc. +15%</c:v>
                </c:pt>
                <c:pt idx="4">
                  <c:v>Base conc. -15% (reagent weak)</c:v>
                </c:pt>
                <c:pt idx="5">
                  <c:v>Combined worst-case</c:v>
                </c:pt>
              </c:strCache>
            </c:strRef>
          </c:cat>
          <c:val>
            <c:numRef>
              <c:f>10_Robust_Summary!$J$75:$J$80</c:f>
              <c:numCache>
                <c:formatCode>\+0.0%;\-0.0%;0.0%</c:formatCode>
                <c:ptCount val="6"/>
                <c:pt idx="0">
                  <c:v>0</c:v>
                </c:pt>
                <c:pt idx="1">
                  <c:v>-0.034378760442475</c:v>
                </c:pt>
                <c:pt idx="2">
                  <c:v>-0.0115938992275399</c:v>
                </c:pt>
                <c:pt idx="3">
                  <c:v>0.105637354014188</c:v>
                </c:pt>
                <c:pt idx="4">
                  <c:v>0.0634427874613134</c:v>
                </c:pt>
                <c:pt idx="5">
                  <c:v>0.422723192828807</c:v>
                </c:pt>
              </c:numCache>
            </c:numRef>
          </c:val>
        </c:ser>
        <c:ser>
          <c:idx val="9"/>
          <c:order val="9"/>
          <c:tx>
            <c:strRef>
              <c:f>10_Robust_Summary!$K$74</c:f>
              <c:strCache>
                <c:ptCount val="1"/>
                <c:pt idx="0">
                  <c:v>C2b -- GS-PI (5 references, analytic gains)</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10_Robust_Summary!$A$75:$A$80</c:f>
              <c:strCache>
                <c:ptCount val="6"/>
                <c:pt idx="0">
                  <c:v>Nominal (no mismatch)</c:v>
                </c:pt>
                <c:pt idx="1">
                  <c:v>Reactor volume +20%</c:v>
                </c:pt>
                <c:pt idx="2">
                  <c:v>Reactor volume -20%</c:v>
                </c:pt>
                <c:pt idx="3">
                  <c:v>Acid conc. +15%</c:v>
                </c:pt>
                <c:pt idx="4">
                  <c:v>Base conc. -15% (reagent weak)</c:v>
                </c:pt>
                <c:pt idx="5">
                  <c:v>Combined worst-case</c:v>
                </c:pt>
              </c:strCache>
            </c:strRef>
          </c:cat>
          <c:val>
            <c:numRef>
              <c:f>10_Robust_Summary!$K$75:$K$80</c:f>
              <c:numCache>
                <c:formatCode>\+0.0%;\-0.0%;0.0%</c:formatCode>
                <c:ptCount val="6"/>
                <c:pt idx="0">
                  <c:v>0</c:v>
                </c:pt>
                <c:pt idx="1">
                  <c:v>0.234569852682325</c:v>
                </c:pt>
                <c:pt idx="2">
                  <c:v>0.0585577160699347</c:v>
                </c:pt>
                <c:pt idx="3">
                  <c:v>0.0327747992774869</c:v>
                </c:pt>
                <c:pt idx="4">
                  <c:v>0.064570956543151</c:v>
                </c:pt>
                <c:pt idx="5">
                  <c:v>0.32028903838189</c:v>
                </c:pt>
              </c:numCache>
            </c:numRef>
          </c:val>
        </c:ser>
        <c:ser>
          <c:idx val="10"/>
          <c:order val="10"/>
          <c:tx>
            <c:strRef>
              <c:f>10_Robust_Summary!$L$74</c:f>
              <c:strCache>
                <c:ptCount val="1"/>
                <c:pt idx="0">
                  <c:v>C4b -- GS-IMC (5 references, analytic gains)</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10_Robust_Summary!$A$75:$A$80</c:f>
              <c:strCache>
                <c:ptCount val="6"/>
                <c:pt idx="0">
                  <c:v>Nominal (no mismatch)</c:v>
                </c:pt>
                <c:pt idx="1">
                  <c:v>Reactor volume +20%</c:v>
                </c:pt>
                <c:pt idx="2">
                  <c:v>Reactor volume -20%</c:v>
                </c:pt>
                <c:pt idx="3">
                  <c:v>Acid conc. +15%</c:v>
                </c:pt>
                <c:pt idx="4">
                  <c:v>Base conc. -15% (reagent weak)</c:v>
                </c:pt>
                <c:pt idx="5">
                  <c:v>Combined worst-case</c:v>
                </c:pt>
              </c:strCache>
            </c:strRef>
          </c:cat>
          <c:val>
            <c:numRef>
              <c:f>10_Robust_Summary!$L$75:$L$80</c:f>
              <c:numCache>
                <c:formatCode>\+0.0%;\-0.0%;0.0%</c:formatCode>
                <c:ptCount val="6"/>
                <c:pt idx="0">
                  <c:v>0</c:v>
                </c:pt>
                <c:pt idx="1">
                  <c:v>0.0234809832905325</c:v>
                </c:pt>
                <c:pt idx="2">
                  <c:v>0.0434819151617706</c:v>
                </c:pt>
                <c:pt idx="3">
                  <c:v>0.0689993690403937</c:v>
                </c:pt>
                <c:pt idx="4">
                  <c:v>0.00922585309144197</c:v>
                </c:pt>
                <c:pt idx="5">
                  <c:v>0.169105780212063</c:v>
                </c:pt>
              </c:numCache>
            </c:numRef>
          </c:val>
        </c:ser>
        <c:gapWidth val="150"/>
        <c:overlap val="0"/>
        <c:axId val="90495528"/>
        <c:axId val="4381975"/>
      </c:barChart>
      <c:catAx>
        <c:axId val="90495528"/>
        <c:scaling>
          <c:orientation val="minMax"/>
        </c:scaling>
        <c:delete val="0"/>
        <c:axPos val="b"/>
        <c:title>
          <c:tx>
            <c:rich>
              <a:bodyPr rot="0"/>
              <a:lstStyle/>
              <a:p>
                <a:pPr>
                  <a:defRPr b="1" lang="en-ZA" sz="1000" spc="-1" strike="noStrike">
                    <a:solidFill>
                      <a:srgbClr val="000000"/>
                    </a:solidFill>
                    <a:latin typeface="Calibri"/>
                  </a:defRPr>
                </a:pPr>
                <a:r>
                  <a:rPr b="1" lang="en-ZA" sz="1000" spc="-1" strike="noStrike">
                    <a:solidFill>
                      <a:srgbClr val="000000"/>
                    </a:solidFill>
                    <a:latin typeface="Calibri"/>
                  </a:rPr>
                  <a:t>Mismatch case</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381975"/>
        <c:crosses val="autoZero"/>
        <c:auto val="1"/>
        <c:lblAlgn val="ctr"/>
        <c:lblOffset val="100"/>
        <c:noMultiLvlLbl val="0"/>
      </c:catAx>
      <c:valAx>
        <c:axId val="4381975"/>
        <c:scaling>
          <c:orientation val="minMax"/>
        </c:scaling>
        <c:delete val="0"/>
        <c:axPos val="l"/>
        <c:title>
          <c:tx>
            <c:rich>
              <a:bodyPr rot="-5400000"/>
              <a:lstStyle/>
              <a:p>
                <a:pPr>
                  <a:defRPr b="1" lang="en-ZA" sz="1000" spc="-1" strike="noStrike">
                    <a:solidFill>
                      <a:srgbClr val="000000"/>
                    </a:solidFill>
                    <a:latin typeface="Calibri"/>
                  </a:defRPr>
                </a:pPr>
                <a:r>
                  <a:rPr b="1" lang="en-ZA" sz="1000" spc="-1" strike="noStrike">
                    <a:solidFill>
                      <a:srgbClr val="000000"/>
                    </a:solidFill>
                    <a:latin typeface="Calibri"/>
                  </a:rPr>
                  <a:t>Change in mean IAE</a:t>
                </a:r>
              </a:p>
            </c:rich>
          </c:tx>
          <c:overlay val="0"/>
          <c:spPr>
            <a:noFill/>
            <a:ln w="0">
              <a:noFill/>
            </a:ln>
          </c:spPr>
        </c:title>
        <c:numFmt formatCode="\+0.0%;\-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49552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ZA" sz="1800" spc="-1" strike="noStrike">
                <a:solidFill>
                  <a:srgbClr val="000000"/>
                </a:solidFill>
                <a:latin typeface="Calibri"/>
              </a:defRPr>
            </a:pPr>
            <a:r>
              <a:rPr b="1" lang="en-ZA" sz="1800" spc="-1" strike="noStrike">
                <a:solidFill>
                  <a:srgbClr val="000000"/>
                </a:solidFill>
                <a:latin typeface="Calibri"/>
              </a:rPr>
              <a:t>Mean overshoot by controller</a:t>
            </a:r>
          </a:p>
        </c:rich>
      </c:tx>
      <c:overlay val="0"/>
      <c:spPr>
        <a:noFill/>
        <a:ln w="0">
          <a:noFill/>
        </a:ln>
      </c:spPr>
    </c:title>
    <c:autoTitleDeleted val="0"/>
    <c:plotArea>
      <c:barChart>
        <c:barDir val="col"/>
        <c:grouping val="clustered"/>
        <c:varyColors val="0"/>
        <c:ser>
          <c:idx val="0"/>
          <c:order val="0"/>
          <c:tx>
            <c:strRef>
              <c:f>08_Metrics_Summary!$E$5</c:f>
              <c:strCache>
                <c:ptCount val="1"/>
                <c:pt idx="0">
                  <c:v>Mean overshoot (pH)</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08_Metrics_Summary!$A$6:$A$16</c:f>
              <c:strCache>
                <c:ptCount val="11"/>
                <c:pt idx="0">
                  <c:v>Conventional PI</c:v>
                </c:pt>
                <c:pt idx="1">
                  <c:v>IMC PI</c:v>
                </c:pt>
                <c:pt idx="2">
                  <c:v>Horn IMC-PI</c:v>
                </c:pt>
                <c:pt idx="3">
                  <c:v>IMC-scheduled PID</c:v>
                </c:pt>
                <c:pt idx="4">
                  <c:v>Pure gain-scheduled PID</c:v>
                </c:pt>
                <c:pt idx="5">
                  <c:v>C1 -- Conventional PI (reference tuning, fixed)</c:v>
                </c:pt>
                <c:pt idx="6">
                  <c:v>C2 -- GS-PI (3 references)</c:v>
                </c:pt>
                <c:pt idx="7">
                  <c:v>C3 -- IMC PI (fixed, averaged model)</c:v>
                </c:pt>
                <c:pt idx="8">
                  <c:v>C4 -- GS-IMC (3 references)</c:v>
                </c:pt>
                <c:pt idx="9">
                  <c:v>C2b -- GS-PI (5 references, analytic gains)</c:v>
                </c:pt>
                <c:pt idx="10">
                  <c:v>C4b -- GS-IMC (5 references, analytic gains)</c:v>
                </c:pt>
              </c:strCache>
            </c:strRef>
          </c:cat>
          <c:val>
            <c:numRef>
              <c:f>08_Metrics_Summary!$E$6:$E$16</c:f>
              <c:numCache>
                <c:formatCode>0.000</c:formatCode>
                <c:ptCount val="11"/>
                <c:pt idx="0">
                  <c:v>2.22166666666667</c:v>
                </c:pt>
                <c:pt idx="1">
                  <c:v>2.237</c:v>
                </c:pt>
                <c:pt idx="2">
                  <c:v>2.216</c:v>
                </c:pt>
                <c:pt idx="3">
                  <c:v>1.659</c:v>
                </c:pt>
                <c:pt idx="4">
                  <c:v>2.02333333333333</c:v>
                </c:pt>
                <c:pt idx="5">
                  <c:v>2.071</c:v>
                </c:pt>
                <c:pt idx="6">
                  <c:v>2.321</c:v>
                </c:pt>
                <c:pt idx="7">
                  <c:v>2.17066666666667</c:v>
                </c:pt>
                <c:pt idx="8">
                  <c:v>2.077</c:v>
                </c:pt>
                <c:pt idx="9">
                  <c:v>1.74333333333333</c:v>
                </c:pt>
                <c:pt idx="10">
                  <c:v>1.77733333333333</c:v>
                </c:pt>
              </c:numCache>
            </c:numRef>
          </c:val>
        </c:ser>
        <c:gapWidth val="150"/>
        <c:overlap val="0"/>
        <c:axId val="22781232"/>
        <c:axId val="34564348"/>
      </c:barChart>
      <c:catAx>
        <c:axId val="22781232"/>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4564348"/>
        <c:crosses val="autoZero"/>
        <c:auto val="1"/>
        <c:lblAlgn val="ctr"/>
        <c:lblOffset val="100"/>
        <c:noMultiLvlLbl val="0"/>
      </c:catAx>
      <c:valAx>
        <c:axId val="34564348"/>
        <c:scaling>
          <c:orientation val="minMax"/>
        </c:scaling>
        <c:delete val="0"/>
        <c:axPos val="l"/>
        <c:majorGridlines>
          <c:spPr>
            <a:ln w="9360">
              <a:solidFill>
                <a:srgbClr val="878787"/>
              </a:solidFill>
              <a:round/>
            </a:ln>
          </c:spPr>
        </c:majorGridlines>
        <c:title>
          <c:tx>
            <c:rich>
              <a:bodyPr rot="-5400000"/>
              <a:lstStyle/>
              <a:p>
                <a:pPr>
                  <a:defRPr b="1" lang="en-ZA" sz="1000" spc="-1" strike="noStrike">
                    <a:solidFill>
                      <a:srgbClr val="000000"/>
                    </a:solidFill>
                    <a:latin typeface="Calibri"/>
                  </a:defRPr>
                </a:pPr>
                <a:r>
                  <a:rPr b="1" lang="en-ZA" sz="1000" spc="-1" strike="noStrike">
                    <a:solidFill>
                      <a:srgbClr val="000000"/>
                    </a:solidFill>
                    <a:latin typeface="Calibri"/>
                  </a:rPr>
                  <a:t>Overshoot (pH units)</a:t>
                </a:r>
              </a:p>
            </c:rich>
          </c:tx>
          <c:overlay val="0"/>
          <c:spPr>
            <a:noFill/>
            <a:ln w="0">
              <a:noFill/>
            </a:ln>
          </c:spPr>
        </c:title>
        <c:numFmt formatCode="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78123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xdr:row>
      <xdr:rowOff>0</xdr:rowOff>
    </xdr:from>
    <xdr:to>
      <xdr:col>10</xdr:col>
      <xdr:colOff>3960</xdr:colOff>
      <xdr:row>19</xdr:row>
      <xdr:rowOff>190800</xdr:rowOff>
    </xdr:to>
    <xdr:graphicFrame>
      <xdr:nvGraphicFramePr>
        <xdr:cNvPr id="0" name="Chart 1"/>
        <xdr:cNvGraphicFramePr/>
      </xdr:nvGraphicFramePr>
      <xdr:xfrm>
        <a:off x="0" y="714240"/>
        <a:ext cx="7713000" cy="323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0</xdr:colOff>
      <xdr:row>3</xdr:row>
      <xdr:rowOff>0</xdr:rowOff>
    </xdr:from>
    <xdr:to>
      <xdr:col>21</xdr:col>
      <xdr:colOff>3960</xdr:colOff>
      <xdr:row>19</xdr:row>
      <xdr:rowOff>190800</xdr:rowOff>
    </xdr:to>
    <xdr:graphicFrame>
      <xdr:nvGraphicFramePr>
        <xdr:cNvPr id="1" name="Chart 2"/>
        <xdr:cNvGraphicFramePr/>
      </xdr:nvGraphicFramePr>
      <xdr:xfrm>
        <a:off x="8479800" y="714240"/>
        <a:ext cx="7713000" cy="32389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22</xdr:row>
      <xdr:rowOff>0</xdr:rowOff>
    </xdr:from>
    <xdr:to>
      <xdr:col>10</xdr:col>
      <xdr:colOff>3960</xdr:colOff>
      <xdr:row>39</xdr:row>
      <xdr:rowOff>720</xdr:rowOff>
    </xdr:to>
    <xdr:graphicFrame>
      <xdr:nvGraphicFramePr>
        <xdr:cNvPr id="2" name="Chart 3"/>
        <xdr:cNvGraphicFramePr/>
      </xdr:nvGraphicFramePr>
      <xdr:xfrm>
        <a:off x="0" y="4334040"/>
        <a:ext cx="7713000" cy="32389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22</xdr:row>
      <xdr:rowOff>0</xdr:rowOff>
    </xdr:from>
    <xdr:to>
      <xdr:col>21</xdr:col>
      <xdr:colOff>3960</xdr:colOff>
      <xdr:row>39</xdr:row>
      <xdr:rowOff>720</xdr:rowOff>
    </xdr:to>
    <xdr:graphicFrame>
      <xdr:nvGraphicFramePr>
        <xdr:cNvPr id="3" name="Chart 4"/>
        <xdr:cNvGraphicFramePr/>
      </xdr:nvGraphicFramePr>
      <xdr:xfrm>
        <a:off x="8479800" y="4334040"/>
        <a:ext cx="7713000" cy="323892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41</xdr:row>
      <xdr:rowOff>0</xdr:rowOff>
    </xdr:from>
    <xdr:to>
      <xdr:col>10</xdr:col>
      <xdr:colOff>3960</xdr:colOff>
      <xdr:row>58</xdr:row>
      <xdr:rowOff>360</xdr:rowOff>
    </xdr:to>
    <xdr:graphicFrame>
      <xdr:nvGraphicFramePr>
        <xdr:cNvPr id="4" name="Chart 5"/>
        <xdr:cNvGraphicFramePr/>
      </xdr:nvGraphicFramePr>
      <xdr:xfrm>
        <a:off x="0" y="7953480"/>
        <a:ext cx="7713000" cy="323892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11</xdr:col>
      <xdr:colOff>0</xdr:colOff>
      <xdr:row>41</xdr:row>
      <xdr:rowOff>0</xdr:rowOff>
    </xdr:from>
    <xdr:to>
      <xdr:col>21</xdr:col>
      <xdr:colOff>3960</xdr:colOff>
      <xdr:row>58</xdr:row>
      <xdr:rowOff>360</xdr:rowOff>
    </xdr:to>
    <xdr:graphicFrame>
      <xdr:nvGraphicFramePr>
        <xdr:cNvPr id="5" name="Chart 6"/>
        <xdr:cNvGraphicFramePr/>
      </xdr:nvGraphicFramePr>
      <xdr:xfrm>
        <a:off x="8479800" y="7953480"/>
        <a:ext cx="7713000" cy="323892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0</xdr:colOff>
      <xdr:row>60</xdr:row>
      <xdr:rowOff>0</xdr:rowOff>
    </xdr:from>
    <xdr:to>
      <xdr:col>15</xdr:col>
      <xdr:colOff>186480</xdr:colOff>
      <xdr:row>80</xdr:row>
      <xdr:rowOff>149040</xdr:rowOff>
    </xdr:to>
    <xdr:graphicFrame>
      <xdr:nvGraphicFramePr>
        <xdr:cNvPr id="6" name="Chart 7"/>
        <xdr:cNvGraphicFramePr/>
      </xdr:nvGraphicFramePr>
      <xdr:xfrm>
        <a:off x="0" y="11572920"/>
        <a:ext cx="11749680" cy="395892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0</xdr:colOff>
      <xdr:row>86</xdr:row>
      <xdr:rowOff>0</xdr:rowOff>
    </xdr:from>
    <xdr:to>
      <xdr:col>15</xdr:col>
      <xdr:colOff>186480</xdr:colOff>
      <xdr:row>106</xdr:row>
      <xdr:rowOff>148680</xdr:rowOff>
    </xdr:to>
    <xdr:graphicFrame>
      <xdr:nvGraphicFramePr>
        <xdr:cNvPr id="7" name="Chart 8"/>
        <xdr:cNvGraphicFramePr/>
      </xdr:nvGraphicFramePr>
      <xdr:xfrm>
        <a:off x="0" y="16525800"/>
        <a:ext cx="11749680" cy="39589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109</xdr:row>
      <xdr:rowOff>0</xdr:rowOff>
    </xdr:from>
    <xdr:to>
      <xdr:col>15</xdr:col>
      <xdr:colOff>186480</xdr:colOff>
      <xdr:row>129</xdr:row>
      <xdr:rowOff>149040</xdr:rowOff>
    </xdr:to>
    <xdr:graphicFrame>
      <xdr:nvGraphicFramePr>
        <xdr:cNvPr id="8" name="Chart 9"/>
        <xdr:cNvGraphicFramePr/>
      </xdr:nvGraphicFramePr>
      <xdr:xfrm>
        <a:off x="0" y="20907360"/>
        <a:ext cx="11749680" cy="395892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0</xdr:col>
      <xdr:colOff>0</xdr:colOff>
      <xdr:row>132</xdr:row>
      <xdr:rowOff>0</xdr:rowOff>
    </xdr:from>
    <xdr:to>
      <xdr:col>10</xdr:col>
      <xdr:colOff>3960</xdr:colOff>
      <xdr:row>149</xdr:row>
      <xdr:rowOff>360</xdr:rowOff>
    </xdr:to>
    <xdr:graphicFrame>
      <xdr:nvGraphicFramePr>
        <xdr:cNvPr id="9" name="Chart 10"/>
        <xdr:cNvGraphicFramePr/>
      </xdr:nvGraphicFramePr>
      <xdr:xfrm>
        <a:off x="0" y="25288920"/>
        <a:ext cx="7713000" cy="323892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10</xdr:col>
      <xdr:colOff>450720</xdr:colOff>
      <xdr:row>131</xdr:row>
      <xdr:rowOff>177840</xdr:rowOff>
    </xdr:from>
    <xdr:to>
      <xdr:col>34</xdr:col>
      <xdr:colOff>13320</xdr:colOff>
      <xdr:row>148</xdr:row>
      <xdr:rowOff>77400</xdr:rowOff>
    </xdr:to>
    <xdr:graphicFrame>
      <xdr:nvGraphicFramePr>
        <xdr:cNvPr id="10" name="Chart 11"/>
        <xdr:cNvGraphicFramePr/>
      </xdr:nvGraphicFramePr>
      <xdr:xfrm>
        <a:off x="8159760" y="25276320"/>
        <a:ext cx="18063720" cy="313812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0</xdr:col>
      <xdr:colOff>0</xdr:colOff>
      <xdr:row>151</xdr:row>
      <xdr:rowOff>0</xdr:rowOff>
    </xdr:from>
    <xdr:to>
      <xdr:col>25</xdr:col>
      <xdr:colOff>546480</xdr:colOff>
      <xdr:row>170</xdr:row>
      <xdr:rowOff>116640</xdr:rowOff>
    </xdr:to>
    <xdr:graphicFrame>
      <xdr:nvGraphicFramePr>
        <xdr:cNvPr id="11" name="Chart 12"/>
        <xdr:cNvGraphicFramePr/>
      </xdr:nvGraphicFramePr>
      <xdr:xfrm>
        <a:off x="0" y="28908360"/>
        <a:ext cx="19818720" cy="373608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172</xdr:row>
      <xdr:rowOff>0</xdr:rowOff>
    </xdr:from>
    <xdr:to>
      <xdr:col>10</xdr:col>
      <xdr:colOff>3960</xdr:colOff>
      <xdr:row>189</xdr:row>
      <xdr:rowOff>720</xdr:rowOff>
    </xdr:to>
    <xdr:graphicFrame>
      <xdr:nvGraphicFramePr>
        <xdr:cNvPr id="12" name="Chart 13"/>
        <xdr:cNvGraphicFramePr/>
      </xdr:nvGraphicFramePr>
      <xdr:xfrm>
        <a:off x="0" y="32909040"/>
        <a:ext cx="7713000" cy="32389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15.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J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1875" defaultRowHeight="15" zeroHeight="false" outlineLevelRow="0" outlineLevelCol="0"/>
  <cols>
    <col collapsed="false" customWidth="true" hidden="false" outlineLevel="0" max="1" min="1" style="1" width="22"/>
    <col collapsed="false" customWidth="true" hidden="false" outlineLevel="0" max="2" min="2" style="1" width="46"/>
    <col collapsed="false" customWidth="true" hidden="false" outlineLevel="0" max="3" min="3" style="1" width="74"/>
  </cols>
  <sheetData>
    <row r="1" customFormat="false" ht="25.5" hidden="false" customHeight="true" outlineLevel="0" collapsed="false">
      <c r="A1" s="2" t="s">
        <v>0</v>
      </c>
      <c r="B1" s="2"/>
      <c r="C1" s="2"/>
      <c r="D1" s="2"/>
      <c r="E1" s="2"/>
      <c r="F1" s="2"/>
      <c r="G1" s="2"/>
      <c r="H1" s="2"/>
      <c r="I1" s="2"/>
      <c r="J1" s="2"/>
    </row>
    <row r="2" customFormat="false" ht="15.75" hidden="false" customHeight="true" outlineLevel="0" collapsed="false">
      <c r="A2" s="3" t="s">
        <v>1</v>
      </c>
      <c r="B2" s="3"/>
      <c r="C2" s="3"/>
      <c r="D2" s="3"/>
      <c r="E2" s="3"/>
      <c r="F2" s="3"/>
      <c r="G2" s="3"/>
      <c r="H2" s="3"/>
      <c r="I2" s="3"/>
      <c r="J2" s="3"/>
    </row>
    <row r="4" customFormat="false" ht="18" hidden="false" customHeight="true" outlineLevel="0" collapsed="false">
      <c r="A4" s="4" t="s">
        <v>2</v>
      </c>
      <c r="B4" s="4"/>
      <c r="C4" s="4"/>
      <c r="D4" s="4"/>
      <c r="E4" s="4"/>
      <c r="F4" s="4"/>
      <c r="G4" s="4"/>
      <c r="H4" s="4"/>
      <c r="I4" s="4"/>
      <c r="J4" s="4"/>
    </row>
    <row r="5" customFormat="false" ht="30" hidden="false" customHeight="true" outlineLevel="0" collapsed="false">
      <c r="A5" s="5" t="s">
        <v>3</v>
      </c>
      <c r="B5" s="5" t="s">
        <v>4</v>
      </c>
      <c r="C5" s="5" t="s">
        <v>5</v>
      </c>
    </row>
    <row r="6" customFormat="false" ht="27.75" hidden="false" customHeight="true" outlineLevel="0" collapsed="false">
      <c r="A6" s="6" t="s">
        <v>6</v>
      </c>
      <c r="B6" s="7" t="s">
        <v>7</v>
      </c>
      <c r="C6" s="7" t="s">
        <v>8</v>
      </c>
    </row>
    <row r="7" customFormat="false" ht="27.75" hidden="false" customHeight="true" outlineLevel="0" collapsed="false">
      <c r="A7" s="6" t="s">
        <v>9</v>
      </c>
      <c r="B7" s="7" t="s">
        <v>10</v>
      </c>
      <c r="C7" s="7" t="s">
        <v>11</v>
      </c>
    </row>
    <row r="8" customFormat="false" ht="27.75" hidden="false" customHeight="true" outlineLevel="0" collapsed="false">
      <c r="A8" s="6" t="s">
        <v>12</v>
      </c>
      <c r="B8" s="7" t="s">
        <v>13</v>
      </c>
      <c r="C8" s="7" t="s">
        <v>14</v>
      </c>
    </row>
    <row r="9" customFormat="false" ht="27.75" hidden="false" customHeight="true" outlineLevel="0" collapsed="false">
      <c r="A9" s="6" t="s">
        <v>15</v>
      </c>
      <c r="B9" s="7" t="s">
        <v>16</v>
      </c>
      <c r="C9" s="7" t="s">
        <v>17</v>
      </c>
    </row>
    <row r="10" customFormat="false" ht="27.75" hidden="false" customHeight="true" outlineLevel="0" collapsed="false">
      <c r="A10" s="6" t="s">
        <v>18</v>
      </c>
      <c r="B10" s="7" t="s">
        <v>19</v>
      </c>
      <c r="C10" s="7" t="s">
        <v>20</v>
      </c>
    </row>
    <row r="11" customFormat="false" ht="27.75" hidden="false" customHeight="true" outlineLevel="0" collapsed="false">
      <c r="A11" s="6" t="s">
        <v>21</v>
      </c>
      <c r="B11" s="7" t="s">
        <v>22</v>
      </c>
      <c r="C11" s="7" t="s">
        <v>23</v>
      </c>
    </row>
    <row r="12" customFormat="false" ht="27.75" hidden="false" customHeight="true" outlineLevel="0" collapsed="false">
      <c r="A12" s="6" t="s">
        <v>24</v>
      </c>
      <c r="B12" s="7" t="s">
        <v>25</v>
      </c>
      <c r="C12" s="7" t="s">
        <v>26</v>
      </c>
    </row>
    <row r="13" customFormat="false" ht="27.75" hidden="false" customHeight="true" outlineLevel="0" collapsed="false">
      <c r="A13" s="6" t="s">
        <v>27</v>
      </c>
      <c r="B13" s="7" t="s">
        <v>28</v>
      </c>
      <c r="C13" s="7" t="s">
        <v>29</v>
      </c>
    </row>
    <row r="14" customFormat="false" ht="27.75" hidden="false" customHeight="true" outlineLevel="0" collapsed="false">
      <c r="A14" s="6" t="s">
        <v>30</v>
      </c>
      <c r="B14" s="7" t="s">
        <v>31</v>
      </c>
      <c r="C14" s="7" t="s">
        <v>32</v>
      </c>
    </row>
    <row r="15" customFormat="false" ht="27.75" hidden="false" customHeight="true" outlineLevel="0" collapsed="false">
      <c r="A15" s="6" t="s">
        <v>33</v>
      </c>
      <c r="B15" s="7" t="s">
        <v>34</v>
      </c>
      <c r="C15" s="7" t="s">
        <v>35</v>
      </c>
    </row>
    <row r="16" customFormat="false" ht="27.75" hidden="false" customHeight="true" outlineLevel="0" collapsed="false">
      <c r="A16" s="6" t="s">
        <v>36</v>
      </c>
      <c r="B16" s="7" t="s">
        <v>37</v>
      </c>
      <c r="C16" s="7" t="s">
        <v>38</v>
      </c>
    </row>
    <row r="17" customFormat="false" ht="27.75" hidden="false" customHeight="true" outlineLevel="0" collapsed="false">
      <c r="A17" s="6" t="s">
        <v>39</v>
      </c>
      <c r="B17" s="7" t="s">
        <v>40</v>
      </c>
      <c r="C17" s="7" t="s">
        <v>41</v>
      </c>
    </row>
    <row r="18" customFormat="false" ht="27.75" hidden="false" customHeight="true" outlineLevel="0" collapsed="false">
      <c r="A18" s="6" t="s">
        <v>42</v>
      </c>
      <c r="B18" s="7" t="s">
        <v>43</v>
      </c>
      <c r="C18" s="7" t="s">
        <v>44</v>
      </c>
    </row>
    <row r="19" customFormat="false" ht="27.75" hidden="false" customHeight="true" outlineLevel="0" collapsed="false">
      <c r="A19" s="6" t="s">
        <v>45</v>
      </c>
      <c r="B19" s="7" t="s">
        <v>46</v>
      </c>
      <c r="C19" s="7" t="s">
        <v>47</v>
      </c>
    </row>
    <row r="20" customFormat="false" ht="27.75" hidden="false" customHeight="true" outlineLevel="0" collapsed="false">
      <c r="A20" s="8" t="s">
        <v>48</v>
      </c>
      <c r="B20" s="9" t="s">
        <v>49</v>
      </c>
      <c r="C20" s="9" t="s">
        <v>50</v>
      </c>
    </row>
    <row r="21" customFormat="false" ht="18" hidden="false" customHeight="true" outlineLevel="0" collapsed="false">
      <c r="A21" s="10"/>
      <c r="B21" s="10"/>
      <c r="C21" s="10"/>
      <c r="D21" s="10"/>
      <c r="E21" s="10"/>
      <c r="F21" s="10"/>
      <c r="G21" s="10"/>
      <c r="H21" s="10"/>
      <c r="I21" s="10"/>
      <c r="J21" s="10"/>
    </row>
    <row r="22" customFormat="false" ht="15" hidden="false" customHeight="true" outlineLevel="0" collapsed="false">
      <c r="A22" s="11" t="s">
        <v>51</v>
      </c>
    </row>
    <row r="23" customFormat="false" ht="15" hidden="false" customHeight="true" outlineLevel="0" collapsed="false">
      <c r="A23" s="12" t="s">
        <v>52</v>
      </c>
      <c r="B23" s="13" t="s">
        <v>53</v>
      </c>
    </row>
    <row r="24" customFormat="false" ht="15" hidden="false" customHeight="true" outlineLevel="0" collapsed="false">
      <c r="A24" s="14" t="s">
        <v>54</v>
      </c>
      <c r="B24" s="13" t="s">
        <v>55</v>
      </c>
    </row>
    <row r="25" customFormat="false" ht="15" hidden="false" customHeight="true" outlineLevel="0" collapsed="false">
      <c r="A25" s="15" t="s">
        <v>56</v>
      </c>
      <c r="B25" s="13" t="s">
        <v>57</v>
      </c>
    </row>
    <row r="26" customFormat="false" ht="15" hidden="false" customHeight="true" outlineLevel="0" collapsed="false">
      <c r="A26" s="16" t="s">
        <v>58</v>
      </c>
      <c r="B26" s="13" t="s">
        <v>59</v>
      </c>
    </row>
    <row r="27" customFormat="false" ht="18" hidden="false" customHeight="true" outlineLevel="0" collapsed="false">
      <c r="A27" s="10"/>
      <c r="B27" s="10"/>
      <c r="C27" s="10"/>
      <c r="D27" s="10"/>
      <c r="E27" s="10"/>
      <c r="F27" s="10"/>
      <c r="G27" s="10"/>
      <c r="H27" s="10"/>
      <c r="I27" s="10"/>
      <c r="J27" s="10"/>
    </row>
    <row r="28" customFormat="false" ht="45.75" hidden="false" customHeight="true" outlineLevel="0" collapsed="false">
      <c r="A28" s="11" t="s">
        <v>60</v>
      </c>
      <c r="B28" s="10"/>
      <c r="C28" s="10"/>
    </row>
    <row r="29" customFormat="false" ht="45.75" hidden="false" customHeight="true" outlineLevel="0" collapsed="false">
      <c r="A29" s="6" t="s">
        <v>61</v>
      </c>
      <c r="B29" s="17" t="s">
        <v>62</v>
      </c>
      <c r="C29" s="17"/>
    </row>
    <row r="30" customFormat="false" ht="45.75" hidden="false" customHeight="true" outlineLevel="0" collapsed="false">
      <c r="A30" s="6" t="s">
        <v>63</v>
      </c>
      <c r="B30" s="17" t="s">
        <v>64</v>
      </c>
      <c r="C30" s="17"/>
    </row>
    <row r="31" customFormat="false" ht="45.75" hidden="false" customHeight="true" outlineLevel="0" collapsed="false">
      <c r="A31" s="6" t="s">
        <v>65</v>
      </c>
      <c r="B31" s="17" t="s">
        <v>66</v>
      </c>
      <c r="C31" s="17"/>
    </row>
    <row r="32" customFormat="false" ht="45.75" hidden="false" customHeight="true" outlineLevel="0" collapsed="false">
      <c r="A32" s="6" t="s">
        <v>67</v>
      </c>
      <c r="B32" s="17" t="s">
        <v>68</v>
      </c>
      <c r="C32" s="17"/>
    </row>
    <row r="33" customFormat="false" ht="45.75" hidden="false" customHeight="true" outlineLevel="0" collapsed="false">
      <c r="A33" s="6" t="s">
        <v>69</v>
      </c>
      <c r="B33" s="17" t="s">
        <v>70</v>
      </c>
      <c r="C33" s="17"/>
    </row>
    <row r="34" customFormat="false" ht="68.25" hidden="false" customHeight="true" outlineLevel="0" collapsed="false">
      <c r="A34" s="6" t="s">
        <v>71</v>
      </c>
      <c r="B34" s="17" t="s">
        <v>72</v>
      </c>
      <c r="C34" s="18"/>
    </row>
    <row r="36" customFormat="false" ht="135.8" hidden="false" customHeight="false" outlineLevel="0" collapsed="false">
      <c r="A36" s="19" t="s">
        <v>73</v>
      </c>
      <c r="B36" s="20" t="s">
        <v>74</v>
      </c>
    </row>
    <row r="37" customFormat="false" ht="91" hidden="false" customHeight="false" outlineLevel="0" collapsed="false">
      <c r="A37" s="19" t="s">
        <v>75</v>
      </c>
      <c r="B37" s="20" t="s">
        <v>76</v>
      </c>
    </row>
    <row r="38" customFormat="false" ht="91" hidden="false" customHeight="false" outlineLevel="0" collapsed="false">
      <c r="A38" s="19" t="s">
        <v>77</v>
      </c>
      <c r="B38" s="20" t="s">
        <v>78</v>
      </c>
    </row>
  </sheetData>
  <mergeCells count="11">
    <mergeCell ref="A1:J1"/>
    <mergeCell ref="A2:J2"/>
    <mergeCell ref="A4:J4"/>
    <mergeCell ref="A21:J21"/>
    <mergeCell ref="A27:J27"/>
    <mergeCell ref="B28:C28"/>
    <mergeCell ref="B29:C29"/>
    <mergeCell ref="B30:C30"/>
    <mergeCell ref="B31:C31"/>
    <mergeCell ref="B32:C32"/>
    <mergeCell ref="B33:C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C8A"/>
    <pageSetUpPr fitToPage="false"/>
  </sheetPr>
  <dimension ref="A1:F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1875" defaultRowHeight="15" zeroHeight="false" outlineLevelRow="0" outlineLevelCol="0"/>
  <cols>
    <col collapsed="false" customWidth="true" hidden="false" outlineLevel="0" max="1" min="1" style="1" width="34"/>
    <col collapsed="false" customWidth="true" hidden="false" outlineLevel="0" max="2" min="2" style="1" width="16"/>
    <col collapsed="false" customWidth="true" hidden="false" outlineLevel="0" max="3" min="3" style="1" width="14"/>
    <col collapsed="false" customWidth="true" hidden="false" outlineLevel="0" max="4" min="4" style="1" width="62"/>
  </cols>
  <sheetData>
    <row r="1" customFormat="false" ht="25.5" hidden="false" customHeight="true" outlineLevel="0" collapsed="false">
      <c r="A1" s="2" t="s">
        <v>79</v>
      </c>
      <c r="B1" s="2"/>
      <c r="C1" s="2"/>
      <c r="D1" s="2"/>
      <c r="E1" s="2"/>
      <c r="F1" s="2"/>
    </row>
    <row r="2" customFormat="false" ht="15.75" hidden="false" customHeight="true" outlineLevel="0" collapsed="false">
      <c r="A2" s="3" t="s">
        <v>80</v>
      </c>
      <c r="B2" s="3"/>
      <c r="C2" s="3"/>
      <c r="D2" s="3"/>
      <c r="E2" s="3"/>
      <c r="F2" s="3"/>
    </row>
    <row r="4" customFormat="false" ht="18" hidden="false" customHeight="true" outlineLevel="0" collapsed="false">
      <c r="A4" s="4" t="s">
        <v>81</v>
      </c>
      <c r="B4" s="4"/>
      <c r="C4" s="4"/>
      <c r="D4" s="4"/>
      <c r="E4" s="4"/>
      <c r="F4" s="4"/>
    </row>
    <row r="5" customFormat="false" ht="30" hidden="false" customHeight="true" outlineLevel="0" collapsed="false">
      <c r="A5" s="5" t="s">
        <v>82</v>
      </c>
      <c r="B5" s="5" t="s">
        <v>83</v>
      </c>
      <c r="C5" s="5" t="s">
        <v>84</v>
      </c>
      <c r="D5" s="5" t="s">
        <v>85</v>
      </c>
    </row>
    <row r="6" customFormat="false" ht="15" hidden="false" customHeight="true" outlineLevel="0" collapsed="false">
      <c r="A6" s="6" t="s">
        <v>86</v>
      </c>
      <c r="B6" s="21" t="n">
        <v>5</v>
      </c>
      <c r="C6" s="22" t="s">
        <v>87</v>
      </c>
      <c r="D6" s="13" t="s">
        <v>88</v>
      </c>
    </row>
    <row r="7" customFormat="false" ht="15" hidden="false" customHeight="true" outlineLevel="0" collapsed="false">
      <c r="A7" s="6" t="s">
        <v>89</v>
      </c>
      <c r="B7" s="21" t="n">
        <v>0.01</v>
      </c>
      <c r="C7" s="22" t="s">
        <v>90</v>
      </c>
      <c r="D7" s="13" t="s">
        <v>91</v>
      </c>
    </row>
    <row r="8" customFormat="false" ht="15" hidden="false" customHeight="true" outlineLevel="0" collapsed="false">
      <c r="A8" s="6" t="s">
        <v>92</v>
      </c>
      <c r="B8" s="21" t="n">
        <v>0.01</v>
      </c>
      <c r="C8" s="22" t="s">
        <v>90</v>
      </c>
      <c r="D8" s="13" t="s">
        <v>93</v>
      </c>
    </row>
    <row r="9" customFormat="false" ht="15" hidden="false" customHeight="true" outlineLevel="0" collapsed="false">
      <c r="A9" s="6" t="s">
        <v>94</v>
      </c>
      <c r="B9" s="23" t="n">
        <v>1E-014</v>
      </c>
      <c r="C9" s="22" t="s">
        <v>95</v>
      </c>
      <c r="D9" s="13" t="s">
        <v>96</v>
      </c>
    </row>
    <row r="10" customFormat="false" ht="15" hidden="false" customHeight="true" outlineLevel="0" collapsed="false">
      <c r="A10" s="6" t="s">
        <v>97</v>
      </c>
      <c r="B10" s="21" t="n">
        <v>10000</v>
      </c>
      <c r="C10" s="22" t="s">
        <v>98</v>
      </c>
      <c r="D10" s="13" t="s">
        <v>99</v>
      </c>
    </row>
    <row r="12" customFormat="false" ht="18" hidden="false" customHeight="true" outlineLevel="0" collapsed="false">
      <c r="A12" s="4" t="s">
        <v>100</v>
      </c>
      <c r="B12" s="4"/>
      <c r="C12" s="4"/>
      <c r="D12" s="4"/>
      <c r="E12" s="4"/>
      <c r="F12" s="4"/>
    </row>
    <row r="13" customFormat="false" ht="30" hidden="false" customHeight="true" outlineLevel="0" collapsed="false">
      <c r="A13" s="5" t="s">
        <v>82</v>
      </c>
      <c r="B13" s="5" t="s">
        <v>83</v>
      </c>
      <c r="C13" s="5" t="s">
        <v>84</v>
      </c>
      <c r="D13" s="5" t="s">
        <v>85</v>
      </c>
    </row>
    <row r="14" customFormat="false" ht="15" hidden="false" customHeight="true" outlineLevel="0" collapsed="false">
      <c r="A14" s="6" t="s">
        <v>101</v>
      </c>
      <c r="B14" s="24" t="n">
        <f aca="false">$B$6*$B$7/$B$8</f>
        <v>5</v>
      </c>
      <c r="C14" s="22" t="s">
        <v>87</v>
      </c>
      <c r="D14" s="13" t="s">
        <v>102</v>
      </c>
    </row>
    <row r="15" customFormat="false" ht="15" hidden="false" customHeight="true" outlineLevel="0" collapsed="false">
      <c r="A15" s="6" t="s">
        <v>103</v>
      </c>
      <c r="B15" s="25" t="n">
        <f aca="false">$B$10/($B$6+B14)</f>
        <v>1000</v>
      </c>
      <c r="C15" s="22" t="s">
        <v>104</v>
      </c>
      <c r="D15" s="13" t="s">
        <v>105</v>
      </c>
    </row>
    <row r="16" customFormat="false" ht="15" hidden="false" customHeight="true" outlineLevel="0" collapsed="false">
      <c r="A16" s="6" t="s">
        <v>106</v>
      </c>
      <c r="B16" s="26" t="n">
        <v>1.99999999995657</v>
      </c>
      <c r="C16" s="22" t="s">
        <v>95</v>
      </c>
      <c r="D16" s="13" t="s">
        <v>107</v>
      </c>
    </row>
    <row r="17" customFormat="false" ht="15" hidden="false" customHeight="true" outlineLevel="0" collapsed="false">
      <c r="A17" s="27" t="s">
        <v>108</v>
      </c>
      <c r="B17" s="28" t="n">
        <v>10.0200180160142</v>
      </c>
      <c r="C17" s="29" t="s">
        <v>87</v>
      </c>
      <c r="D17" s="16" t="s">
        <v>109</v>
      </c>
    </row>
    <row r="18" customFormat="false" ht="15" hidden="false" customHeight="true" outlineLevel="0" collapsed="false">
      <c r="A18" s="27" t="s">
        <v>110</v>
      </c>
      <c r="B18" s="30" t="n">
        <v>60</v>
      </c>
      <c r="C18" s="29" t="s">
        <v>104</v>
      </c>
      <c r="D18" s="16" t="s">
        <v>111</v>
      </c>
    </row>
    <row r="20" customFormat="false" ht="18" hidden="false" customHeight="true" outlineLevel="0" collapsed="false">
      <c r="A20" s="4" t="s">
        <v>112</v>
      </c>
      <c r="B20" s="4"/>
      <c r="C20" s="4"/>
      <c r="D20" s="4"/>
      <c r="E20" s="4"/>
      <c r="F20" s="4"/>
    </row>
    <row r="21" customFormat="false" ht="30" hidden="false" customHeight="true" outlineLevel="0" collapsed="false">
      <c r="A21" s="5" t="s">
        <v>113</v>
      </c>
      <c r="B21" s="5" t="s">
        <v>114</v>
      </c>
      <c r="C21" s="5" t="s">
        <v>83</v>
      </c>
      <c r="D21" s="5" t="s">
        <v>85</v>
      </c>
    </row>
    <row r="22" customFormat="false" ht="15" hidden="false" customHeight="true" outlineLevel="0" collapsed="false">
      <c r="A22" s="6" t="s">
        <v>115</v>
      </c>
      <c r="B22" s="31" t="n">
        <v>0</v>
      </c>
      <c r="C22" s="32" t="n">
        <v>7</v>
      </c>
      <c r="D22" s="13" t="s">
        <v>116</v>
      </c>
    </row>
    <row r="23" customFormat="false" ht="15" hidden="false" customHeight="true" outlineLevel="0" collapsed="false">
      <c r="A23" s="6" t="s">
        <v>115</v>
      </c>
      <c r="B23" s="31" t="n">
        <v>60000</v>
      </c>
      <c r="C23" s="32" t="n">
        <v>8</v>
      </c>
      <c r="D23" s="13" t="s">
        <v>116</v>
      </c>
    </row>
    <row r="24" customFormat="false" ht="15" hidden="false" customHeight="true" outlineLevel="0" collapsed="false">
      <c r="A24" s="6" t="s">
        <v>115</v>
      </c>
      <c r="B24" s="31" t="n">
        <v>80000</v>
      </c>
      <c r="C24" s="32" t="n">
        <v>7</v>
      </c>
      <c r="D24" s="13" t="s">
        <v>116</v>
      </c>
    </row>
    <row r="25" customFormat="false" ht="15" hidden="false" customHeight="true" outlineLevel="0" collapsed="false">
      <c r="A25" s="6" t="s">
        <v>115</v>
      </c>
      <c r="B25" s="31" t="n">
        <v>100000</v>
      </c>
      <c r="C25" s="32" t="n">
        <v>6</v>
      </c>
      <c r="D25" s="13" t="s">
        <v>116</v>
      </c>
    </row>
    <row r="26" customFormat="false" ht="15" hidden="false" customHeight="true" outlineLevel="0" collapsed="false">
      <c r="A26" s="6" t="s">
        <v>117</v>
      </c>
      <c r="B26" s="31" t="n">
        <v>20000</v>
      </c>
      <c r="C26" s="32" t="n">
        <v>1.05</v>
      </c>
      <c r="D26" s="13" t="s">
        <v>118</v>
      </c>
    </row>
    <row r="27" customFormat="false" ht="15" hidden="false" customHeight="true" outlineLevel="0" collapsed="false">
      <c r="A27" s="6" t="s">
        <v>117</v>
      </c>
      <c r="B27" s="31" t="n">
        <v>65000</v>
      </c>
      <c r="C27" s="32" t="n">
        <v>0.95</v>
      </c>
      <c r="D27" s="13" t="s">
        <v>118</v>
      </c>
    </row>
    <row r="28" customFormat="false" ht="15" hidden="false" customHeight="true" outlineLevel="0" collapsed="false">
      <c r="A28" s="6" t="s">
        <v>117</v>
      </c>
      <c r="B28" s="31" t="n">
        <v>120000</v>
      </c>
      <c r="C28" s="32" t="n">
        <v>1.05</v>
      </c>
      <c r="D28" s="13" t="s">
        <v>118</v>
      </c>
    </row>
    <row r="29" customFormat="false" ht="15" hidden="false" customHeight="true" outlineLevel="0" collapsed="false">
      <c r="A29" s="6" t="s">
        <v>119</v>
      </c>
      <c r="B29" s="31" t="n">
        <v>170000</v>
      </c>
      <c r="C29" s="31" t="n">
        <v>8500</v>
      </c>
      <c r="D29" s="13" t="s">
        <v>120</v>
      </c>
    </row>
  </sheetData>
  <mergeCells count="5">
    <mergeCell ref="A1:F1"/>
    <mergeCell ref="A2:F2"/>
    <mergeCell ref="A4:F4"/>
    <mergeCell ref="A12:F12"/>
    <mergeCell ref="A20:F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C8A"/>
    <pageSetUpPr fitToPage="false"/>
  </sheetPr>
  <dimension ref="A1:I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1875" defaultRowHeight="15" zeroHeight="false" outlineLevelRow="0" outlineLevelCol="0"/>
  <cols>
    <col collapsed="false" customWidth="true" hidden="false" outlineLevel="0" max="1" min="1" style="1" width="20"/>
    <col collapsed="false" customWidth="true" hidden="false" outlineLevel="0" max="7" min="2" style="1" width="14"/>
    <col collapsed="false" customWidth="true" hidden="false" outlineLevel="0" max="9" min="8" style="1" width="16"/>
  </cols>
  <sheetData>
    <row r="1" customFormat="false" ht="25.5" hidden="false" customHeight="true" outlineLevel="0" collapsed="false">
      <c r="A1" s="2" t="s">
        <v>121</v>
      </c>
      <c r="B1" s="2"/>
      <c r="C1" s="2"/>
      <c r="D1" s="2"/>
      <c r="E1" s="2"/>
      <c r="F1" s="2"/>
      <c r="G1" s="2"/>
      <c r="H1" s="2"/>
      <c r="I1" s="2"/>
    </row>
    <row r="2" customFormat="false" ht="15.75" hidden="false" customHeight="true" outlineLevel="0" collapsed="false">
      <c r="A2" s="3" t="s">
        <v>122</v>
      </c>
      <c r="B2" s="3"/>
      <c r="C2" s="3"/>
      <c r="D2" s="3"/>
      <c r="E2" s="3"/>
      <c r="F2" s="3"/>
      <c r="G2" s="3"/>
      <c r="H2" s="3"/>
      <c r="I2" s="3"/>
    </row>
    <row r="4" customFormat="false" ht="18" hidden="false" customHeight="true" outlineLevel="0" collapsed="false">
      <c r="A4" s="4" t="s">
        <v>123</v>
      </c>
      <c r="B4" s="4"/>
      <c r="C4" s="4"/>
      <c r="D4" s="4"/>
      <c r="E4" s="4"/>
      <c r="F4" s="4"/>
      <c r="G4" s="4"/>
      <c r="H4" s="4"/>
      <c r="I4" s="4"/>
    </row>
    <row r="5" customFormat="false" ht="30" hidden="false" customHeight="true" outlineLevel="0" collapsed="false">
      <c r="A5" s="5" t="s">
        <v>124</v>
      </c>
      <c r="B5" s="5" t="s">
        <v>125</v>
      </c>
      <c r="C5" s="5" t="s">
        <v>126</v>
      </c>
      <c r="D5" s="5" t="s">
        <v>127</v>
      </c>
      <c r="E5" s="5" t="s">
        <v>128</v>
      </c>
      <c r="F5" s="5" t="s">
        <v>129</v>
      </c>
      <c r="G5" s="5" t="s">
        <v>130</v>
      </c>
      <c r="H5" s="5" t="s">
        <v>131</v>
      </c>
      <c r="I5" s="5" t="s">
        <v>132</v>
      </c>
    </row>
    <row r="6" customFormat="false" ht="15" hidden="false" customHeight="true" outlineLevel="0" collapsed="false">
      <c r="A6" s="6" t="s">
        <v>133</v>
      </c>
      <c r="B6" s="33" t="n">
        <v>4</v>
      </c>
      <c r="C6" s="34" t="n">
        <v>1.25</v>
      </c>
      <c r="D6" s="21" t="n">
        <v>6.86863034983695</v>
      </c>
      <c r="E6" s="32" t="n">
        <v>1276.96840908589</v>
      </c>
      <c r="F6" s="32" t="n">
        <v>228.235888543748</v>
      </c>
      <c r="G6" s="24" t="n">
        <f aca="false">F6/E6</f>
        <v>0.17873260365707</v>
      </c>
      <c r="H6" s="35" t="n">
        <f aca="false">D6/MIN($D$6:$D$8)</f>
        <v>1.22510636286297</v>
      </c>
      <c r="I6" s="36" t="str">
        <f aca="false">IF(G6&lt;0.2,"Lag-dominant",IF(G6&lt;1,"Balanced","Dead-time dominant"))</f>
        <v>Lag-dominant</v>
      </c>
    </row>
    <row r="7" customFormat="false" ht="15" hidden="false" customHeight="true" outlineLevel="0" collapsed="false">
      <c r="A7" s="6" t="s">
        <v>134</v>
      </c>
      <c r="B7" s="33" t="n">
        <v>6</v>
      </c>
      <c r="C7" s="34" t="n">
        <v>-0.1</v>
      </c>
      <c r="D7" s="21" t="n">
        <v>154.229365092446</v>
      </c>
      <c r="E7" s="32" t="n">
        <v>652.287852634476</v>
      </c>
      <c r="F7" s="32" t="n">
        <v>62.3487166253726</v>
      </c>
      <c r="G7" s="24" t="n">
        <f aca="false">F7/E7</f>
        <v>0.0955846661463296</v>
      </c>
      <c r="H7" s="35" t="n">
        <f aca="false">D7/MIN($D$6:$D$8)</f>
        <v>27.5087414654009</v>
      </c>
      <c r="I7" s="36" t="str">
        <f aca="false">IF(G7&lt;0.2,"Lag-dominant",IF(G7&lt;1,"Balanced","Dead-time dominant"))</f>
        <v>Lag-dominant</v>
      </c>
    </row>
    <row r="8" customFormat="false" ht="15" hidden="false" customHeight="true" outlineLevel="0" collapsed="false">
      <c r="A8" s="6" t="s">
        <v>135</v>
      </c>
      <c r="B8" s="33" t="n">
        <v>9</v>
      </c>
      <c r="C8" s="34" t="n">
        <v>5</v>
      </c>
      <c r="D8" s="21" t="n">
        <v>5.60655838386601</v>
      </c>
      <c r="E8" s="32" t="n">
        <v>367.357164076309</v>
      </c>
      <c r="F8" s="32" t="n">
        <v>38.2071069542635</v>
      </c>
      <c r="G8" s="24" t="n">
        <f aca="false">F8/E8</f>
        <v>0.10400534055279</v>
      </c>
      <c r="H8" s="35" t="n">
        <f aca="false">D8/MIN($D$6:$D$8)</f>
        <v>1</v>
      </c>
      <c r="I8" s="36" t="str">
        <f aca="false">IF(G8&lt;0.2,"Lag-dominant",IF(G8&lt;1,"Balanced","Dead-time dominant"))</f>
        <v>Lag-dominant</v>
      </c>
    </row>
    <row r="9" customFormat="false" ht="15" hidden="false" customHeight="true" outlineLevel="0" collapsed="false">
      <c r="A9" s="27" t="s">
        <v>136</v>
      </c>
      <c r="B9" s="16"/>
      <c r="C9" s="16"/>
      <c r="D9" s="37" t="n">
        <f aca="false">AVERAGE(D6:D8)</f>
        <v>55.5681846087163</v>
      </c>
      <c r="E9" s="38" t="n">
        <f aca="false">AVERAGE(E6:E8)</f>
        <v>765.537808598892</v>
      </c>
      <c r="F9" s="38" t="n">
        <f aca="false">AVERAGE(F6:F8)</f>
        <v>109.597237374461</v>
      </c>
      <c r="G9" s="39" t="n">
        <f aca="false">F9/E9</f>
        <v>0.143163715943761</v>
      </c>
      <c r="H9" s="16"/>
      <c r="I9" s="40" t="str">
        <f aca="false">IF(G9&lt;0.2,"Lag-dominant",IF(G9&lt;1,"Balanced","Dead-time dominant"))</f>
        <v>Lag-dominant</v>
      </c>
    </row>
    <row r="11" customFormat="false" ht="18" hidden="false" customHeight="true" outlineLevel="0" collapsed="false">
      <c r="A11" s="4" t="s">
        <v>137</v>
      </c>
      <c r="B11" s="4"/>
      <c r="C11" s="4"/>
      <c r="D11" s="4"/>
      <c r="E11" s="4"/>
      <c r="F11" s="4"/>
      <c r="G11" s="4"/>
      <c r="H11" s="4"/>
      <c r="I11" s="4"/>
    </row>
    <row r="12" customFormat="false" ht="30" hidden="false" customHeight="true" outlineLevel="0" collapsed="false">
      <c r="A12" s="5" t="s">
        <v>138</v>
      </c>
      <c r="B12" s="5" t="s">
        <v>83</v>
      </c>
      <c r="C12" s="5" t="s">
        <v>139</v>
      </c>
    </row>
    <row r="13" customFormat="false" ht="15" hidden="false" customHeight="true" outlineLevel="0" collapsed="false">
      <c r="A13" s="6" t="s">
        <v>140</v>
      </c>
      <c r="B13" s="41" t="n">
        <f aca="false">MAX(D6:D8)/MIN(D6:D8)</f>
        <v>27.5087414654009</v>
      </c>
      <c r="C13" s="13" t="s">
        <v>141</v>
      </c>
    </row>
    <row r="14" customFormat="false" ht="15" hidden="false" customHeight="true" outlineLevel="0" collapsed="false">
      <c r="A14" s="6" t="s">
        <v>142</v>
      </c>
      <c r="B14" s="41" t="n">
        <f aca="false">MAX(E6:E8)/MIN(E6:E8)</f>
        <v>3.47609502130366</v>
      </c>
      <c r="C14" s="13" t="s">
        <v>143</v>
      </c>
    </row>
    <row r="15" customFormat="false" ht="15" hidden="false" customHeight="true" outlineLevel="0" collapsed="false">
      <c r="A15" s="6" t="s">
        <v>144</v>
      </c>
      <c r="B15" s="41" t="n">
        <f aca="false">MAX(F6:F8)/MIN(F6:F8)</f>
        <v>5.97365010695423</v>
      </c>
      <c r="C15" s="13" t="s">
        <v>145</v>
      </c>
    </row>
    <row r="16" customFormat="false" ht="15" hidden="false" customHeight="true" outlineLevel="0" collapsed="false">
      <c r="A16" s="6" t="s">
        <v>146</v>
      </c>
      <c r="B16" s="42" t="n">
        <f aca="false">D9/D7</f>
        <v>0.360295748967185</v>
      </c>
      <c r="C16" s="13" t="s">
        <v>147</v>
      </c>
    </row>
    <row r="18" customFormat="false" ht="18" hidden="false" customHeight="true" outlineLevel="0" collapsed="false">
      <c r="A18" s="4" t="s">
        <v>148</v>
      </c>
      <c r="B18" s="4"/>
      <c r="C18" s="4"/>
      <c r="D18" s="4"/>
      <c r="E18" s="4"/>
      <c r="F18" s="4"/>
      <c r="G18" s="4"/>
      <c r="H18" s="4"/>
      <c r="I18" s="4"/>
    </row>
    <row r="19" customFormat="false" ht="30" hidden="false" customHeight="true" outlineLevel="0" collapsed="false">
      <c r="A19" s="5" t="s">
        <v>124</v>
      </c>
      <c r="B19" s="5" t="s">
        <v>149</v>
      </c>
      <c r="C19" s="5" t="s">
        <v>150</v>
      </c>
      <c r="D19" s="5" t="s">
        <v>151</v>
      </c>
    </row>
    <row r="20" customFormat="false" ht="15" hidden="false" customHeight="true" outlineLevel="0" collapsed="false">
      <c r="A20" s="6" t="s">
        <v>133</v>
      </c>
      <c r="B20" s="21" t="n">
        <v>1.77470904388114</v>
      </c>
      <c r="C20" s="32" t="n">
        <v>660.422870557007</v>
      </c>
      <c r="D20" s="14" t="str">
        <f aca="false">IF(B20=MIN($B$20:$B$22),"Least robust region — limits every fixed tuning","")</f>
        <v/>
      </c>
    </row>
    <row r="21" customFormat="false" ht="15" hidden="false" customHeight="true" outlineLevel="0" collapsed="false">
      <c r="A21" s="6" t="s">
        <v>134</v>
      </c>
      <c r="B21" s="21" t="n">
        <v>0.142145897515348</v>
      </c>
      <c r="C21" s="32" t="n">
        <v>187.126623920542</v>
      </c>
      <c r="D21" s="14" t="str">
        <f aca="false">IF(B21=MIN($B$20:$B$22),"Least robust region — limits every fixed tuning","")</f>
        <v>Least robust region — limits every fixed tuning</v>
      </c>
    </row>
    <row r="22" customFormat="false" ht="15" hidden="false" customHeight="true" outlineLevel="0" collapsed="false">
      <c r="A22" s="6" t="s">
        <v>135</v>
      </c>
      <c r="B22" s="21" t="n">
        <v>3.60818126607811</v>
      </c>
      <c r="C22" s="32" t="n">
        <v>114.235308813691</v>
      </c>
      <c r="D22" s="14" t="str">
        <f aca="false">IF(B22=MIN($B$20:$B$22),"Least robust region — limits every fixed tuning","")</f>
        <v/>
      </c>
    </row>
    <row r="23" customFormat="false" ht="15" hidden="false" customHeight="true" outlineLevel="0" collapsed="false">
      <c r="A23" s="6" t="s">
        <v>152</v>
      </c>
      <c r="B23" s="21" t="n">
        <v>0.26939770421326</v>
      </c>
      <c r="C23" s="32" t="n">
        <v>322.027033056731</v>
      </c>
      <c r="D23" s="14" t="str">
        <f aca="false">IF(B23&gt;MIN(B20:B22),"Averaged model OVERSTATES the allowable gain — a tuning that looks safe on it is not safe near neutrality","")</f>
        <v>Averaged model OVERSTATES the allowable gain — a tuning that looks safe on it is not safe near neutrality</v>
      </c>
    </row>
    <row r="25" customFormat="false" ht="15" hidden="false" customHeight="false" outlineLevel="0" collapsed="false">
      <c r="A25" s="43" t="s">
        <v>153</v>
      </c>
      <c r="B25" s="44"/>
      <c r="C25" s="44"/>
      <c r="D25" s="44"/>
      <c r="E25" s="44"/>
      <c r="F25" s="44"/>
      <c r="G25" s="44"/>
      <c r="H25" s="44"/>
      <c r="I25" s="44"/>
    </row>
    <row r="26" customFormat="false" ht="15" hidden="false" customHeight="false" outlineLevel="0" collapsed="false">
      <c r="A26" s="45" t="s">
        <v>154</v>
      </c>
    </row>
    <row r="28" customFormat="false" ht="15" hidden="false" customHeight="false" outlineLevel="0" collapsed="false">
      <c r="A28" s="43" t="s">
        <v>155</v>
      </c>
      <c r="B28" s="44"/>
      <c r="C28" s="44"/>
      <c r="D28" s="44"/>
      <c r="E28" s="44"/>
    </row>
    <row r="29" customFormat="false" ht="15" hidden="false" customHeight="false" outlineLevel="0" collapsed="false">
      <c r="A29" s="46" t="s">
        <v>156</v>
      </c>
      <c r="B29" s="46" t="s">
        <v>157</v>
      </c>
      <c r="C29" s="46" t="s">
        <v>158</v>
      </c>
      <c r="D29" s="46" t="s">
        <v>159</v>
      </c>
      <c r="E29" s="46" t="s">
        <v>160</v>
      </c>
    </row>
    <row r="30" customFormat="false" ht="15" hidden="false" customHeight="false" outlineLevel="0" collapsed="false">
      <c r="A30" s="47" t="n">
        <v>4</v>
      </c>
      <c r="B30" s="48" t="n">
        <v>4.90099019703951</v>
      </c>
      <c r="C30" s="47" t="n">
        <f aca="false">((-1/(((((((01_Process!$B$6)*(01_Process!$B$7)-($B$30)*(01_Process!$B$8))/((01_Process!$B$6)+($B$30))))+SQRT(((((01_Process!$B$6)*(01_Process!$B$7)-($B$30)*(01_Process!$B$8))/((01_Process!$B$6)+($B$30))))^2+4*(01_Process!$B$9)))/2)*LN(10))*(1+((((01_Process!$B$6)*(01_Process!$B$7)-($B$30)*(01_Process!$B$8))/((01_Process!$B$6)+($B$30))))/SQRT(((((01_Process!$B$6)*(01_Process!$B$7)-($B$30)*(01_Process!$B$8))/((01_Process!$B$6)+($B$30))))^2+4*(01_Process!$B$9)))/2))*((-(01_Process!$B$6)*((01_Process!$B$7)+(01_Process!$B$8))/((01_Process!$B$6)+($B$30))^2))</f>
        <v>4.43023349193406</v>
      </c>
      <c r="D30" s="47" t="n">
        <f aca="false">((-LOG10(((((01_Process!$B$6)*(01_Process!$B$7)-(($B$30)+0.0000001)*(01_Process!$B$8))/((01_Process!$B$6)+(($B$30)+0.0000001)))+SQRT((((01_Process!$B$6)*(01_Process!$B$7)-(($B$30)+0.0000001)*(01_Process!$B$8))/((01_Process!$B$6)+(($B$30)+0.0000001)))^2+4*(01_Process!$B$9)))/2))-(-LOG10(((((01_Process!$B$6)*(01_Process!$B$7)-(($B$30)-0.0000001)*(01_Process!$B$8))/((01_Process!$B$6)+(($B$30)-0.0000001)))+SQRT((((01_Process!$B$6)*(01_Process!$B$7)-(($B$30)-0.0000001)*(01_Process!$B$8))/((01_Process!$B$6)+(($B$30)-0.0000001)))^2+4*(01_Process!$B$9)))/2)))/(2*0.0000001)</f>
        <v>4.43023350227279</v>
      </c>
      <c r="E30" s="47" t="n">
        <f aca="false">ABS(C30-D30)/ABS(D30)</f>
        <v>2.33367425741942E-009</v>
      </c>
      <c r="F30" s="45" t="s">
        <v>161</v>
      </c>
    </row>
    <row r="31" customFormat="false" ht="15" hidden="false" customHeight="false" outlineLevel="0" collapsed="false">
      <c r="A31" s="47" t="n">
        <v>6</v>
      </c>
      <c r="B31" s="48" t="n">
        <v>4.9990100980003</v>
      </c>
      <c r="C31" s="47" t="n">
        <f aca="false">((-1/(((((((01_Process!$B$6)*(01_Process!$B$7)-($B$31)*(01_Process!$B$8))/((01_Process!$B$6)+($B$31))))+SQRT(((((01_Process!$B$6)*(01_Process!$B$7)-($B$31)*(01_Process!$B$8))/((01_Process!$B$6)+($B$31))))^2+4*(01_Process!$B$9)))/2)*LN(10))*(1+((((01_Process!$B$6)*(01_Process!$B$7)-($B$31)*(01_Process!$B$8))/((01_Process!$B$6)+($B$31))))/SQRT(((((01_Process!$B$6)*(01_Process!$B$7)-($B$31)*(01_Process!$B$8))/((01_Process!$B$6)+($B$31))))^2+4*(01_Process!$B$9)))/2))*((-(01_Process!$B$6)*((01_Process!$B$7)+(01_Process!$B$8))/((01_Process!$B$6)+($B$31))^2))</f>
        <v>430.079679670843</v>
      </c>
      <c r="D31" s="47" t="n">
        <f aca="false">((-LOG10(((((01_Process!$B$6)*(01_Process!$B$7)-(($B$31)+0.0000001)*(01_Process!$B$8))/((01_Process!$B$6)+(($B$31)+0.0000001)))+SQRT((((01_Process!$B$6)*(01_Process!$B$7)-(($B$31)+0.0000001)*(01_Process!$B$8))/((01_Process!$B$6)+(($B$31)+0.0000001)))^2+4*(01_Process!$B$9)))/2))-(-LOG10(((((01_Process!$B$6)*(01_Process!$B$7)-(($B$31)-0.0000001)*(01_Process!$B$8))/((01_Process!$B$6)+(($B$31)-0.0000001)))+SQRT((((01_Process!$B$6)*(01_Process!$B$7)-(($B$31)-0.0000001)*(01_Process!$B$8))/((01_Process!$B$6)+(($B$31)-0.0000001)))^2+4*(01_Process!$B$9)))/2)))/(2*0.0000001)</f>
        <v>430.079682258722</v>
      </c>
      <c r="E31" s="47" t="n">
        <f aca="false">ABS(C31-D31)/ABS(D31)</f>
        <v>6.01720811203542E-009</v>
      </c>
      <c r="F31" s="45" t="s">
        <v>162</v>
      </c>
    </row>
    <row r="32" customFormat="false" ht="15" hidden="false" customHeight="false" outlineLevel="0" collapsed="false">
      <c r="A32" s="47" t="n">
        <v>7</v>
      </c>
      <c r="B32" s="49" t="n">
        <f aca="false">01_Process!$B$14</f>
        <v>5</v>
      </c>
      <c r="C32" s="47" t="n">
        <f aca="false">((-1/(((((((01_Process!$B$6)*(01_Process!$B$7)-($B$32)*(01_Process!$B$8))/((01_Process!$B$6)+($B$32))))+SQRT(((((01_Process!$B$6)*(01_Process!$B$7)-($B$32)*(01_Process!$B$8))/((01_Process!$B$6)+($B$32))))^2+4*(01_Process!$B$9)))/2)*LN(10))*(1+((((01_Process!$B$6)*(01_Process!$B$7)-($B$32)*(01_Process!$B$8))/((01_Process!$B$6)+($B$32))))/SQRT(((((01_Process!$B$6)*(01_Process!$B$7)-($B$32)*(01_Process!$B$8))/((01_Process!$B$6)+($B$32))))^2+4*(01_Process!$B$9)))/2))*((-(01_Process!$B$6)*((01_Process!$B$7)+(01_Process!$B$8))/((01_Process!$B$6)+($B$32))^2))</f>
        <v>2171.47240951626</v>
      </c>
      <c r="D32" s="47" t="n">
        <f aca="false">((-LOG10(((((01_Process!$B$6)*(01_Process!$B$7)-(($B$32)+0.0000001)*(01_Process!$B$8))/((01_Process!$B$6)+(($B$32)+0.0000001)))+SQRT((((01_Process!$B$6)*(01_Process!$B$7)-(($B$32)+0.0000001)*(01_Process!$B$8))/((01_Process!$B$6)+(($B$32)+0.0000001)))^2+4*(01_Process!$B$9)))/2))-(-LOG10(((((01_Process!$B$6)*(01_Process!$B$7)-(($B$32)-0.0000001)*(01_Process!$B$8))/((01_Process!$B$6)+(($B$32)-0.0000001)))+SQRT((((01_Process!$B$6)*(01_Process!$B$7)-(($B$32)-0.0000001)*(01_Process!$B$8))/((01_Process!$B$6)+(($B$32)-0.0000001)))^2+4*(01_Process!$B$9)))/2)))/(2*0.0000001)</f>
        <v>2171.47232542736</v>
      </c>
      <c r="E32" s="47" t="n">
        <f aca="false">ABS(C32-D32)/ABS(D32)</f>
        <v>3.87243708921034E-008</v>
      </c>
      <c r="F32" s="45" t="s">
        <v>163</v>
      </c>
    </row>
    <row r="33" customFormat="false" ht="15" hidden="false" customHeight="false" outlineLevel="0" collapsed="false">
      <c r="A33" s="47" t="n">
        <v>8</v>
      </c>
      <c r="B33" s="48" t="n">
        <v>5.0009900980197</v>
      </c>
      <c r="C33" s="47" t="n">
        <f aca="false">((-1/(((((((01_Process!$B$6)*(01_Process!$B$7)-($B$33)*(01_Process!$B$8))/((01_Process!$B$6)+($B$33))))+SQRT(((((01_Process!$B$6)*(01_Process!$B$7)-($B$33)*(01_Process!$B$8))/((01_Process!$B$6)+($B$33))))^2+4*(01_Process!$B$9)))/2)*LN(10))*(1+((((01_Process!$B$6)*(01_Process!$B$7)-($B$33)*(01_Process!$B$8))/((01_Process!$B$6)+($B$33))))/SQRT(((((01_Process!$B$6)*(01_Process!$B$7)-($B$33)*(01_Process!$B$8))/((01_Process!$B$6)+($B$33))))^2+4*(01_Process!$B$9)))/2))*((-(01_Process!$B$6)*((01_Process!$B$7)+(01_Process!$B$8))/((01_Process!$B$6)+($B$33))^2))</f>
        <v>429.90940183392</v>
      </c>
      <c r="D33" s="47" t="n">
        <f aca="false">((-LOG10(((((01_Process!$B$6)*(01_Process!$B$7)-(($B$33)+0.0000001)*(01_Process!$B$8))/((01_Process!$B$6)+(($B$33)+0.0000001)))+SQRT((((01_Process!$B$6)*(01_Process!$B$7)-(($B$33)+0.0000001)*(01_Process!$B$8))/((01_Process!$B$6)+(($B$33)+0.0000001)))^2+4*(01_Process!$B$9)))/2))-(-LOG10(((((01_Process!$B$6)*(01_Process!$B$7)-(($B$33)-0.0000001)*(01_Process!$B$8))/((01_Process!$B$6)+(($B$33)-0.0000001)))+SQRT((((01_Process!$B$6)*(01_Process!$B$7)-(($B$33)-0.0000001)*(01_Process!$B$8))/((01_Process!$B$6)+(($B$33)-0.0000001)))^2+4*(01_Process!$B$9)))/2)))/(2*0.0000001)</f>
        <v>429.909404413564</v>
      </c>
      <c r="E33" s="47" t="n">
        <f aca="false">ABS(C33-D33)/ABS(D33)</f>
        <v>6.00043668275677E-009</v>
      </c>
      <c r="F33" s="45" t="s">
        <v>164</v>
      </c>
    </row>
    <row r="34" customFormat="false" ht="15" hidden="false" customHeight="false" outlineLevel="0" collapsed="false">
      <c r="A34" s="47" t="n">
        <v>9</v>
      </c>
      <c r="B34" s="48" t="n">
        <v>5.0100090080071</v>
      </c>
      <c r="C34" s="47" t="n">
        <f aca="false">((-1/(((((((01_Process!$B$6)*(01_Process!$B$7)-($B$34)*(01_Process!$B$8))/((01_Process!$B$6)+($B$34))))+SQRT(((((01_Process!$B$6)*(01_Process!$B$7)-($B$34)*(01_Process!$B$8))/((01_Process!$B$6)+($B$34))))^2+4*(01_Process!$B$9)))/2)*LN(10))*(1+((((01_Process!$B$6)*(01_Process!$B$7)-($B$34)*(01_Process!$B$8))/((01_Process!$B$6)+($B$34))))/SQRT(((((01_Process!$B$6)*(01_Process!$B$7)-($B$34)*(01_Process!$B$8))/((01_Process!$B$6)+($B$34))))^2+4*(01_Process!$B$9)))/2))*((-(01_Process!$B$6)*((01_Process!$B$7)+(01_Process!$B$8))/((01_Process!$B$6)+($B$34))^2))</f>
        <v>43.3383075698978</v>
      </c>
      <c r="D34" s="47" t="n">
        <f aca="false">((-LOG10(((((01_Process!$B$6)*(01_Process!$B$7)-(($B$34)+0.0000001)*(01_Process!$B$8))/((01_Process!$B$6)+(($B$34)+0.0000001)))+SQRT((((01_Process!$B$6)*(01_Process!$B$7)-(($B$34)+0.0000001)*(01_Process!$B$8))/((01_Process!$B$6)+(($B$34)+0.0000001)))^2+4*(01_Process!$B$9)))/2))-(-LOG10(((((01_Process!$B$6)*(01_Process!$B$7)-(($B$34)-0.0000001)*(01_Process!$B$8))/((01_Process!$B$6)+(($B$34)-0.0000001)))+SQRT((((01_Process!$B$6)*(01_Process!$B$7)-(($B$34)-0.0000001)*(01_Process!$B$8))/((01_Process!$B$6)+(($B$34)-0.0000001)))^2+4*(01_Process!$B$9)))/2)))/(2*0.0000001)</f>
        <v>43.3383078402017</v>
      </c>
      <c r="E34" s="47" t="n">
        <f aca="false">ABS(C34-D34)/ABS(D34)</f>
        <v>6.23706566316955E-009</v>
      </c>
      <c r="F34" s="45" t="s">
        <v>165</v>
      </c>
    </row>
    <row r="36" customFormat="false" ht="15" hidden="false" customHeight="false" outlineLevel="0" collapsed="false">
      <c r="A36" s="45" t="s">
        <v>166</v>
      </c>
    </row>
    <row r="38" customFormat="false" ht="15" hidden="false" customHeight="false" outlineLevel="0" collapsed="false">
      <c r="A38" s="43" t="s">
        <v>167</v>
      </c>
      <c r="B38" s="44"/>
      <c r="C38" s="44"/>
      <c r="D38" s="44"/>
      <c r="E38" s="44"/>
      <c r="F38" s="44"/>
      <c r="G38" s="44"/>
    </row>
    <row r="39" customFormat="false" ht="15" hidden="false" customHeight="false" outlineLevel="0" collapsed="false">
      <c r="A39" s="46" t="s">
        <v>124</v>
      </c>
      <c r="B39" s="46" t="s">
        <v>168</v>
      </c>
      <c r="C39" s="46" t="s">
        <v>169</v>
      </c>
      <c r="D39" s="46" t="s">
        <v>170</v>
      </c>
      <c r="E39" s="46" t="s">
        <v>171</v>
      </c>
      <c r="F39" s="46" t="s">
        <v>172</v>
      </c>
      <c r="G39" s="46" t="s">
        <v>173</v>
      </c>
    </row>
    <row r="40" customFormat="false" ht="15" hidden="false" customHeight="false" outlineLevel="0" collapsed="false">
      <c r="A40" s="47" t="s">
        <v>133</v>
      </c>
      <c r="B40" s="48" t="s">
        <v>174</v>
      </c>
      <c r="C40" s="47" t="str">
        <f aca="false">TEXT(-LOG10(((((01_Process!$B$6)*(01_Process!$B$7)-($B$30)*(01_Process!$B$8))/((01_Process!$B$6)+($B$30)))+SQRT((((01_Process!$B$6)*(01_Process!$B$7)-($B$30)*(01_Process!$B$8))/((01_Process!$B$6)+($B$30)))^2+4*(01_Process!$B$9)))/2),"0.000")&amp;" -&gt; "&amp;TEXT(-LOG10(((((01_Process!$B$6)*(01_Process!$B$7)-((1+0.0125)*($B$30))*(01_Process!$B$8))/((01_Process!$B$6)+((1+0.0125)*($B$30))))+SQRT((((01_Process!$B$6)*(01_Process!$B$7)-((1+0.0125)*($B$30))*(01_Process!$B$8))/((01_Process!$B$6)+((1+0.0125)*($B$30))))^2+4*(01_Process!$B$9)))/2),"0.000")</f>
        <v>4.000 -&gt; 4.421</v>
      </c>
      <c r="D40" s="47" t="n">
        <f aca="false">((-LOG10(((((01_Process!$B$6)*(01_Process!$B$7)-((1+0.0125)*($B$30))*(01_Process!$B$8))/((01_Process!$B$6)+((1+0.0125)*($B$30))))+SQRT((((01_Process!$B$6)*(01_Process!$B$7)-((1+0.0125)*($B$30))*(01_Process!$B$8))/((01_Process!$B$6)+((1+0.0125)*($B$30))))^2+4*(01_Process!$B$9)))/2))-(-LOG10(((((01_Process!$B$6)*(01_Process!$B$7)-($B$30)*(01_Process!$B$8))/((01_Process!$B$6)+($B$30)))+SQRT((((01_Process!$B$6)*(01_Process!$B$7)-($B$30)*(01_Process!$B$8))/((01_Process!$B$6)+($B$30)))^2+4*(01_Process!$B$9)))/2)))/(((1+0.0125)*($B$30))-($B$30))</f>
        <v>6.87970666731957</v>
      </c>
      <c r="E40" s="50" t="n">
        <f aca="false">D6</f>
        <v>6.86863034983695</v>
      </c>
      <c r="F40" s="51" t="n">
        <f aca="false">C30</f>
        <v>4.43023349193406</v>
      </c>
      <c r="G40" s="47" t="n">
        <f aca="false">D40/F40</f>
        <v>1.55289934037227</v>
      </c>
    </row>
    <row r="41" customFormat="false" ht="15" hidden="false" customHeight="false" outlineLevel="0" collapsed="false">
      <c r="A41" s="47" t="s">
        <v>134</v>
      </c>
      <c r="B41" s="48" t="s">
        <v>175</v>
      </c>
      <c r="C41" s="47" t="str">
        <f aca="false">TEXT(-LOG10(((((01_Process!$B$6)*(01_Process!$B$7)-($B$31)*(01_Process!$B$8))/((01_Process!$B$6)+($B$31)))+SQRT((((01_Process!$B$6)*(01_Process!$B$7)-($B$31)*(01_Process!$B$8))/((01_Process!$B$6)+($B$31)))^2+4*(01_Process!$B$9)))/2),"0.000")&amp;" -&gt; "&amp;TEXT(-LOG10(((((01_Process!$B$6)*(01_Process!$B$7)-((1+-0.001)*($B$31))*(01_Process!$B$8))/((01_Process!$B$6)+((1+-0.001)*($B$31))))+SQRT((((01_Process!$B$6)*(01_Process!$B$7)-((1+-0.001)*($B$31))*(01_Process!$B$8))/((01_Process!$B$6)+((1+-0.001)*($B$31))))^2+4*(01_Process!$B$9)))/2),"0.000")</f>
        <v>6.000 -&gt; 5.222</v>
      </c>
      <c r="D41" s="47" t="n">
        <f aca="false">((-LOG10(((((01_Process!$B$6)*(01_Process!$B$7)-((1+-0.001)*($B$31))*(01_Process!$B$8))/((01_Process!$B$6)+((1+-0.001)*($B$31))))+SQRT((((01_Process!$B$6)*(01_Process!$B$7)-((1+-0.001)*($B$31))*(01_Process!$B$8))/((01_Process!$B$6)+((1+-0.001)*($B$31))))^2+4*(01_Process!$B$9)))/2))-(-LOG10(((((01_Process!$B$6)*(01_Process!$B$7)-($B$31)*(01_Process!$B$8))/((01_Process!$B$6)+($B$31)))+SQRT((((01_Process!$B$6)*(01_Process!$B$7)-($B$31)*(01_Process!$B$8))/((01_Process!$B$6)+($B$31)))^2+4*(01_Process!$B$9)))/2)))/(((1+-0.001)*($B$31))-($B$31))</f>
        <v>155.576601282794</v>
      </c>
      <c r="E41" s="50" t="n">
        <f aca="false">D7</f>
        <v>154.229365092446</v>
      </c>
      <c r="F41" s="51" t="n">
        <f aca="false">C31</f>
        <v>430.079679670843</v>
      </c>
      <c r="G41" s="47" t="n">
        <f aca="false">D41/F41</f>
        <v>0.361739018690358</v>
      </c>
    </row>
    <row r="42" customFormat="false" ht="15" hidden="false" customHeight="false" outlineLevel="0" collapsed="false">
      <c r="A42" s="47" t="s">
        <v>135</v>
      </c>
      <c r="B42" s="48" t="s">
        <v>176</v>
      </c>
      <c r="C42" s="47" t="str">
        <f aca="false">TEXT(-LOG10(((((01_Process!$B$6)*(01_Process!$B$7)-($B$34)*(01_Process!$B$8))/((01_Process!$B$6)+($B$34)))+SQRT((((01_Process!$B$6)*(01_Process!$B$7)-($B$34)*(01_Process!$B$8))/((01_Process!$B$6)+($B$34)))^2+4*(01_Process!$B$9)))/2),"0.000")&amp;" -&gt; "&amp;TEXT(-LOG10(((((01_Process!$B$6)*(01_Process!$B$7)-((1+0.05)*($B$34))*(01_Process!$B$8))/((01_Process!$B$6)+((1+0.05)*($B$34))))+SQRT((((01_Process!$B$6)*(01_Process!$B$7)-((1+0.05)*($B$34))*(01_Process!$B$8))/((01_Process!$B$6)+((1+0.05)*($B$34))))^2+4*(01_Process!$B$9)))/2),"0.000")</f>
        <v>9.000 -&gt; 10.405</v>
      </c>
      <c r="D42" s="47" t="n">
        <f aca="false">((-LOG10(((((01_Process!$B$6)*(01_Process!$B$7)-((1+0.05)*($B$34))*(01_Process!$B$8))/((01_Process!$B$6)+((1+0.05)*($B$34))))+SQRT((((01_Process!$B$6)*(01_Process!$B$7)-((1+0.05)*($B$34))*(01_Process!$B$8))/((01_Process!$B$6)+((1+0.05)*($B$34))))^2+4*(01_Process!$B$9)))/2))-(-LOG10(((((01_Process!$B$6)*(01_Process!$B$7)-($B$34)*(01_Process!$B$8))/((01_Process!$B$6)+($B$34)))+SQRT((((01_Process!$B$6)*(01_Process!$B$7)-($B$34)*(01_Process!$B$8))/((01_Process!$B$6)+($B$34)))^2+4*(01_Process!$B$9)))/2)))/(((1+0.05)*($B$34))-($B$34))</f>
        <v>5.60739366355975</v>
      </c>
      <c r="E42" s="50" t="n">
        <f aca="false">D8</f>
        <v>5.60655838386601</v>
      </c>
      <c r="F42" s="51" t="n">
        <f aca="false">C34</f>
        <v>43.3383075698978</v>
      </c>
      <c r="G42" s="47" t="n">
        <f aca="false">D42/F42</f>
        <v>0.129386539945426</v>
      </c>
    </row>
    <row r="44" customFormat="false" ht="15" hidden="false" customHeight="false" outlineLevel="0" collapsed="false">
      <c r="A44" s="52" t="s">
        <v>177</v>
      </c>
      <c r="B44" s="53" t="n">
        <f aca="false">C34/D8</f>
        <v>7.72993066381194</v>
      </c>
      <c r="C44" s="54"/>
      <c r="D44" s="54"/>
      <c r="E44" s="54"/>
      <c r="F44" s="54"/>
      <c r="G44" s="54"/>
    </row>
    <row r="45" customFormat="false" ht="214.15" hidden="false" customHeight="false" outlineLevel="0" collapsed="false">
      <c r="A45" s="55" t="s">
        <v>178</v>
      </c>
    </row>
  </sheetData>
  <mergeCells count="5">
    <mergeCell ref="A1:I1"/>
    <mergeCell ref="A2:I2"/>
    <mergeCell ref="A4:I4"/>
    <mergeCell ref="A11:I11"/>
    <mergeCell ref="A18:I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C8A"/>
    <pageSetUpPr fitToPage="false"/>
  </sheetPr>
  <dimension ref="A1:I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7" activePane="bottomLeft" state="frozen"/>
      <selection pane="topLeft" activeCell="A1" activeCellId="0" sqref="A1"/>
      <selection pane="bottomLeft" activeCell="A1" activeCellId="0" sqref="A1"/>
    </sheetView>
  </sheetViews>
  <sheetFormatPr defaultColWidth="8.671875" defaultRowHeight="15" zeroHeight="false" outlineLevelRow="0" outlineLevelCol="0"/>
  <cols>
    <col collapsed="false" customWidth="true" hidden="false" outlineLevel="0" max="1" min="1" style="1" width="30"/>
    <col collapsed="false" customWidth="true" hidden="false" outlineLevel="0" max="5" min="2" style="1" width="16"/>
    <col collapsed="false" customWidth="true" hidden="false" outlineLevel="0" max="6" min="6" style="1" width="58"/>
  </cols>
  <sheetData>
    <row r="1" customFormat="false" ht="25.5" hidden="false" customHeight="true" outlineLevel="0" collapsed="false">
      <c r="A1" s="2" t="s">
        <v>179</v>
      </c>
      <c r="B1" s="2"/>
      <c r="C1" s="2"/>
      <c r="D1" s="2"/>
      <c r="E1" s="2"/>
      <c r="F1" s="2"/>
      <c r="G1" s="2"/>
      <c r="H1" s="2"/>
    </row>
    <row r="2" customFormat="false" ht="15.75" hidden="false" customHeight="true" outlineLevel="0" collapsed="false">
      <c r="A2" s="3" t="s">
        <v>180</v>
      </c>
      <c r="B2" s="3"/>
      <c r="C2" s="3"/>
      <c r="D2" s="3"/>
      <c r="E2" s="3"/>
      <c r="F2" s="3"/>
      <c r="G2" s="3"/>
      <c r="H2" s="3"/>
    </row>
    <row r="4" customFormat="false" ht="18" hidden="false" customHeight="true" outlineLevel="0" collapsed="false">
      <c r="A4" s="4" t="s">
        <v>181</v>
      </c>
      <c r="B4" s="4"/>
      <c r="C4" s="4"/>
      <c r="D4" s="4"/>
      <c r="E4" s="4"/>
      <c r="F4" s="4"/>
      <c r="G4" s="4"/>
      <c r="H4" s="4"/>
    </row>
    <row r="5" customFormat="false" ht="30" hidden="false" customHeight="true" outlineLevel="0" collapsed="false">
      <c r="A5" s="5" t="s">
        <v>182</v>
      </c>
      <c r="B5" s="5" t="s">
        <v>183</v>
      </c>
      <c r="C5" s="5" t="s">
        <v>83</v>
      </c>
      <c r="D5" s="5" t="s">
        <v>84</v>
      </c>
      <c r="E5" s="5"/>
      <c r="F5" s="5" t="s">
        <v>184</v>
      </c>
    </row>
    <row r="6" customFormat="false" ht="15" hidden="false" customHeight="true" outlineLevel="0" collapsed="false">
      <c r="A6" s="6" t="s">
        <v>185</v>
      </c>
      <c r="B6" s="56" t="s">
        <v>186</v>
      </c>
      <c r="C6" s="57" t="n">
        <f aca="false">0.9*02_FOPDT!E9/(02_FOPDT!D9*02_FOPDT!F9)</f>
        <v>0.113131446039143</v>
      </c>
      <c r="D6" s="22" t="s">
        <v>187</v>
      </c>
      <c r="E6" s="13"/>
      <c r="F6" s="13" t="s">
        <v>188</v>
      </c>
    </row>
    <row r="7" customFormat="false" ht="15" hidden="false" customHeight="true" outlineLevel="0" collapsed="false">
      <c r="A7" s="6" t="s">
        <v>189</v>
      </c>
      <c r="B7" s="56" t="s">
        <v>190</v>
      </c>
      <c r="C7" s="58" t="n">
        <f aca="false">3.33*02_FOPDT!F9</f>
        <v>364.958800456956</v>
      </c>
      <c r="D7" s="22" t="s">
        <v>104</v>
      </c>
      <c r="E7" s="13"/>
      <c r="F7" s="13" t="s">
        <v>191</v>
      </c>
    </row>
    <row r="8" customFormat="false" ht="15" hidden="false" customHeight="true" outlineLevel="0" collapsed="false">
      <c r="A8" s="6" t="s">
        <v>192</v>
      </c>
      <c r="B8" s="56" t="s">
        <v>193</v>
      </c>
      <c r="C8" s="32" t="n">
        <v>0</v>
      </c>
      <c r="D8" s="22" t="s">
        <v>104</v>
      </c>
      <c r="E8" s="13"/>
      <c r="F8" s="13" t="s">
        <v>194</v>
      </c>
    </row>
    <row r="10" customFormat="false" ht="18" hidden="false" customHeight="true" outlineLevel="0" collapsed="false">
      <c r="A10" s="4" t="s">
        <v>195</v>
      </c>
      <c r="B10" s="4"/>
      <c r="C10" s="4"/>
      <c r="D10" s="4"/>
      <c r="E10" s="4"/>
      <c r="F10" s="4"/>
      <c r="G10" s="4"/>
      <c r="H10" s="4"/>
    </row>
    <row r="11" customFormat="false" ht="30" hidden="false" customHeight="true" outlineLevel="0" collapsed="false">
      <c r="A11" s="5" t="s">
        <v>182</v>
      </c>
      <c r="B11" s="5" t="s">
        <v>183</v>
      </c>
      <c r="C11" s="5" t="s">
        <v>83</v>
      </c>
      <c r="D11" s="5" t="s">
        <v>84</v>
      </c>
      <c r="E11" s="5"/>
      <c r="F11" s="5" t="s">
        <v>184</v>
      </c>
    </row>
    <row r="12" customFormat="false" ht="15" hidden="false" customHeight="true" outlineLevel="0" collapsed="false">
      <c r="A12" s="27" t="s">
        <v>196</v>
      </c>
      <c r="B12" s="59" t="s">
        <v>197</v>
      </c>
      <c r="C12" s="60" t="n">
        <f aca="false">3*0.75*02_FOPDT!F9</f>
        <v>246.593784092538</v>
      </c>
      <c r="D12" s="29" t="s">
        <v>104</v>
      </c>
      <c r="E12" s="16"/>
      <c r="F12" s="16" t="s">
        <v>198</v>
      </c>
    </row>
    <row r="13" customFormat="false" ht="15" hidden="false" customHeight="true" outlineLevel="0" collapsed="false">
      <c r="A13" s="6" t="s">
        <v>185</v>
      </c>
      <c r="B13" s="56" t="s">
        <v>199</v>
      </c>
      <c r="C13" s="57" t="n">
        <f aca="false">(2*02_FOPDT!E9+02_FOPDT!F9)/(02_FOPDT!D9*(2*C12+02_FOPDT!F9))</f>
        <v>0.0489816586430991</v>
      </c>
      <c r="D13" s="22" t="s">
        <v>187</v>
      </c>
      <c r="E13" s="13"/>
      <c r="F13" s="13" t="s">
        <v>200</v>
      </c>
    </row>
    <row r="14" customFormat="false" ht="15" hidden="false" customHeight="true" outlineLevel="0" collapsed="false">
      <c r="A14" s="6" t="s">
        <v>189</v>
      </c>
      <c r="B14" s="56" t="s">
        <v>201</v>
      </c>
      <c r="C14" s="58" t="n">
        <f aca="false">02_FOPDT!E9+02_FOPDT!F9/2</f>
        <v>820.336427286122</v>
      </c>
      <c r="D14" s="22" t="s">
        <v>104</v>
      </c>
      <c r="E14" s="13"/>
      <c r="F14" s="13" t="s">
        <v>202</v>
      </c>
    </row>
    <row r="15" customFormat="false" ht="15" hidden="false" customHeight="true" outlineLevel="0" collapsed="false">
      <c r="A15" s="6" t="s">
        <v>203</v>
      </c>
      <c r="B15" s="56" t="s">
        <v>204</v>
      </c>
      <c r="C15" s="42" t="n">
        <f aca="false">C13/C6</f>
        <v>0.432962366857326</v>
      </c>
      <c r="D15" s="22" t="s">
        <v>95</v>
      </c>
      <c r="E15" s="13"/>
      <c r="F15" s="13" t="s">
        <v>205</v>
      </c>
    </row>
    <row r="17" customFormat="false" ht="18" hidden="false" customHeight="true" outlineLevel="0" collapsed="false">
      <c r="A17" s="4" t="s">
        <v>206</v>
      </c>
      <c r="B17" s="4"/>
      <c r="C17" s="4"/>
      <c r="D17" s="4"/>
      <c r="E17" s="4"/>
      <c r="F17" s="4"/>
      <c r="G17" s="4"/>
      <c r="H17" s="4"/>
    </row>
    <row r="18" customFormat="false" ht="30" hidden="false" customHeight="true" outlineLevel="0" collapsed="false">
      <c r="A18" s="5" t="s">
        <v>124</v>
      </c>
      <c r="B18" s="5" t="s">
        <v>207</v>
      </c>
      <c r="C18" s="5" t="s">
        <v>208</v>
      </c>
      <c r="D18" s="5" t="s">
        <v>209</v>
      </c>
      <c r="E18" s="5" t="s">
        <v>210</v>
      </c>
      <c r="F18" s="5" t="s">
        <v>184</v>
      </c>
    </row>
    <row r="19" customFormat="false" ht="15" hidden="false" customHeight="true" outlineLevel="0" collapsed="false">
      <c r="A19" s="6" t="s">
        <v>133</v>
      </c>
      <c r="B19" s="58" t="n">
        <f aca="false">MAX(0.1,3*02_FOPDT!F6)</f>
        <v>684.707665631244</v>
      </c>
      <c r="C19" s="57" t="n">
        <f aca="false">(2*02_FOPDT!E6+02_FOPDT!F6)/(02_FOPDT!D6*(2*B19+02_FOPDT!F6))</f>
        <v>0.253531523413276</v>
      </c>
      <c r="D19" s="58" t="n">
        <f aca="false">02_FOPDT!E6+02_FOPDT!F6/2</f>
        <v>1391.08635335776</v>
      </c>
      <c r="E19" s="58" t="n">
        <f aca="false">02_FOPDT!F6*02_FOPDT!E6/(02_FOPDT!F6+2*02_FOPDT!E6)</f>
        <v>104.756264334892</v>
      </c>
      <c r="F19" s="13" t="s">
        <v>211</v>
      </c>
    </row>
    <row r="20" customFormat="false" ht="15" hidden="false" customHeight="true" outlineLevel="0" collapsed="false">
      <c r="A20" s="6" t="s">
        <v>134</v>
      </c>
      <c r="B20" s="58" t="n">
        <f aca="false">MAX(0.1,20*02_FOPDT!F7)</f>
        <v>1246.97433250745</v>
      </c>
      <c r="C20" s="57" t="n">
        <f aca="false">(2*02_FOPDT!E7+02_FOPDT!F7)/(02_FOPDT!D7*(2*B20+02_FOPDT!F7))</f>
        <v>0.00346709751623591</v>
      </c>
      <c r="D20" s="58" t="n">
        <f aca="false">02_FOPDT!E7+02_FOPDT!F7/2</f>
        <v>683.462210947162</v>
      </c>
      <c r="E20" s="58" t="n">
        <f aca="false">02_FOPDT!F7*02_FOPDT!E7/(02_FOPDT!F7+2*02_FOPDT!E7)</f>
        <v>29.7524207122725</v>
      </c>
      <c r="F20" s="13" t="s">
        <v>212</v>
      </c>
    </row>
    <row r="21" customFormat="false" ht="15" hidden="false" customHeight="true" outlineLevel="0" collapsed="false">
      <c r="A21" s="6" t="s">
        <v>135</v>
      </c>
      <c r="B21" s="58" t="n">
        <f aca="false">MAX(0.1,20*02_FOPDT!F8)</f>
        <v>764.14213908527</v>
      </c>
      <c r="C21" s="57" t="n">
        <f aca="false">(2.9*02_FOPDT!E8+02_FOPDT!F8)/(02_FOPDT!D8*(2*B21+02_FOPDT!F8))</f>
        <v>0.125650683189146</v>
      </c>
      <c r="D21" s="58" t="n">
        <f aca="false">02_FOPDT!E8+02_FOPDT!F8/2</f>
        <v>386.460717553441</v>
      </c>
      <c r="E21" s="58" t="n">
        <f aca="false">02_FOPDT!F8*02_FOPDT!E8/(02_FOPDT!F8+2*02_FOPDT!E8)</f>
        <v>18.1592252727958</v>
      </c>
      <c r="F21" s="13" t="s">
        <v>213</v>
      </c>
    </row>
    <row r="23" customFormat="false" ht="30" hidden="false" customHeight="true" outlineLevel="0" collapsed="false">
      <c r="A23" s="6" t="s">
        <v>214</v>
      </c>
      <c r="B23" s="61" t="s">
        <v>215</v>
      </c>
      <c r="C23" s="61"/>
      <c r="D23" s="61"/>
      <c r="E23" s="61"/>
      <c r="F23" s="61"/>
    </row>
    <row r="24" customFormat="false" ht="43.5" hidden="false" customHeight="true" outlineLevel="0" collapsed="false">
      <c r="A24" s="27" t="s">
        <v>216</v>
      </c>
      <c r="B24" s="62" t="s">
        <v>217</v>
      </c>
      <c r="C24" s="62"/>
      <c r="D24" s="62"/>
      <c r="E24" s="62"/>
      <c r="F24" s="62"/>
    </row>
    <row r="26" customFormat="false" ht="18" hidden="false" customHeight="true" outlineLevel="0" collapsed="false">
      <c r="A26" s="4" t="s">
        <v>218</v>
      </c>
      <c r="B26" s="4"/>
      <c r="C26" s="4"/>
      <c r="D26" s="4"/>
      <c r="E26" s="4"/>
      <c r="F26" s="4"/>
      <c r="G26" s="4"/>
      <c r="H26" s="4"/>
    </row>
    <row r="27" customFormat="false" ht="30" hidden="false" customHeight="true" outlineLevel="0" collapsed="false">
      <c r="A27" s="5" t="s">
        <v>182</v>
      </c>
      <c r="B27" s="5" t="s">
        <v>219</v>
      </c>
      <c r="C27" s="5" t="s">
        <v>83</v>
      </c>
      <c r="D27" s="5" t="s">
        <v>84</v>
      </c>
      <c r="E27" s="5"/>
      <c r="F27" s="5" t="s">
        <v>184</v>
      </c>
    </row>
    <row r="28" customFormat="false" ht="15" hidden="false" customHeight="true" outlineLevel="0" collapsed="false">
      <c r="A28" s="6" t="s">
        <v>220</v>
      </c>
      <c r="B28" s="56" t="s">
        <v>221</v>
      </c>
      <c r="C28" s="63" t="n">
        <v>7</v>
      </c>
      <c r="D28" s="22" t="s">
        <v>95</v>
      </c>
      <c r="E28" s="13"/>
      <c r="F28" s="13" t="s">
        <v>222</v>
      </c>
    </row>
    <row r="29" customFormat="false" ht="15" hidden="false" customHeight="true" outlineLevel="0" collapsed="false">
      <c r="A29" s="6" t="s">
        <v>223</v>
      </c>
      <c r="B29" s="56" t="s">
        <v>224</v>
      </c>
      <c r="C29" s="57" t="n">
        <f aca="false">0.2*02_FOPDT!B21</f>
        <v>0.0284291795030696</v>
      </c>
      <c r="D29" s="22" t="s">
        <v>187</v>
      </c>
      <c r="E29" s="13"/>
      <c r="F29" s="13" t="s">
        <v>225</v>
      </c>
    </row>
    <row r="30" customFormat="false" ht="15" hidden="false" customHeight="true" outlineLevel="0" collapsed="false">
      <c r="A30" s="6" t="s">
        <v>226</v>
      </c>
      <c r="B30" s="56" t="s">
        <v>227</v>
      </c>
      <c r="C30" s="58" t="n">
        <f aca="false">2*02_FOPDT!C21</f>
        <v>374.253247841084</v>
      </c>
      <c r="D30" s="22" t="s">
        <v>104</v>
      </c>
      <c r="E30" s="13"/>
      <c r="F30" s="13" t="s">
        <v>228</v>
      </c>
    </row>
    <row r="31" customFormat="false" ht="15" hidden="false" customHeight="true" outlineLevel="0" collapsed="false">
      <c r="A31" s="27" t="s">
        <v>229</v>
      </c>
      <c r="B31" s="59" t="s">
        <v>221</v>
      </c>
      <c r="C31" s="30" t="n">
        <v>3</v>
      </c>
      <c r="D31" s="29" t="s">
        <v>230</v>
      </c>
      <c r="E31" s="16"/>
      <c r="F31" s="16" t="s">
        <v>231</v>
      </c>
    </row>
    <row r="32" customFormat="false" ht="15" hidden="false" customHeight="true" outlineLevel="0" collapsed="false">
      <c r="A32" s="6" t="s">
        <v>232</v>
      </c>
      <c r="B32" s="56" t="s">
        <v>233</v>
      </c>
      <c r="C32" s="26" t="n">
        <v>12.3266297404902</v>
      </c>
      <c r="D32" s="22" t="s">
        <v>234</v>
      </c>
      <c r="E32" s="13"/>
      <c r="F32" s="13" t="s">
        <v>235</v>
      </c>
    </row>
    <row r="34" customFormat="false" ht="18" hidden="false" customHeight="true" outlineLevel="0" collapsed="false">
      <c r="A34" s="4" t="s">
        <v>236</v>
      </c>
      <c r="B34" s="4"/>
      <c r="C34" s="4"/>
      <c r="D34" s="4"/>
      <c r="E34" s="4"/>
      <c r="F34" s="4"/>
      <c r="G34" s="4"/>
      <c r="H34" s="4"/>
    </row>
    <row r="35" customFormat="false" ht="30" hidden="false" customHeight="true" outlineLevel="0" collapsed="false">
      <c r="A35" s="5" t="s">
        <v>237</v>
      </c>
      <c r="B35" s="5" t="s">
        <v>238</v>
      </c>
      <c r="C35" s="5" t="s">
        <v>239</v>
      </c>
      <c r="D35" s="5" t="s">
        <v>240</v>
      </c>
      <c r="E35" s="5" t="s">
        <v>241</v>
      </c>
      <c r="F35" s="5" t="s">
        <v>242</v>
      </c>
    </row>
    <row r="36" customFormat="false" ht="15" hidden="false" customHeight="true" outlineLevel="0" collapsed="false">
      <c r="A36" s="6" t="s">
        <v>243</v>
      </c>
      <c r="B36" s="64" t="n">
        <f aca="false">C6</f>
        <v>0.113131446039143</v>
      </c>
      <c r="C36" s="64" t="n">
        <f aca="false">C6</f>
        <v>0.113131446039143</v>
      </c>
      <c r="D36" s="64" t="n">
        <f aca="false">C6</f>
        <v>0.113131446039143</v>
      </c>
      <c r="E36" s="41" t="n">
        <f aca="false">MAX(B36:D36)/MIN(B36:D36)</f>
        <v>1</v>
      </c>
      <c r="F36" s="13" t="s">
        <v>244</v>
      </c>
    </row>
    <row r="37" customFormat="false" ht="15" hidden="false" customHeight="true" outlineLevel="0" collapsed="false">
      <c r="A37" s="6" t="s">
        <v>245</v>
      </c>
      <c r="B37" s="64" t="n">
        <f aca="false">C13</f>
        <v>0.0489816586430991</v>
      </c>
      <c r="C37" s="64" t="n">
        <f aca="false">C13</f>
        <v>0.0489816586430991</v>
      </c>
      <c r="D37" s="64" t="n">
        <f aca="false">C13</f>
        <v>0.0489816586430991</v>
      </c>
      <c r="E37" s="41" t="n">
        <f aca="false">MAX(B37:D37)/MIN(B37:D37)</f>
        <v>1</v>
      </c>
      <c r="F37" s="13" t="s">
        <v>246</v>
      </c>
    </row>
    <row r="38" customFormat="false" ht="15" hidden="false" customHeight="true" outlineLevel="0" collapsed="false">
      <c r="A38" s="6" t="s">
        <v>247</v>
      </c>
      <c r="B38" s="57" t="n">
        <f aca="false">05_Schedules!B85</f>
        <v>0.0716664863972471</v>
      </c>
      <c r="C38" s="57" t="n">
        <f aca="false">05_Schedules!B125</f>
        <v>0.00291236191363816</v>
      </c>
      <c r="D38" s="57" t="n">
        <f aca="false">05_Schedules!B185</f>
        <v>0.0645588903526909</v>
      </c>
      <c r="E38" s="41" t="n">
        <f aca="false">MAX(B38:D38)/MIN(B38:D38)</f>
        <v>24.6076856250741</v>
      </c>
      <c r="F38" s="13" t="s">
        <v>248</v>
      </c>
    </row>
    <row r="39" customFormat="false" ht="15" hidden="false" customHeight="true" outlineLevel="0" collapsed="false">
      <c r="A39" s="6" t="s">
        <v>249</v>
      </c>
      <c r="B39" s="57" t="n">
        <f aca="false">05_Schedules!E85</f>
        <v>0.085287538509209</v>
      </c>
      <c r="C39" s="57" t="n">
        <f aca="false">05_Schedules!E125</f>
        <v>0.027918979837836</v>
      </c>
      <c r="D39" s="57" t="n">
        <f aca="false">05_Schedules!E185</f>
        <v>0.0710536314359241</v>
      </c>
      <c r="E39" s="41" t="n">
        <f aca="false">MAX(B39:D39)/MIN(B39:D39)</f>
        <v>3.05482288409502</v>
      </c>
      <c r="F39" s="13" t="s">
        <v>250</v>
      </c>
    </row>
    <row r="40" customFormat="false" ht="15" hidden="false" customHeight="true" outlineLevel="0" collapsed="false">
      <c r="A40" s="65" t="s">
        <v>251</v>
      </c>
      <c r="B40" s="66" t="n">
        <f aca="false">02_FOPDT!D7/02_FOPDT!D6</f>
        <v>22.4541658579876</v>
      </c>
      <c r="C40" s="67" t="n">
        <v>1</v>
      </c>
      <c r="D40" s="66" t="n">
        <f aca="false">02_FOPDT!D7/02_FOPDT!D8</f>
        <v>27.5087414654009</v>
      </c>
      <c r="E40" s="68" t="n">
        <f aca="false">MAX(B40:D40)/MIN(B40:D40)</f>
        <v>27.5087414654009</v>
      </c>
      <c r="F40" s="69" t="s">
        <v>252</v>
      </c>
    </row>
    <row r="42" customFormat="false" ht="15" hidden="false" customHeight="false" outlineLevel="0" collapsed="false">
      <c r="A42" s="43" t="s">
        <v>253</v>
      </c>
      <c r="B42" s="44"/>
      <c r="C42" s="44"/>
      <c r="D42" s="44"/>
      <c r="E42" s="44"/>
      <c r="F42" s="44"/>
    </row>
    <row r="43" customFormat="false" ht="15" hidden="false" customHeight="false" outlineLevel="0" collapsed="false">
      <c r="A43" s="46" t="s">
        <v>182</v>
      </c>
      <c r="B43" s="46" t="s">
        <v>183</v>
      </c>
      <c r="C43" s="46" t="s">
        <v>83</v>
      </c>
      <c r="D43" s="46" t="s">
        <v>84</v>
      </c>
      <c r="E43" s="46"/>
      <c r="F43" s="46" t="s">
        <v>184</v>
      </c>
    </row>
    <row r="44" customFormat="false" ht="15" hidden="false" customHeight="false" outlineLevel="0" collapsed="false">
      <c r="A44" s="70" t="s">
        <v>254</v>
      </c>
      <c r="C44" s="47" t="n">
        <f aca="false">(C12^2*02_FOPDT!$F$9+2*02_FOPDT!$E$9*(02_FOPDT!$F$9*(02_FOPDT!$E$9-C12)+C12*(2*02_FOPDT!$E$9-C12)))/(02_FOPDT!$E$9*(02_FOPDT!$F$9+2*02_FOPDT!$E$9))</f>
        <v>460.753466133545</v>
      </c>
      <c r="F44" s="45" t="s">
        <v>255</v>
      </c>
    </row>
    <row r="45" customFormat="false" ht="15" hidden="false" customHeight="false" outlineLevel="0" collapsed="false">
      <c r="A45" s="70" t="s">
        <v>185</v>
      </c>
      <c r="C45" s="47" t="n">
        <f aca="false">(2*02_FOPDT!$E$9+02_FOPDT!$F$9)/(2*(2*C12+02_FOPDT!$F$9-C44)*02_FOPDT!$D$9)</f>
        <v>0.10393973506301</v>
      </c>
      <c r="F45" s="45" t="s">
        <v>256</v>
      </c>
    </row>
    <row r="46" customFormat="false" ht="15" hidden="false" customHeight="false" outlineLevel="0" collapsed="false">
      <c r="A46" s="70" t="s">
        <v>189</v>
      </c>
      <c r="C46" s="71" t="n">
        <f aca="false">C14</f>
        <v>820.336427286122</v>
      </c>
    </row>
    <row r="47" customFormat="false" ht="15" hidden="false" customHeight="false" outlineLevel="0" collapsed="false">
      <c r="A47" s="70" t="s">
        <v>192</v>
      </c>
      <c r="C47" s="48" t="n">
        <v>0</v>
      </c>
      <c r="F47" s="45" t="s">
        <v>257</v>
      </c>
    </row>
    <row r="49" customFormat="false" ht="15" hidden="false" customHeight="false" outlineLevel="0" collapsed="false">
      <c r="A49" s="43" t="s">
        <v>258</v>
      </c>
      <c r="B49" s="44"/>
      <c r="C49" s="44"/>
      <c r="D49" s="44"/>
      <c r="E49" s="44"/>
      <c r="F49" s="44"/>
    </row>
    <row r="50" customFormat="false" ht="15" hidden="false" customHeight="false" outlineLevel="0" collapsed="false">
      <c r="A50" s="46" t="s">
        <v>182</v>
      </c>
      <c r="B50" s="46" t="s">
        <v>183</v>
      </c>
      <c r="C50" s="46" t="s">
        <v>83</v>
      </c>
      <c r="D50" s="46" t="s">
        <v>84</v>
      </c>
      <c r="E50" s="46"/>
      <c r="F50" s="46" t="s">
        <v>184</v>
      </c>
    </row>
    <row r="51" customFormat="false" ht="15" hidden="false" customHeight="false" outlineLevel="0" collapsed="false">
      <c r="A51" s="70" t="s">
        <v>259</v>
      </c>
      <c r="C51" s="48" t="n">
        <v>0.1</v>
      </c>
      <c r="F51" s="45" t="s">
        <v>260</v>
      </c>
    </row>
    <row r="52" customFormat="false" ht="15" hidden="false" customHeight="false" outlineLevel="0" collapsed="false">
      <c r="A52" s="70" t="s">
        <v>185</v>
      </c>
      <c r="C52" s="47" t="n">
        <f aca="false">$C$51*02_FOPDT!$B$21</f>
        <v>0.0142145897515348</v>
      </c>
    </row>
    <row r="53" customFormat="false" ht="15" hidden="false" customHeight="false" outlineLevel="0" collapsed="false">
      <c r="A53" s="70" t="s">
        <v>189</v>
      </c>
      <c r="C53" s="47" t="n">
        <f aca="false">2*02_FOPDT!$C$21</f>
        <v>374.253247841084</v>
      </c>
    </row>
    <row r="54" customFormat="false" ht="15" hidden="false" customHeight="false" outlineLevel="0" collapsed="false">
      <c r="A54" s="70" t="s">
        <v>192</v>
      </c>
      <c r="C54" s="48" t="n">
        <v>0</v>
      </c>
    </row>
    <row r="56" customFormat="false" ht="15" hidden="false" customHeight="false" outlineLevel="0" collapsed="false">
      <c r="A56" s="43" t="s">
        <v>261</v>
      </c>
      <c r="B56" s="44"/>
      <c r="C56" s="44"/>
      <c r="D56" s="44"/>
      <c r="E56" s="44"/>
      <c r="F56" s="44"/>
    </row>
    <row r="57" customFormat="false" ht="15" hidden="false" customHeight="false" outlineLevel="0" collapsed="false">
      <c r="A57" s="46" t="s">
        <v>156</v>
      </c>
      <c r="B57" s="46" t="s">
        <v>262</v>
      </c>
      <c r="C57" s="46" t="s">
        <v>263</v>
      </c>
      <c r="D57" s="46" t="s">
        <v>208</v>
      </c>
      <c r="E57" s="46" t="s">
        <v>209</v>
      </c>
      <c r="F57" s="46" t="s">
        <v>184</v>
      </c>
    </row>
    <row r="58" customFormat="false" ht="15" hidden="false" customHeight="false" outlineLevel="0" collapsed="false">
      <c r="A58" s="48" t="n">
        <v>4</v>
      </c>
      <c r="B58" s="50" t="n">
        <f aca="false">02_FOPDT!$B$20</f>
        <v>1.77470904388114</v>
      </c>
      <c r="C58" s="71" t="n">
        <f aca="false">02_FOPDT!$C$20</f>
        <v>660.422870557007</v>
      </c>
      <c r="D58" s="47" t="n">
        <f aca="false">0.02*$B$58</f>
        <v>0.0354941808776228</v>
      </c>
      <c r="E58" s="47" t="n">
        <f aca="false">2*$C$58</f>
        <v>1320.84574111401</v>
      </c>
      <c r="F58" s="45" t="s">
        <v>264</v>
      </c>
    </row>
    <row r="59" customFormat="false" ht="15" hidden="false" customHeight="false" outlineLevel="0" collapsed="false">
      <c r="A59" s="48" t="n">
        <v>6</v>
      </c>
      <c r="B59" s="50" t="n">
        <f aca="false">02_FOPDT!$B$21</f>
        <v>0.142145897515348</v>
      </c>
      <c r="C59" s="71" t="n">
        <f aca="false">02_FOPDT!$C$21</f>
        <v>187.126623920542</v>
      </c>
      <c r="D59" s="47" t="n">
        <f aca="false">0.02*$B$59</f>
        <v>0.00284291795030696</v>
      </c>
      <c r="E59" s="47" t="n">
        <f aca="false">2*$C$59</f>
        <v>374.253247841084</v>
      </c>
    </row>
    <row r="60" customFormat="false" ht="15" hidden="false" customHeight="false" outlineLevel="0" collapsed="false">
      <c r="A60" s="48" t="n">
        <v>9</v>
      </c>
      <c r="B60" s="50" t="n">
        <f aca="false">02_FOPDT!$B$22</f>
        <v>3.60818126607811</v>
      </c>
      <c r="C60" s="71" t="n">
        <f aca="false">02_FOPDT!$C$22</f>
        <v>114.235308813691</v>
      </c>
      <c r="D60" s="47" t="n">
        <f aca="false">0.02*$B$60</f>
        <v>0.0721636253215622</v>
      </c>
      <c r="E60" s="47" t="n">
        <f aca="false">2*$C$60</f>
        <v>228.470617627382</v>
      </c>
    </row>
    <row r="61" customFormat="false" ht="15" hidden="false" customHeight="false" outlineLevel="0" collapsed="false">
      <c r="A61" s="45" t="s">
        <v>265</v>
      </c>
    </row>
    <row r="63" customFormat="false" ht="15" hidden="false" customHeight="false" outlineLevel="0" collapsed="false">
      <c r="A63" s="43" t="s">
        <v>266</v>
      </c>
      <c r="B63" s="44"/>
      <c r="C63" s="44"/>
      <c r="D63" s="44"/>
      <c r="E63" s="44"/>
      <c r="F63" s="44"/>
    </row>
    <row r="64" customFormat="false" ht="15" hidden="false" customHeight="false" outlineLevel="0" collapsed="false">
      <c r="A64" s="46" t="s">
        <v>182</v>
      </c>
      <c r="B64" s="46" t="s">
        <v>183</v>
      </c>
      <c r="C64" s="46" t="s">
        <v>83</v>
      </c>
      <c r="D64" s="46" t="s">
        <v>84</v>
      </c>
      <c r="E64" s="46"/>
      <c r="F64" s="46" t="s">
        <v>184</v>
      </c>
    </row>
    <row r="65" customFormat="false" ht="15" hidden="false" customHeight="false" outlineLevel="0" collapsed="false">
      <c r="A65" s="70" t="s">
        <v>267</v>
      </c>
      <c r="C65" s="48" t="n">
        <v>5</v>
      </c>
      <c r="F65" s="45" t="s">
        <v>268</v>
      </c>
    </row>
    <row r="66" customFormat="false" ht="15" hidden="false" customHeight="false" outlineLevel="0" collapsed="false">
      <c r="A66" s="70" t="s">
        <v>269</v>
      </c>
      <c r="C66" s="47" t="s">
        <v>270</v>
      </c>
    </row>
    <row r="67" customFormat="false" ht="15" hidden="false" customHeight="false" outlineLevel="0" collapsed="false">
      <c r="A67" s="70" t="s">
        <v>185</v>
      </c>
      <c r="C67" s="47" t="n">
        <f aca="false">(2*02_FOPDT!$E$9+02_FOPDT!$F$9)/(02_FOPDT!$D$9*(2*($C$65*02_FOPDT!$F$9)+02_FOPDT!$F$9))</f>
        <v>0.0244908293215496</v>
      </c>
    </row>
    <row r="68" customFormat="false" ht="15" hidden="false" customHeight="false" outlineLevel="0" collapsed="false">
      <c r="A68" s="70" t="s">
        <v>189</v>
      </c>
      <c r="C68" s="47" t="n">
        <f aca="false">02_FOPDT!$E$9+02_FOPDT!$F$9/2</f>
        <v>820.336427286122</v>
      </c>
    </row>
    <row r="69" customFormat="false" ht="15" hidden="false" customHeight="false" outlineLevel="0" collapsed="false">
      <c r="A69" s="70" t="s">
        <v>271</v>
      </c>
      <c r="C69" s="47" t="n">
        <f aca="false">02_FOPDT!$E$9*02_FOPDT!$F$9/(2*02_FOPDT!$E$9+02_FOPDT!$F$9)</f>
        <v>51.1380612498841</v>
      </c>
      <c r="F69" s="45" t="s">
        <v>272</v>
      </c>
    </row>
    <row r="71" customFormat="false" ht="15" hidden="false" customHeight="false" outlineLevel="0" collapsed="false">
      <c r="A71" s="43" t="s">
        <v>273</v>
      </c>
      <c r="B71" s="44"/>
      <c r="C71" s="44"/>
      <c r="D71" s="44"/>
      <c r="E71" s="44"/>
      <c r="F71" s="44"/>
    </row>
    <row r="72" customFormat="false" ht="15" hidden="false" customHeight="false" outlineLevel="0" collapsed="false">
      <c r="A72" s="46" t="s">
        <v>156</v>
      </c>
      <c r="B72" s="46" t="s">
        <v>274</v>
      </c>
      <c r="C72" s="46" t="s">
        <v>128</v>
      </c>
      <c r="D72" s="46" t="s">
        <v>129</v>
      </c>
      <c r="E72" s="46"/>
      <c r="F72" s="46" t="s">
        <v>184</v>
      </c>
    </row>
    <row r="73" customFormat="false" ht="15" hidden="false" customHeight="false" outlineLevel="0" collapsed="false">
      <c r="A73" s="48" t="n">
        <v>4</v>
      </c>
      <c r="B73" s="50" t="n">
        <f aca="false">02_FOPDT!$D$6</f>
        <v>6.86863034983695</v>
      </c>
      <c r="C73" s="71" t="n">
        <f aca="false">02_FOPDT!$E$6</f>
        <v>1276.96840908589</v>
      </c>
      <c r="D73" s="71" t="n">
        <f aca="false">02_FOPDT!$F$6</f>
        <v>228.235888543748</v>
      </c>
      <c r="F73" s="45" t="s">
        <v>275</v>
      </c>
      <c r="G73" s="46" t="s">
        <v>208</v>
      </c>
      <c r="H73" s="46" t="s">
        <v>209</v>
      </c>
      <c r="I73" s="46" t="s">
        <v>210</v>
      </c>
    </row>
    <row r="74" customFormat="false" ht="15" hidden="false" customHeight="false" outlineLevel="0" collapsed="false">
      <c r="A74" s="48" t="n">
        <v>6</v>
      </c>
      <c r="B74" s="50" t="n">
        <f aca="false">02_FOPDT!$D$7</f>
        <v>154.229365092446</v>
      </c>
      <c r="C74" s="71" t="n">
        <f aca="false">02_FOPDT!$E$7</f>
        <v>652.287852634476</v>
      </c>
      <c r="D74" s="71" t="n">
        <f aca="false">02_FOPDT!$F$7</f>
        <v>62.3487166253726</v>
      </c>
      <c r="G74" s="47" t="n">
        <f aca="false">(2*$C$74+$D$74)/($B$74*(2*(80*$D$74)+$D$74))</f>
        <v>0.00088292545444517</v>
      </c>
      <c r="H74" s="47" t="n">
        <f aca="false">$C$74+$D$74/2</f>
        <v>683.462210947162</v>
      </c>
      <c r="I74" s="47" t="n">
        <f aca="false">$C$74*$D$74/(2*$C$74+$D$74)</f>
        <v>29.7524207122725</v>
      </c>
    </row>
    <row r="75" customFormat="false" ht="15" hidden="false" customHeight="false" outlineLevel="0" collapsed="false">
      <c r="A75" s="48" t="n">
        <v>9</v>
      </c>
      <c r="B75" s="50" t="n">
        <f aca="false">02_FOPDT!$D$8</f>
        <v>5.60655838386601</v>
      </c>
      <c r="C75" s="71" t="n">
        <f aca="false">02_FOPDT!$E$8</f>
        <v>367.357164076309</v>
      </c>
      <c r="D75" s="71" t="n">
        <f aca="false">02_FOPDT!$F$8</f>
        <v>38.2071069542635</v>
      </c>
      <c r="G75" s="47" t="n">
        <f aca="false">(2*$C$75+$D$75)/($B$75*(2*(80*$D$75)+$D$75))</f>
        <v>0.0224113992471029</v>
      </c>
      <c r="H75" s="47" t="n">
        <f aca="false">$C$75+$D$75/2</f>
        <v>386.460717553441</v>
      </c>
      <c r="I75" s="47" t="n">
        <f aca="false">$C$75*$D$75/(2*$C$75+$D$75)</f>
        <v>18.1592252727958</v>
      </c>
    </row>
    <row r="76" customFormat="false" ht="15" hidden="false" customHeight="false" outlineLevel="0" collapsed="false">
      <c r="A76" s="45" t="s">
        <v>276</v>
      </c>
    </row>
    <row r="78" customFormat="false" ht="15" hidden="false" customHeight="false" outlineLevel="0" collapsed="false">
      <c r="A78" s="43" t="s">
        <v>277</v>
      </c>
      <c r="B78" s="44"/>
      <c r="C78" s="44"/>
      <c r="D78" s="44"/>
      <c r="E78" s="44"/>
      <c r="F78" s="44"/>
      <c r="G78" s="44"/>
    </row>
    <row r="79" customFormat="false" ht="15" hidden="false" customHeight="false" outlineLevel="0" collapsed="false">
      <c r="A79" s="45" t="s">
        <v>278</v>
      </c>
    </row>
    <row r="80" customFormat="false" ht="15" hidden="false" customHeight="false" outlineLevel="0" collapsed="false">
      <c r="A80" s="46" t="s">
        <v>156</v>
      </c>
      <c r="B80" s="46" t="s">
        <v>279</v>
      </c>
      <c r="C80" s="46" t="s">
        <v>208</v>
      </c>
      <c r="D80" s="46" t="s">
        <v>209</v>
      </c>
    </row>
    <row r="81" customFormat="false" ht="15" hidden="false" customHeight="false" outlineLevel="0" collapsed="false">
      <c r="A81" s="48" t="n">
        <v>4</v>
      </c>
      <c r="B81" s="48" t="s">
        <v>133</v>
      </c>
      <c r="C81" s="48" t="n">
        <v>0.275150743705171</v>
      </c>
      <c r="D81" s="48" t="n">
        <v>1320.84574111401</v>
      </c>
    </row>
    <row r="82" customFormat="false" ht="15" hidden="false" customHeight="false" outlineLevel="0" collapsed="false">
      <c r="A82" s="48" t="n">
        <v>6</v>
      </c>
      <c r="B82" s="48" t="s">
        <v>134</v>
      </c>
      <c r="C82" s="48" t="n">
        <v>0.00509744416222285</v>
      </c>
      <c r="D82" s="48" t="n">
        <v>374.253247841085</v>
      </c>
    </row>
    <row r="83" customFormat="false" ht="15" hidden="false" customHeight="false" outlineLevel="0" collapsed="false">
      <c r="A83" s="48" t="n">
        <v>7</v>
      </c>
      <c r="B83" s="48" t="s">
        <v>134</v>
      </c>
      <c r="C83" s="48" t="n">
        <v>0.00100959475368936</v>
      </c>
      <c r="D83" s="48" t="n">
        <v>374.253247841085</v>
      </c>
    </row>
    <row r="84" customFormat="false" ht="15" hidden="false" customHeight="false" outlineLevel="0" collapsed="false">
      <c r="A84" s="48" t="n">
        <v>8</v>
      </c>
      <c r="B84" s="48" t="s">
        <v>134</v>
      </c>
      <c r="C84" s="48" t="n">
        <v>0.00509946314985623</v>
      </c>
      <c r="D84" s="48" t="n">
        <v>374.253247841085</v>
      </c>
    </row>
    <row r="85" customFormat="false" ht="15" hidden="false" customHeight="false" outlineLevel="0" collapsed="false">
      <c r="A85" s="48" t="n">
        <v>9</v>
      </c>
      <c r="B85" s="48" t="s">
        <v>135</v>
      </c>
      <c r="C85" s="48" t="n">
        <v>0.0466780547330392</v>
      </c>
      <c r="D85" s="48" t="n">
        <v>228.470617627382</v>
      </c>
    </row>
    <row r="86" customFormat="false" ht="15" hidden="false" customHeight="false" outlineLevel="0" collapsed="false">
      <c r="A86" s="45" t="s">
        <v>280</v>
      </c>
    </row>
    <row r="88" customFormat="false" ht="15" hidden="false" customHeight="false" outlineLevel="0" collapsed="false">
      <c r="A88" s="43" t="s">
        <v>281</v>
      </c>
      <c r="B88" s="44"/>
      <c r="C88" s="44"/>
      <c r="D88" s="44"/>
      <c r="E88" s="44"/>
      <c r="F88" s="44"/>
      <c r="G88" s="44"/>
      <c r="H88" s="44"/>
    </row>
    <row r="89" customFormat="false" ht="15" hidden="false" customHeight="false" outlineLevel="0" collapsed="false">
      <c r="A89" s="46" t="s">
        <v>156</v>
      </c>
      <c r="B89" s="46" t="s">
        <v>282</v>
      </c>
      <c r="C89" s="46" t="s">
        <v>128</v>
      </c>
      <c r="D89" s="46" t="s">
        <v>129</v>
      </c>
      <c r="E89" s="46" t="s">
        <v>208</v>
      </c>
      <c r="F89" s="46" t="s">
        <v>209</v>
      </c>
      <c r="G89" s="46" t="s">
        <v>210</v>
      </c>
    </row>
    <row r="90" customFormat="false" ht="15" hidden="false" customHeight="false" outlineLevel="0" collapsed="false">
      <c r="A90" s="48" t="n">
        <v>4</v>
      </c>
      <c r="B90" s="51" t="n">
        <f aca="false">02_FOPDT!$C$30</f>
        <v>4.43023349193406</v>
      </c>
      <c r="C90" s="71" t="n">
        <f aca="false">02_FOPDT!$E$6</f>
        <v>1276.96840908589</v>
      </c>
      <c r="D90" s="71" t="n">
        <f aca="false">02_FOPDT!$F$6</f>
        <v>228.235888543748</v>
      </c>
      <c r="E90" s="47" t="n">
        <f aca="false">(2*$C$90+$D$90)/($B$90*(2*(8*$D$90)+$D$90))</f>
        <v>0.161854438394612</v>
      </c>
      <c r="F90" s="47" t="n">
        <f aca="false">$C$90+$D$90/2</f>
        <v>1391.08635335776</v>
      </c>
      <c r="G90" s="47" t="n">
        <f aca="false">$C$90*$D$90/(2*$C$90+$D$90)</f>
        <v>104.756264334892</v>
      </c>
    </row>
    <row r="91" customFormat="false" ht="15" hidden="false" customHeight="false" outlineLevel="0" collapsed="false">
      <c r="A91" s="48" t="n">
        <v>6</v>
      </c>
      <c r="B91" s="51" t="n">
        <f aca="false">02_FOPDT!$C$31</f>
        <v>430.079679670843</v>
      </c>
      <c r="C91" s="71" t="n">
        <f aca="false">02_FOPDT!$E$7</f>
        <v>652.287852634476</v>
      </c>
      <c r="D91" s="71" t="n">
        <f aca="false">02_FOPDT!$F$7</f>
        <v>62.3487166253726</v>
      </c>
      <c r="E91" s="47" t="n">
        <f aca="false">(2*$C$91+$D$91)/($B$91*(2*(8*$D$91)+$D$91))</f>
        <v>0.00299860416167922</v>
      </c>
      <c r="F91" s="47" t="n">
        <f aca="false">$C$91+$D$91/2</f>
        <v>683.462210947162</v>
      </c>
      <c r="G91" s="47" t="n">
        <f aca="false">$C$91*$D$91/(2*$C$91+$D$91)</f>
        <v>29.7524207122725</v>
      </c>
    </row>
    <row r="92" customFormat="false" ht="15" hidden="false" customHeight="false" outlineLevel="0" collapsed="false">
      <c r="A92" s="48" t="n">
        <v>7</v>
      </c>
      <c r="B92" s="51" t="n">
        <f aca="false">02_FOPDT!$C$32</f>
        <v>2171.47240951626</v>
      </c>
      <c r="C92" s="71" t="n">
        <f aca="false">02_FOPDT!$E$7</f>
        <v>652.287852634476</v>
      </c>
      <c r="D92" s="71" t="n">
        <f aca="false">02_FOPDT!$F$7</f>
        <v>62.3487166253726</v>
      </c>
      <c r="E92" s="47" t="n">
        <f aca="false">(2*$C$92+$D$92)/($B$92*(2*(8*$D$92)+$D$92))</f>
        <v>0.000593900577167336</v>
      </c>
      <c r="F92" s="47" t="n">
        <f aca="false">$C$92+$D$92/2</f>
        <v>683.462210947162</v>
      </c>
      <c r="G92" s="47" t="n">
        <f aca="false">$C$92*$D$92/(2*$C$92+$D$92)</f>
        <v>29.7524207122725</v>
      </c>
    </row>
    <row r="93" customFormat="false" ht="15" hidden="false" customHeight="false" outlineLevel="0" collapsed="false">
      <c r="A93" s="48" t="n">
        <v>8</v>
      </c>
      <c r="B93" s="51" t="n">
        <f aca="false">02_FOPDT!$C$33</f>
        <v>429.90940183392</v>
      </c>
      <c r="C93" s="71" t="n">
        <f aca="false">02_FOPDT!$E$7</f>
        <v>652.287852634476</v>
      </c>
      <c r="D93" s="71" t="n">
        <f aca="false">02_FOPDT!$F$7</f>
        <v>62.3487166253726</v>
      </c>
      <c r="E93" s="47" t="n">
        <f aca="false">(2*$C$93+$D$93)/($B$93*(2*(8*$D$93)+$D$93))</f>
        <v>0.00299979184407988</v>
      </c>
      <c r="F93" s="47" t="n">
        <f aca="false">$C$93+$D$93/2</f>
        <v>683.462210947162</v>
      </c>
      <c r="G93" s="47" t="n">
        <f aca="false">$C$93*$D$93/(2*$C$93+$D$93)</f>
        <v>29.7524207122725</v>
      </c>
    </row>
    <row r="94" customFormat="false" ht="15" hidden="false" customHeight="false" outlineLevel="0" collapsed="false">
      <c r="A94" s="48" t="n">
        <v>9</v>
      </c>
      <c r="B94" s="51" t="n">
        <f aca="false">02_FOPDT!$C$34</f>
        <v>43.3383075698978</v>
      </c>
      <c r="C94" s="71" t="n">
        <f aca="false">02_FOPDT!$E$8</f>
        <v>367.357164076309</v>
      </c>
      <c r="D94" s="71" t="n">
        <f aca="false">02_FOPDT!$F$8</f>
        <v>38.2071069542635</v>
      </c>
      <c r="E94" s="47" t="n">
        <f aca="false">(2*$C$94+$D$94)/($B$94*(2*(8*$D$94)+$D$94))</f>
        <v>0.0274580902827172</v>
      </c>
      <c r="F94" s="47" t="n">
        <f aca="false">$C$94+$D$94/2</f>
        <v>386.460717553441</v>
      </c>
      <c r="G94" s="47" t="n">
        <f aca="false">$C$94*$D$94/(2*$C$94+$D$94)</f>
        <v>18.1592252727958</v>
      </c>
    </row>
    <row r="95" customFormat="false" ht="15" hidden="false" customHeight="false" outlineLevel="0" collapsed="false">
      <c r="A95" s="45" t="s">
        <v>283</v>
      </c>
    </row>
  </sheetData>
  <mergeCells count="9">
    <mergeCell ref="A1:H1"/>
    <mergeCell ref="A2:H2"/>
    <mergeCell ref="A4:H4"/>
    <mergeCell ref="A10:H10"/>
    <mergeCell ref="A17:H17"/>
    <mergeCell ref="B23:F23"/>
    <mergeCell ref="B24:F24"/>
    <mergeCell ref="A26:H26"/>
    <mergeCell ref="A34:H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9CBF"/>
    <pageSetUpPr fitToPage="false"/>
  </sheetPr>
  <dimension ref="A1:K10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1875" defaultRowHeight="15" zeroHeight="false" outlineLevelRow="0" outlineLevelCol="0"/>
  <cols>
    <col collapsed="false" customWidth="true" hidden="false" outlineLevel="0" max="1" min="1" style="1" width="16"/>
    <col collapsed="false" customWidth="true" hidden="false" outlineLevel="0" max="2" min="2" style="1" width="14"/>
    <col collapsed="false" customWidth="true" hidden="false" outlineLevel="0" max="3" min="3" style="1" width="20"/>
    <col collapsed="false" customWidth="true" hidden="false" outlineLevel="0" max="4" min="4" style="1" width="22"/>
    <col collapsed="false" customWidth="true" hidden="false" outlineLevel="0" max="5" min="5" style="1" width="14"/>
    <col collapsed="false" customWidth="true" hidden="false" outlineLevel="0" max="7" min="7" style="0" width="18"/>
  </cols>
  <sheetData>
    <row r="1" customFormat="false" ht="25.5" hidden="false" customHeight="true" outlineLevel="0" collapsed="false">
      <c r="A1" s="2" t="s">
        <v>284</v>
      </c>
      <c r="B1" s="2"/>
      <c r="C1" s="2"/>
      <c r="D1" s="2"/>
      <c r="E1" s="2"/>
      <c r="F1" s="2"/>
    </row>
    <row r="2" customFormat="false" ht="15.75" hidden="false" customHeight="true" outlineLevel="0" collapsed="false">
      <c r="A2" s="3" t="s">
        <v>285</v>
      </c>
      <c r="B2" s="3"/>
      <c r="C2" s="3"/>
      <c r="D2" s="3"/>
      <c r="E2" s="3"/>
      <c r="F2" s="3"/>
    </row>
    <row r="4" customFormat="false" ht="30" hidden="false" customHeight="true" outlineLevel="0" collapsed="false">
      <c r="A4" s="5" t="s">
        <v>286</v>
      </c>
      <c r="B4" s="5" t="s">
        <v>287</v>
      </c>
      <c r="C4" s="5" t="s">
        <v>288</v>
      </c>
      <c r="D4" s="5" t="s">
        <v>289</v>
      </c>
      <c r="E4" s="5" t="s">
        <v>124</v>
      </c>
      <c r="G4" s="46" t="s">
        <v>290</v>
      </c>
      <c r="H4" s="72" t="s">
        <v>291</v>
      </c>
      <c r="I4" s="73"/>
    </row>
    <row r="5" customFormat="false" ht="15" hidden="false" customHeight="true" outlineLevel="0" collapsed="false">
      <c r="A5" s="26" t="n">
        <v>0</v>
      </c>
      <c r="B5" s="21" t="n">
        <v>1.99999999995657</v>
      </c>
      <c r="C5" s="26" t="n">
        <v>0.173717923145354</v>
      </c>
      <c r="D5" s="26" t="n">
        <v>12.3266297404902</v>
      </c>
      <c r="E5" s="14" t="str">
        <f aca="false">IF(B5&lt;5,"Acidic",IF(B5&lt;9,"Near-neutral","Alkaline"))</f>
        <v>Acidic</v>
      </c>
      <c r="G5" s="70" t="n">
        <f aca="false">((-1/(((((((01_Process!$B$6)*(01_Process!$B$7)-($A$5)*(01_Process!$B$8))/((01_Process!$B$6)+($A$5))))+SQRT(((((01_Process!$B$6)*(01_Process!$B$7)-($A$5)*(01_Process!$B$8))/((01_Process!$B$6)+($A$5))))^2+4*(01_Process!$B$9)))/2)*LN(10))*(1+((((01_Process!$B$6)*(01_Process!$B$7)-($A$5)*(01_Process!$B$8))/((01_Process!$B$6)+($A$5))))/SQRT(((((01_Process!$B$6)*(01_Process!$B$7)-($A$5)*(01_Process!$B$8))/((01_Process!$B$6)+($A$5))))^2+4*(01_Process!$B$9)))/2))*((-(01_Process!$B$6)*((01_Process!$B$7)+(01_Process!$B$8))/((01_Process!$B$6)+($A$5))^2))</f>
        <v>0.173717792726557</v>
      </c>
      <c r="H5" s="74" t="s">
        <v>292</v>
      </c>
      <c r="I5" s="75" t="n">
        <f aca="false">MIN(01_Process!C22:C25)</f>
        <v>6</v>
      </c>
    </row>
    <row r="6" customFormat="false" ht="15" hidden="false" customHeight="true" outlineLevel="0" collapsed="false">
      <c r="A6" s="26" t="n">
        <v>0.0150075037518759</v>
      </c>
      <c r="B6" s="21" t="n">
        <v>2.00260707821176</v>
      </c>
      <c r="C6" s="26" t="n">
        <v>0.173719488190983</v>
      </c>
      <c r="D6" s="26" t="n">
        <v>12.3266297404902</v>
      </c>
      <c r="E6" s="14" t="str">
        <f aca="false">IF(B6&lt;5,"Acidic",IF(B6&lt;9,"Near-neutral","Alkaline"))</f>
        <v>Acidic</v>
      </c>
      <c r="G6" s="70" t="n">
        <f aca="false">((-1/(((((((01_Process!$B$6)*(01_Process!$B$7)-($A$6)*(01_Process!$B$8))/((01_Process!$B$6)+($A$6))))+SQRT(((((01_Process!$B$6)*(01_Process!$B$7)-($A$6)*(01_Process!$B$8))/((01_Process!$B$6)+($A$6))))^2+4*(01_Process!$B$9)))/2)*LN(10))*(1+((((01_Process!$B$6)*(01_Process!$B$7)-($A$6)*(01_Process!$B$8))/((01_Process!$B$6)+($A$6))))/SQRT(((((01_Process!$B$6)*(01_Process!$B$7)-($A$6)*(01_Process!$B$8))/((01_Process!$B$6)+($A$6))))^2+4*(01_Process!$B$9)))/2))*((-(01_Process!$B$6)*((01_Process!$B$7)+(01_Process!$B$8))/((01_Process!$B$6)+($A$6))^2))</f>
        <v>0.173719357765005</v>
      </c>
      <c r="H6" s="74" t="s">
        <v>293</v>
      </c>
      <c r="I6" s="75" t="n">
        <f aca="false">MAX(01_Process!C22:C25)</f>
        <v>8</v>
      </c>
    </row>
    <row r="7" customFormat="false" ht="15" hidden="false" customHeight="true" outlineLevel="0" collapsed="false">
      <c r="A7" s="26" t="n">
        <v>0.0300150075037519</v>
      </c>
      <c r="B7" s="21" t="n">
        <v>2.00521420344244</v>
      </c>
      <c r="C7" s="26" t="n">
        <v>0.173724183497484</v>
      </c>
      <c r="D7" s="26" t="n">
        <v>12.3266297404902</v>
      </c>
      <c r="E7" s="14" t="str">
        <f aca="false">IF(B7&lt;5,"Acidic",IF(B7&lt;9,"Near-neutral","Alkaline"))</f>
        <v>Acidic</v>
      </c>
      <c r="G7" s="70" t="n">
        <f aca="false">((-1/(((((((01_Process!$B$6)*(01_Process!$B$7)-($A$7)*(01_Process!$B$8))/((01_Process!$B$6)+($A$7))))+SQRT(((((01_Process!$B$6)*(01_Process!$B$7)-($A$7)*(01_Process!$B$8))/((01_Process!$B$6)+($A$7))))^2+4*(01_Process!$B$9)))/2)*LN(10))*(1+((((01_Process!$B$6)*(01_Process!$B$7)-($A$7)*(01_Process!$B$8))/((01_Process!$B$6)+($A$7))))/SQRT(((((01_Process!$B$6)*(01_Process!$B$7)-($A$7)*(01_Process!$B$8))/((01_Process!$B$6)+($A$7))))^2+4*(01_Process!$B$9)))/2))*((-(01_Process!$B$6)*((01_Process!$B$7)+(01_Process!$B$8))/((01_Process!$B$6)+($A$7))^2))</f>
        <v>0.173724053050382</v>
      </c>
      <c r="H7" s="74" t="s">
        <v>294</v>
      </c>
      <c r="I7" s="76" t="n">
        <f aca="false">MAX(D5:D1004)*1.05</f>
        <v>258.859224550293</v>
      </c>
    </row>
    <row r="8" customFormat="false" ht="15" hidden="false" customHeight="true" outlineLevel="0" collapsed="false">
      <c r="A8" s="26" t="n">
        <v>0.0450225112556278</v>
      </c>
      <c r="B8" s="21" t="n">
        <v>2.0078214226292</v>
      </c>
      <c r="C8" s="26" t="n">
        <v>0.173732009572689</v>
      </c>
      <c r="D8" s="26" t="n">
        <v>12.3266297404902</v>
      </c>
      <c r="E8" s="14" t="str">
        <f aca="false">IF(B8&lt;5,"Acidic",IF(B8&lt;9,"Near-neutral","Alkaline"))</f>
        <v>Acidic</v>
      </c>
      <c r="G8" s="70" t="n">
        <f aca="false">((-1/(((((((01_Process!$B$6)*(01_Process!$B$7)-($A$8)*(01_Process!$B$8))/((01_Process!$B$6)+($A$8))))+SQRT(((((01_Process!$B$6)*(01_Process!$B$7)-($A$8)*(01_Process!$B$8))/((01_Process!$B$6)+($A$8))))^2+4*(01_Process!$B$9)))/2)*LN(10))*(1+((((01_Process!$B$6)*(01_Process!$B$7)-($A$8)*(01_Process!$B$8))/((01_Process!$B$6)+($A$8))))/SQRT(((((01_Process!$B$6)*(01_Process!$B$7)-($A$8)*(01_Process!$B$8))/((01_Process!$B$6)+($A$8))))^2+4*(01_Process!$B$9)))/2))*((-(01_Process!$B$6)*((01_Process!$B$7)+(01_Process!$B$8))/((01_Process!$B$6)+($A$8))^2))</f>
        <v>0.173731879090333</v>
      </c>
    </row>
    <row r="9" customFormat="false" ht="15" hidden="false" customHeight="true" outlineLevel="0" collapsed="false">
      <c r="A9" s="26" t="n">
        <v>0.0600300150075038</v>
      </c>
      <c r="B9" s="21" t="n">
        <v>2.01042878276276</v>
      </c>
      <c r="C9" s="26" t="n">
        <v>0.173742967262825</v>
      </c>
      <c r="D9" s="26" t="n">
        <v>12.3266297404902</v>
      </c>
      <c r="E9" s="14" t="str">
        <f aca="false">IF(B9&lt;5,"Acidic",IF(B9&lt;9,"Near-neutral","Alkaline"))</f>
        <v>Acidic</v>
      </c>
      <c r="G9" s="70" t="n">
        <f aca="false">((-1/(((((((01_Process!$B$6)*(01_Process!$B$7)-($A$9)*(01_Process!$B$8))/((01_Process!$B$6)+($A$9))))+SQRT(((((01_Process!$B$6)*(01_Process!$B$7)-($A$9)*(01_Process!$B$8))/((01_Process!$B$6)+($A$9))))^2+4*(01_Process!$B$9)))/2)*LN(10))*(1+((((01_Process!$B$6)*(01_Process!$B$7)-($A$9)*(01_Process!$B$8))/((01_Process!$B$6)+($A$9))))/SQRT(((((01_Process!$B$6)*(01_Process!$B$7)-($A$9)*(01_Process!$B$8))/((01_Process!$B$6)+($A$9))))^2+4*(01_Process!$B$9)))/2))*((-(01_Process!$B$6)*((01_Process!$B$7)+(01_Process!$B$8))/((01_Process!$B$6)+($A$9))^2))</f>
        <v>0.173742836731082</v>
      </c>
      <c r="H9" s="77" t="s">
        <v>295</v>
      </c>
      <c r="I9" s="77" t="s">
        <v>296</v>
      </c>
      <c r="J9" s="77"/>
      <c r="K9" s="77"/>
    </row>
    <row r="10" customFormat="false" ht="15" hidden="false" customHeight="true" outlineLevel="0" collapsed="false">
      <c r="A10" s="26" t="n">
        <v>0.0750375187593797</v>
      </c>
      <c r="B10" s="21" t="n">
        <v>2.01303633084911</v>
      </c>
      <c r="C10" s="26" t="n">
        <v>0.173757057752908</v>
      </c>
      <c r="D10" s="26" t="n">
        <v>12.3266297404902</v>
      </c>
      <c r="E10" s="14" t="str">
        <f aca="false">IF(B10&lt;5,"Acidic",IF(B10&lt;9,"Near-neutral","Alkaline"))</f>
        <v>Acidic</v>
      </c>
      <c r="G10" s="70" t="n">
        <f aca="false">((-1/(((((((01_Process!$B$6)*(01_Process!$B$7)-($A$10)*(01_Process!$B$8))/((01_Process!$B$6)+($A$10))))+SQRT(((((01_Process!$B$6)*(01_Process!$B$7)-($A$10)*(01_Process!$B$8))/((01_Process!$B$6)+($A$10))))^2+4*(01_Process!$B$9)))/2)*LN(10))*(1+((((01_Process!$B$6)*(01_Process!$B$7)-($A$10)*(01_Process!$B$8))/((01_Process!$B$6)+($A$10))))/SQRT(((((01_Process!$B$6)*(01_Process!$B$7)-($A$10)*(01_Process!$B$8))/((01_Process!$B$6)+($A$10))))^2+4*(01_Process!$B$9)))/2))*((-(01_Process!$B$6)*((01_Process!$B$7)+(01_Process!$B$8))/((01_Process!$B$6)+($A$10))^2))</f>
        <v>0.173756927157668</v>
      </c>
      <c r="H10" s="78" t="n">
        <f aca="false">$I$5</f>
        <v>6</v>
      </c>
      <c r="I10" s="1" t="n">
        <v>0</v>
      </c>
    </row>
    <row r="11" customFormat="false" ht="15" hidden="false" customHeight="true" outlineLevel="0" collapsed="false">
      <c r="A11" s="26" t="n">
        <v>0.0900450225112556</v>
      </c>
      <c r="B11" s="21" t="n">
        <v>2.01564411391456</v>
      </c>
      <c r="C11" s="26" t="n">
        <v>0.173774282567166</v>
      </c>
      <c r="D11" s="26" t="n">
        <v>12.3266297404902</v>
      </c>
      <c r="E11" s="14" t="str">
        <f aca="false">IF(B11&lt;5,"Acidic",IF(B11&lt;9,"Near-neutral","Alkaline"))</f>
        <v>Acidic</v>
      </c>
      <c r="G11" s="70" t="n">
        <f aca="false">((-1/(((((((01_Process!$B$6)*(01_Process!$B$7)-($A$11)*(01_Process!$B$8))/((01_Process!$B$6)+($A$11))))+SQRT(((((01_Process!$B$6)*(01_Process!$B$7)-($A$11)*(01_Process!$B$8))/((01_Process!$B$6)+($A$11))))^2+4*(01_Process!$B$9)))/2)*LN(10))*(1+((((01_Process!$B$6)*(01_Process!$B$7)-($A$11)*(01_Process!$B$8))/((01_Process!$B$6)+($A$11))))/SQRT(((((01_Process!$B$6)*(01_Process!$B$7)-($A$11)*(01_Process!$B$8))/((01_Process!$B$6)+($A$11))))^2+4*(01_Process!$B$9)))/2))*((-(01_Process!$B$6)*((01_Process!$B$7)+(01_Process!$B$8))/((01_Process!$B$6)+($A$11))^2))</f>
        <v>0.173774151894256</v>
      </c>
      <c r="H11" s="78" t="n">
        <f aca="false">$I$5</f>
        <v>6</v>
      </c>
      <c r="I11" s="79" t="n">
        <f aca="false">$I$7</f>
        <v>258.859224550293</v>
      </c>
    </row>
    <row r="12" customFormat="false" ht="15" hidden="false" customHeight="true" outlineLevel="0" collapsed="false">
      <c r="A12" s="26" t="n">
        <v>0.105052526263132</v>
      </c>
      <c r="B12" s="21" t="n">
        <v>2.01825217901083</v>
      </c>
      <c r="C12" s="26" t="n">
        <v>0.173794643569323</v>
      </c>
      <c r="D12" s="26" t="n">
        <v>12.3266297404902</v>
      </c>
      <c r="E12" s="14" t="str">
        <f aca="false">IF(B12&lt;5,"Acidic",IF(B12&lt;9,"Near-neutral","Alkaline"))</f>
        <v>Acidic</v>
      </c>
      <c r="G12" s="70" t="n">
        <f aca="false">((-1/(((((((01_Process!$B$6)*(01_Process!$B$7)-($A$12)*(01_Process!$B$8))/((01_Process!$B$6)+($A$12))))+SQRT(((((01_Process!$B$6)*(01_Process!$B$7)-($A$12)*(01_Process!$B$8))/((01_Process!$B$6)+($A$12))))^2+4*(01_Process!$B$9)))/2)*LN(10))*(1+((((01_Process!$B$6)*(01_Process!$B$7)-($A$12)*(01_Process!$B$8))/((01_Process!$B$6)+($A$12))))/SQRT(((((01_Process!$B$6)*(01_Process!$B$7)-($A$12)*(01_Process!$B$8))/((01_Process!$B$6)+($A$12))))^2+4*(01_Process!$B$9)))/2))*((-(01_Process!$B$6)*((01_Process!$B$7)+(01_Process!$B$8))/((01_Process!$B$6)+($A$12))^2))</f>
        <v>0.173794512804558</v>
      </c>
      <c r="H12" s="78" t="n">
        <f aca="false">$I$6</f>
        <v>8</v>
      </c>
      <c r="I12" s="79" t="n">
        <f aca="false">$I$7</f>
        <v>258.859224550293</v>
      </c>
    </row>
    <row r="13" customFormat="false" ht="15" hidden="false" customHeight="true" outlineLevel="0" collapsed="false">
      <c r="A13" s="26" t="n">
        <v>0.120060030015008</v>
      </c>
      <c r="B13" s="21" t="n">
        <v>2.02086057322018</v>
      </c>
      <c r="C13" s="26" t="n">
        <v>0.173818142963057</v>
      </c>
      <c r="D13" s="26" t="n">
        <v>12.3266297404902</v>
      </c>
      <c r="E13" s="14" t="str">
        <f aca="false">IF(B13&lt;5,"Acidic",IF(B13&lt;9,"Near-neutral","Alkaline"))</f>
        <v>Acidic</v>
      </c>
      <c r="G13" s="70" t="n">
        <f aca="false">((-1/(((((((01_Process!$B$6)*(01_Process!$B$7)-($A$13)*(01_Process!$B$8))/((01_Process!$B$6)+($A$13))))+SQRT(((((01_Process!$B$6)*(01_Process!$B$7)-($A$13)*(01_Process!$B$8))/((01_Process!$B$6)+($A$13))))^2+4*(01_Process!$B$9)))/2)*LN(10))*(1+((((01_Process!$B$6)*(01_Process!$B$7)-($A$13)*(01_Process!$B$8))/((01_Process!$B$6)+($A$13))))/SQRT(((((01_Process!$B$6)*(01_Process!$B$7)-($A$13)*(01_Process!$B$8))/((01_Process!$B$6)+($A$13))))^2+4*(01_Process!$B$9)))/2))*((-(01_Process!$B$6)*((01_Process!$B$7)+(01_Process!$B$8))/((01_Process!$B$6)+($A$13))^2))</f>
        <v>0.173818012092334</v>
      </c>
      <c r="H13" s="78" t="n">
        <f aca="false">$I$6</f>
        <v>8</v>
      </c>
      <c r="I13" s="1" t="n">
        <v>0</v>
      </c>
    </row>
    <row r="14" customFormat="false" ht="15" hidden="false" customHeight="true" outlineLevel="0" collapsed="false">
      <c r="A14" s="26" t="n">
        <v>0.135067533766883</v>
      </c>
      <c r="B14" s="21" t="n">
        <v>2.02346934366048</v>
      </c>
      <c r="C14" s="26" t="n">
        <v>0.173844783292964</v>
      </c>
      <c r="D14" s="26" t="n">
        <v>12.3266297404902</v>
      </c>
      <c r="E14" s="14" t="str">
        <f aca="false">IF(B14&lt;5,"Acidic",IF(B14&lt;9,"Near-neutral","Alkaline"))</f>
        <v>Acidic</v>
      </c>
      <c r="G14" s="70" t="n">
        <f aca="false">((-1/(((((((01_Process!$B$6)*(01_Process!$B$7)-($A$14)*(01_Process!$B$8))/((01_Process!$B$6)+($A$14))))+SQRT(((((01_Process!$B$6)*(01_Process!$B$7)-($A$14)*(01_Process!$B$8))/((01_Process!$B$6)+($A$14))))^2+4*(01_Process!$B$9)))/2)*LN(10))*(1+((((01_Process!$B$6)*(01_Process!$B$7)-($A$14)*(01_Process!$B$8))/((01_Process!$B$6)+($A$14))))/SQRT(((((01_Process!$B$6)*(01_Process!$B$7)-($A$14)*(01_Process!$B$8))/((01_Process!$B$6)+($A$14))))^2+4*(01_Process!$B$9)))/2))*((-(01_Process!$B$6)*((01_Process!$B$7)+(01_Process!$B$8))/((01_Process!$B$6)+($A$14))^2))</f>
        <v>0.173844652301984</v>
      </c>
      <c r="H14" s="78" t="n">
        <f aca="false">$I$5</f>
        <v>6</v>
      </c>
      <c r="I14" s="1" t="n">
        <v>0</v>
      </c>
    </row>
    <row r="15" customFormat="false" ht="15" hidden="false" customHeight="true" outlineLevel="0" collapsed="false">
      <c r="A15" s="26" t="n">
        <v>0.150075037518759</v>
      </c>
      <c r="B15" s="21" t="n">
        <v>2.02607853749035</v>
      </c>
      <c r="C15" s="26" t="n">
        <v>0.173874567444699</v>
      </c>
      <c r="D15" s="26" t="n">
        <v>12.3266297404902</v>
      </c>
      <c r="E15" s="14" t="str">
        <f aca="false">IF(B15&lt;5,"Acidic",IF(B15&lt;9,"Near-neutral","Alkaline"))</f>
        <v>Acidic</v>
      </c>
      <c r="G15" s="70" t="n">
        <f aca="false">((-1/(((((((01_Process!$B$6)*(01_Process!$B$7)-($A$15)*(01_Process!$B$8))/((01_Process!$B$6)+($A$15))))+SQRT(((((01_Process!$B$6)*(01_Process!$B$7)-($A$15)*(01_Process!$B$8))/((01_Process!$B$6)+($A$15))))^2+4*(01_Process!$B$9)))/2)*LN(10))*(1+((((01_Process!$B$6)*(01_Process!$B$7)-($A$15)*(01_Process!$B$8))/((01_Process!$B$6)+($A$15))))/SQRT(((((01_Process!$B$6)*(01_Process!$B$7)-($A$15)*(01_Process!$B$8))/((01_Process!$B$6)+($A$15))))^2+4*(01_Process!$B$9)))/2))*((-(01_Process!$B$6)*((01_Process!$B$7)+(01_Process!$B$8))/((01_Process!$B$6)+($A$15))^2))</f>
        <v>0.173874436319247</v>
      </c>
    </row>
    <row r="16" customFormat="false" ht="15" hidden="false" customHeight="true" outlineLevel="0" collapsed="false">
      <c r="A16" s="26" t="n">
        <v>0.165082541270635</v>
      </c>
      <c r="B16" s="21" t="n">
        <v>2.0286882019143</v>
      </c>
      <c r="C16" s="26" t="n">
        <v>0.173907498646258</v>
      </c>
      <c r="D16" s="26" t="n">
        <v>12.3266297404902</v>
      </c>
      <c r="E16" s="14" t="str">
        <f aca="false">IF(B16&lt;5,"Acidic",IF(B16&lt;9,"Near-neutral","Alkaline"))</f>
        <v>Acidic</v>
      </c>
      <c r="G16" s="70" t="n">
        <f aca="false">((-1/(((((((01_Process!$B$6)*(01_Process!$B$7)-($A$16)*(01_Process!$B$8))/((01_Process!$B$6)+($A$16))))+SQRT(((((01_Process!$B$6)*(01_Process!$B$7)-($A$16)*(01_Process!$B$8))/((01_Process!$B$6)+($A$16))))^2+4*(01_Process!$B$9)))/2)*LN(10))*(1+((((01_Process!$B$6)*(01_Process!$B$7)-($A$16)*(01_Process!$B$8))/((01_Process!$B$6)+($A$16))))/SQRT(((((01_Process!$B$6)*(01_Process!$B$7)-($A$16)*(01_Process!$B$8))/((01_Process!$B$6)+($A$16))))^2+4*(01_Process!$B$9)))/2))*((-(01_Process!$B$6)*((01_Process!$B$7)+(01_Process!$B$8))/((01_Process!$B$6)+($A$16))^2))</f>
        <v>0.173907367371975</v>
      </c>
    </row>
    <row r="17" customFormat="false" ht="15" hidden="false" customHeight="true" outlineLevel="0" collapsed="false">
      <c r="A17" s="26" t="n">
        <v>0.180090045022511</v>
      </c>
      <c r="B17" s="21" t="n">
        <v>2.03129838418784</v>
      </c>
      <c r="C17" s="26" t="n">
        <v>0.173943580468318</v>
      </c>
      <c r="D17" s="26" t="n">
        <v>12.3266297404902</v>
      </c>
      <c r="E17" s="14" t="str">
        <f aca="false">IF(B17&lt;5,"Acidic",IF(B17&lt;9,"Near-neutral","Alkaline"))</f>
        <v>Acidic</v>
      </c>
      <c r="G17" s="70" t="n">
        <f aca="false">((-1/(((((((01_Process!$B$6)*(01_Process!$B$7)-($A$17)*(01_Process!$B$8))/((01_Process!$B$6)+($A$17))))+SQRT(((((01_Process!$B$6)*(01_Process!$B$7)-($A$17)*(01_Process!$B$8))/((01_Process!$B$6)+($A$17))))^2+4*(01_Process!$B$9)))/2)*LN(10))*(1+((((01_Process!$B$6)*(01_Process!$B$7)-($A$17)*(01_Process!$B$8))/((01_Process!$B$6)+($A$17))))/SQRT(((((01_Process!$B$6)*(01_Process!$B$7)-($A$17)*(01_Process!$B$8))/((01_Process!$B$6)+($A$17))))^2+4*(01_Process!$B$9)))/2))*((-(01_Process!$B$6)*((01_Process!$B$7)+(01_Process!$B$8))/((01_Process!$B$6)+($A$17))^2))</f>
        <v>0.173943449031011</v>
      </c>
    </row>
    <row r="18" customFormat="false" ht="15" hidden="false" customHeight="true" outlineLevel="0" collapsed="false">
      <c r="A18" s="26" t="n">
        <v>0.195097548774387</v>
      </c>
      <c r="B18" s="21" t="n">
        <v>2.03390913162264</v>
      </c>
      <c r="C18" s="26" t="n">
        <v>0.173982816826026</v>
      </c>
      <c r="D18" s="26" t="n">
        <v>12.3266297404902</v>
      </c>
      <c r="E18" s="14" t="str">
        <f aca="false">IF(B18&lt;5,"Acidic",IF(B18&lt;9,"Near-neutral","Alkaline"))</f>
        <v>Acidic</v>
      </c>
      <c r="G18" s="70" t="n">
        <f aca="false">((-1/(((((((01_Process!$B$6)*(01_Process!$B$7)-($A$18)*(01_Process!$B$8))/((01_Process!$B$6)+($A$18))))+SQRT(((((01_Process!$B$6)*(01_Process!$B$7)-($A$18)*(01_Process!$B$8))/((01_Process!$B$6)+($A$18))))^2+4*(01_Process!$B$9)))/2)*LN(10))*(1+((((01_Process!$B$6)*(01_Process!$B$7)-($A$18)*(01_Process!$B$8))/((01_Process!$B$6)+($A$18))))/SQRT(((((01_Process!$B$6)*(01_Process!$B$7)-($A$18)*(01_Process!$B$8))/((01_Process!$B$6)+($A$18))))^2+4*(01_Process!$B$9)))/2))*((-(01_Process!$B$6)*((01_Process!$B$7)+(01_Process!$B$8))/((01_Process!$B$6)+($A$18))^2))</f>
        <v>0.173982685211159</v>
      </c>
    </row>
    <row r="19" customFormat="false" ht="15" hidden="false" customHeight="true" outlineLevel="0" collapsed="false">
      <c r="A19" s="26" t="n">
        <v>0.210105052526263</v>
      </c>
      <c r="B19" s="21" t="n">
        <v>2.03652049159172</v>
      </c>
      <c r="C19" s="26" t="n">
        <v>0.174025211979</v>
      </c>
      <c r="D19" s="26" t="n">
        <v>12.3266297404902</v>
      </c>
      <c r="E19" s="14" t="str">
        <f aca="false">IF(B19&lt;5,"Acidic",IF(B19&lt;9,"Near-neutral","Alkaline"))</f>
        <v>Acidic</v>
      </c>
      <c r="G19" s="70" t="n">
        <f aca="false">((-1/(((((((01_Process!$B$6)*(01_Process!$B$7)-($A$19)*(01_Process!$B$8))/((01_Process!$B$6)+($A$19))))+SQRT(((((01_Process!$B$6)*(01_Process!$B$7)-($A$19)*(01_Process!$B$8))/((01_Process!$B$6)+($A$19))))^2+4*(01_Process!$B$9)))/2)*LN(10))*(1+((((01_Process!$B$6)*(01_Process!$B$7)-($A$19)*(01_Process!$B$8))/((01_Process!$B$6)+($A$19))))/SQRT(((((01_Process!$B$6)*(01_Process!$B$7)-($A$19)*(01_Process!$B$8))/((01_Process!$B$6)+($A$19))))^2+4*(01_Process!$B$9)))/2))*((-(01_Process!$B$6)*((01_Process!$B$7)+(01_Process!$B$8))/((01_Process!$B$6)+($A$19))^2))</f>
        <v>0.174025080172248</v>
      </c>
    </row>
    <row r="20" customFormat="false" ht="15" hidden="false" customHeight="true" outlineLevel="0" collapsed="false">
      <c r="A20" s="26" t="n">
        <v>0.225112556278139</v>
      </c>
      <c r="B20" s="21" t="n">
        <v>2.03913251153464</v>
      </c>
      <c r="C20" s="26" t="n">
        <v>0.174070770533461</v>
      </c>
      <c r="D20" s="26" t="n">
        <v>12.3266297404902</v>
      </c>
      <c r="E20" s="14" t="str">
        <f aca="false">IF(B20&lt;5,"Acidic",IF(B20&lt;9,"Near-neutral","Alkaline"))</f>
        <v>Acidic</v>
      </c>
      <c r="G20" s="70" t="n">
        <f aca="false">((-1/(((((((01_Process!$B$6)*(01_Process!$B$7)-($A$20)*(01_Process!$B$8))/((01_Process!$B$6)+($A$20))))+SQRT(((((01_Process!$B$6)*(01_Process!$B$7)-($A$20)*(01_Process!$B$8))/((01_Process!$B$6)+($A$20))))^2+4*(01_Process!$B$9)))/2)*LN(10))*(1+((((01_Process!$B$6)*(01_Process!$B$7)-($A$20)*(01_Process!$B$8))/((01_Process!$B$6)+($A$20))))/SQRT(((((01_Process!$B$6)*(01_Process!$B$7)-($A$20)*(01_Process!$B$8))/((01_Process!$B$6)+($A$20))))^2+4*(01_Process!$B$9)))/2))*((-(01_Process!$B$6)*((01_Process!$B$7)+(01_Process!$B$8))/((01_Process!$B$6)+($A$20))^2))</f>
        <v>0.174070638520289</v>
      </c>
    </row>
    <row r="21" customFormat="false" ht="15" hidden="false" customHeight="true" outlineLevel="0" collapsed="false">
      <c r="A21" s="26" t="n">
        <v>0.240120060030015</v>
      </c>
      <c r="B21" s="21" t="n">
        <v>2.04174523896266</v>
      </c>
      <c r="C21" s="26" t="n">
        <v>0.174119497442803</v>
      </c>
      <c r="D21" s="26" t="n">
        <v>12.3266297404902</v>
      </c>
      <c r="E21" s="14" t="str">
        <f aca="false">IF(B21&lt;5,"Acidic",IF(B21&lt;9,"Near-neutral","Alkaline"))</f>
        <v>Acidic</v>
      </c>
      <c r="G21" s="70" t="n">
        <f aca="false">((-1/(((((((01_Process!$B$6)*(01_Process!$B$7)-($A$21)*(01_Process!$B$8))/((01_Process!$B$6)+($A$21))))+SQRT(((((01_Process!$B$6)*(01_Process!$B$7)-($A$21)*(01_Process!$B$8))/((01_Process!$B$6)+($A$21))))^2+4*(01_Process!$B$9)))/2)*LN(10))*(1+((((01_Process!$B$6)*(01_Process!$B$7)-($A$21)*(01_Process!$B$8))/((01_Process!$B$6)+($A$21))))/SQRT(((((01_Process!$B$6)*(01_Process!$B$7)-($A$21)*(01_Process!$B$8))/((01_Process!$B$6)+($A$21))))^2+4*(01_Process!$B$9)))/2))*((-(01_Process!$B$6)*((01_Process!$B$7)+(01_Process!$B$8))/((01_Process!$B$6)+($A$21))^2))</f>
        <v>0.17411936520873</v>
      </c>
    </row>
    <row r="22" customFormat="false" ht="15" hidden="false" customHeight="true" outlineLevel="0" collapsed="false">
      <c r="A22" s="26" t="n">
        <v>0.255127563781891</v>
      </c>
      <c r="B22" s="21" t="n">
        <v>2.04435872146402</v>
      </c>
      <c r="C22" s="26" t="n">
        <v>0.174171398009406</v>
      </c>
      <c r="D22" s="26" t="n">
        <v>12.3266297404902</v>
      </c>
      <c r="E22" s="14" t="str">
        <f aca="false">IF(B22&lt;5,"Acidic",IF(B22&lt;9,"Near-neutral","Alkaline"))</f>
        <v>Acidic</v>
      </c>
      <c r="G22" s="70" t="n">
        <f aca="false">((-1/(((((((01_Process!$B$6)*(01_Process!$B$7)-($A$22)*(01_Process!$B$8))/((01_Process!$B$6)+($A$22))))+SQRT(((((01_Process!$B$6)*(01_Process!$B$7)-($A$22)*(01_Process!$B$8))/((01_Process!$B$6)+($A$22))))^2+4*(01_Process!$B$9)))/2)*LN(10))*(1+((((01_Process!$B$6)*(01_Process!$B$7)-($A$22)*(01_Process!$B$8))/((01_Process!$B$6)+($A$22))))/SQRT(((((01_Process!$B$6)*(01_Process!$B$7)-($A$22)*(01_Process!$B$8))/((01_Process!$B$6)+($A$22))))^2+4*(01_Process!$B$9)))/2))*((-(01_Process!$B$6)*((01_Process!$B$7)+(01_Process!$B$8))/((01_Process!$B$6)+($A$22))^2))</f>
        <v>0.174171265539805</v>
      </c>
    </row>
    <row r="23" customFormat="false" ht="15" hidden="false" customHeight="true" outlineLevel="0" collapsed="false">
      <c r="A23" s="26" t="n">
        <v>0.270135067533767</v>
      </c>
      <c r="B23" s="21" t="n">
        <v>2.04697300670914</v>
      </c>
      <c r="C23" s="26" t="n">
        <v>0.174226477885753</v>
      </c>
      <c r="D23" s="26" t="n">
        <v>12.3266297404902</v>
      </c>
      <c r="E23" s="14" t="str">
        <f aca="false">IF(B23&lt;5,"Acidic",IF(B23&lt;9,"Near-neutral","Alkaline"))</f>
        <v>Acidic</v>
      </c>
      <c r="G23" s="70" t="n">
        <f aca="false">((-1/(((((((01_Process!$B$6)*(01_Process!$B$7)-($A$23)*(01_Process!$B$8))/((01_Process!$B$6)+($A$23))))+SQRT(((((01_Process!$B$6)*(01_Process!$B$7)-($A$23)*(01_Process!$B$8))/((01_Process!$B$6)+($A$23))))^2+4*(01_Process!$B$9)))/2)*LN(10))*(1+((((01_Process!$B$6)*(01_Process!$B$7)-($A$23)*(01_Process!$B$8))/((01_Process!$B$6)+($A$23))))/SQRT(((((01_Process!$B$6)*(01_Process!$B$7)-($A$23)*(01_Process!$B$8))/((01_Process!$B$6)+($A$23))))^2+4*(01_Process!$B$9)))/2))*((-(01_Process!$B$6)*((01_Process!$B$7)+(01_Process!$B$8))/((01_Process!$B$6)+($A$23))^2))</f>
        <v>0.17422634516598</v>
      </c>
    </row>
    <row r="24" customFormat="false" ht="15" hidden="false" customHeight="true" outlineLevel="0" collapsed="false">
      <c r="A24" s="26" t="n">
        <v>0.285142571285643</v>
      </c>
      <c r="B24" s="21" t="n">
        <v>2.04958814245593</v>
      </c>
      <c r="C24" s="26" t="n">
        <v>0.174284743076157</v>
      </c>
      <c r="D24" s="26" t="n">
        <v>12.3266297404902</v>
      </c>
      <c r="E24" s="14" t="str">
        <f aca="false">IF(B24&lt;5,"Acidic",IF(B24&lt;9,"Near-neutral","Alkaline"))</f>
        <v>Acidic</v>
      </c>
      <c r="G24" s="70" t="n">
        <f aca="false">((-1/(((((((01_Process!$B$6)*(01_Process!$B$7)-($A$24)*(01_Process!$B$8))/((01_Process!$B$6)+($A$24))))+SQRT(((((01_Process!$B$6)*(01_Process!$B$7)-($A$24)*(01_Process!$B$8))/((01_Process!$B$6)+($A$24))))^2+4*(01_Process!$B$9)))/2)*LN(10))*(1+((((01_Process!$B$6)*(01_Process!$B$7)-($A$24)*(01_Process!$B$8))/((01_Process!$B$6)+($A$24))))/SQRT(((((01_Process!$B$6)*(01_Process!$B$7)-($A$24)*(01_Process!$B$8))/((01_Process!$B$6)+($A$24))))^2+4*(01_Process!$B$9)))/2))*((-(01_Process!$B$6)*((01_Process!$B$7)+(01_Process!$B$8))/((01_Process!$B$6)+($A$24))^2))</f>
        <v>0.174284610091501</v>
      </c>
    </row>
    <row r="25" customFormat="false" ht="15" hidden="false" customHeight="true" outlineLevel="0" collapsed="false">
      <c r="A25" s="26" t="n">
        <v>0.300150075037519</v>
      </c>
      <c r="B25" s="21" t="n">
        <v>2.05220417655504</v>
      </c>
      <c r="C25" s="26" t="n">
        <v>0.174346199938384</v>
      </c>
      <c r="D25" s="26" t="n">
        <v>12.3266297404902</v>
      </c>
      <c r="E25" s="14" t="str">
        <f aca="false">IF(B25&lt;5,"Acidic",IF(B25&lt;9,"Near-neutral","Alkaline"))</f>
        <v>Acidic</v>
      </c>
      <c r="G25" s="70" t="n">
        <f aca="false">((-1/(((((((01_Process!$B$6)*(01_Process!$B$7)-($A$25)*(01_Process!$B$8))/((01_Process!$B$6)+($A$25))))+SQRT(((((01_Process!$B$6)*(01_Process!$B$7)-($A$25)*(01_Process!$B$8))/((01_Process!$B$6)+($A$25))))^2+4*(01_Process!$B$9)))/2)*LN(10))*(1+((((01_Process!$B$6)*(01_Process!$B$7)-($A$25)*(01_Process!$B$8))/((01_Process!$B$6)+($A$25))))/SQRT(((((01_Process!$B$6)*(01_Process!$B$7)-($A$25)*(01_Process!$B$8))/((01_Process!$B$6)+($A$25))))^2+4*(01_Process!$B$9)))/2))*((-(01_Process!$B$6)*((01_Process!$B$7)+(01_Process!$B$8))/((01_Process!$B$6)+($A$25))^2))</f>
        <v>0.17434606667403</v>
      </c>
    </row>
    <row r="26" customFormat="false" ht="15" hidden="false" customHeight="true" outlineLevel="0" collapsed="false">
      <c r="A26" s="26" t="n">
        <v>0.315157578789395</v>
      </c>
      <c r="B26" s="21" t="n">
        <v>2.05482115695519</v>
      </c>
      <c r="C26" s="26" t="n">
        <v>0.174410855185357</v>
      </c>
      <c r="D26" s="26" t="n">
        <v>12.3266297404902</v>
      </c>
      <c r="E26" s="14" t="str">
        <f aca="false">IF(B26&lt;5,"Acidic",IF(B26&lt;9,"Near-neutral","Alkaline"))</f>
        <v>Acidic</v>
      </c>
      <c r="G26" s="70" t="n">
        <f aca="false">((-1/(((((((01_Process!$B$6)*(01_Process!$B$7)-($A$26)*(01_Process!$B$8))/((01_Process!$B$6)+($A$26))))+SQRT(((((01_Process!$B$6)*(01_Process!$B$7)-($A$26)*(01_Process!$B$8))/((01_Process!$B$6)+($A$26))))^2+4*(01_Process!$B$9)))/2)*LN(10))*(1+((((01_Process!$B$6)*(01_Process!$B$7)-($A$26)*(01_Process!$B$8))/((01_Process!$B$6)+($A$26))))/SQRT(((((01_Process!$B$6)*(01_Process!$B$7)-($A$26)*(01_Process!$B$8))/((01_Process!$B$6)+($A$26))))^2+4*(01_Process!$B$9)))/2))*((-(01_Process!$B$6)*((01_Process!$B$7)+(01_Process!$B$8))/((01_Process!$B$6)+($A$26))^2))</f>
        <v>0.174410721626392</v>
      </c>
    </row>
    <row r="27" customFormat="false" ht="15" hidden="false" customHeight="true" outlineLevel="0" collapsed="false">
      <c r="A27" s="26" t="n">
        <v>0.330165082541271</v>
      </c>
      <c r="B27" s="21" t="n">
        <v>2.05743913170854</v>
      </c>
      <c r="C27" s="26" t="n">
        <v>0.174478715886863</v>
      </c>
      <c r="D27" s="26" t="n">
        <v>12.3266297404902</v>
      </c>
      <c r="E27" s="14" t="str">
        <f aca="false">IF(B27&lt;5,"Acidic",IF(B27&lt;9,"Near-neutral","Alkaline"))</f>
        <v>Acidic</v>
      </c>
      <c r="G27" s="70" t="n">
        <f aca="false">((-1/(((((((01_Process!$B$6)*(01_Process!$B$7)-($A$27)*(01_Process!$B$8))/((01_Process!$B$6)+($A$27))))+SQRT(((((01_Process!$B$6)*(01_Process!$B$7)-($A$27)*(01_Process!$B$8))/((01_Process!$B$6)+($A$27))))^2+4*(01_Process!$B$9)))/2)*LN(10))*(1+((((01_Process!$B$6)*(01_Process!$B$7)-($A$27)*(01_Process!$B$8))/((01_Process!$B$6)+($A$27))))/SQRT(((((01_Process!$B$6)*(01_Process!$B$7)-($A$27)*(01_Process!$B$8))/((01_Process!$B$6)+($A$27))))^2+4*(01_Process!$B$9)))/2))*((-(01_Process!$B$6)*((01_Process!$B$7)+(01_Process!$B$8))/((01_Process!$B$6)+($A$27))^2))</f>
        <v>0.174478582018414</v>
      </c>
    </row>
    <row r="28" customFormat="false" ht="15" hidden="false" customHeight="true" outlineLevel="0" collapsed="false">
      <c r="A28" s="26" t="n">
        <v>0.345172586293147</v>
      </c>
      <c r="B28" s="21" t="n">
        <v>2.06005814897604</v>
      </c>
      <c r="C28" s="26" t="n">
        <v>0.174549789471882</v>
      </c>
      <c r="D28" s="26" t="n">
        <v>12.3266297404902</v>
      </c>
      <c r="E28" s="14" t="str">
        <f aca="false">IF(B28&lt;5,"Acidic",IF(B28&lt;9,"Near-neutral","Alkaline"))</f>
        <v>Acidic</v>
      </c>
      <c r="G28" s="70" t="n">
        <f aca="false">((-1/(((((((01_Process!$B$6)*(01_Process!$B$7)-($A$28)*(01_Process!$B$8))/((01_Process!$B$6)+($A$28))))+SQRT(((((01_Process!$B$6)*(01_Process!$B$7)-($A$28)*(01_Process!$B$8))/((01_Process!$B$6)+($A$28))))^2+4*(01_Process!$B$9)))/2)*LN(10))*(1+((((01_Process!$B$6)*(01_Process!$B$7)-($A$28)*(01_Process!$B$8))/((01_Process!$B$6)+($A$28))))/SQRT(((((01_Process!$B$6)*(01_Process!$B$7)-($A$28)*(01_Process!$B$8))/((01_Process!$B$6)+($A$28))))^2+4*(01_Process!$B$9)))/2))*((-(01_Process!$B$6)*((01_Process!$B$7)+(01_Process!$B$8))/((01_Process!$B$6)+($A$28))^2))</f>
        <v>0.174549655278868</v>
      </c>
    </row>
    <row r="29" customFormat="false" ht="15" hidden="false" customHeight="true" outlineLevel="0" collapsed="false">
      <c r="A29" s="26" t="n">
        <v>0.360180090045023</v>
      </c>
      <c r="B29" s="21" t="n">
        <v>2.0626782570328</v>
      </c>
      <c r="C29" s="26" t="n">
        <v>0.174624083730237</v>
      </c>
      <c r="D29" s="26" t="n">
        <v>12.3266297404902</v>
      </c>
      <c r="E29" s="14" t="str">
        <f aca="false">IF(B29&lt;5,"Acidic",IF(B29&lt;9,"Near-neutral","Alkaline"))</f>
        <v>Acidic</v>
      </c>
      <c r="G29" s="70" t="n">
        <f aca="false">((-1/(((((((01_Process!$B$6)*(01_Process!$B$7)-($A$29)*(01_Process!$B$8))/((01_Process!$B$6)+($A$29))))+SQRT(((((01_Process!$B$6)*(01_Process!$B$7)-($A$29)*(01_Process!$B$8))/((01_Process!$B$6)+($A$29))))^2+4*(01_Process!$B$9)))/2)*LN(10))*(1+((((01_Process!$B$6)*(01_Process!$B$7)-($A$29)*(01_Process!$B$8))/((01_Process!$B$6)+($A$29))))/SQRT(((((01_Process!$B$6)*(01_Process!$B$7)-($A$29)*(01_Process!$B$8))/((01_Process!$B$6)+($A$29))))^2+4*(01_Process!$B$9)))/2))*((-(01_Process!$B$6)*((01_Process!$B$7)+(01_Process!$B$8))/((01_Process!$B$6)+($A$29))^2))</f>
        <v>0.174623949197515</v>
      </c>
    </row>
    <row r="30" customFormat="false" ht="15" hidden="false" customHeight="true" outlineLevel="0" collapsed="false">
      <c r="A30" s="26" t="n">
        <v>0.375187593796899</v>
      </c>
      <c r="B30" s="21" t="n">
        <v>2.06529950427361</v>
      </c>
      <c r="C30" s="26" t="n">
        <v>0.174701606814892</v>
      </c>
      <c r="D30" s="26" t="n">
        <v>12.3266297404902</v>
      </c>
      <c r="E30" s="14" t="str">
        <f aca="false">IF(B30&lt;5,"Acidic",IF(B30&lt;9,"Near-neutral","Alkaline"))</f>
        <v>Acidic</v>
      </c>
      <c r="G30" s="70" t="n">
        <f aca="false">((-1/(((((((01_Process!$B$6)*(01_Process!$B$7)-($A$30)*(01_Process!$B$8))/((01_Process!$B$6)+($A$30))))+SQRT(((((01_Process!$B$6)*(01_Process!$B$7)-($A$30)*(01_Process!$B$8))/((01_Process!$B$6)+($A$30))))^2+4*(01_Process!$B$9)))/2)*LN(10))*(1+((((01_Process!$B$6)*(01_Process!$B$7)-($A$30)*(01_Process!$B$8))/((01_Process!$B$6)+($A$30))))/SQRT(((((01_Process!$B$6)*(01_Process!$B$7)-($A$30)*(01_Process!$B$8))/((01_Process!$B$6)+($A$30))))^2+4*(01_Process!$B$9)))/2))*((-(01_Process!$B$6)*((01_Process!$B$7)+(01_Process!$B$8))/((01_Process!$B$6)+($A$30))^2))</f>
        <v>0.174701471927252</v>
      </c>
    </row>
    <row r="31" customFormat="false" ht="15" hidden="false" customHeight="true" outlineLevel="0" collapsed="false">
      <c r="A31" s="26" t="n">
        <v>0.390195097548774</v>
      </c>
      <c r="B31" s="21" t="n">
        <v>2.0679219392183</v>
      </c>
      <c r="C31" s="26" t="n">
        <v>0.174782367244234</v>
      </c>
      <c r="D31" s="26" t="n">
        <v>12.3266297404902</v>
      </c>
      <c r="E31" s="14" t="str">
        <f aca="false">IF(B31&lt;5,"Acidic",IF(B31&lt;9,"Near-neutral","Alkaline"))</f>
        <v>Acidic</v>
      </c>
      <c r="G31" s="70" t="n">
        <f aca="false">((-1/(((((((01_Process!$B$6)*(01_Process!$B$7)-($A$31)*(01_Process!$B$8))/((01_Process!$B$6)+($A$31))))+SQRT(((((01_Process!$B$6)*(01_Process!$B$7)-($A$31)*(01_Process!$B$8))/((01_Process!$B$6)+($A$31))))^2+4*(01_Process!$B$9)))/2)*LN(10))*(1+((((01_Process!$B$6)*(01_Process!$B$7)-($A$31)*(01_Process!$B$8))/((01_Process!$B$6)+($A$31))))/SQRT(((((01_Process!$B$6)*(01_Process!$B$7)-($A$31)*(01_Process!$B$8))/((01_Process!$B$6)+($A$31))))^2+4*(01_Process!$B$9)))/2))*((-(01_Process!$B$6)*((01_Process!$B$7)+(01_Process!$B$8))/((01_Process!$B$6)+($A$31))^2))</f>
        <v>0.174782231986366</v>
      </c>
    </row>
    <row r="32" customFormat="false" ht="15" hidden="false" customHeight="true" outlineLevel="0" collapsed="false">
      <c r="A32" s="26" t="n">
        <v>0.40520260130065</v>
      </c>
      <c r="B32" s="21" t="n">
        <v>2.07054561051733</v>
      </c>
      <c r="C32" s="26" t="n">
        <v>0.17486637390445</v>
      </c>
      <c r="D32" s="26" t="n">
        <v>12.3266297404902</v>
      </c>
      <c r="E32" s="14" t="str">
        <f aca="false">IF(B32&lt;5,"Acidic",IF(B32&lt;9,"Near-neutral","Alkaline"))</f>
        <v>Acidic</v>
      </c>
      <c r="G32" s="70" t="n">
        <f aca="false">((-1/(((((((01_Process!$B$6)*(01_Process!$B$7)-($A$32)*(01_Process!$B$8))/((01_Process!$B$6)+($A$32))))+SQRT(((((01_Process!$B$6)*(01_Process!$B$7)-($A$32)*(01_Process!$B$8))/((01_Process!$B$6)+($A$32))))^2+4*(01_Process!$B$9)))/2)*LN(10))*(1+((((01_Process!$B$6)*(01_Process!$B$7)-($A$32)*(01_Process!$B$8))/((01_Process!$B$6)+($A$32))))/SQRT(((((01_Process!$B$6)*(01_Process!$B$7)-($A$32)*(01_Process!$B$8))/((01_Process!$B$6)+($A$32))))^2+4*(01_Process!$B$9)))/2))*((-(01_Process!$B$6)*((01_Process!$B$7)+(01_Process!$B$8))/((01_Process!$B$6)+($A$32))^2))</f>
        <v>0.174866238260887</v>
      </c>
    </row>
    <row r="33" customFormat="false" ht="15" hidden="false" customHeight="true" outlineLevel="0" collapsed="false">
      <c r="A33" s="26" t="n">
        <v>0.420210105052526</v>
      </c>
      <c r="B33" s="21" t="n">
        <v>2.07317056695729</v>
      </c>
      <c r="C33" s="26" t="n">
        <v>0.174953636051811</v>
      </c>
      <c r="D33" s="26" t="n">
        <v>12.3266297404902</v>
      </c>
      <c r="E33" s="14" t="str">
        <f aca="false">IF(B33&lt;5,"Acidic",IF(B33&lt;9,"Near-neutral","Alkaline"))</f>
        <v>Acidic</v>
      </c>
      <c r="G33" s="70" t="n">
        <f aca="false">((-1/(((((((01_Process!$B$6)*(01_Process!$B$7)-($A$33)*(01_Process!$B$8))/((01_Process!$B$6)+($A$33))))+SQRT(((((01_Process!$B$6)*(01_Process!$B$7)-($A$33)*(01_Process!$B$8))/((01_Process!$B$6)+($A$33))))^2+4*(01_Process!$B$9)))/2)*LN(10))*(1+((((01_Process!$B$6)*(01_Process!$B$7)-($A$33)*(01_Process!$B$8))/((01_Process!$B$6)+($A$33))))/SQRT(((((01_Process!$B$6)*(01_Process!$B$7)-($A$33)*(01_Process!$B$8))/((01_Process!$B$6)+($A$33))))^2+4*(01_Process!$B$9)))/2))*((-(01_Process!$B$6)*((01_Process!$B$7)+(01_Process!$B$8))/((01_Process!$B$6)+($A$33))^2))</f>
        <v>0.174953500007053</v>
      </c>
    </row>
    <row r="34" customFormat="false" ht="15" hidden="false" customHeight="true" outlineLevel="0" collapsed="false">
      <c r="A34" s="26" t="n">
        <v>0.435217608804402</v>
      </c>
      <c r="B34" s="21" t="n">
        <v>2.07579685746646</v>
      </c>
      <c r="C34" s="26" t="n">
        <v>0.175044163315477</v>
      </c>
      <c r="D34" s="26" t="n">
        <v>12.3266297404902</v>
      </c>
      <c r="E34" s="14" t="str">
        <f aca="false">IF(B34&lt;5,"Acidic",IF(B34&lt;9,"Near-neutral","Alkaline"))</f>
        <v>Acidic</v>
      </c>
      <c r="G34" s="70" t="n">
        <f aca="false">((-1/(((((((01_Process!$B$6)*(01_Process!$B$7)-($A$34)*(01_Process!$B$8))/((01_Process!$B$6)+($A$34))))+SQRT(((((01_Process!$B$6)*(01_Process!$B$7)-($A$34)*(01_Process!$B$8))/((01_Process!$B$6)+($A$34))))^2+4*(01_Process!$B$9)))/2)*LN(10))*(1+((((01_Process!$B$6)*(01_Process!$B$7)-($A$34)*(01_Process!$B$8))/((01_Process!$B$6)+($A$34))))/SQRT(((((01_Process!$B$6)*(01_Process!$B$7)-($A$34)*(01_Process!$B$8))/((01_Process!$B$6)+($A$34))))^2+4*(01_Process!$B$9)))/2))*((-(01_Process!$B$6)*((01_Process!$B$7)+(01_Process!$B$8))/((01_Process!$B$6)+($A$34))^2))</f>
        <v>0.175044026853884</v>
      </c>
    </row>
    <row r="35" customFormat="false" ht="15" hidden="false" customHeight="true" outlineLevel="0" collapsed="false">
      <c r="A35" s="26" t="n">
        <v>0.450225112556278</v>
      </c>
      <c r="B35" s="21" t="n">
        <v>2.07842453112045</v>
      </c>
      <c r="C35" s="26" t="n">
        <v>0.17513796570006</v>
      </c>
      <c r="D35" s="26" t="n">
        <v>12.3266297404902</v>
      </c>
      <c r="E35" s="14" t="str">
        <f aca="false">IF(B35&lt;5,"Acidic",IF(B35&lt;9,"Near-neutral","Alkaline"))</f>
        <v>Acidic</v>
      </c>
      <c r="G35" s="70" t="n">
        <f aca="false">((-1/(((((((01_Process!$B$6)*(01_Process!$B$7)-($A$35)*(01_Process!$B$8))/((01_Process!$B$6)+($A$35))))+SQRT(((((01_Process!$B$6)*(01_Process!$B$7)-($A$35)*(01_Process!$B$8))/((01_Process!$B$6)+($A$35))))^2+4*(01_Process!$B$9)))/2)*LN(10))*(1+((((01_Process!$B$6)*(01_Process!$B$7)-($A$35)*(01_Process!$B$8))/((01_Process!$B$6)+($A$35))))/SQRT(((((01_Process!$B$6)*(01_Process!$B$7)-($A$35)*(01_Process!$B$8))/((01_Process!$B$6)+($A$35))))^2+4*(01_Process!$B$9)))/2))*((-(01_Process!$B$6)*((01_Process!$B$7)+(01_Process!$B$8))/((01_Process!$B$6)+($A$35))^2))</f>
        <v>0.175137828805857</v>
      </c>
    </row>
    <row r="36" customFormat="false" ht="15" hidden="false" customHeight="true" outlineLevel="0" collapsed="false">
      <c r="A36" s="26" t="n">
        <v>0.465232616308154</v>
      </c>
      <c r="B36" s="21" t="n">
        <v>2.08105363714785</v>
      </c>
      <c r="C36" s="26" t="n">
        <v>0.175235053588381</v>
      </c>
      <c r="D36" s="26" t="n">
        <v>12.3266297404902</v>
      </c>
      <c r="E36" s="14" t="str">
        <f aca="false">IF(B36&lt;5,"Acidic",IF(B36&lt;9,"Near-neutral","Alkaline"))</f>
        <v>Acidic</v>
      </c>
      <c r="G36" s="70" t="n">
        <f aca="false">((-1/(((((((01_Process!$B$6)*(01_Process!$B$7)-($A$36)*(01_Process!$B$8))/((01_Process!$B$6)+($A$36))))+SQRT(((((01_Process!$B$6)*(01_Process!$B$7)-($A$36)*(01_Process!$B$8))/((01_Process!$B$6)+($A$36))))^2+4*(01_Process!$B$9)))/2)*LN(10))*(1+((((01_Process!$B$6)*(01_Process!$B$7)-($A$36)*(01_Process!$B$8))/((01_Process!$B$6)+($A$36))))/SQRT(((((01_Process!$B$6)*(01_Process!$B$7)-($A$36)*(01_Process!$B$8))/((01_Process!$B$6)+($A$36))))^2+4*(01_Process!$B$9)))/2))*((-(01_Process!$B$6)*((01_Process!$B$7)+(01_Process!$B$8))/((01_Process!$B$6)+($A$36))^2))</f>
        <v>0.1752349162457</v>
      </c>
    </row>
    <row r="37" customFormat="false" ht="15" hidden="false" customHeight="true" outlineLevel="0" collapsed="false">
      <c r="A37" s="26" t="n">
        <v>0.48024012006003</v>
      </c>
      <c r="B37" s="21" t="n">
        <v>2.08368422493593</v>
      </c>
      <c r="C37" s="26" t="n">
        <v>0.175335437744508</v>
      </c>
      <c r="D37" s="26" t="n">
        <v>12.3266297404902</v>
      </c>
      <c r="E37" s="14" t="str">
        <f aca="false">IF(B37&lt;5,"Acidic",IF(B37&lt;9,"Near-neutral","Alkaline"))</f>
        <v>Acidic</v>
      </c>
      <c r="G37" s="70" t="n">
        <f aca="false">((-1/(((((((01_Process!$B$6)*(01_Process!$B$7)-($A$37)*(01_Process!$B$8))/((01_Process!$B$6)+($A$37))))+SQRT(((((01_Process!$B$6)*(01_Process!$B$7)-($A$37)*(01_Process!$B$8))/((01_Process!$B$6)+($A$37))))^2+4*(01_Process!$B$9)))/2)*LN(10))*(1+((((01_Process!$B$6)*(01_Process!$B$7)-($A$37)*(01_Process!$B$8))/((01_Process!$B$6)+($A$37))))/SQRT(((((01_Process!$B$6)*(01_Process!$B$7)-($A$37)*(01_Process!$B$8))/((01_Process!$B$6)+($A$37))))^2+4*(01_Process!$B$9)))/2))*((-(01_Process!$B$6)*((01_Process!$B$7)+(01_Process!$B$8))/((01_Process!$B$6)+($A$37))^2))</f>
        <v>0.175335299937294</v>
      </c>
    </row>
    <row r="38" customFormat="false" ht="15" hidden="false" customHeight="true" outlineLevel="0" collapsed="false">
      <c r="A38" s="26" t="n">
        <v>0.495247623811906</v>
      </c>
      <c r="B38" s="21" t="n">
        <v>2.08631634403635</v>
      </c>
      <c r="C38" s="26" t="n">
        <v>0.175439129316487</v>
      </c>
      <c r="D38" s="26" t="n">
        <v>12.3266297404902</v>
      </c>
      <c r="E38" s="14" t="str">
        <f aca="false">IF(B38&lt;5,"Acidic",IF(B38&lt;9,"Near-neutral","Alkaline"))</f>
        <v>Acidic</v>
      </c>
      <c r="G38" s="70" t="n">
        <f aca="false">((-1/(((((((01_Process!$B$6)*(01_Process!$B$7)-($A$38)*(01_Process!$B$8))/((01_Process!$B$6)+($A$38))))+SQRT(((((01_Process!$B$6)*(01_Process!$B$7)-($A$38)*(01_Process!$B$8))/((01_Process!$B$6)+($A$38))))^2+4*(01_Process!$B$9)))/2)*LN(10))*(1+((((01_Process!$B$6)*(01_Process!$B$7)-($A$38)*(01_Process!$B$8))/((01_Process!$B$6)+($A$38))))/SQRT(((((01_Process!$B$6)*(01_Process!$B$7)-($A$38)*(01_Process!$B$8))/((01_Process!$B$6)+($A$38))))^2+4*(01_Process!$B$9)))/2))*((-(01_Process!$B$6)*((01_Process!$B$7)+(01_Process!$B$8))/((01_Process!$B$6)+($A$38))^2))</f>
        <v>0.175438991028691</v>
      </c>
    </row>
    <row r="39" customFormat="false" ht="15" hidden="false" customHeight="true" outlineLevel="0" collapsed="false">
      <c r="A39" s="26" t="n">
        <v>0.510255127563782</v>
      </c>
      <c r="B39" s="21" t="n">
        <v>2.08895004417101</v>
      </c>
      <c r="C39" s="26" t="n">
        <v>0.175546139839952</v>
      </c>
      <c r="D39" s="26" t="n">
        <v>12.3266297404902</v>
      </c>
      <c r="E39" s="14" t="str">
        <f aca="false">IF(B39&lt;5,"Acidic",IF(B39&lt;9,"Near-neutral","Alkaline"))</f>
        <v>Acidic</v>
      </c>
      <c r="G39" s="70" t="n">
        <f aca="false">((-1/(((((((01_Process!$B$6)*(01_Process!$B$7)-($A$39)*(01_Process!$B$8))/((01_Process!$B$6)+($A$39))))+SQRT(((((01_Process!$B$6)*(01_Process!$B$7)-($A$39)*(01_Process!$B$8))/((01_Process!$B$6)+($A$39))))^2+4*(01_Process!$B$9)))/2)*LN(10))*(1+((((01_Process!$B$6)*(01_Process!$B$7)-($A$39)*(01_Process!$B$8))/((01_Process!$B$6)+($A$39))))/SQRT(((((01_Process!$B$6)*(01_Process!$B$7)-($A$39)*(01_Process!$B$8))/((01_Process!$B$6)+($A$39))))^2+4*(01_Process!$B$9)))/2))*((-(01_Process!$B$6)*((01_Process!$B$7)+(01_Process!$B$8))/((01_Process!$B$6)+($A$39))^2))</f>
        <v>0.175546001055241</v>
      </c>
    </row>
    <row r="40" customFormat="false" ht="15" hidden="false" customHeight="true" outlineLevel="0" collapsed="false">
      <c r="A40" s="26" t="n">
        <v>0.525262631315658</v>
      </c>
      <c r="B40" s="21" t="n">
        <v>2.09158537523785</v>
      </c>
      <c r="C40" s="26" t="n">
        <v>0.175656481240878</v>
      </c>
      <c r="D40" s="26" t="n">
        <v>12.3266297404902</v>
      </c>
      <c r="E40" s="14" t="str">
        <f aca="false">IF(B40&lt;5,"Acidic",IF(B40&lt;9,"Near-neutral","Alkaline"))</f>
        <v>Acidic</v>
      </c>
      <c r="G40" s="70" t="n">
        <f aca="false">((-1/(((((((01_Process!$B$6)*(01_Process!$B$7)-($A$40)*(01_Process!$B$8))/((01_Process!$B$6)+($A$40))))+SQRT(((((01_Process!$B$6)*(01_Process!$B$7)-($A$40)*(01_Process!$B$8))/((01_Process!$B$6)+($A$40))))^2+4*(01_Process!$B$9)))/2)*LN(10))*(1+((((01_Process!$B$6)*(01_Process!$B$7)-($A$40)*(01_Process!$B$8))/((01_Process!$B$6)+($A$40))))/SQRT(((((01_Process!$B$6)*(01_Process!$B$7)-($A$40)*(01_Process!$B$8))/((01_Process!$B$6)+($A$40))))^2+4*(01_Process!$B$9)))/2))*((-(01_Process!$B$6)*((01_Process!$B$7)+(01_Process!$B$8))/((01_Process!$B$6)+($A$40))^2))</f>
        <v>0.175656341942846</v>
      </c>
    </row>
    <row r="41" customFormat="false" ht="15" hidden="false" customHeight="true" outlineLevel="0" collapsed="false">
      <c r="A41" s="26" t="n">
        <v>0.540270135067534</v>
      </c>
      <c r="B41" s="21" t="n">
        <v>2.09422238731671</v>
      </c>
      <c r="C41" s="26" t="n">
        <v>0.175770165839197</v>
      </c>
      <c r="D41" s="26" t="n">
        <v>12.3266297404902</v>
      </c>
      <c r="E41" s="14" t="str">
        <f aca="false">IF(B41&lt;5,"Acidic",IF(B41&lt;9,"Near-neutral","Alkaline"))</f>
        <v>Acidic</v>
      </c>
      <c r="G41" s="70" t="n">
        <f aca="false">((-1/(((((((01_Process!$B$6)*(01_Process!$B$7)-($A$41)*(01_Process!$B$8))/((01_Process!$B$6)+($A$41))))+SQRT(((((01_Process!$B$6)*(01_Process!$B$7)-($A$41)*(01_Process!$B$8))/((01_Process!$B$6)+($A$41))))^2+4*(01_Process!$B$9)))/2)*LN(10))*(1+((((01_Process!$B$6)*(01_Process!$B$7)-($A$41)*(01_Process!$B$8))/((01_Process!$B$6)+($A$41))))/SQRT(((((01_Process!$B$6)*(01_Process!$B$7)-($A$41)*(01_Process!$B$8))/((01_Process!$B$6)+($A$41))))^2+4*(01_Process!$B$9)))/2))*((-(01_Process!$B$6)*((01_Process!$B$7)+(01_Process!$B$8))/((01_Process!$B$6)+($A$41))^2))</f>
        <v>0.175770026011323</v>
      </c>
    </row>
    <row r="42" customFormat="false" ht="15" hidden="false" customHeight="true" outlineLevel="0" collapsed="false">
      <c r="A42" s="26" t="n">
        <v>0.55527763881941</v>
      </c>
      <c r="B42" s="21" t="n">
        <v>2.09686113067533</v>
      </c>
      <c r="C42" s="26" t="n">
        <v>0.1758872063524</v>
      </c>
      <c r="D42" s="26" t="n">
        <v>12.3266297404902</v>
      </c>
      <c r="E42" s="14" t="str">
        <f aca="false">IF(B42&lt;5,"Acidic",IF(B42&lt;9,"Near-neutral","Alkaline"))</f>
        <v>Acidic</v>
      </c>
      <c r="G42" s="70" t="n">
        <f aca="false">((-1/(((((((01_Process!$B$6)*(01_Process!$B$7)-($A$42)*(01_Process!$B$8))/((01_Process!$B$6)+($A$42))))+SQRT(((((01_Process!$B$6)*(01_Process!$B$7)-($A$42)*(01_Process!$B$8))/((01_Process!$B$6)+($A$42))))^2+4*(01_Process!$B$9)))/2)*LN(10))*(1+((((01_Process!$B$6)*(01_Process!$B$7)-($A$42)*(01_Process!$B$8))/((01_Process!$B$6)+($A$42))))/SQRT(((((01_Process!$B$6)*(01_Process!$B$7)-($A$42)*(01_Process!$B$8))/((01_Process!$B$6)+($A$42))))^2+4*(01_Process!$B$9)))/2))*((-(01_Process!$B$6)*((01_Process!$B$7)+(01_Process!$B$8))/((01_Process!$B$6)+($A$42))^2))</f>
        <v>0.175887065977892</v>
      </c>
    </row>
    <row r="43" customFormat="false" ht="15" hidden="false" customHeight="true" outlineLevel="0" collapsed="false">
      <c r="A43" s="26" t="n">
        <v>0.570285142571286</v>
      </c>
      <c r="B43" s="21" t="n">
        <v>2.09950165577529</v>
      </c>
      <c r="C43" s="26" t="n">
        <v>0.176007615898698</v>
      </c>
      <c r="D43" s="26" t="n">
        <v>12.3266297404902</v>
      </c>
      <c r="E43" s="14" t="str">
        <f aca="false">IF(B43&lt;5,"Acidic",IF(B43&lt;9,"Near-neutral","Alkaline"))</f>
        <v>Acidic</v>
      </c>
      <c r="G43" s="70" t="n">
        <f aca="false">((-1/(((((((01_Process!$B$6)*(01_Process!$B$7)-($A$43)*(01_Process!$B$8))/((01_Process!$B$6)+($A$43))))+SQRT(((((01_Process!$B$6)*(01_Process!$B$7)-($A$43)*(01_Process!$B$8))/((01_Process!$B$6)+($A$43))))^2+4*(01_Process!$B$9)))/2)*LN(10))*(1+((((01_Process!$B$6)*(01_Process!$B$7)-($A$43)*(01_Process!$B$8))/((01_Process!$B$6)+($A$43))))/SQRT(((((01_Process!$B$6)*(01_Process!$B$7)-($A$43)*(01_Process!$B$8))/((01_Process!$B$6)+($A$43))))^2+4*(01_Process!$B$9)))/2))*((-(01_Process!$B$6)*((01_Process!$B$7)+(01_Process!$B$8))/((01_Process!$B$6)+($A$43))^2))</f>
        <v>0.176007474960786</v>
      </c>
    </row>
    <row r="44" customFormat="false" ht="15" hidden="false" customHeight="true" outlineLevel="0" collapsed="false">
      <c r="A44" s="26" t="n">
        <v>0.585292646323162</v>
      </c>
      <c r="B44" s="21" t="n">
        <v>2.10214401327808</v>
      </c>
      <c r="C44" s="26" t="n">
        <v>0.176131408001368</v>
      </c>
      <c r="D44" s="26" t="n">
        <v>12.3266297404902</v>
      </c>
      <c r="E44" s="14" t="str">
        <f aca="false">IF(B44&lt;5,"Acidic",IF(B44&lt;9,"Near-neutral","Alkaline"))</f>
        <v>Acidic</v>
      </c>
      <c r="G44" s="70" t="n">
        <f aca="false">((-1/(((((((01_Process!$B$6)*(01_Process!$B$7)-($A$44)*(01_Process!$B$8))/((01_Process!$B$6)+($A$44))))+SQRT(((((01_Process!$B$6)*(01_Process!$B$7)-($A$44)*(01_Process!$B$8))/((01_Process!$B$6)+($A$44))))^2+4*(01_Process!$B$9)))/2)*LN(10))*(1+((((01_Process!$B$6)*(01_Process!$B$7)-($A$44)*(01_Process!$B$8))/((01_Process!$B$6)+($A$44))))/SQRT(((((01_Process!$B$6)*(01_Process!$B$7)-($A$44)*(01_Process!$B$8))/((01_Process!$B$6)+($A$44))))^2+4*(01_Process!$B$9)))/2))*((-(01_Process!$B$6)*((01_Process!$B$7)+(01_Process!$B$8))/((01_Process!$B$6)+($A$44))^2))</f>
        <v>0.176131266482984</v>
      </c>
    </row>
    <row r="45" customFormat="false" ht="15" hidden="false" customHeight="true" outlineLevel="0" collapsed="false">
      <c r="A45" s="26" t="n">
        <v>0.600300150075038</v>
      </c>
      <c r="B45" s="21" t="n">
        <v>2.1047882540512</v>
      </c>
      <c r="C45" s="26" t="n">
        <v>0.176258596592163</v>
      </c>
      <c r="D45" s="26" t="n">
        <v>12.3266297404902</v>
      </c>
      <c r="E45" s="14" t="str">
        <f aca="false">IF(B45&lt;5,"Acidic",IF(B45&lt;9,"Near-neutral","Alkaline"))</f>
        <v>Acidic</v>
      </c>
      <c r="G45" s="70" t="n">
        <f aca="false">((-1/(((((((01_Process!$B$6)*(01_Process!$B$7)-($A$45)*(01_Process!$B$8))/((01_Process!$B$6)+($A$45))))+SQRT(((((01_Process!$B$6)*(01_Process!$B$7)-($A$45)*(01_Process!$B$8))/((01_Process!$B$6)+($A$45))))^2+4*(01_Process!$B$9)))/2)*LN(10))*(1+((((01_Process!$B$6)*(01_Process!$B$7)-($A$45)*(01_Process!$B$8))/((01_Process!$B$6)+($A$45))))/SQRT(((((01_Process!$B$6)*(01_Process!$B$7)-($A$45)*(01_Process!$B$8))/((01_Process!$B$6)+($A$45))))^2+4*(01_Process!$B$9)))/2))*((-(01_Process!$B$6)*((01_Process!$B$7)+(01_Process!$B$8))/((01_Process!$B$6)+($A$45))^2))</f>
        <v>0.176258454476069</v>
      </c>
    </row>
    <row r="46" customFormat="false" ht="15" hidden="false" customHeight="true" outlineLevel="0" collapsed="false">
      <c r="A46" s="26" t="n">
        <v>0.615307653826913</v>
      </c>
      <c r="B46" s="21" t="n">
        <v>2.10743442917432</v>
      </c>
      <c r="C46" s="26" t="n">
        <v>0.176389196015265</v>
      </c>
      <c r="D46" s="26" t="n">
        <v>12.3266297404902</v>
      </c>
      <c r="E46" s="14" t="str">
        <f aca="false">IF(B46&lt;5,"Acidic",IF(B46&lt;9,"Near-neutral","Alkaline"))</f>
        <v>Acidic</v>
      </c>
      <c r="G46" s="70" t="n">
        <f aca="false">((-1/(((((((01_Process!$B$6)*(01_Process!$B$7)-($A$46)*(01_Process!$B$8))/((01_Process!$B$6)+($A$46))))+SQRT(((((01_Process!$B$6)*(01_Process!$B$7)-($A$46)*(01_Process!$B$8))/((01_Process!$B$6)+($A$46))))^2+4*(01_Process!$B$9)))/2)*LN(10))*(1+((((01_Process!$B$6)*(01_Process!$B$7)-($A$46)*(01_Process!$B$8))/((01_Process!$B$6)+($A$46))))/SQRT(((((01_Process!$B$6)*(01_Process!$B$7)-($A$46)*(01_Process!$B$8))/((01_Process!$B$6)+($A$46))))^2+4*(01_Process!$B$9)))/2))*((-(01_Process!$B$6)*((01_Process!$B$7)+(01_Process!$B$8))/((01_Process!$B$6)+($A$46))^2))</f>
        <v>0.17638905328422</v>
      </c>
    </row>
    <row r="47" customFormat="false" ht="15" hidden="false" customHeight="true" outlineLevel="0" collapsed="false">
      <c r="A47" s="26" t="n">
        <v>0.630315157578789</v>
      </c>
      <c r="B47" s="21" t="n">
        <v>2.11008258994549</v>
      </c>
      <c r="C47" s="26" t="n">
        <v>0.176523221031971</v>
      </c>
      <c r="D47" s="26" t="n">
        <v>12.3266297404902</v>
      </c>
      <c r="E47" s="14" t="str">
        <f aca="false">IF(B47&lt;5,"Acidic",IF(B47&lt;9,"Near-neutral","Alkaline"))</f>
        <v>Acidic</v>
      </c>
      <c r="G47" s="70" t="n">
        <f aca="false">((-1/(((((((01_Process!$B$6)*(01_Process!$B$7)-($A$47)*(01_Process!$B$8))/((01_Process!$B$6)+($A$47))))+SQRT(((((01_Process!$B$6)*(01_Process!$B$7)-($A$47)*(01_Process!$B$8))/((01_Process!$B$6)+($A$47))))^2+4*(01_Process!$B$9)))/2)*LN(10))*(1+((((01_Process!$B$6)*(01_Process!$B$7)-($A$47)*(01_Process!$B$8))/((01_Process!$B$6)+($A$47))))/SQRT(((((01_Process!$B$6)*(01_Process!$B$7)-($A$47)*(01_Process!$B$8))/((01_Process!$B$6)+($A$47))))^2+4*(01_Process!$B$9)))/2))*((-(01_Process!$B$6)*((01_Process!$B$7)+(01_Process!$B$8))/((01_Process!$B$6)+($A$47))^2))</f>
        <v>0.176523077668325</v>
      </c>
    </row>
    <row r="48" customFormat="false" ht="15" hidden="false" customHeight="true" outlineLevel="0" collapsed="false">
      <c r="A48" s="26" t="n">
        <v>0.645322661330665</v>
      </c>
      <c r="B48" s="21" t="n">
        <v>2.11273278788744</v>
      </c>
      <c r="C48" s="26" t="n">
        <v>0.176660686824192</v>
      </c>
      <c r="D48" s="26" t="n">
        <v>12.3266297404902</v>
      </c>
      <c r="E48" s="14" t="str">
        <f aca="false">IF(B48&lt;5,"Acidic",IF(B48&lt;9,"Near-neutral","Alkaline"))</f>
        <v>Acidic</v>
      </c>
      <c r="G48" s="70" t="n">
        <f aca="false">((-1/(((((((01_Process!$B$6)*(01_Process!$B$7)-($A$48)*(01_Process!$B$8))/((01_Process!$B$6)+($A$48))))+SQRT(((((01_Process!$B$6)*(01_Process!$B$7)-($A$48)*(01_Process!$B$8))/((01_Process!$B$6)+($A$48))))^2+4*(01_Process!$B$9)))/2)*LN(10))*(1+((((01_Process!$B$6)*(01_Process!$B$7)-($A$48)*(01_Process!$B$8))/((01_Process!$B$6)+($A$48))))/SQRT(((((01_Process!$B$6)*(01_Process!$B$7)-($A$48)*(01_Process!$B$8))/((01_Process!$B$6)+($A$48))))^2+4*(01_Process!$B$9)))/2))*((-(01_Process!$B$6)*((01_Process!$B$7)+(01_Process!$B$8))/((01_Process!$B$6)+($A$48))^2))</f>
        <v>0.176660542810235</v>
      </c>
    </row>
    <row r="49" customFormat="false" ht="15" hidden="false" customHeight="true" outlineLevel="0" collapsed="false">
      <c r="A49" s="26" t="n">
        <v>0.660330165082541</v>
      </c>
      <c r="B49" s="21" t="n">
        <v>2.11538507475395</v>
      </c>
      <c r="C49" s="26" t="n">
        <v>0.176801608999284</v>
      </c>
      <c r="D49" s="26" t="n">
        <v>12.3266297404902</v>
      </c>
      <c r="E49" s="14" t="str">
        <f aca="false">IF(B49&lt;5,"Acidic",IF(B49&lt;9,"Near-neutral","Alkaline"))</f>
        <v>Acidic</v>
      </c>
      <c r="G49" s="70" t="n">
        <f aca="false">((-1/(((((((01_Process!$B$6)*(01_Process!$B$7)-($A$49)*(01_Process!$B$8))/((01_Process!$B$6)+($A$49))))+SQRT(((((01_Process!$B$6)*(01_Process!$B$7)-($A$49)*(01_Process!$B$8))/((01_Process!$B$6)+($A$49))))^2+4*(01_Process!$B$9)))/2)*LN(10))*(1+((((01_Process!$B$6)*(01_Process!$B$7)-($A$49)*(01_Process!$B$8))/((01_Process!$B$6)+($A$49))))/SQRT(((((01_Process!$B$6)*(01_Process!$B$7)-($A$49)*(01_Process!$B$8))/((01_Process!$B$6)+($A$49))))^2+4*(01_Process!$B$9)))/2))*((-(01_Process!$B$6)*((01_Process!$B$7)+(01_Process!$B$8))/((01_Process!$B$6)+($A$49))^2))</f>
        <v>0.176801464317152</v>
      </c>
    </row>
    <row r="50" customFormat="false" ht="15" hidden="false" customHeight="true" outlineLevel="0" collapsed="false">
      <c r="A50" s="26" t="n">
        <v>0.675337668834417</v>
      </c>
      <c r="B50" s="21" t="n">
        <v>2.11803950253622</v>
      </c>
      <c r="C50" s="26" t="n">
        <v>0.176946003594566</v>
      </c>
      <c r="D50" s="26" t="n">
        <v>12.3266297404902</v>
      </c>
      <c r="E50" s="14" t="str">
        <f aca="false">IF(B50&lt;5,"Acidic",IF(B50&lt;9,"Near-neutral","Alkaline"))</f>
        <v>Acidic</v>
      </c>
      <c r="G50" s="70" t="n">
        <f aca="false">((-1/(((((((01_Process!$B$6)*(01_Process!$B$7)-($A$50)*(01_Process!$B$8))/((01_Process!$B$6)+($A$50))))+SQRT(((((01_Process!$B$6)*(01_Process!$B$7)-($A$50)*(01_Process!$B$8))/((01_Process!$B$6)+($A$50))))^2+4*(01_Process!$B$9)))/2)*LN(10))*(1+((((01_Process!$B$6)*(01_Process!$B$7)-($A$50)*(01_Process!$B$8))/((01_Process!$B$6)+($A$50))))/SQRT(((((01_Process!$B$6)*(01_Process!$B$7)-($A$50)*(01_Process!$B$8))/((01_Process!$B$6)+($A$50))))^2+4*(01_Process!$B$9)))/2))*((-(01_Process!$B$6)*((01_Process!$B$7)+(01_Process!$B$8))/((01_Process!$B$6)+($A$50))^2))</f>
        <v>0.176945858226146</v>
      </c>
    </row>
    <row r="51" customFormat="false" ht="15" hidden="false" customHeight="true" outlineLevel="0" collapsed="false">
      <c r="A51" s="26" t="n">
        <v>0.690345172586293</v>
      </c>
      <c r="B51" s="21" t="n">
        <v>2.12069612346939</v>
      </c>
      <c r="C51" s="26" t="n">
        <v>0.177093887081867</v>
      </c>
      <c r="D51" s="26" t="n">
        <v>12.3266297404902</v>
      </c>
      <c r="E51" s="14" t="str">
        <f aca="false">IF(B51&lt;5,"Acidic",IF(B51&lt;9,"Near-neutral","Alkaline"))</f>
        <v>Acidic</v>
      </c>
      <c r="G51" s="70" t="n">
        <f aca="false">((-1/(((((((01_Process!$B$6)*(01_Process!$B$7)-($A$51)*(01_Process!$B$8))/((01_Process!$B$6)+($A$51))))+SQRT(((((01_Process!$B$6)*(01_Process!$B$7)-($A$51)*(01_Process!$B$8))/((01_Process!$B$6)+($A$51))))^2+4*(01_Process!$B$9)))/2)*LN(10))*(1+((((01_Process!$B$6)*(01_Process!$B$7)-($A$51)*(01_Process!$B$8))/((01_Process!$B$6)+($A$51))))/SQRT(((((01_Process!$B$6)*(01_Process!$B$7)-($A$51)*(01_Process!$B$8))/((01_Process!$B$6)+($A$51))))^2+4*(01_Process!$B$9)))/2))*((-(01_Process!$B$6)*((01_Process!$B$7)+(01_Process!$B$8))/((01_Process!$B$6)+($A$51))^2))</f>
        <v>0.177093741008822</v>
      </c>
    </row>
    <row r="52" customFormat="false" ht="15" hidden="false" customHeight="true" outlineLevel="0" collapsed="false">
      <c r="A52" s="26" t="n">
        <v>0.705352676338169</v>
      </c>
      <c r="B52" s="21" t="n">
        <v>2.12335499003909</v>
      </c>
      <c r="C52" s="26" t="n">
        <v>0.177245276372304</v>
      </c>
      <c r="D52" s="26" t="n">
        <v>12.3266297404902</v>
      </c>
      <c r="E52" s="14" t="str">
        <f aca="false">IF(B52&lt;5,"Acidic",IF(B52&lt;9,"Near-neutral","Alkaline"))</f>
        <v>Acidic</v>
      </c>
      <c r="G52" s="70" t="n">
        <f aca="false">((-1/(((((((01_Process!$B$6)*(01_Process!$B$7)-($A$52)*(01_Process!$B$8))/((01_Process!$B$6)+($A$52))))+SQRT(((((01_Process!$B$6)*(01_Process!$B$7)-($A$52)*(01_Process!$B$8))/((01_Process!$B$6)+($A$52))))^2+4*(01_Process!$B$9)))/2)*LN(10))*(1+((((01_Process!$B$6)*(01_Process!$B$7)-($A$52)*(01_Process!$B$8))/((01_Process!$B$6)+($A$52))))/SQRT(((((01_Process!$B$6)*(01_Process!$B$7)-($A$52)*(01_Process!$B$8))/((01_Process!$B$6)+($A$52))))^2+4*(01_Process!$B$9)))/2))*((-(01_Process!$B$6)*((01_Process!$B$7)+(01_Process!$B$8))/((01_Process!$B$6)+($A$52))^2))</f>
        <v>0.177245129576128</v>
      </c>
    </row>
    <row r="53" customFormat="false" ht="15" hidden="false" customHeight="true" outlineLevel="0" collapsed="false">
      <c r="A53" s="26" t="n">
        <v>0.720360180090045</v>
      </c>
      <c r="B53" s="21" t="n">
        <v>2.12601615498806</v>
      </c>
      <c r="C53" s="26" t="n">
        <v>0.177400188821338</v>
      </c>
      <c r="D53" s="26" t="n">
        <v>12.3266297404902</v>
      </c>
      <c r="E53" s="14" t="str">
        <f aca="false">IF(B53&lt;5,"Acidic",IF(B53&lt;9,"Near-neutral","Alkaline"))</f>
        <v>Acidic</v>
      </c>
      <c r="G53" s="70" t="n">
        <f aca="false">((-1/(((((((01_Process!$B$6)*(01_Process!$B$7)-($A$53)*(01_Process!$B$8))/((01_Process!$B$6)+($A$53))))+SQRT(((((01_Process!$B$6)*(01_Process!$B$7)-($A$53)*(01_Process!$B$8))/((01_Process!$B$6)+($A$53))))^2+4*(01_Process!$B$9)))/2)*LN(10))*(1+((((01_Process!$B$6)*(01_Process!$B$7)-($A$53)*(01_Process!$B$8))/((01_Process!$B$6)+($A$53))))/SQRT(((((01_Process!$B$6)*(01_Process!$B$7)-($A$53)*(01_Process!$B$8))/((01_Process!$B$6)+($A$53))))^2+4*(01_Process!$B$9)))/2))*((-(01_Process!$B$6)*((01_Process!$B$7)+(01_Process!$B$8))/((01_Process!$B$6)+($A$53))^2))</f>
        <v>0.1774000412833</v>
      </c>
    </row>
    <row r="54" customFormat="false" ht="15" hidden="false" customHeight="true" outlineLevel="0" collapsed="false">
      <c r="A54" s="26" t="n">
        <v>0.735367683841921</v>
      </c>
      <c r="B54" s="21" t="n">
        <v>2.12867967132287</v>
      </c>
      <c r="C54" s="26" t="n">
        <v>0.177558642233748</v>
      </c>
      <c r="D54" s="26" t="n">
        <v>12.3266297404902</v>
      </c>
      <c r="E54" s="14" t="str">
        <f aca="false">IF(B54&lt;5,"Acidic",IF(B54&lt;9,"Near-neutral","Alkaline"))</f>
        <v>Acidic</v>
      </c>
      <c r="G54" s="70" t="n">
        <f aca="false">((-1/(((((((01_Process!$B$6)*(01_Process!$B$7)-($A$54)*(01_Process!$B$8))/((01_Process!$B$6)+($A$54))))+SQRT(((((01_Process!$B$6)*(01_Process!$B$7)-($A$54)*(01_Process!$B$8))/((01_Process!$B$6)+($A$54))))^2+4*(01_Process!$B$9)))/2)*LN(10))*(1+((((01_Process!$B$6)*(01_Process!$B$7)-($A$54)*(01_Process!$B$8))/((01_Process!$B$6)+($A$54))))/SQRT(((((01_Process!$B$6)*(01_Process!$B$7)-($A$54)*(01_Process!$B$8))/((01_Process!$B$6)+($A$54))))^2+4*(01_Process!$B$9)))/2))*((-(01_Process!$B$6)*((01_Process!$B$7)+(01_Process!$B$8))/((01_Process!$B$6)+($A$54))^2))</f>
        <v>0.177558493934963</v>
      </c>
    </row>
    <row r="55" customFormat="false" ht="15" hidden="false" customHeight="true" outlineLevel="0" collapsed="false">
      <c r="A55" s="26" t="n">
        <v>0.750375187593797</v>
      </c>
      <c r="B55" s="21" t="n">
        <v>2.13134559232071</v>
      </c>
      <c r="C55" s="26" t="n">
        <v>0.177720654869148</v>
      </c>
      <c r="D55" s="26" t="n">
        <v>12.3266297404902</v>
      </c>
      <c r="E55" s="14" t="str">
        <f aca="false">IF(B55&lt;5,"Acidic",IF(B55&lt;9,"Near-neutral","Alkaline"))</f>
        <v>Acidic</v>
      </c>
      <c r="G55" s="70" t="n">
        <f aca="false">((-1/(((((((01_Process!$B$6)*(01_Process!$B$7)-($A$55)*(01_Process!$B$8))/((01_Process!$B$6)+($A$55))))+SQRT(((((01_Process!$B$6)*(01_Process!$B$7)-($A$55)*(01_Process!$B$8))/((01_Process!$B$6)+($A$55))))^2+4*(01_Process!$B$9)))/2)*LN(10))*(1+((((01_Process!$B$6)*(01_Process!$B$7)-($A$55)*(01_Process!$B$8))/((01_Process!$B$6)+($A$55))))/SQRT(((((01_Process!$B$6)*(01_Process!$B$7)-($A$55)*(01_Process!$B$8))/((01_Process!$B$6)+($A$55))))^2+4*(01_Process!$B$9)))/2))*((-(01_Process!$B$6)*((01_Process!$B$7)+(01_Process!$B$8))/((01_Process!$B$6)+($A$55))^2))</f>
        <v>0.177720505790383</v>
      </c>
    </row>
    <row r="56" customFormat="false" ht="15" hidden="false" customHeight="true" outlineLevel="0" collapsed="false">
      <c r="A56" s="26" t="n">
        <v>0.765382691345673</v>
      </c>
      <c r="B56" s="21" t="n">
        <v>2.13401397153623</v>
      </c>
      <c r="C56" s="26" t="n">
        <v>0.177886245446985</v>
      </c>
      <c r="D56" s="26" t="n">
        <v>12.3266297404902</v>
      </c>
      <c r="E56" s="14" t="str">
        <f aca="false">IF(B56&lt;5,"Acidic",IF(B56&lt;9,"Near-neutral","Alkaline"))</f>
        <v>Acidic</v>
      </c>
      <c r="G56" s="70" t="n">
        <f aca="false">((-1/(((((((01_Process!$B$6)*(01_Process!$B$7)-($A$56)*(01_Process!$B$8))/((01_Process!$B$6)+($A$56))))+SQRT(((((01_Process!$B$6)*(01_Process!$B$7)-($A$56)*(01_Process!$B$8))/((01_Process!$B$6)+($A$56))))^2+4*(01_Process!$B$9)))/2)*LN(10))*(1+((((01_Process!$B$6)*(01_Process!$B$7)-($A$56)*(01_Process!$B$8))/((01_Process!$B$6)+($A$56))))/SQRT(((((01_Process!$B$6)*(01_Process!$B$7)-($A$56)*(01_Process!$B$8))/((01_Process!$B$6)+($A$56))))^2+4*(01_Process!$B$9)))/2))*((-(01_Process!$B$6)*((01_Process!$B$7)+(01_Process!$B$8))/((01_Process!$B$6)+($A$56))^2))</f>
        <v>0.177886095568866</v>
      </c>
    </row>
    <row r="57" customFormat="false" ht="15" hidden="false" customHeight="true" outlineLevel="0" collapsed="false">
      <c r="A57" s="26" t="n">
        <v>0.780390195097549</v>
      </c>
      <c r="B57" s="21" t="n">
        <v>2.13668486280849</v>
      </c>
      <c r="C57" s="26" t="n">
        <v>0.178055433152423</v>
      </c>
      <c r="D57" s="26" t="n">
        <v>12.3266297404902</v>
      </c>
      <c r="E57" s="14" t="str">
        <f aca="false">IF(B57&lt;5,"Acidic",IF(B57&lt;9,"Near-neutral","Alkaline"))</f>
        <v>Acidic</v>
      </c>
      <c r="G57" s="70" t="n">
        <f aca="false">((-1/(((((((01_Process!$B$6)*(01_Process!$B$7)-($A$57)*(01_Process!$B$8))/((01_Process!$B$6)+($A$57))))+SQRT(((((01_Process!$B$6)*(01_Process!$B$7)-($A$57)*(01_Process!$B$8))/((01_Process!$B$6)+($A$57))))^2+4*(01_Process!$B$9)))/2)*LN(10))*(1+((((01_Process!$B$6)*(01_Process!$B$7)-($A$57)*(01_Process!$B$8))/((01_Process!$B$6)+($A$57))))/SQRT(((((01_Process!$B$6)*(01_Process!$B$7)-($A$57)*(01_Process!$B$8))/((01_Process!$B$6)+($A$57))))^2+4*(01_Process!$B$9)))/2))*((-(01_Process!$B$6)*((01_Process!$B$7)+(01_Process!$B$8))/((01_Process!$B$6)+($A$57))^2))</f>
        <v>0.178055282455321</v>
      </c>
    </row>
    <row r="58" customFormat="false" ht="15" hidden="false" customHeight="true" outlineLevel="0" collapsed="false">
      <c r="A58" s="26" t="n">
        <v>0.795397698849425</v>
      </c>
      <c r="B58" s="21" t="n">
        <v>2.139358320268</v>
      </c>
      <c r="C58" s="26" t="n">
        <v>0.178228237641889</v>
      </c>
      <c r="D58" s="26" t="n">
        <v>12.3266297404902</v>
      </c>
      <c r="E58" s="14" t="str">
        <f aca="false">IF(B58&lt;5,"Acidic",IF(B58&lt;9,"Near-neutral","Alkaline"))</f>
        <v>Acidic</v>
      </c>
      <c r="G58" s="70" t="n">
        <f aca="false">((-1/(((((((01_Process!$B$6)*(01_Process!$B$7)-($A$58)*(01_Process!$B$8))/((01_Process!$B$6)+($A$58))))+SQRT(((((01_Process!$B$6)*(01_Process!$B$7)-($A$58)*(01_Process!$B$8))/((01_Process!$B$6)+($A$58))))^2+4*(01_Process!$B$9)))/2)*LN(10))*(1+((((01_Process!$B$6)*(01_Process!$B$7)-($A$58)*(01_Process!$B$8))/((01_Process!$B$6)+($A$58))))/SQRT(((((01_Process!$B$6)*(01_Process!$B$7)-($A$58)*(01_Process!$B$8))/((01_Process!$B$6)+($A$58))))^2+4*(01_Process!$B$9)))/2))*((-(01_Process!$B$6)*((01_Process!$B$7)+(01_Process!$B$8))/((01_Process!$B$6)+($A$58))^2))</f>
        <v>0.178228086105976</v>
      </c>
    </row>
    <row r="59" customFormat="false" ht="15" hidden="false" customHeight="true" outlineLevel="0" collapsed="false">
      <c r="A59" s="26" t="n">
        <v>0.810405202601301</v>
      </c>
      <c r="B59" s="21" t="n">
        <v>2.14203439834384</v>
      </c>
      <c r="C59" s="26" t="n">
        <v>0.178404679049265</v>
      </c>
      <c r="D59" s="26" t="n">
        <v>12.3266297404902</v>
      </c>
      <c r="E59" s="14" t="str">
        <f aca="false">IF(B59&lt;5,"Acidic",IF(B59&lt;9,"Near-neutral","Alkaline"))</f>
        <v>Acidic</v>
      </c>
      <c r="G59" s="70" t="n">
        <f aca="false">((-1/(((((((01_Process!$B$6)*(01_Process!$B$7)-($A$59)*(01_Process!$B$8))/((01_Process!$B$6)+($A$59))))+SQRT(((((01_Process!$B$6)*(01_Process!$B$7)-($A$59)*(01_Process!$B$8))/((01_Process!$B$6)+($A$59))))^2+4*(01_Process!$B$9)))/2)*LN(10))*(1+((((01_Process!$B$6)*(01_Process!$B$7)-($A$59)*(01_Process!$B$8))/((01_Process!$B$6)+($A$59))))/SQRT(((((01_Process!$B$6)*(01_Process!$B$7)-($A$59)*(01_Process!$B$8))/((01_Process!$B$6)+($A$59))))^2+4*(01_Process!$B$9)))/2))*((-(01_Process!$B$6)*((01_Process!$B$7)+(01_Process!$B$8))/((01_Process!$B$6)+($A$59))^2))</f>
        <v>0.178404526654266</v>
      </c>
    </row>
    <row r="60" customFormat="false" ht="15" hidden="false" customHeight="true" outlineLevel="0" collapsed="false">
      <c r="A60" s="26" t="n">
        <v>0.825412706353177</v>
      </c>
      <c r="B60" s="21" t="n">
        <v>2.14471315177087</v>
      </c>
      <c r="C60" s="26" t="n">
        <v>0.178584777991233</v>
      </c>
      <c r="D60" s="26" t="n">
        <v>12.3266297404902</v>
      </c>
      <c r="E60" s="14" t="str">
        <f aca="false">IF(B60&lt;5,"Acidic",IF(B60&lt;9,"Near-neutral","Alkaline"))</f>
        <v>Acidic</v>
      </c>
      <c r="G60" s="70" t="n">
        <f aca="false">((-1/(((((((01_Process!$B$6)*(01_Process!$B$7)-($A$60)*(01_Process!$B$8))/((01_Process!$B$6)+($A$60))))+SQRT(((((01_Process!$B$6)*(01_Process!$B$7)-($A$60)*(01_Process!$B$8))/((01_Process!$B$6)+($A$60))))^2+4*(01_Process!$B$9)))/2)*LN(10))*(1+((((01_Process!$B$6)*(01_Process!$B$7)-($A$60)*(01_Process!$B$8))/((01_Process!$B$6)+($A$60))))/SQRT(((((01_Process!$B$6)*(01_Process!$B$7)-($A$60)*(01_Process!$B$8))/((01_Process!$B$6)+($A$60))))^2+4*(01_Process!$B$9)))/2))*((-(01_Process!$B$6)*((01_Process!$B$7)+(01_Process!$B$8))/((01_Process!$B$6)+($A$60))^2))</f>
        <v>0.178584624716878</v>
      </c>
    </row>
    <row r="61" customFormat="false" ht="15" hidden="false" customHeight="true" outlineLevel="0" collapsed="false">
      <c r="A61" s="26" t="n">
        <v>0.840420210105053</v>
      </c>
      <c r="B61" s="21" t="n">
        <v>2.14739463559699</v>
      </c>
      <c r="C61" s="26" t="n">
        <v>0.178768555574465</v>
      </c>
      <c r="D61" s="26" t="n">
        <v>12.3266297404902</v>
      </c>
      <c r="E61" s="14" t="str">
        <f aca="false">IF(B61&lt;5,"Acidic",IF(B61&lt;9,"Near-neutral","Alkaline"))</f>
        <v>Acidic</v>
      </c>
      <c r="G61" s="70" t="n">
        <f aca="false">((-1/(((((((01_Process!$B$6)*(01_Process!$B$7)-($A$61)*(01_Process!$B$8))/((01_Process!$B$6)+($A$61))))+SQRT(((((01_Process!$B$6)*(01_Process!$B$7)-($A$61)*(01_Process!$B$8))/((01_Process!$B$6)+($A$61))))^2+4*(01_Process!$B$9)))/2)*LN(10))*(1+((((01_Process!$B$6)*(01_Process!$B$7)-($A$61)*(01_Process!$B$8))/((01_Process!$B$6)+($A$61))))/SQRT(((((01_Process!$B$6)*(01_Process!$B$7)-($A$61)*(01_Process!$B$8))/((01_Process!$B$6)+($A$61))))^2+4*(01_Process!$B$9)))/2))*((-(01_Process!$B$6)*((01_Process!$B$7)+(01_Process!$B$8))/((01_Process!$B$6)+($A$61))^2))</f>
        <v>0.178768401399973</v>
      </c>
    </row>
    <row r="62" customFormat="false" ht="15" hidden="false" customHeight="true" outlineLevel="0" collapsed="false">
      <c r="A62" s="26" t="n">
        <v>0.855427713856929</v>
      </c>
      <c r="B62" s="21" t="n">
        <v>2.1500789051906</v>
      </c>
      <c r="C62" s="26" t="n">
        <v>0.178956033401022</v>
      </c>
      <c r="D62" s="26" t="n">
        <v>12.3266297404902</v>
      </c>
      <c r="E62" s="14" t="str">
        <f aca="false">IF(B62&lt;5,"Acidic",IF(B62&lt;9,"Near-neutral","Alkaline"))</f>
        <v>Acidic</v>
      </c>
      <c r="G62" s="70" t="n">
        <f aca="false">((-1/(((((((01_Process!$B$6)*(01_Process!$B$7)-($A$62)*(01_Process!$B$8))/((01_Process!$B$6)+($A$62))))+SQRT(((((01_Process!$B$6)*(01_Process!$B$7)-($A$62)*(01_Process!$B$8))/((01_Process!$B$6)+($A$62))))^2+4*(01_Process!$B$9)))/2)*LN(10))*(1+((((01_Process!$B$6)*(01_Process!$B$7)-($A$62)*(01_Process!$B$8))/((01_Process!$B$6)+($A$62))))/SQRT(((((01_Process!$B$6)*(01_Process!$B$7)-($A$62)*(01_Process!$B$8))/((01_Process!$B$6)+($A$62))))^2+4*(01_Process!$B$9)))/2))*((-(01_Process!$B$6)*((01_Process!$B$7)+(01_Process!$B$8))/((01_Process!$B$6)+($A$62))^2))</f>
        <v>0.178955878305579</v>
      </c>
    </row>
    <row r="63" customFormat="false" ht="15" hidden="false" customHeight="true" outlineLevel="0" collapsed="false">
      <c r="A63" s="26" t="n">
        <v>0.870435217608804</v>
      </c>
      <c r="B63" s="21" t="n">
        <v>2.15276601624804</v>
      </c>
      <c r="C63" s="26" t="n">
        <v>0.179147233575833</v>
      </c>
      <c r="D63" s="26" t="n">
        <v>12.3266297404902</v>
      </c>
      <c r="E63" s="14" t="str">
        <f aca="false">IF(B63&lt;5,"Acidic",IF(B63&lt;9,"Near-neutral","Alkaline"))</f>
        <v>Acidic</v>
      </c>
      <c r="G63" s="70" t="n">
        <f aca="false">((-1/(((((((01_Process!$B$6)*(01_Process!$B$7)-($A$63)*(01_Process!$B$8))/((01_Process!$B$6)+($A$63))))+SQRT(((((01_Process!$B$6)*(01_Process!$B$7)-($A$63)*(01_Process!$B$8))/((01_Process!$B$6)+($A$63))))^2+4*(01_Process!$B$9)))/2)*LN(10))*(1+((((01_Process!$B$6)*(01_Process!$B$7)-($A$63)*(01_Process!$B$8))/((01_Process!$B$6)+($A$63))))/SQRT(((((01_Process!$B$6)*(01_Process!$B$7)-($A$63)*(01_Process!$B$8))/((01_Process!$B$6)+($A$63))))^2+4*(01_Process!$B$9)))/2))*((-(01_Process!$B$6)*((01_Process!$B$7)+(01_Process!$B$8))/((01_Process!$B$6)+($A$63))^2))</f>
        <v>0.179147077538161</v>
      </c>
    </row>
    <row r="64" customFormat="false" ht="15" hidden="false" customHeight="true" outlineLevel="0" collapsed="false">
      <c r="A64" s="26" t="n">
        <v>0.88544272136068</v>
      </c>
      <c r="B64" s="21" t="n">
        <v>2.15545602480117</v>
      </c>
      <c r="C64" s="26" t="n">
        <v>0.179342178712744</v>
      </c>
      <c r="D64" s="26" t="n">
        <v>12.3266297404902</v>
      </c>
      <c r="E64" s="14" t="str">
        <f aca="false">IF(B64&lt;5,"Acidic",IF(B64&lt;9,"Near-neutral","Alkaline"))</f>
        <v>Acidic</v>
      </c>
      <c r="G64" s="70" t="n">
        <f aca="false">((-1/(((((((01_Process!$B$6)*(01_Process!$B$7)-($A$64)*(01_Process!$B$8))/((01_Process!$B$6)+($A$64))))+SQRT(((((01_Process!$B$6)*(01_Process!$B$7)-($A$64)*(01_Process!$B$8))/((01_Process!$B$6)+($A$64))))^2+4*(01_Process!$B$9)))/2)*LN(10))*(1+((((01_Process!$B$6)*(01_Process!$B$7)-($A$64)*(01_Process!$B$8))/((01_Process!$B$6)+($A$64))))/SQRT(((((01_Process!$B$6)*(01_Process!$B$7)-($A$64)*(01_Process!$B$8))/((01_Process!$B$6)+($A$64))))^2+4*(01_Process!$B$9)))/2))*((-(01_Process!$B$6)*((01_Process!$B$7)+(01_Process!$B$8))/((01_Process!$B$6)+($A$64))^2))</f>
        <v>0.179342021711374</v>
      </c>
    </row>
    <row r="65" customFormat="false" ht="15" hidden="false" customHeight="true" outlineLevel="0" collapsed="false">
      <c r="A65" s="26" t="n">
        <v>0.900450225112556</v>
      </c>
      <c r="B65" s="21" t="n">
        <v>2.15814898722513</v>
      </c>
      <c r="C65" s="26" t="n">
        <v>0.17954089194194</v>
      </c>
      <c r="D65" s="26" t="n">
        <v>12.3266297404902</v>
      </c>
      <c r="E65" s="14" t="str">
        <f aca="false">IF(B65&lt;5,"Acidic",IF(B65&lt;9,"Near-neutral","Alkaline"))</f>
        <v>Acidic</v>
      </c>
      <c r="G65" s="70" t="n">
        <f aca="false">((-1/(((((((01_Process!$B$6)*(01_Process!$B$7)-($A$65)*(01_Process!$B$8))/((01_Process!$B$6)+($A$65))))+SQRT(((((01_Process!$B$6)*(01_Process!$B$7)-($A$65)*(01_Process!$B$8))/((01_Process!$B$6)+($A$65))))^2+4*(01_Process!$B$9)))/2)*LN(10))*(1+((((01_Process!$B$6)*(01_Process!$B$7)-($A$65)*(01_Process!$B$8))/((01_Process!$B$6)+($A$65))))/SQRT(((((01_Process!$B$6)*(01_Process!$B$7)-($A$65)*(01_Process!$B$8))/((01_Process!$B$6)+($A$65))))^2+4*(01_Process!$B$9)))/2))*((-(01_Process!$B$6)*((01_Process!$B$7)+(01_Process!$B$8))/((01_Process!$B$6)+($A$65))^2))</f>
        <v>0.179540733955</v>
      </c>
    </row>
    <row r="66" customFormat="false" ht="15" hidden="false" customHeight="true" outlineLevel="0" collapsed="false">
      <c r="A66" s="26" t="n">
        <v>0.915457728864432</v>
      </c>
      <c r="B66" s="21" t="n">
        <v>2.16084496024607</v>
      </c>
      <c r="C66" s="26" t="n">
        <v>0.179743396916592</v>
      </c>
      <c r="D66" s="26" t="n">
        <v>12.3266297404902</v>
      </c>
      <c r="E66" s="14" t="str">
        <f aca="false">IF(B66&lt;5,"Acidic",IF(B66&lt;9,"Near-neutral","Alkaline"))</f>
        <v>Acidic</v>
      </c>
      <c r="G66" s="70" t="n">
        <f aca="false">((-1/(((((((01_Process!$B$6)*(01_Process!$B$7)-($A$66)*(01_Process!$B$8))/((01_Process!$B$6)+($A$66))))+SQRT(((((01_Process!$B$6)*(01_Process!$B$7)-($A$66)*(01_Process!$B$8))/((01_Process!$B$6)+($A$66))))^2+4*(01_Process!$B$9)))/2)*LN(10))*(1+((((01_Process!$B$6)*(01_Process!$B$7)-($A$66)*(01_Process!$B$8))/((01_Process!$B$6)+($A$66))))/SQRT(((((01_Process!$B$6)*(01_Process!$B$7)-($A$66)*(01_Process!$B$8))/((01_Process!$B$6)+($A$66))))^2+4*(01_Process!$B$9)))/2))*((-(01_Process!$B$6)*((01_Process!$B$7)+(01_Process!$B$8))/((01_Process!$B$6)+($A$66))^2))</f>
        <v>0.179743237922073</v>
      </c>
    </row>
    <row r="67" customFormat="false" ht="15" hidden="false" customHeight="true" outlineLevel="0" collapsed="false">
      <c r="A67" s="26" t="n">
        <v>0.930465232616308</v>
      </c>
      <c r="B67" s="21" t="n">
        <v>2.1635440009491</v>
      </c>
      <c r="C67" s="26" t="n">
        <v>0.17994971782079</v>
      </c>
      <c r="D67" s="26" t="n">
        <v>12.3266297404902</v>
      </c>
      <c r="E67" s="14" t="str">
        <f aca="false">IF(B67&lt;5,"Acidic",IF(B67&lt;9,"Near-neutral","Alkaline"))</f>
        <v>Acidic</v>
      </c>
      <c r="G67" s="70" t="n">
        <f aca="false">((-1/(((((((01_Process!$B$6)*(01_Process!$B$7)-($A$67)*(01_Process!$B$8))/((01_Process!$B$6)+($A$67))))+SQRT(((((01_Process!$B$6)*(01_Process!$B$7)-($A$67)*(01_Process!$B$8))/((01_Process!$B$6)+($A$67))))^2+4*(01_Process!$B$9)))/2)*LN(10))*(1+((((01_Process!$B$6)*(01_Process!$B$7)-($A$67)*(01_Process!$B$8))/((01_Process!$B$6)+($A$67))))/SQRT(((((01_Process!$B$6)*(01_Process!$B$7)-($A$67)*(01_Process!$B$8))/((01_Process!$B$6)+($A$67))))^2+4*(01_Process!$B$9)))/2))*((-(01_Process!$B$6)*((01_Process!$B$7)+(01_Process!$B$8))/((01_Process!$B$6)+($A$67))^2))</f>
        <v>0.179949557796201</v>
      </c>
    </row>
    <row r="68" customFormat="false" ht="15" hidden="false" customHeight="true" outlineLevel="0" collapsed="false">
      <c r="A68" s="26" t="n">
        <v>0.945472736368184</v>
      </c>
      <c r="B68" s="21" t="n">
        <v>2.16624616678628</v>
      </c>
      <c r="C68" s="26" t="n">
        <v>0.180159879376447</v>
      </c>
      <c r="D68" s="26" t="n">
        <v>12.3266297404902</v>
      </c>
      <c r="E68" s="14" t="str">
        <f aca="false">IF(B68&lt;5,"Acidic",IF(B68&lt;9,"Near-neutral","Alkaline"))</f>
        <v>Acidic</v>
      </c>
      <c r="G68" s="70" t="n">
        <f aca="false">((-1/(((((((01_Process!$B$6)*(01_Process!$B$7)-($A$68)*(01_Process!$B$8))/((01_Process!$B$6)+($A$68))))+SQRT(((((01_Process!$B$6)*(01_Process!$B$7)-($A$68)*(01_Process!$B$8))/((01_Process!$B$6)+($A$68))))^2+4*(01_Process!$B$9)))/2)*LN(10))*(1+((((01_Process!$B$6)*(01_Process!$B$7)-($A$68)*(01_Process!$B$8))/((01_Process!$B$6)+($A$68))))/SQRT(((((01_Process!$B$6)*(01_Process!$B$7)-($A$68)*(01_Process!$B$8))/((01_Process!$B$6)+($A$68))))^2+4*(01_Process!$B$9)))/2))*((-(01_Process!$B$6)*((01_Process!$B$7)+(01_Process!$B$8))/((01_Process!$B$6)+($A$68))^2))</f>
        <v>0.180159718299086</v>
      </c>
    </row>
    <row r="69" customFormat="false" ht="15" hidden="false" customHeight="true" outlineLevel="0" collapsed="false">
      <c r="A69" s="26" t="n">
        <v>0.96048024012006</v>
      </c>
      <c r="B69" s="21" t="n">
        <v>2.16895151558478</v>
      </c>
      <c r="C69" s="26" t="n">
        <v>0.180373906851486</v>
      </c>
      <c r="D69" s="26" t="n">
        <v>12.3266297404902</v>
      </c>
      <c r="E69" s="14" t="str">
        <f aca="false">IF(B69&lt;5,"Acidic",IF(B69&lt;9,"Near-neutral","Alkaline"))</f>
        <v>Acidic</v>
      </c>
      <c r="G69" s="70" t="n">
        <f aca="false">((-1/(((((((01_Process!$B$6)*(01_Process!$B$7)-($A$69)*(01_Process!$B$8))/((01_Process!$B$6)+($A$69))))+SQRT(((((01_Process!$B$6)*(01_Process!$B$7)-($A$69)*(01_Process!$B$8))/((01_Process!$B$6)+($A$69))))^2+4*(01_Process!$B$9)))/2)*LN(10))*(1+((((01_Process!$B$6)*(01_Process!$B$7)-($A$69)*(01_Process!$B$8))/((01_Process!$B$6)+($A$69))))/SQRT(((((01_Process!$B$6)*(01_Process!$B$7)-($A$69)*(01_Process!$B$8))/((01_Process!$B$6)+($A$69))))^2+4*(01_Process!$B$9)))/2))*((-(01_Process!$B$6)*((01_Process!$B$7)+(01_Process!$B$8))/((01_Process!$B$6)+($A$69))^2))</f>
        <v>0.180373744698237</v>
      </c>
    </row>
    <row r="70" customFormat="false" ht="15" hidden="false" customHeight="true" outlineLevel="0" collapsed="false">
      <c r="A70" s="26" t="n">
        <v>0.975487743871936</v>
      </c>
      <c r="B70" s="21" t="n">
        <v>2.17166010555511</v>
      </c>
      <c r="C70" s="26" t="n">
        <v>0.180591826067428</v>
      </c>
      <c r="D70" s="26" t="n">
        <v>12.3266297404902</v>
      </c>
      <c r="E70" s="14" t="str">
        <f aca="false">IF(B70&lt;5,"Acidic",IF(B70&lt;9,"Near-neutral","Alkaline"))</f>
        <v>Acidic</v>
      </c>
      <c r="G70" s="70" t="n">
        <f aca="false">((-1/(((((((01_Process!$B$6)*(01_Process!$B$7)-($A$70)*(01_Process!$B$8))/((01_Process!$B$6)+($A$70))))+SQRT(((((01_Process!$B$6)*(01_Process!$B$7)-($A$70)*(01_Process!$B$8))/((01_Process!$B$6)+($A$70))))^2+4*(01_Process!$B$9)))/2)*LN(10))*(1+((((01_Process!$B$6)*(01_Process!$B$7)-($A$70)*(01_Process!$B$8))/((01_Process!$B$6)+($A$70))))/SQRT(((((01_Process!$B$6)*(01_Process!$B$7)-($A$70)*(01_Process!$B$8))/((01_Process!$B$6)+($A$70))))^2+4*(01_Process!$B$9)))/2))*((-(01_Process!$B$6)*((01_Process!$B$7)+(01_Process!$B$8))/((01_Process!$B$6)+($A$70))^2))</f>
        <v>0.180591662814906</v>
      </c>
    </row>
    <row r="71" customFormat="false" ht="15" hidden="false" customHeight="true" outlineLevel="0" collapsed="false">
      <c r="A71" s="26" t="n">
        <v>0.990495247623812</v>
      </c>
      <c r="B71" s="21" t="n">
        <v>2.17437199529949</v>
      </c>
      <c r="C71" s="26" t="n">
        <v>0.180813663407747</v>
      </c>
      <c r="D71" s="26" t="n">
        <v>12.3266297404902</v>
      </c>
      <c r="E71" s="14" t="str">
        <f aca="false">IF(B71&lt;5,"Acidic",IF(B71&lt;9,"Near-neutral","Alkaline"))</f>
        <v>Acidic</v>
      </c>
      <c r="G71" s="70" t="n">
        <f aca="false">((-1/(((((((01_Process!$B$6)*(01_Process!$B$7)-($A$71)*(01_Process!$B$8))/((01_Process!$B$6)+($A$71))))+SQRT(((((01_Process!$B$6)*(01_Process!$B$7)-($A$71)*(01_Process!$B$8))/((01_Process!$B$6)+($A$71))))^2+4*(01_Process!$B$9)))/2)*LN(10))*(1+((((01_Process!$B$6)*(01_Process!$B$7)-($A$71)*(01_Process!$B$8))/((01_Process!$B$6)+($A$71))))/SQRT(((((01_Process!$B$6)*(01_Process!$B$7)-($A$71)*(01_Process!$B$8))/((01_Process!$B$6)+($A$71))))^2+4*(01_Process!$B$9)))/2))*((-(01_Process!$B$6)*((01_Process!$B$7)+(01_Process!$B$8))/((01_Process!$B$6)+($A$71))^2))</f>
        <v>0.180813499032225</v>
      </c>
    </row>
    <row r="72" customFormat="false" ht="15" hidden="false" customHeight="true" outlineLevel="0" collapsed="false">
      <c r="A72" s="26" t="n">
        <v>1.00550275137569</v>
      </c>
      <c r="B72" s="21" t="n">
        <v>2.17708724382038</v>
      </c>
      <c r="C72" s="26" t="n">
        <v>0.181039445826258</v>
      </c>
      <c r="D72" s="26" t="n">
        <v>12.3266297404902</v>
      </c>
      <c r="E72" s="14" t="str">
        <f aca="false">IF(B72&lt;5,"Acidic",IF(B72&lt;9,"Near-neutral","Alkaline"))</f>
        <v>Acidic</v>
      </c>
      <c r="G72" s="70" t="n">
        <f aca="false">((-1/(((((((01_Process!$B$6)*(01_Process!$B$7)-($A$72)*(01_Process!$B$8))/((01_Process!$B$6)+($A$72))))+SQRT(((((01_Process!$B$6)*(01_Process!$B$7)-($A$72)*(01_Process!$B$8))/((01_Process!$B$6)+($A$72))))^2+4*(01_Process!$B$9)))/2)*LN(10))*(1+((((01_Process!$B$6)*(01_Process!$B$7)-($A$72)*(01_Process!$B$8))/((01_Process!$B$6)+($A$72))))/SQRT(((((01_Process!$B$6)*(01_Process!$B$7)-($A$72)*(01_Process!$B$8))/((01_Process!$B$6)+($A$72))))^2+4*(01_Process!$B$9)))/2))*((-(01_Process!$B$6)*((01_Process!$B$7)+(01_Process!$B$8))/((01_Process!$B$6)+($A$72))^2))</f>
        <v>0.181039280303561</v>
      </c>
    </row>
    <row r="73" customFormat="false" ht="15" hidden="false" customHeight="true" outlineLevel="0" collapsed="false">
      <c r="A73" s="26" t="n">
        <v>1.02051025512756</v>
      </c>
      <c r="B73" s="21" t="n">
        <v>2.17980591052905</v>
      </c>
      <c r="C73" s="26" t="n">
        <v>0.181269200855411</v>
      </c>
      <c r="D73" s="26" t="n">
        <v>12.3266297404902</v>
      </c>
      <c r="E73" s="14" t="str">
        <f aca="false">IF(B73&lt;5,"Acidic",IF(B73&lt;9,"Near-neutral","Alkaline"))</f>
        <v>Acidic</v>
      </c>
      <c r="G73" s="70" t="n">
        <f aca="false">((-1/(((((((01_Process!$B$6)*(01_Process!$B$7)-($A$73)*(01_Process!$B$8))/((01_Process!$B$6)+($A$73))))+SQRT(((((01_Process!$B$6)*(01_Process!$B$7)-($A$73)*(01_Process!$B$8))/((01_Process!$B$6)+($A$73))))^2+4*(01_Process!$B$9)))/2)*LN(10))*(1+((((01_Process!$B$6)*(01_Process!$B$7)-($A$73)*(01_Process!$B$8))/((01_Process!$B$6)+($A$73))))/SQRT(((((01_Process!$B$6)*(01_Process!$B$7)-($A$73)*(01_Process!$B$8))/((01_Process!$B$6)+($A$73))))^2+4*(01_Process!$B$9)))/2))*((-(01_Process!$B$6)*((01_Process!$B$7)+(01_Process!$B$8))/((01_Process!$B$6)+($A$73))^2))</f>
        <v>0.181269034161096</v>
      </c>
    </row>
    <row r="74" customFormat="false" ht="15" hidden="false" customHeight="true" outlineLevel="0" collapsed="false">
      <c r="A74" s="26" t="n">
        <v>1.03551775887944</v>
      </c>
      <c r="B74" s="21" t="n">
        <v>2.18252805525436</v>
      </c>
      <c r="C74" s="26" t="n">
        <v>0.181502956615447</v>
      </c>
      <c r="D74" s="26" t="n">
        <v>12.3266297404902</v>
      </c>
      <c r="E74" s="14" t="str">
        <f aca="false">IF(B74&lt;5,"Acidic",IF(B74&lt;9,"Near-neutral","Alkaline"))</f>
        <v>Acidic</v>
      </c>
      <c r="G74" s="70" t="n">
        <f aca="false">((-1/(((((((01_Process!$B$6)*(01_Process!$B$7)-($A$74)*(01_Process!$B$8))/((01_Process!$B$6)+($A$74))))+SQRT(((((01_Process!$B$6)*(01_Process!$B$7)-($A$74)*(01_Process!$B$8))/((01_Process!$B$6)+($A$74))))^2+4*(01_Process!$B$9)))/2)*LN(10))*(1+((((01_Process!$B$6)*(01_Process!$B$7)-($A$74)*(01_Process!$B$8))/((01_Process!$B$6)+($A$74))))/SQRT(((((01_Process!$B$6)*(01_Process!$B$7)-($A$74)*(01_Process!$B$8))/((01_Process!$B$6)+($A$74))))^2+4*(01_Process!$B$9)))/2))*((-(01_Process!$B$6)*((01_Process!$B$7)+(01_Process!$B$8))/((01_Process!$B$6)+($A$74))^2))</f>
        <v>0.181502788724632</v>
      </c>
    </row>
    <row r="75" customFormat="false" ht="15" hidden="false" customHeight="true" outlineLevel="0" collapsed="false">
      <c r="A75" s="26" t="n">
        <v>1.05052526263132</v>
      </c>
      <c r="B75" s="21" t="n">
        <v>2.18525373825166</v>
      </c>
      <c r="C75" s="26" t="n">
        <v>0.181740741823177</v>
      </c>
      <c r="D75" s="26" t="n">
        <v>12.3266297404902</v>
      </c>
      <c r="E75" s="14" t="str">
        <f aca="false">IF(B75&lt;5,"Acidic",IF(B75&lt;9,"Near-neutral","Alkaline"))</f>
        <v>Acidic</v>
      </c>
      <c r="G75" s="70" t="n">
        <f aca="false">((-1/(((((((01_Process!$B$6)*(01_Process!$B$7)-($A$75)*(01_Process!$B$8))/((01_Process!$B$6)+($A$75))))+SQRT(((((01_Process!$B$6)*(01_Process!$B$7)-($A$75)*(01_Process!$B$8))/((01_Process!$B$6)+($A$75))))^2+4*(01_Process!$B$9)))/2)*LN(10))*(1+((((01_Process!$B$6)*(01_Process!$B$7)-($A$75)*(01_Process!$B$8))/((01_Process!$B$6)+($A$75))))/SQRT(((((01_Process!$B$6)*(01_Process!$B$7)-($A$75)*(01_Process!$B$8))/((01_Process!$B$6)+($A$75))))^2+4*(01_Process!$B$9)))/2))*((-(01_Process!$B$6)*((01_Process!$B$7)+(01_Process!$B$8))/((01_Process!$B$6)+($A$75))^2))</f>
        <v>0.181740572710634</v>
      </c>
    </row>
    <row r="76" customFormat="false" ht="15" hidden="false" customHeight="true" outlineLevel="0" collapsed="false">
      <c r="A76" s="26" t="n">
        <v>1.06553276638319</v>
      </c>
      <c r="B76" s="21" t="n">
        <v>2.18798302021178</v>
      </c>
      <c r="C76" s="26" t="n">
        <v>0.181982585801393</v>
      </c>
      <c r="D76" s="26" t="n">
        <v>12.3266297404902</v>
      </c>
      <c r="E76" s="14" t="str">
        <f aca="false">IF(B76&lt;5,"Acidic",IF(B76&lt;9,"Near-neutral","Alkaline"))</f>
        <v>Acidic</v>
      </c>
      <c r="G76" s="70" t="n">
        <f aca="false">((-1/(((((((01_Process!$B$6)*(01_Process!$B$7)-($A$76)*(01_Process!$B$8))/((01_Process!$B$6)+($A$76))))+SQRT(((((01_Process!$B$6)*(01_Process!$B$7)-($A$76)*(01_Process!$B$8))/((01_Process!$B$6)+($A$76))))^2+4*(01_Process!$B$9)))/2)*LN(10))*(1+((((01_Process!$B$6)*(01_Process!$B$7)-($A$76)*(01_Process!$B$8))/((01_Process!$B$6)+($A$76))))/SQRT(((((01_Process!$B$6)*(01_Process!$B$7)-($A$76)*(01_Process!$B$8))/((01_Process!$B$6)+($A$76))))^2+4*(01_Process!$B$9)))/2))*((-(01_Process!$B$6)*((01_Process!$B$7)+(01_Process!$B$8))/((01_Process!$B$6)+($A$76))^2))</f>
        <v>0.1819824154415</v>
      </c>
    </row>
    <row r="77" customFormat="false" ht="15" hidden="false" customHeight="true" outlineLevel="0" collapsed="false">
      <c r="A77" s="26" t="n">
        <v>1.08054027013507</v>
      </c>
      <c r="B77" s="21" t="n">
        <v>2.19071596227022</v>
      </c>
      <c r="C77" s="26" t="n">
        <v>0.182228518488472</v>
      </c>
      <c r="D77" s="26" t="n">
        <v>12.3266297404902</v>
      </c>
      <c r="E77" s="14" t="str">
        <f aca="false">IF(B77&lt;5,"Acidic",IF(B77&lt;9,"Near-neutral","Alkaline"))</f>
        <v>Acidic</v>
      </c>
      <c r="G77" s="70" t="n">
        <f aca="false">((-1/(((((((01_Process!$B$6)*(01_Process!$B$7)-($A$77)*(01_Process!$B$8))/((01_Process!$B$6)+($A$77))))+SQRT(((((01_Process!$B$6)*(01_Process!$B$7)-($A$77)*(01_Process!$B$8))/((01_Process!$B$6)+($A$77))))^2+4*(01_Process!$B$9)))/2)*LN(10))*(1+((((01_Process!$B$6)*(01_Process!$B$7)-($A$77)*(01_Process!$B$8))/((01_Process!$B$6)+($A$77))))/SQRT(((((01_Process!$B$6)*(01_Process!$B$7)-($A$77)*(01_Process!$B$8))/((01_Process!$B$6)+($A$77))))^2+4*(01_Process!$B$9)))/2))*((-(01_Process!$B$6)*((01_Process!$B$7)+(01_Process!$B$8))/((01_Process!$B$6)+($A$77))^2))</f>
        <v>0.182228346855092</v>
      </c>
    </row>
    <row r="78" customFormat="false" ht="15" hidden="false" customHeight="true" outlineLevel="0" collapsed="false">
      <c r="A78" s="26" t="n">
        <v>1.09554777388694</v>
      </c>
      <c r="B78" s="21" t="n">
        <v>2.19345262601646</v>
      </c>
      <c r="C78" s="26" t="n">
        <v>0.182478570447785</v>
      </c>
      <c r="D78" s="26" t="n">
        <v>12.3266297404902</v>
      </c>
      <c r="E78" s="14" t="str">
        <f aca="false">IF(B78&lt;5,"Acidic",IF(B78&lt;9,"Near-neutral","Alkaline"))</f>
        <v>Acidic</v>
      </c>
      <c r="G78" s="70" t="n">
        <f aca="false">((-1/(((((((01_Process!$B$6)*(01_Process!$B$7)-($A$78)*(01_Process!$B$8))/((01_Process!$B$6)+($A$78))))+SQRT(((((01_Process!$B$6)*(01_Process!$B$7)-($A$78)*(01_Process!$B$8))/((01_Process!$B$6)+($A$78))))^2+4*(01_Process!$B$9)))/2)*LN(10))*(1+((((01_Process!$B$6)*(01_Process!$B$7)-($A$78)*(01_Process!$B$8))/((01_Process!$B$6)+($A$78))))/SQRT(((((01_Process!$B$6)*(01_Process!$B$7)-($A$78)*(01_Process!$B$8))/((01_Process!$B$6)+($A$78))))^2+4*(01_Process!$B$9)))/2))*((-(01_Process!$B$6)*((01_Process!$B$7)+(01_Process!$B$8))/((01_Process!$B$6)+($A$78))^2))</f>
        <v>0.182478397514501</v>
      </c>
    </row>
    <row r="79" customFormat="false" ht="15" hidden="false" customHeight="true" outlineLevel="0" collapsed="false">
      <c r="A79" s="26" t="n">
        <v>1.11055527763882</v>
      </c>
      <c r="B79" s="21" t="n">
        <v>2.19619307350339</v>
      </c>
      <c r="C79" s="26" t="n">
        <v>0.182732772878126</v>
      </c>
      <c r="D79" s="26" t="n">
        <v>12.3266297404902</v>
      </c>
      <c r="E79" s="14" t="str">
        <f aca="false">IF(B79&lt;5,"Acidic",IF(B79&lt;9,"Near-neutral","Alkaline"))</f>
        <v>Acidic</v>
      </c>
      <c r="G79" s="70" t="n">
        <f aca="false">((-1/(((((((01_Process!$B$6)*(01_Process!$B$7)-($A$79)*(01_Process!$B$8))/((01_Process!$B$6)+($A$79))))+SQRT(((((01_Process!$B$6)*(01_Process!$B$7)-($A$79)*(01_Process!$B$8))/((01_Process!$B$6)+($A$79))))^2+4*(01_Process!$B$9)))/2)*LN(10))*(1+((((01_Process!$B$6)*(01_Process!$B$7)-($A$79)*(01_Process!$B$8))/((01_Process!$B$6)+($A$79))))/SQRT(((((01_Process!$B$6)*(01_Process!$B$7)-($A$79)*(01_Process!$B$8))/((01_Process!$B$6)+($A$79))))^2+4*(01_Process!$B$9)))/2))*((-(01_Process!$B$6)*((01_Process!$B$7)+(01_Process!$B$8))/((01_Process!$B$6)+($A$79))^2))</f>
        <v>0.18273259861808</v>
      </c>
    </row>
    <row r="80" customFormat="false" ht="15" hidden="false" customHeight="true" outlineLevel="0" collapsed="false">
      <c r="A80" s="26" t="n">
        <v>1.1255627813907</v>
      </c>
      <c r="B80" s="21" t="n">
        <v>2.19893736725695</v>
      </c>
      <c r="C80" s="26" t="n">
        <v>0.182991157623945</v>
      </c>
      <c r="D80" s="26" t="n">
        <v>12.3266297404902</v>
      </c>
      <c r="E80" s="14" t="str">
        <f aca="false">IF(B80&lt;5,"Acidic",IF(B80&lt;9,"Near-neutral","Alkaline"))</f>
        <v>Acidic</v>
      </c>
      <c r="G80" s="70" t="n">
        <f aca="false">((-1/(((((((01_Process!$B$6)*(01_Process!$B$7)-($A$80)*(01_Process!$B$8))/((01_Process!$B$6)+($A$80))))+SQRT(((((01_Process!$B$6)*(01_Process!$B$7)-($A$80)*(01_Process!$B$8))/((01_Process!$B$6)+($A$80))))^2+4*(01_Process!$B$9)))/2)*LN(10))*(1+((((01_Process!$B$6)*(01_Process!$B$7)-($A$80)*(01_Process!$B$8))/((01_Process!$B$6)+($A$80))))/SQRT(((((01_Process!$B$6)*(01_Process!$B$7)-($A$80)*(01_Process!$B$8))/((01_Process!$B$6)+($A$80))))^2+4*(01_Process!$B$9)))/2))*((-(01_Process!$B$6)*((01_Process!$B$7)+(01_Process!$B$8))/((01_Process!$B$6)+($A$80))^2))</f>
        <v>0.182990982009736</v>
      </c>
    </row>
    <row r="81" customFormat="false" ht="15" hidden="false" customHeight="true" outlineLevel="0" collapsed="false">
      <c r="A81" s="26" t="n">
        <v>1.14057028514257</v>
      </c>
      <c r="B81" s="21" t="n">
        <v>2.2016855702859</v>
      </c>
      <c r="C81" s="26" t="n">
        <v>0.183253757185611</v>
      </c>
      <c r="D81" s="26" t="n">
        <v>12.3266297404902</v>
      </c>
      <c r="E81" s="14" t="str">
        <f aca="false">IF(B81&lt;5,"Acidic",IF(B81&lt;9,"Near-neutral","Alkaline"))</f>
        <v>Acidic</v>
      </c>
      <c r="G81" s="70" t="n">
        <f aca="false">((-1/(((((((01_Process!$B$6)*(01_Process!$B$7)-($A$81)*(01_Process!$B$8))/((01_Process!$B$6)+($A$81))))+SQRT(((((01_Process!$B$6)*(01_Process!$B$7)-($A$81)*(01_Process!$B$8))/((01_Process!$B$6)+($A$81))))^2+4*(01_Process!$B$9)))/2)*LN(10))*(1+((((01_Process!$B$6)*(01_Process!$B$7)-($A$81)*(01_Process!$B$8))/((01_Process!$B$6)+($A$81))))/SQRT(((((01_Process!$B$6)*(01_Process!$B$7)-($A$81)*(01_Process!$B$8))/((01_Process!$B$6)+($A$81))))^2+4*(01_Process!$B$9)))/2))*((-(01_Process!$B$6)*((01_Process!$B$7)+(01_Process!$B$8))/((01_Process!$B$6)+($A$81))^2))</f>
        <v>0.183253580189488</v>
      </c>
    </row>
    <row r="82" customFormat="false" ht="15" hidden="false" customHeight="true" outlineLevel="0" collapsed="false">
      <c r="A82" s="26" t="n">
        <v>1.15557778889445</v>
      </c>
      <c r="B82" s="21" t="n">
        <v>2.20443774609172</v>
      </c>
      <c r="C82" s="26" t="n">
        <v>0.183520604730632</v>
      </c>
      <c r="D82" s="26" t="n">
        <v>12.3266297404902</v>
      </c>
      <c r="E82" s="14" t="str">
        <f aca="false">IF(B82&lt;5,"Acidic",IF(B82&lt;9,"Near-neutral","Alkaline"))</f>
        <v>Acidic</v>
      </c>
      <c r="G82" s="70" t="n">
        <f aca="false">((-1/(((((((01_Process!$B$6)*(01_Process!$B$7)-($A$82)*(01_Process!$B$8))/((01_Process!$B$6)+($A$82))))+SQRT(((((01_Process!$B$6)*(01_Process!$B$7)-($A$82)*(01_Process!$B$8))/((01_Process!$B$6)+($A$82))))^2+4*(01_Process!$B$9)))/2)*LN(10))*(1+((((01_Process!$B$6)*(01_Process!$B$7)-($A$82)*(01_Process!$B$8))/((01_Process!$B$6)+($A$82))))/SQRT(((((01_Process!$B$6)*(01_Process!$B$7)-($A$82)*(01_Process!$B$8))/((01_Process!$B$6)+($A$82))))^2+4*(01_Process!$B$9)))/2))*((-(01_Process!$B$6)*((01_Process!$B$7)+(01_Process!$B$8))/((01_Process!$B$6)+($A$82))^2))</f>
        <v>0.183520426324312</v>
      </c>
    </row>
    <row r="83" customFormat="false" ht="15" hidden="false" customHeight="true" outlineLevel="0" collapsed="false">
      <c r="A83" s="26" t="n">
        <v>1.17058529264632</v>
      </c>
      <c r="B83" s="21" t="n">
        <v>2.20719395867871</v>
      </c>
      <c r="C83" s="26" t="n">
        <v>0.18379173410446</v>
      </c>
      <c r="D83" s="26" t="n">
        <v>12.3266297404902</v>
      </c>
      <c r="E83" s="14" t="str">
        <f aca="false">IF(B83&lt;5,"Acidic",IF(B83&lt;9,"Near-neutral","Alkaline"))</f>
        <v>Acidic</v>
      </c>
      <c r="G83" s="70" t="n">
        <f aca="false">((-1/(((((((01_Process!$B$6)*(01_Process!$B$7)-($A$83)*(01_Process!$B$8))/((01_Process!$B$6)+($A$83))))+SQRT(((((01_Process!$B$6)*(01_Process!$B$7)-($A$83)*(01_Process!$B$8))/((01_Process!$B$6)+($A$83))))^2+4*(01_Process!$B$9)))/2)*LN(10))*(1+((((01_Process!$B$6)*(01_Process!$B$7)-($A$83)*(01_Process!$B$8))/((01_Process!$B$6)+($A$83))))/SQRT(((((01_Process!$B$6)*(01_Process!$B$7)-($A$83)*(01_Process!$B$8))/((01_Process!$B$6)+($A$83))))^2+4*(01_Process!$B$9)))/2))*((-(01_Process!$B$6)*((01_Process!$B$7)+(01_Process!$B$8))/((01_Process!$B$6)+($A$83))^2))</f>
        <v>0.183791554259257</v>
      </c>
    </row>
    <row r="84" customFormat="false" ht="15" hidden="false" customHeight="true" outlineLevel="0" collapsed="false">
      <c r="A84" s="26" t="n">
        <v>1.1855927963982</v>
      </c>
      <c r="B84" s="21" t="n">
        <v>2.20995427256429</v>
      </c>
      <c r="C84" s="26" t="n">
        <v>0.184067179842174</v>
      </c>
      <c r="D84" s="26" t="n">
        <v>12.3266297404902</v>
      </c>
      <c r="E84" s="14" t="str">
        <f aca="false">IF(B84&lt;5,"Acidic",IF(B84&lt;9,"Near-neutral","Alkaline"))</f>
        <v>Acidic</v>
      </c>
      <c r="G84" s="70" t="n">
        <f aca="false">((-1/(((((((01_Process!$B$6)*(01_Process!$B$7)-($A$84)*(01_Process!$B$8))/((01_Process!$B$6)+($A$84))))+SQRT(((((01_Process!$B$6)*(01_Process!$B$7)-($A$84)*(01_Process!$B$8))/((01_Process!$B$6)+($A$84))))^2+4*(01_Process!$B$9)))/2)*LN(10))*(1+((((01_Process!$B$6)*(01_Process!$B$7)-($A$84)*(01_Process!$B$8))/((01_Process!$B$6)+($A$84))))/SQRT(((((01_Process!$B$6)*(01_Process!$B$7)-($A$84)*(01_Process!$B$8))/((01_Process!$B$6)+($A$84))))^2+4*(01_Process!$B$9)))/2))*((-(01_Process!$B$6)*((01_Process!$B$7)+(01_Process!$B$8))/((01_Process!$B$6)+($A$84))^2))</f>
        <v>0.18406699852886</v>
      </c>
    </row>
    <row r="85" customFormat="false" ht="15" hidden="false" customHeight="true" outlineLevel="0" collapsed="false">
      <c r="A85" s="26" t="n">
        <v>1.20060030015008</v>
      </c>
      <c r="B85" s="21" t="n">
        <v>2.21271875278937</v>
      </c>
      <c r="C85" s="26" t="n">
        <v>0.18434697718007</v>
      </c>
      <c r="D85" s="26" t="n">
        <v>12.3266297404902</v>
      </c>
      <c r="E85" s="14" t="str">
        <f aca="false">IF(B85&lt;5,"Acidic",IF(B85&lt;9,"Near-neutral","Alkaline"))</f>
        <v>Acidic</v>
      </c>
      <c r="G85" s="70" t="n">
        <f aca="false">((-1/(((((((01_Process!$B$6)*(01_Process!$B$7)-($A$85)*(01_Process!$B$8))/((01_Process!$B$6)+($A$85))))+SQRT(((((01_Process!$B$6)*(01_Process!$B$7)-($A$85)*(01_Process!$B$8))/((01_Process!$B$6)+($A$85))))^2+4*(01_Process!$B$9)))/2)*LN(10))*(1+((((01_Process!$B$6)*(01_Process!$B$7)-($A$85)*(01_Process!$B$8))/((01_Process!$B$6)+($A$85))))/SQRT(((((01_Process!$B$6)*(01_Process!$B$7)-($A$85)*(01_Process!$B$8))/((01_Process!$B$6)+($A$85))))^2+4*(01_Process!$B$9)))/2))*((-(01_Process!$B$6)*((01_Process!$B$7)+(01_Process!$B$8))/((01_Process!$B$6)+($A$85))^2))</f>
        <v>0.184346794368861</v>
      </c>
    </row>
    <row r="86" customFormat="false" ht="15" hidden="false" customHeight="true" outlineLevel="0" collapsed="false">
      <c r="A86" s="26" t="n">
        <v>1.21560780390195</v>
      </c>
      <c r="B86" s="21" t="n">
        <v>2.21548746492901</v>
      </c>
      <c r="C86" s="26" t="n">
        <v>0.184631162067433</v>
      </c>
      <c r="D86" s="26" t="n">
        <v>12.3266297404902</v>
      </c>
      <c r="E86" s="14" t="str">
        <f aca="false">IF(B86&lt;5,"Acidic",IF(B86&lt;9,"Near-neutral","Alkaline"))</f>
        <v>Acidic</v>
      </c>
      <c r="G86" s="70" t="n">
        <f aca="false">((-1/(((((((01_Process!$B$6)*(01_Process!$B$7)-($A$86)*(01_Process!$B$8))/((01_Process!$B$6)+($A$86))))+SQRT(((((01_Process!$B$6)*(01_Process!$B$7)-($A$86)*(01_Process!$B$8))/((01_Process!$B$6)+($A$86))))^2+4*(01_Process!$B$9)))/2)*LN(10))*(1+((((01_Process!$B$6)*(01_Process!$B$7)-($A$86)*(01_Process!$B$8))/((01_Process!$B$6)+($A$86))))/SQRT(((((01_Process!$B$6)*(01_Process!$B$7)-($A$86)*(01_Process!$B$8))/((01_Process!$B$6)+($A$86))))^2+4*(01_Process!$B$9)))/2))*((-(01_Process!$B$6)*((01_Process!$B$7)+(01_Process!$B$8))/((01_Process!$B$6)+($A$86))^2))</f>
        <v>0.184630977728215</v>
      </c>
    </row>
    <row r="87" customFormat="false" ht="15" hidden="false" customHeight="true" outlineLevel="0" collapsed="false">
      <c r="A87" s="26" t="n">
        <v>1.23061530765383</v>
      </c>
      <c r="B87" s="21" t="n">
        <v>2.21826047510321</v>
      </c>
      <c r="C87" s="26" t="n">
        <v>0.184919771179523</v>
      </c>
      <c r="D87" s="26" t="n">
        <v>12.3266297404902</v>
      </c>
      <c r="E87" s="14" t="str">
        <f aca="false">IF(B87&lt;5,"Acidic",IF(B87&lt;9,"Near-neutral","Alkaline"))</f>
        <v>Acidic</v>
      </c>
      <c r="G87" s="70" t="n">
        <f aca="false">((-1/(((((((01_Process!$B$6)*(01_Process!$B$7)-($A$87)*(01_Process!$B$8))/((01_Process!$B$6)+($A$87))))+SQRT(((((01_Process!$B$6)*(01_Process!$B$7)-($A$87)*(01_Process!$B$8))/((01_Process!$B$6)+($A$87))))^2+4*(01_Process!$B$9)))/2)*LN(10))*(1+((((01_Process!$B$6)*(01_Process!$B$7)-($A$87)*(01_Process!$B$8))/((01_Process!$B$6)+($A$87))))/SQRT(((((01_Process!$B$6)*(01_Process!$B$7)-($A$87)*(01_Process!$B$8))/((01_Process!$B$6)+($A$87))))^2+4*(01_Process!$B$9)))/2))*((-(01_Process!$B$6)*((01_Process!$B$7)+(01_Process!$B$8))/((01_Process!$B$6)+($A$87))^2))</f>
        <v>0.184919585281431</v>
      </c>
    </row>
    <row r="88" customFormat="false" ht="15" hidden="false" customHeight="true" outlineLevel="0" collapsed="false">
      <c r="A88" s="26" t="n">
        <v>1.2456228114057</v>
      </c>
      <c r="B88" s="21" t="n">
        <v>2.22103784998789</v>
      </c>
      <c r="C88" s="26" t="n">
        <v>0.185212841929399</v>
      </c>
      <c r="D88" s="26" t="n">
        <v>12.3266297404902</v>
      </c>
      <c r="E88" s="14" t="str">
        <f aca="false">IF(B88&lt;5,"Acidic",IF(B88&lt;9,"Near-neutral","Alkaline"))</f>
        <v>Acidic</v>
      </c>
      <c r="G88" s="70" t="n">
        <f aca="false">((-1/(((((((01_Process!$B$6)*(01_Process!$B$7)-($A$88)*(01_Process!$B$8))/((01_Process!$B$6)+($A$88))))+SQRT(((((01_Process!$B$6)*(01_Process!$B$7)-($A$88)*(01_Process!$B$8))/((01_Process!$B$6)+($A$88))))^2+4*(01_Process!$B$9)))/2)*LN(10))*(1+((((01_Process!$B$6)*(01_Process!$B$7)-($A$88)*(01_Process!$B$8))/((01_Process!$B$6)+($A$88))))/SQRT(((((01_Process!$B$6)*(01_Process!$B$7)-($A$88)*(01_Process!$B$8))/((01_Process!$B$6)+($A$88))))^2+4*(01_Process!$B$9)))/2))*((-(01_Process!$B$6)*((01_Process!$B$7)+(01_Process!$B$8))/((01_Process!$B$6)+($A$88))^2))</f>
        <v>0.185212654441221</v>
      </c>
    </row>
    <row r="89" customFormat="false" ht="15" hidden="false" customHeight="true" outlineLevel="0" collapsed="false">
      <c r="A89" s="26" t="n">
        <v>1.26063031515758</v>
      </c>
      <c r="B89" s="21" t="n">
        <v>2.22381965682604</v>
      </c>
      <c r="C89" s="26" t="n">
        <v>0.185510412481619</v>
      </c>
      <c r="D89" s="26" t="n">
        <v>12.3266297404902</v>
      </c>
      <c r="E89" s="14" t="str">
        <f aca="false">IF(B89&lt;5,"Acidic",IF(B89&lt;9,"Near-neutral","Alkaline"))</f>
        <v>Acidic</v>
      </c>
      <c r="G89" s="70" t="n">
        <f aca="false">((-1/(((((((01_Process!$B$6)*(01_Process!$B$7)-($A$89)*(01_Process!$B$8))/((01_Process!$B$6)+($A$89))))+SQRT(((((01_Process!$B$6)*(01_Process!$B$7)-($A$89)*(01_Process!$B$8))/((01_Process!$B$6)+($A$89))))^2+4*(01_Process!$B$9)))/2)*LN(10))*(1+((((01_Process!$B$6)*(01_Process!$B$7)-($A$89)*(01_Process!$B$8))/((01_Process!$B$6)+($A$89))))/SQRT(((((01_Process!$B$6)*(01_Process!$B$7)-($A$89)*(01_Process!$B$8))/((01_Process!$B$6)+($A$89))))^2+4*(01_Process!$B$9)))/2))*((-(01_Process!$B$6)*((01_Process!$B$7)+(01_Process!$B$8))/((01_Process!$B$6)+($A$89))^2))</f>
        <v>0.185510223371494</v>
      </c>
    </row>
    <row r="90" customFormat="false" ht="15" hidden="false" customHeight="true" outlineLevel="0" collapsed="false">
      <c r="A90" s="26" t="n">
        <v>1.27563781890946</v>
      </c>
      <c r="B90" s="21" t="n">
        <v>2.22660596343913</v>
      </c>
      <c r="C90" s="26" t="n">
        <v>0.185812521765257</v>
      </c>
      <c r="D90" s="26" t="n">
        <v>12.3266297404902</v>
      </c>
      <c r="E90" s="14" t="str">
        <f aca="false">IF(B90&lt;5,"Acidic",IF(B90&lt;9,"Near-neutral","Alkaline"))</f>
        <v>Acidic</v>
      </c>
      <c r="G90" s="70" t="n">
        <f aca="false">((-1/(((((((01_Process!$B$6)*(01_Process!$B$7)-($A$90)*(01_Process!$B$8))/((01_Process!$B$6)+($A$90))))+SQRT(((((01_Process!$B$6)*(01_Process!$B$7)-($A$90)*(01_Process!$B$8))/((01_Process!$B$6)+($A$90))))^2+4*(01_Process!$B$9)))/2)*LN(10))*(1+((((01_Process!$B$6)*(01_Process!$B$7)-($A$90)*(01_Process!$B$8))/((01_Process!$B$6)+($A$90))))/SQRT(((((01_Process!$B$6)*(01_Process!$B$7)-($A$90)*(01_Process!$B$8))/((01_Process!$B$6)+($A$90))))^2+4*(01_Process!$B$9)))/2))*((-(01_Process!$B$6)*((01_Process!$B$7)+(01_Process!$B$8))/((01_Process!$B$6)+($A$90))^2))</f>
        <v>0.185812331000676</v>
      </c>
    </row>
    <row r="91" customFormat="false" ht="15" hidden="false" customHeight="true" outlineLevel="0" collapsed="false">
      <c r="A91" s="26" t="n">
        <v>1.29064532266133</v>
      </c>
      <c r="B91" s="21" t="n">
        <v>2.22939683823866</v>
      </c>
      <c r="C91" s="26" t="n">
        <v>0.186119209487345</v>
      </c>
      <c r="D91" s="26" t="n">
        <v>12.3266297404902</v>
      </c>
      <c r="E91" s="14" t="str">
        <f aca="false">IF(B91&lt;5,"Acidic",IF(B91&lt;9,"Near-neutral","Alkaline"))</f>
        <v>Acidic</v>
      </c>
      <c r="G91" s="70" t="n">
        <f aca="false">((-1/(((((((01_Process!$B$6)*(01_Process!$B$7)-($A$91)*(01_Process!$B$8))/((01_Process!$B$6)+($A$91))))+SQRT(((((01_Process!$B$6)*(01_Process!$B$7)-($A$91)*(01_Process!$B$8))/((01_Process!$B$6)+($A$91))))^2+4*(01_Process!$B$9)))/2)*LN(10))*(1+((((01_Process!$B$6)*(01_Process!$B$7)-($A$91)*(01_Process!$B$8))/((01_Process!$B$6)+($A$91))))/SQRT(((((01_Process!$B$6)*(01_Process!$B$7)-($A$91)*(01_Process!$B$8))/((01_Process!$B$6)+($A$91))))^2+4*(01_Process!$B$9)))/2))*((-(01_Process!$B$6)*((01_Process!$B$7)+(01_Process!$B$8))/((01_Process!$B$6)+($A$91))^2))</f>
        <v>0.186119017035389</v>
      </c>
    </row>
    <row r="92" customFormat="false" ht="15" hidden="false" customHeight="true" outlineLevel="0" collapsed="false">
      <c r="A92" s="26" t="n">
        <v>1.30565282641321</v>
      </c>
      <c r="B92" s="21" t="n">
        <v>2.23219235023797</v>
      </c>
      <c r="C92" s="26" t="n">
        <v>0.186430516147482</v>
      </c>
      <c r="D92" s="26" t="n">
        <v>12.3266297404902</v>
      </c>
      <c r="E92" s="14" t="str">
        <f aca="false">IF(B92&lt;5,"Acidic",IF(B92&lt;9,"Near-neutral","Alkaline"))</f>
        <v>Acidic</v>
      </c>
      <c r="G92" s="70" t="n">
        <f aca="false">((-1/(((((((01_Process!$B$6)*(01_Process!$B$7)-($A$92)*(01_Process!$B$8))/((01_Process!$B$6)+($A$92))))+SQRT(((((01_Process!$B$6)*(01_Process!$B$7)-($A$92)*(01_Process!$B$8))/((01_Process!$B$6)+($A$92))))^2+4*(01_Process!$B$9)))/2)*LN(10))*(1+((((01_Process!$B$6)*(01_Process!$B$7)-($A$92)*(01_Process!$B$8))/((01_Process!$B$6)+($A$92))))/SQRT(((((01_Process!$B$6)*(01_Process!$B$7)-($A$92)*(01_Process!$B$8))/((01_Process!$B$6)+($A$92))))^2+4*(01_Process!$B$9)))/2))*((-(01_Process!$B$6)*((01_Process!$B$7)+(01_Process!$B$8))/((01_Process!$B$6)+($A$92))^2))</f>
        <v>0.186430321974489</v>
      </c>
    </row>
    <row r="93" customFormat="false" ht="15" hidden="false" customHeight="true" outlineLevel="0" collapsed="false">
      <c r="A93" s="26" t="n">
        <v>1.32066033016508</v>
      </c>
      <c r="B93" s="21" t="n">
        <v>2.23499256906422</v>
      </c>
      <c r="C93" s="26" t="n">
        <v>0.186746483051707</v>
      </c>
      <c r="D93" s="26" t="n">
        <v>12.3266297404902</v>
      </c>
      <c r="E93" s="14" t="str">
        <f aca="false">IF(B93&lt;5,"Acidic",IF(B93&lt;9,"Near-neutral","Alkaline"))</f>
        <v>Acidic</v>
      </c>
      <c r="G93" s="70" t="n">
        <f aca="false">((-1/(((((((01_Process!$B$6)*(01_Process!$B$7)-($A$93)*(01_Process!$B$8))/((01_Process!$B$6)+($A$93))))+SQRT(((((01_Process!$B$6)*(01_Process!$B$7)-($A$93)*(01_Process!$B$8))/((01_Process!$B$6)+($A$93))))^2+4*(01_Process!$B$9)))/2)*LN(10))*(1+((((01_Process!$B$6)*(01_Process!$B$7)-($A$93)*(01_Process!$B$8))/((01_Process!$B$6)+($A$93))))/SQRT(((((01_Process!$B$6)*(01_Process!$B$7)-($A$93)*(01_Process!$B$8))/((01_Process!$B$6)+($A$93))))^2+4*(01_Process!$B$9)))/2))*((-(01_Process!$B$6)*((01_Process!$B$7)+(01_Process!$B$8))/((01_Process!$B$6)+($A$93))^2))</f>
        <v>0.186746287123467</v>
      </c>
    </row>
    <row r="94" customFormat="false" ht="15" hidden="false" customHeight="true" outlineLevel="0" collapsed="false">
      <c r="A94" s="26" t="n">
        <v>1.33566783391696</v>
      </c>
      <c r="B94" s="21" t="n">
        <v>2.23779756497059</v>
      </c>
      <c r="C94" s="26" t="n">
        <v>0.187067152327558</v>
      </c>
      <c r="D94" s="26" t="n">
        <v>12.3266297404902</v>
      </c>
      <c r="E94" s="14" t="str">
        <f aca="false">IF(B94&lt;5,"Acidic",IF(B94&lt;9,"Near-neutral","Alkaline"))</f>
        <v>Acidic</v>
      </c>
      <c r="G94" s="70" t="n">
        <f aca="false">((-1/(((((((01_Process!$B$6)*(01_Process!$B$7)-($A$94)*(01_Process!$B$8))/((01_Process!$B$6)+($A$94))))+SQRT(((((01_Process!$B$6)*(01_Process!$B$7)-($A$94)*(01_Process!$B$8))/((01_Process!$B$6)+($A$94))))^2+4*(01_Process!$B$9)))/2)*LN(10))*(1+((((01_Process!$B$6)*(01_Process!$B$7)-($A$94)*(01_Process!$B$8))/((01_Process!$B$6)+($A$94))))/SQRT(((((01_Process!$B$6)*(01_Process!$B$7)-($A$94)*(01_Process!$B$8))/((01_Process!$B$6)+($A$94))))^2+4*(01_Process!$B$9)))/2))*((-(01_Process!$B$6)*((01_Process!$B$7)+(01_Process!$B$8))/((01_Process!$B$6)+($A$94))^2))</f>
        <v>0.187066954609235</v>
      </c>
    </row>
    <row r="95" customFormat="false" ht="15" hidden="false" customHeight="true" outlineLevel="0" collapsed="false">
      <c r="A95" s="26" t="n">
        <v>1.35067533766884</v>
      </c>
      <c r="B95" s="21" t="n">
        <v>2.24060740884875</v>
      </c>
      <c r="C95" s="26" t="n">
        <v>0.187392566939252</v>
      </c>
      <c r="D95" s="26" t="n">
        <v>12.3266297404902</v>
      </c>
      <c r="E95" s="14" t="str">
        <f aca="false">IF(B95&lt;5,"Acidic",IF(B95&lt;9,"Near-neutral","Alkaline"))</f>
        <v>Acidic</v>
      </c>
      <c r="G95" s="70" t="n">
        <f aca="false">((-1/(((((((01_Process!$B$6)*(01_Process!$B$7)-($A$95)*(01_Process!$B$8))/((01_Process!$B$6)+($A$95))))+SQRT(((((01_Process!$B$6)*(01_Process!$B$7)-($A$95)*(01_Process!$B$8))/((01_Process!$B$6)+($A$95))))^2+4*(01_Process!$B$9)))/2)*LN(10))*(1+((((01_Process!$B$6)*(01_Process!$B$7)-($A$95)*(01_Process!$B$8))/((01_Process!$B$6)+($A$95))))/SQRT(((((01_Process!$B$6)*(01_Process!$B$7)-($A$95)*(01_Process!$B$8))/((01_Process!$B$6)+($A$95))))^2+4*(01_Process!$B$9)))/2))*((-(01_Process!$B$6)*((01_Process!$B$7)+(01_Process!$B$8))/((01_Process!$B$6)+($A$95))^2))</f>
        <v>0.187392367395296</v>
      </c>
    </row>
    <row r="96" customFormat="false" ht="15" hidden="false" customHeight="true" outlineLevel="0" collapsed="false">
      <c r="A96" s="26" t="n">
        <v>1.36568284142071</v>
      </c>
      <c r="B96" s="21" t="n">
        <v>2.24342217224152</v>
      </c>
      <c r="C96" s="26" t="n">
        <v>0.187722770703033</v>
      </c>
      <c r="D96" s="26" t="n">
        <v>12.3266297404902</v>
      </c>
      <c r="E96" s="14" t="str">
        <f aca="false">IF(B96&lt;5,"Acidic",IF(B96&lt;9,"Near-neutral","Alkaline"))</f>
        <v>Acidic</v>
      </c>
      <c r="G96" s="70" t="n">
        <f aca="false">((-1/(((((((01_Process!$B$6)*(01_Process!$B$7)-($A$96)*(01_Process!$B$8))/((01_Process!$B$6)+($A$96))))+SQRT(((((01_Process!$B$6)*(01_Process!$B$7)-($A$96)*(01_Process!$B$8))/((01_Process!$B$6)+($A$96))))^2+4*(01_Process!$B$9)))/2)*LN(10))*(1+((((01_Process!$B$6)*(01_Process!$B$7)-($A$96)*(01_Process!$B$8))/((01_Process!$B$6)+($A$96))))/SQRT(((((01_Process!$B$6)*(01_Process!$B$7)-($A$96)*(01_Process!$B$8))/((01_Process!$B$6)+($A$96))))^2+4*(01_Process!$B$9)))/2))*((-(01_Process!$B$6)*((01_Process!$B$7)+(01_Process!$B$8))/((01_Process!$B$6)+($A$96))^2))</f>
        <v>0.187722569297318</v>
      </c>
    </row>
    <row r="97" customFormat="false" ht="15" hidden="false" customHeight="true" outlineLevel="0" collapsed="false">
      <c r="A97" s="26" t="n">
        <v>1.38069034517259</v>
      </c>
      <c r="B97" s="21" t="n">
        <v>2.24624192735577</v>
      </c>
      <c r="C97" s="26" t="n">
        <v>0.188057808303455</v>
      </c>
      <c r="D97" s="26" t="n">
        <v>12.3266297404902</v>
      </c>
      <c r="E97" s="14" t="str">
        <f aca="false">IF(B97&lt;5,"Acidic",IF(B97&lt;9,"Near-neutral","Alkaline"))</f>
        <v>Acidic</v>
      </c>
      <c r="G97" s="70" t="n">
        <f aca="false">((-1/(((((((01_Process!$B$6)*(01_Process!$B$7)-($A$97)*(01_Process!$B$8))/((01_Process!$B$6)+($A$97))))+SQRT(((((01_Process!$B$6)*(01_Process!$B$7)-($A$97)*(01_Process!$B$8))/((01_Process!$B$6)+($A$97))))^2+4*(01_Process!$B$9)))/2)*LN(10))*(1+((((01_Process!$B$6)*(01_Process!$B$7)-($A$97)*(01_Process!$B$8))/((01_Process!$B$6)+($A$97))))/SQRT(((((01_Process!$B$6)*(01_Process!$B$7)-($A$97)*(01_Process!$B$8))/((01_Process!$B$6)+($A$97))))^2+4*(01_Process!$B$9)))/2))*((-(01_Process!$B$6)*((01_Process!$B$7)+(01_Process!$B$8))/((01_Process!$B$6)+($A$97))^2))</f>
        <v>0.188057604999123</v>
      </c>
    </row>
    <row r="98" customFormat="false" ht="15" hidden="false" customHeight="true" outlineLevel="0" collapsed="false">
      <c r="A98" s="26" t="n">
        <v>1.39569784892446</v>
      </c>
      <c r="B98" s="21" t="n">
        <v>2.2490667470756</v>
      </c>
      <c r="C98" s="26" t="n">
        <v>0.188397725309613</v>
      </c>
      <c r="D98" s="26" t="n">
        <v>12.3266297404902</v>
      </c>
      <c r="E98" s="14" t="str">
        <f aca="false">IF(B98&lt;5,"Acidic",IF(B98&lt;9,"Near-neutral","Alkaline"))</f>
        <v>Acidic</v>
      </c>
      <c r="G98" s="70" t="n">
        <f aca="false">((-1/(((((((01_Process!$B$6)*(01_Process!$B$7)-($A$98)*(01_Process!$B$8))/((01_Process!$B$6)+($A$98))))+SQRT(((((01_Process!$B$6)*(01_Process!$B$7)-($A$98)*(01_Process!$B$8))/((01_Process!$B$6)+($A$98))))^2+4*(01_Process!$B$9)))/2)*LN(10))*(1+((((01_Process!$B$6)*(01_Process!$B$7)-($A$98)*(01_Process!$B$8))/((01_Process!$B$6)+($A$98))))/SQRT(((((01_Process!$B$6)*(01_Process!$B$7)-($A$98)*(01_Process!$B$8))/((01_Process!$B$6)+($A$98))))^2+4*(01_Process!$B$9)))/2))*((-(01_Process!$B$6)*((01_Process!$B$7)+(01_Process!$B$8))/((01_Process!$B$6)+($A$98))^2))</f>
        <v>0.188397520069086</v>
      </c>
    </row>
    <row r="99" customFormat="false" ht="15" hidden="false" customHeight="true" outlineLevel="0" collapsed="false">
      <c r="A99" s="26" t="n">
        <v>1.41070535267634</v>
      </c>
      <c r="B99" s="21" t="n">
        <v>2.25189670497569</v>
      </c>
      <c r="C99" s="26" t="n">
        <v>0.188742568191969</v>
      </c>
      <c r="D99" s="26" t="n">
        <v>12.3266297404902</v>
      </c>
      <c r="E99" s="14" t="str">
        <f aca="false">IF(B99&lt;5,"Acidic",IF(B99&lt;9,"Near-neutral","Alkaline"))</f>
        <v>Acidic</v>
      </c>
      <c r="G99" s="70" t="n">
        <f aca="false">((-1/(((((((01_Process!$B$6)*(01_Process!$B$7)-($A$99)*(01_Process!$B$8))/((01_Process!$B$6)+($A$99))))+SQRT(((((01_Process!$B$6)*(01_Process!$B$7)-($A$99)*(01_Process!$B$8))/((01_Process!$B$6)+($A$99))))^2+4*(01_Process!$B$9)))/2)*LN(10))*(1+((((01_Process!$B$6)*(01_Process!$B$7)-($A$99)*(01_Process!$B$8))/((01_Process!$B$6)+($A$99))))/SQRT(((((01_Process!$B$6)*(01_Process!$B$7)-($A$99)*(01_Process!$B$8))/((01_Process!$B$6)+($A$99))))^2+4*(01_Process!$B$9)))/2))*((-(01_Process!$B$6)*((01_Process!$B$7)+(01_Process!$B$8))/((01_Process!$B$6)+($A$99))^2))</f>
        <v>0.188742360976986</v>
      </c>
    </row>
    <row r="100" customFormat="false" ht="15" hidden="false" customHeight="true" outlineLevel="0" collapsed="false">
      <c r="A100" s="26" t="n">
        <v>1.42571285642821</v>
      </c>
      <c r="B100" s="21" t="n">
        <v>2.25473187533501</v>
      </c>
      <c r="C100" s="26" t="n">
        <v>0.189092384339801</v>
      </c>
      <c r="D100" s="26" t="n">
        <v>12.3266297404902</v>
      </c>
      <c r="E100" s="14" t="str">
        <f aca="false">IF(B100&lt;5,"Acidic",IF(B100&lt;9,"Near-neutral","Alkaline"))</f>
        <v>Acidic</v>
      </c>
      <c r="G100" s="70" t="n">
        <f aca="false">((-1/(((((((01_Process!$B$6)*(01_Process!$B$7)-($A$100)*(01_Process!$B$8))/((01_Process!$B$6)+($A$100))))+SQRT(((((01_Process!$B$6)*(01_Process!$B$7)-($A$100)*(01_Process!$B$8))/((01_Process!$B$6)+($A$100))))^2+4*(01_Process!$B$9)))/2)*LN(10))*(1+((((01_Process!$B$6)*(01_Process!$B$7)-($A$100)*(01_Process!$B$8))/((01_Process!$B$6)+($A$100))))/SQRT(((((01_Process!$B$6)*(01_Process!$B$7)-($A$100)*(01_Process!$B$8))/((01_Process!$B$6)+($A$100))))^2+4*(01_Process!$B$9)))/2))*((-(01_Process!$B$6)*((01_Process!$B$7)+(01_Process!$B$8))/((01_Process!$B$6)+($A$100))^2))</f>
        <v>0.189092175111293</v>
      </c>
    </row>
    <row r="101" customFormat="false" ht="15" hidden="false" customHeight="true" outlineLevel="0" collapsed="false">
      <c r="A101" s="26" t="n">
        <v>1.44072036018009</v>
      </c>
      <c r="B101" s="21" t="n">
        <v>2.25757233315072</v>
      </c>
      <c r="C101" s="26" t="n">
        <v>0.189447222078684</v>
      </c>
      <c r="D101" s="26" t="n">
        <v>12.3266297404902</v>
      </c>
      <c r="E101" s="14" t="str">
        <f aca="false">IF(B101&lt;5,"Acidic",IF(B101&lt;9,"Near-neutral","Alkaline"))</f>
        <v>Acidic</v>
      </c>
      <c r="G101" s="70" t="n">
        <f aca="false">((-1/(((((((01_Process!$B$6)*(01_Process!$B$7)-($A$101)*(01_Process!$B$8))/((01_Process!$B$6)+($A$101))))+SQRT(((((01_Process!$B$6)*(01_Process!$B$7)-($A$101)*(01_Process!$B$8))/((01_Process!$B$6)+($A$101))))^2+4*(01_Process!$B$9)))/2)*LN(10))*(1+((((01_Process!$B$6)*(01_Process!$B$7)-($A$101)*(01_Process!$B$8))/((01_Process!$B$6)+($A$101))))/SQRT(((((01_Process!$B$6)*(01_Process!$B$7)-($A$101)*(01_Process!$B$8))/((01_Process!$B$6)+($A$101))))^2+4*(01_Process!$B$9)))/2))*((-(01_Process!$B$6)*((01_Process!$B$7)+(01_Process!$B$8))/((01_Process!$B$6)+($A$101))^2))</f>
        <v>0.189447010796917</v>
      </c>
    </row>
    <row r="102" customFormat="false" ht="15" hidden="false" customHeight="true" outlineLevel="0" collapsed="false">
      <c r="A102" s="26" t="n">
        <v>1.45572786393197</v>
      </c>
      <c r="B102" s="21" t="n">
        <v>2.26041815415232</v>
      </c>
      <c r="C102" s="26" t="n">
        <v>0.189807130689019</v>
      </c>
      <c r="D102" s="26" t="n">
        <v>12.3266297404902</v>
      </c>
      <c r="E102" s="14" t="str">
        <f aca="false">IF(B102&lt;5,"Acidic",IF(B102&lt;9,"Near-neutral","Alkaline"))</f>
        <v>Acidic</v>
      </c>
      <c r="G102" s="70" t="n">
        <f aca="false">((-1/(((((((01_Process!$B$6)*(01_Process!$B$7)-($A$102)*(01_Process!$B$8))/((01_Process!$B$6)+($A$102))))+SQRT(((((01_Process!$B$6)*(01_Process!$B$7)-($A$102)*(01_Process!$B$8))/((01_Process!$B$6)+($A$102))))^2+4*(01_Process!$B$9)))/2)*LN(10))*(1+((((01_Process!$B$6)*(01_Process!$B$7)-($A$102)*(01_Process!$B$8))/((01_Process!$B$6)+($A$102))))/SQRT(((((01_Process!$B$6)*(01_Process!$B$7)-($A$102)*(01_Process!$B$8))/((01_Process!$B$6)+($A$102))))^2+4*(01_Process!$B$9)))/2))*((-(01_Process!$B$6)*((01_Process!$B$7)+(01_Process!$B$8))/((01_Process!$B$6)+($A$102))^2))</f>
        <v>0.189806917313438</v>
      </c>
    </row>
    <row r="103" customFormat="false" ht="15" hidden="false" customHeight="true" outlineLevel="0" collapsed="false">
      <c r="A103" s="26" t="n">
        <v>1.47073536768384</v>
      </c>
      <c r="B103" s="21" t="n">
        <v>2.26326941481621</v>
      </c>
      <c r="C103" s="26" t="n">
        <v>0.190172160424538</v>
      </c>
      <c r="D103" s="26" t="n">
        <v>12.3266297404902</v>
      </c>
      <c r="E103" s="14" t="str">
        <f aca="false">IF(B103&lt;5,"Acidic",IF(B103&lt;9,"Near-neutral","Alkaline"))</f>
        <v>Acidic</v>
      </c>
      <c r="G103" s="70" t="n">
        <f aca="false">((-1/(((((((01_Process!$B$6)*(01_Process!$B$7)-($A$103)*(01_Process!$B$8))/((01_Process!$B$6)+($A$103))))+SQRT(((((01_Process!$B$6)*(01_Process!$B$7)-($A$103)*(01_Process!$B$8))/((01_Process!$B$6)+($A$103))))^2+4*(01_Process!$B$9)))/2)*LN(10))*(1+((((01_Process!$B$6)*(01_Process!$B$7)-($A$103)*(01_Process!$B$8))/((01_Process!$B$6)+($A$103))))/SQRT(((((01_Process!$B$6)*(01_Process!$B$7)-($A$103)*(01_Process!$B$8))/((01_Process!$B$6)+($A$103))))^2+4*(01_Process!$B$9)))/2))*((-(01_Process!$B$6)*((01_Process!$B$7)+(01_Process!$B$8))/((01_Process!$B$6)+($A$103))^2))</f>
        <v>0.19017194491381</v>
      </c>
    </row>
    <row r="104" customFormat="false" ht="15" hidden="false" customHeight="true" outlineLevel="0" collapsed="false">
      <c r="A104" s="26" t="n">
        <v>1.48574287143572</v>
      </c>
      <c r="B104" s="21" t="n">
        <v>2.26612619238033</v>
      </c>
      <c r="C104" s="26" t="n">
        <v>0.190542362531687</v>
      </c>
      <c r="D104" s="26" t="n">
        <v>12.3266297404902</v>
      </c>
      <c r="E104" s="14" t="str">
        <f aca="false">IF(B104&lt;5,"Acidic",IF(B104&lt;9,"Near-neutral","Alkaline"))</f>
        <v>Acidic</v>
      </c>
      <c r="G104" s="70" t="n">
        <f aca="false">((-1/(((((((01_Process!$B$6)*(01_Process!$B$7)-($A$104)*(01_Process!$B$8))/((01_Process!$B$6)+($A$104))))+SQRT(((((01_Process!$B$6)*(01_Process!$B$7)-($A$104)*(01_Process!$B$8))/((01_Process!$B$6)+($A$104))))^2+4*(01_Process!$B$9)))/2)*LN(10))*(1+((((01_Process!$B$6)*(01_Process!$B$7)-($A$104)*(01_Process!$B$8))/((01_Process!$B$6)+($A$104))))/SQRT(((((01_Process!$B$6)*(01_Process!$B$7)-($A$104)*(01_Process!$B$8))/((01_Process!$B$6)+($A$104))))^2+4*(01_Process!$B$9)))/2))*((-(01_Process!$B$6)*((01_Process!$B$7)+(01_Process!$B$8))/((01_Process!$B$6)+($A$104))^2))</f>
        <v>0.190542144843582</v>
      </c>
    </row>
    <row r="105" customFormat="false" ht="15" hidden="false" customHeight="true" outlineLevel="0" collapsed="false">
      <c r="A105" s="26" t="n">
        <v>1.50075037518759</v>
      </c>
      <c r="B105" s="21" t="n">
        <v>2.2689885648593</v>
      </c>
      <c r="C105" s="26" t="n">
        <v>0.190917789269093</v>
      </c>
      <c r="D105" s="26" t="n">
        <v>12.3266297404902</v>
      </c>
      <c r="E105" s="14" t="str">
        <f aca="false">IF(B105&lt;5,"Acidic",IF(B105&lt;9,"Near-neutral","Alkaline"))</f>
        <v>Acidic</v>
      </c>
      <c r="G105" s="70" t="n">
        <f aca="false">((-1/(((((((01_Process!$B$6)*(01_Process!$B$7)-($A$105)*(01_Process!$B$8))/((01_Process!$B$6)+($A$105))))+SQRT(((((01_Process!$B$6)*(01_Process!$B$7)-($A$105)*(01_Process!$B$8))/((01_Process!$B$6)+($A$105))))^2+4*(01_Process!$B$9)))/2)*LN(10))*(1+((((01_Process!$B$6)*(01_Process!$B$7)-($A$105)*(01_Process!$B$8))/((01_Process!$B$6)+($A$105))))/SQRT(((((01_Process!$B$6)*(01_Process!$B$7)-($A$105)*(01_Process!$B$8))/((01_Process!$B$6)+($A$105))))^2+4*(01_Process!$B$9)))/2))*((-(01_Process!$B$6)*((01_Process!$B$7)+(01_Process!$B$8))/((01_Process!$B$6)+($A$105))^2))</f>
        <v>0.190917569360623</v>
      </c>
    </row>
    <row r="106" customFormat="false" ht="15" hidden="false" customHeight="true" outlineLevel="0" collapsed="false">
      <c r="A106" s="26" t="n">
        <v>1.51575787893947</v>
      </c>
      <c r="B106" s="21" t="n">
        <v>2.2718566110597</v>
      </c>
      <c r="C106" s="26" t="n">
        <v>0.191298493928088</v>
      </c>
      <c r="D106" s="26" t="n">
        <v>12.3266297404902</v>
      </c>
      <c r="E106" s="14" t="str">
        <f aca="false">IF(B106&lt;5,"Acidic",IF(B106&lt;9,"Near-neutral","Alkaline"))</f>
        <v>Acidic</v>
      </c>
      <c r="G106" s="70" t="n">
        <f aca="false">((-1/(((((((01_Process!$B$6)*(01_Process!$B$7)-($A$106)*(01_Process!$B$8))/((01_Process!$B$6)+($A$106))))+SQRT(((((01_Process!$B$6)*(01_Process!$B$7)-($A$106)*(01_Process!$B$8))/((01_Process!$B$6)+($A$106))))^2+4*(01_Process!$B$9)))/2)*LN(10))*(1+((((01_Process!$B$6)*(01_Process!$B$7)-($A$106)*(01_Process!$B$8))/((01_Process!$B$6)+($A$106))))/SQRT(((((01_Process!$B$6)*(01_Process!$B$7)-($A$106)*(01_Process!$B$8))/((01_Process!$B$6)+($A$106))))^2+4*(01_Process!$B$9)))/2))*((-(01_Process!$B$6)*((01_Process!$B$7)+(01_Process!$B$8))/((01_Process!$B$6)+($A$106))^2))</f>
        <v>0.191298271755383</v>
      </c>
    </row>
    <row r="107" customFormat="false" ht="15" hidden="false" customHeight="true" outlineLevel="0" collapsed="false">
      <c r="A107" s="26" t="n">
        <v>1.53076538269135</v>
      </c>
      <c r="B107" s="21" t="n">
        <v>2.27473041059576</v>
      </c>
      <c r="C107" s="26" t="n">
        <v>0.191684530853479</v>
      </c>
      <c r="D107" s="26" t="n">
        <v>12.3266297404902</v>
      </c>
      <c r="E107" s="14" t="str">
        <f aca="false">IF(B107&lt;5,"Acidic",IF(B107&lt;9,"Near-neutral","Alkaline"))</f>
        <v>Acidic</v>
      </c>
      <c r="G107" s="70" t="n">
        <f aca="false">((-1/(((((((01_Process!$B$6)*(01_Process!$B$7)-($A$107)*(01_Process!$B$8))/((01_Process!$B$6)+($A$107))))+SQRT(((((01_Process!$B$6)*(01_Process!$B$7)-($A$107)*(01_Process!$B$8))/((01_Process!$B$6)+($A$107))))^2+4*(01_Process!$B$9)))/2)*LN(10))*(1+((((01_Process!$B$6)*(01_Process!$B$7)-($A$107)*(01_Process!$B$8))/((01_Process!$B$6)+($A$107))))/SQRT(((((01_Process!$B$6)*(01_Process!$B$7)-($A$107)*(01_Process!$B$8))/((01_Process!$B$6)+($A$107))))^2+4*(01_Process!$B$9)))/2))*((-(01_Process!$B$6)*((01_Process!$B$7)+(01_Process!$B$8))/((01_Process!$B$6)+($A$107))^2))</f>
        <v>0.191684306371705</v>
      </c>
    </row>
    <row r="108" customFormat="false" ht="15" hidden="false" customHeight="true" outlineLevel="0" collapsed="false">
      <c r="A108" s="26" t="n">
        <v>1.54577288644322</v>
      </c>
      <c r="B108" s="21" t="n">
        <v>2.27761004390529</v>
      </c>
      <c r="C108" s="26" t="n">
        <v>0.192075955464702</v>
      </c>
      <c r="D108" s="26" t="n">
        <v>12.3266297404902</v>
      </c>
      <c r="E108" s="14" t="str">
        <f aca="false">IF(B108&lt;5,"Acidic",IF(B108&lt;9,"Near-neutral","Alkaline"))</f>
        <v>Acidic</v>
      </c>
      <c r="G108" s="70" t="n">
        <f aca="false">((-1/(((((((01_Process!$B$6)*(01_Process!$B$7)-($A$108)*(01_Process!$B$8))/((01_Process!$B$6)+($A$108))))+SQRT(((((01_Process!$B$6)*(01_Process!$B$7)-($A$108)*(01_Process!$B$8))/((01_Process!$B$6)+($A$108))))^2+4*(01_Process!$B$9)))/2)*LN(10))*(1+((((01_Process!$B$6)*(01_Process!$B$7)-($A$108)*(01_Process!$B$8))/((01_Process!$B$6)+($A$108))))/SQRT(((((01_Process!$B$6)*(01_Process!$B$7)-($A$108)*(01_Process!$B$8))/((01_Process!$B$6)+($A$108))))^2+4*(01_Process!$B$9)))/2))*((-(01_Process!$B$6)*((01_Process!$B$7)+(01_Process!$B$8))/((01_Process!$B$6)+($A$108))^2))</f>
        <v>0.192075728628191</v>
      </c>
    </row>
    <row r="109" customFormat="false" ht="15" hidden="false" customHeight="true" outlineLevel="0" collapsed="false">
      <c r="A109" s="26" t="n">
        <v>1.5607803901951</v>
      </c>
      <c r="B109" s="21" t="n">
        <v>2.28049559226603</v>
      </c>
      <c r="C109" s="26" t="n">
        <v>0.192472824278042</v>
      </c>
      <c r="D109" s="26" t="n">
        <v>12.3266297404902</v>
      </c>
      <c r="E109" s="14" t="str">
        <f aca="false">IF(B109&lt;5,"Acidic",IF(B109&lt;9,"Near-neutral","Alkaline"))</f>
        <v>Acidic</v>
      </c>
      <c r="G109" s="70" t="n">
        <f aca="false">((-1/(((((((01_Process!$B$6)*(01_Process!$B$7)-($A$109)*(01_Process!$B$8))/((01_Process!$B$6)+($A$109))))+SQRT(((((01_Process!$B$6)*(01_Process!$B$7)-($A$109)*(01_Process!$B$8))/((01_Process!$B$6)+($A$109))))^2+4*(01_Process!$B$9)))/2)*LN(10))*(1+((((01_Process!$B$6)*(01_Process!$B$7)-($A$109)*(01_Process!$B$8))/((01_Process!$B$6)+($A$109))))/SQRT(((((01_Process!$B$6)*(01_Process!$B$7)-($A$109)*(01_Process!$B$8))/((01_Process!$B$6)+($A$109))))^2+4*(01_Process!$B$9)))/2))*((-(01_Process!$B$6)*((01_Process!$B$7)+(01_Process!$B$8))/((01_Process!$B$6)+($A$109))^2))</f>
        <v>0.19247259504016</v>
      </c>
    </row>
    <row r="110" customFormat="false" ht="15" hidden="false" customHeight="true" outlineLevel="0" collapsed="false">
      <c r="A110" s="26" t="n">
        <v>1.57578789394697</v>
      </c>
      <c r="B110" s="21" t="n">
        <v>2.28338713781221</v>
      </c>
      <c r="C110" s="26" t="n">
        <v>0.192875194929059</v>
      </c>
      <c r="D110" s="26" t="n">
        <v>12.3266297404902</v>
      </c>
      <c r="E110" s="14" t="str">
        <f aca="false">IF(B110&lt;5,"Acidic",IF(B110&lt;9,"Near-neutral","Alkaline"))</f>
        <v>Acidic</v>
      </c>
      <c r="G110" s="70" t="n">
        <f aca="false">((-1/(((((((01_Process!$B$6)*(01_Process!$B$7)-($A$110)*(01_Process!$B$8))/((01_Process!$B$6)+($A$110))))+SQRT(((((01_Process!$B$6)*(01_Process!$B$7)-($A$110)*(01_Process!$B$8))/((01_Process!$B$6)+($A$110))))^2+4*(01_Process!$B$9)))/2)*LN(10))*(1+((((01_Process!$B$6)*(01_Process!$B$7)-($A$110)*(01_Process!$B$8))/((01_Process!$B$6)+($A$110))))/SQRT(((((01_Process!$B$6)*(01_Process!$B$7)-($A$110)*(01_Process!$B$8))/((01_Process!$B$6)+($A$110))))^2+4*(01_Process!$B$9)))/2))*((-(01_Process!$B$6)*((01_Process!$B$7)+(01_Process!$B$8))/((01_Process!$B$6)+($A$110))^2))</f>
        <v>0.192874963242194</v>
      </c>
    </row>
    <row r="111" customFormat="false" ht="15" hidden="false" customHeight="true" outlineLevel="0" collapsed="false">
      <c r="A111" s="26" t="n">
        <v>1.59079539769885</v>
      </c>
      <c r="B111" s="21" t="n">
        <v>2.28628476355158</v>
      </c>
      <c r="C111" s="26" t="n">
        <v>0.193283126195723</v>
      </c>
      <c r="D111" s="26" t="n">
        <v>12.3266297404902</v>
      </c>
      <c r="E111" s="14" t="str">
        <f aca="false">IF(B111&lt;5,"Acidic",IF(B111&lt;9,"Near-neutral","Alkaline"))</f>
        <v>Acidic</v>
      </c>
      <c r="G111" s="70" t="n">
        <f aca="false">((-1/(((((((01_Process!$B$6)*(01_Process!$B$7)-($A$111)*(01_Process!$B$8))/((01_Process!$B$6)+($A$111))))+SQRT(((((01_Process!$B$6)*(01_Process!$B$7)-($A$111)*(01_Process!$B$8))/((01_Process!$B$6)+($A$111))))^2+4*(01_Process!$B$9)))/2)*LN(10))*(1+((((01_Process!$B$6)*(01_Process!$B$7)-($A$111)*(01_Process!$B$8))/((01_Process!$B$6)+($A$111))))/SQRT(((((01_Process!$B$6)*(01_Process!$B$7)-($A$111)*(01_Process!$B$8))/((01_Process!$B$6)+($A$111))))^2+4*(01_Process!$B$9)))/2))*((-(01_Process!$B$6)*((01_Process!$B$7)+(01_Process!$B$8))/((01_Process!$B$6)+($A$111))^2))</f>
        <v>0.193282892011307</v>
      </c>
    </row>
    <row r="112" customFormat="false" ht="15" hidden="false" customHeight="true" outlineLevel="0" collapsed="false">
      <c r="A112" s="26" t="n">
        <v>1.60580290145073</v>
      </c>
      <c r="B112" s="21" t="n">
        <v>2.28918855338269</v>
      </c>
      <c r="C112" s="26" t="n">
        <v>0.193696678022349</v>
      </c>
      <c r="D112" s="26" t="n">
        <v>12.3266297404902</v>
      </c>
      <c r="E112" s="14" t="str">
        <f aca="false">IF(B112&lt;5,"Acidic",IF(B112&lt;9,"Near-neutral","Alkaline"))</f>
        <v>Acidic</v>
      </c>
      <c r="G112" s="70" t="n">
        <f aca="false">((-1/(((((((01_Process!$B$6)*(01_Process!$B$7)-($A$112)*(01_Process!$B$8))/((01_Process!$B$6)+($A$112))))+SQRT(((((01_Process!$B$6)*(01_Process!$B$7)-($A$112)*(01_Process!$B$8))/((01_Process!$B$6)+($A$112))))^2+4*(01_Process!$B$9)))/2)*LN(10))*(1+((((01_Process!$B$6)*(01_Process!$B$7)-($A$112)*(01_Process!$B$8))/((01_Process!$B$6)+($A$112))))/SQRT(((((01_Process!$B$6)*(01_Process!$B$7)-($A$112)*(01_Process!$B$8))/((01_Process!$B$6)+($A$112))))^2+4*(01_Process!$B$9)))/2))*((-(01_Process!$B$6)*((01_Process!$B$7)+(01_Process!$B$8))/((01_Process!$B$6)+($A$112))^2))</f>
        <v>0.19369644129074</v>
      </c>
    </row>
    <row r="113" customFormat="false" ht="15" hidden="false" customHeight="true" outlineLevel="0" collapsed="false">
      <c r="A113" s="26" t="n">
        <v>1.6208104052026</v>
      </c>
      <c r="B113" s="21" t="n">
        <v>2.2920985921126</v>
      </c>
      <c r="C113" s="26" t="n">
        <v>0.194115911543833</v>
      </c>
      <c r="D113" s="26" t="n">
        <v>12.3266297404902</v>
      </c>
      <c r="E113" s="14" t="str">
        <f aca="false">IF(B113&lt;5,"Acidic",IF(B113&lt;9,"Near-neutral","Alkaline"))</f>
        <v>Acidic</v>
      </c>
      <c r="G113" s="70" t="n">
        <f aca="false">((-1/(((((((01_Process!$B$6)*(01_Process!$B$7)-($A$113)*(01_Process!$B$8))/((01_Process!$B$6)+($A$113))))+SQRT(((((01_Process!$B$6)*(01_Process!$B$7)-($A$113)*(01_Process!$B$8))/((01_Process!$B$6)+($A$113))))^2+4*(01_Process!$B$9)))/2)*LN(10))*(1+((((01_Process!$B$6)*(01_Process!$B$7)-($A$113)*(01_Process!$B$8))/((01_Process!$B$6)+($A$113))))/SQRT(((((01_Process!$B$6)*(01_Process!$B$7)-($A$113)*(01_Process!$B$8))/((01_Process!$B$6)+($A$113))))^2+4*(01_Process!$B$9)))/2))*((-(01_Process!$B$6)*((01_Process!$B$7)+(01_Process!$B$8))/((01_Process!$B$6)+($A$113))^2))</f>
        <v>0.194115672214425</v>
      </c>
    </row>
    <row r="114" customFormat="false" ht="15" hidden="false" customHeight="true" outlineLevel="0" collapsed="false">
      <c r="A114" s="26" t="n">
        <v>1.63581790895448</v>
      </c>
      <c r="B114" s="21" t="n">
        <v>2.29501496547493</v>
      </c>
      <c r="C114" s="26" t="n">
        <v>0.194540889111067</v>
      </c>
      <c r="D114" s="26" t="n">
        <v>12.3266297404902</v>
      </c>
      <c r="E114" s="14" t="str">
        <f aca="false">IF(B114&lt;5,"Acidic",IF(B114&lt;9,"Near-neutral","Alkaline"))</f>
        <v>Acidic</v>
      </c>
      <c r="G114" s="70" t="n">
        <f aca="false">((-1/(((((((01_Process!$B$6)*(01_Process!$B$7)-($A$114)*(01_Process!$B$8))/((01_Process!$B$6)+($A$114))))+SQRT(((((01_Process!$B$6)*(01_Process!$B$7)-($A$114)*(01_Process!$B$8))/((01_Process!$B$6)+($A$114))))^2+4*(01_Process!$B$9)))/2)*LN(10))*(1+((((01_Process!$B$6)*(01_Process!$B$7)-($A$114)*(01_Process!$B$8))/((01_Process!$B$6)+($A$114))))/SQRT(((((01_Process!$B$6)*(01_Process!$B$7)-($A$114)*(01_Process!$B$8))/((01_Process!$B$6)+($A$114))))^2+4*(01_Process!$B$9)))/2))*((-(01_Process!$B$6)*((01_Process!$B$7)+(01_Process!$B$8))/((01_Process!$B$6)+($A$114))^2))</f>
        <v>0.194540647132105</v>
      </c>
    </row>
    <row r="115" customFormat="false" ht="15" hidden="false" customHeight="true" outlineLevel="0" collapsed="false">
      <c r="A115" s="26" t="n">
        <v>1.65082541270635</v>
      </c>
      <c r="B115" s="21" t="n">
        <v>2.2979377601483</v>
      </c>
      <c r="C115" s="26" t="n">
        <v>0.194971674316548</v>
      </c>
      <c r="D115" s="26" t="n">
        <v>12.3266297404902</v>
      </c>
      <c r="E115" s="14" t="str">
        <f aca="false">IF(B115&lt;5,"Acidic",IF(B115&lt;9,"Near-neutral","Alkaline"))</f>
        <v>Acidic</v>
      </c>
      <c r="G115" s="70" t="n">
        <f aca="false">((-1/(((((((01_Process!$B$6)*(01_Process!$B$7)-($A$115)*(01_Process!$B$8))/((01_Process!$B$6)+($A$115))))+SQRT(((((01_Process!$B$6)*(01_Process!$B$7)-($A$115)*(01_Process!$B$8))/((01_Process!$B$6)+($A$115))))^2+4*(01_Process!$B$9)))/2)*LN(10))*(1+((((01_Process!$B$6)*(01_Process!$B$7)-($A$115)*(01_Process!$B$8))/((01_Process!$B$6)+($A$115))))/SQRT(((((01_Process!$B$6)*(01_Process!$B$7)-($A$115)*(01_Process!$B$8))/((01_Process!$B$6)+($A$115))))^2+4*(01_Process!$B$9)))/2))*((-(01_Process!$B$6)*((01_Process!$B$7)+(01_Process!$B$8))/((01_Process!$B$6)+($A$115))^2))</f>
        <v>0.194971429635162</v>
      </c>
    </row>
    <row r="116" customFormat="false" ht="15" hidden="false" customHeight="true" outlineLevel="0" collapsed="false">
      <c r="A116" s="26" t="n">
        <v>1.66583291645823</v>
      </c>
      <c r="B116" s="21" t="n">
        <v>2.30086706377514</v>
      </c>
      <c r="C116" s="26" t="n">
        <v>0.195408332020918</v>
      </c>
      <c r="D116" s="26" t="n">
        <v>12.3266297404902</v>
      </c>
      <c r="E116" s="14" t="str">
        <f aca="false">IF(B116&lt;5,"Acidic",IF(B116&lt;9,"Near-neutral","Alkaline"))</f>
        <v>Acidic</v>
      </c>
      <c r="G116" s="70" t="n">
        <f aca="false">((-1/(((((((01_Process!$B$6)*(01_Process!$B$7)-($A$116)*(01_Process!$B$8))/((01_Process!$B$6)+($A$116))))+SQRT(((((01_Process!$B$6)*(01_Process!$B$7)-($A$116)*(01_Process!$B$8))/((01_Process!$B$6)+($A$116))))^2+4*(01_Process!$B$9)))/2)*LN(10))*(1+((((01_Process!$B$6)*(01_Process!$B$7)-($A$116)*(01_Process!$B$8))/((01_Process!$B$6)+($A$116))))/SQRT(((((01_Process!$B$6)*(01_Process!$B$7)-($A$116)*(01_Process!$B$8))/((01_Process!$B$6)+($A$116))))^2+4*(01_Process!$B$9)))/2))*((-(01_Process!$B$6)*((01_Process!$B$7)+(01_Process!$B$8))/((01_Process!$B$6)+($A$116))^2))</f>
        <v>0.195408084583161</v>
      </c>
    </row>
    <row r="117" customFormat="false" ht="15" hidden="false" customHeight="true" outlineLevel="0" collapsed="false">
      <c r="A117" s="26" t="n">
        <v>1.68084042021011</v>
      </c>
      <c r="B117" s="21" t="n">
        <v>2.30380296498099</v>
      </c>
      <c r="C117" s="26" t="n">
        <v>0.195850928380423</v>
      </c>
      <c r="D117" s="26" t="n">
        <v>12.3266297404902</v>
      </c>
      <c r="E117" s="14" t="str">
        <f aca="false">IF(B117&lt;5,"Acidic",IF(B117&lt;9,"Near-neutral","Alkaline"))</f>
        <v>Acidic</v>
      </c>
      <c r="G117" s="70" t="n">
        <f aca="false">((-1/(((((((01_Process!$B$6)*(01_Process!$B$7)-($A$117)*(01_Process!$B$8))/((01_Process!$B$6)+($A$117))))+SQRT(((((01_Process!$B$6)*(01_Process!$B$7)-($A$117)*(01_Process!$B$8))/((01_Process!$B$6)+($A$117))))^2+4*(01_Process!$B$9)))/2)*LN(10))*(1+((((01_Process!$B$6)*(01_Process!$B$7)-($A$117)*(01_Process!$B$8))/((01_Process!$B$6)+($A$117))))/SQRT(((((01_Process!$B$6)*(01_Process!$B$7)-($A$117)*(01_Process!$B$8))/((01_Process!$B$6)+($A$117))))^2+4*(01_Process!$B$9)))/2))*((-(01_Process!$B$6)*((01_Process!$B$7)+(01_Process!$B$8))/((01_Process!$B$6)+($A$117))^2))</f>
        <v>0.195850678131121</v>
      </c>
    </row>
    <row r="118" customFormat="false" ht="15" hidden="false" customHeight="true" outlineLevel="0" collapsed="false">
      <c r="A118" s="26" t="n">
        <v>1.69584792396198</v>
      </c>
      <c r="B118" s="21" t="n">
        <v>2.30674555339405</v>
      </c>
      <c r="C118" s="26" t="n">
        <v>0.196299530874711</v>
      </c>
      <c r="D118" s="26" t="n">
        <v>12.3266297404902</v>
      </c>
      <c r="E118" s="14" t="str">
        <f aca="false">IF(B118&lt;5,"Acidic",IF(B118&lt;9,"Near-neutral","Alkaline"))</f>
        <v>Acidic</v>
      </c>
      <c r="G118" s="70" t="n">
        <f aca="false">((-1/(((((((01_Process!$B$6)*(01_Process!$B$7)-($A$118)*(01_Process!$B$8))/((01_Process!$B$6)+($A$118))))+SQRT(((((01_Process!$B$6)*(01_Process!$B$7)-($A$118)*(01_Process!$B$8))/((01_Process!$B$6)+($A$118))))^2+4*(01_Process!$B$9)))/2)*LN(10))*(1+((((01_Process!$B$6)*(01_Process!$B$7)-($A$118)*(01_Process!$B$8))/((01_Process!$B$6)+($A$118))))/SQRT(((((01_Process!$B$6)*(01_Process!$B$7)-($A$118)*(01_Process!$B$8))/((01_Process!$B$6)+($A$118))))^2+4*(01_Process!$B$9)))/2))*((-(01_Process!$B$6)*((01_Process!$B$7)+(01_Process!$B$8))/((01_Process!$B$6)+($A$118))^2))</f>
        <v>0.196299277757565</v>
      </c>
    </row>
    <row r="119" customFormat="false" ht="15" hidden="false" customHeight="true" outlineLevel="0" collapsed="false">
      <c r="A119" s="26" t="n">
        <v>1.71085542771386</v>
      </c>
      <c r="B119" s="21" t="n">
        <v>2.30969491966537</v>
      </c>
      <c r="C119" s="26" t="n">
        <v>0.196754208335904</v>
      </c>
      <c r="D119" s="26" t="n">
        <v>12.3266297404902</v>
      </c>
      <c r="E119" s="14" t="str">
        <f aca="false">IF(B119&lt;5,"Acidic",IF(B119&lt;9,"Near-neutral","Alkaline"))</f>
        <v>Acidic</v>
      </c>
      <c r="G119" s="70" t="n">
        <f aca="false">((-1/(((((((01_Process!$B$6)*(01_Process!$B$7)-($A$119)*(01_Process!$B$8))/((01_Process!$B$6)+($A$119))))+SQRT(((((01_Process!$B$6)*(01_Process!$B$7)-($A$119)*(01_Process!$B$8))/((01_Process!$B$6)+($A$119))))^2+4*(01_Process!$B$9)))/2)*LN(10))*(1+((((01_Process!$B$6)*(01_Process!$B$7)-($A$119)*(01_Process!$B$8))/((01_Process!$B$6)+($A$119))))/SQRT(((((01_Process!$B$6)*(01_Process!$B$7)-($A$119)*(01_Process!$B$8))/((01_Process!$B$6)+($A$119))))^2+4*(01_Process!$B$9)))/2))*((-(01_Process!$B$6)*((01_Process!$B$7)+(01_Process!$B$8))/((01_Process!$B$6)+($A$119))^2))</f>
        <v>0.196753952293344</v>
      </c>
    </row>
    <row r="120" customFormat="false" ht="15" hidden="false" customHeight="true" outlineLevel="0" collapsed="false">
      <c r="A120" s="26" t="n">
        <v>1.72586293146573</v>
      </c>
      <c r="B120" s="21" t="n">
        <v>2.31265115548928</v>
      </c>
      <c r="C120" s="26" t="n">
        <v>0.197215030978185</v>
      </c>
      <c r="D120" s="26" t="n">
        <v>12.3266297404902</v>
      </c>
      <c r="E120" s="14" t="str">
        <f aca="false">IF(B120&lt;5,"Acidic",IF(B120&lt;9,"Near-neutral","Alkaline"))</f>
        <v>Acidic</v>
      </c>
      <c r="G120" s="70" t="n">
        <f aca="false">((-1/(((((((01_Process!$B$6)*(01_Process!$B$7)-($A$120)*(01_Process!$B$8))/((01_Process!$B$6)+($A$120))))+SQRT(((((01_Process!$B$6)*(01_Process!$B$7)-($A$120)*(01_Process!$B$8))/((01_Process!$B$6)+($A$120))))^2+4*(01_Process!$B$9)))/2)*LN(10))*(1+((((01_Process!$B$6)*(01_Process!$B$7)-($A$120)*(01_Process!$B$8))/((01_Process!$B$6)+($A$120))))/SQRT(((((01_Process!$B$6)*(01_Process!$B$7)-($A$120)*(01_Process!$B$8))/((01_Process!$B$6)+($A$120))))^2+4*(01_Process!$B$9)))/2))*((-(01_Process!$B$6)*((01_Process!$B$7)+(01_Process!$B$8))/((01_Process!$B$6)+($A$120))^2))</f>
        <v>0.197214771951279</v>
      </c>
    </row>
    <row r="121" customFormat="false" ht="15" hidden="false" customHeight="true" outlineLevel="0" collapsed="false">
      <c r="A121" s="26" t="n">
        <v>1.74087043521761</v>
      </c>
      <c r="B121" s="21" t="n">
        <v>2.31561435362439</v>
      </c>
      <c r="C121" s="26" t="n">
        <v>0.197682070427987</v>
      </c>
      <c r="D121" s="26" t="n">
        <v>12.3266297404902</v>
      </c>
      <c r="E121" s="14" t="str">
        <f aca="false">IF(B121&lt;5,"Acidic",IF(B121&lt;9,"Near-neutral","Alkaline"))</f>
        <v>Acidic</v>
      </c>
      <c r="G121" s="70" t="n">
        <f aca="false">((-1/(((((((01_Process!$B$6)*(01_Process!$B$7)-($A$121)*(01_Process!$B$8))/((01_Process!$B$6)+($A$121))))+SQRT(((((01_Process!$B$6)*(01_Process!$B$7)-($A$121)*(01_Process!$B$8))/((01_Process!$B$6)+($A$121))))^2+4*(01_Process!$B$9)))/2)*LN(10))*(1+((((01_Process!$B$6)*(01_Process!$B$7)-($A$121)*(01_Process!$B$8))/((01_Process!$B$6)+($A$121))))/SQRT(((((01_Process!$B$6)*(01_Process!$B$7)-($A$121)*(01_Process!$B$8))/((01_Process!$B$6)+($A$121))))^2+4*(01_Process!$B$9)))/2))*((-(01_Process!$B$6)*((01_Process!$B$7)+(01_Process!$B$8))/((01_Process!$B$6)+($A$121))^2))</f>
        <v>0.197681808356634</v>
      </c>
    </row>
    <row r="122" customFormat="false" ht="15" hidden="false" customHeight="true" outlineLevel="0" collapsed="false">
      <c r="A122" s="26" t="n">
        <v>1.75587793896949</v>
      </c>
      <c r="B122" s="21" t="n">
        <v>2.31858460791503</v>
      </c>
      <c r="C122" s="26" t="n">
        <v>0.198155399755734</v>
      </c>
      <c r="D122" s="26" t="n">
        <v>12.3266297404902</v>
      </c>
      <c r="E122" s="14" t="str">
        <f aca="false">IF(B122&lt;5,"Acidic",IF(B122&lt;9,"Near-neutral","Alkaline"))</f>
        <v>Acidic</v>
      </c>
      <c r="G122" s="70" t="n">
        <f aca="false">((-1/(((((((01_Process!$B$6)*(01_Process!$B$7)-($A$122)*(01_Process!$B$8))/((01_Process!$B$6)+($A$122))))+SQRT(((((01_Process!$B$6)*(01_Process!$B$7)-($A$122)*(01_Process!$B$8))/((01_Process!$B$6)+($A$122))))^2+4*(01_Process!$B$9)))/2)*LN(10))*(1+((((01_Process!$B$6)*(01_Process!$B$7)-($A$122)*(01_Process!$B$8))/((01_Process!$B$6)+($A$122))))/SQRT(((((01_Process!$B$6)*(01_Process!$B$7)-($A$122)*(01_Process!$B$8))/((01_Process!$B$6)+($A$122))))^2+4*(01_Process!$B$9)))/2))*((-(01_Process!$B$6)*((01_Process!$B$7)+(01_Process!$B$8))/((01_Process!$B$6)+($A$122))^2))</f>
        <v>0.198155134578458</v>
      </c>
    </row>
    <row r="123" customFormat="false" ht="15" hidden="false" customHeight="true" outlineLevel="0" collapsed="false">
      <c r="A123" s="26" t="n">
        <v>1.77088544272136</v>
      </c>
      <c r="B123" s="21" t="n">
        <v>2.32156201331314</v>
      </c>
      <c r="C123" s="26" t="n">
        <v>0.198635093507932</v>
      </c>
      <c r="D123" s="26" t="n">
        <v>12.3266297404902</v>
      </c>
      <c r="E123" s="14" t="str">
        <f aca="false">IF(B123&lt;5,"Acidic",IF(B123&lt;9,"Near-neutral","Alkaline"))</f>
        <v>Acidic</v>
      </c>
      <c r="G123" s="70" t="n">
        <f aca="false">((-1/(((((((01_Process!$B$6)*(01_Process!$B$7)-($A$123)*(01_Process!$B$8))/((01_Process!$B$6)+($A$123))))+SQRT(((((01_Process!$B$6)*(01_Process!$B$7)-($A$123)*(01_Process!$B$8))/((01_Process!$B$6)+($A$123))))^2+4*(01_Process!$B$9)))/2)*LN(10))*(1+((((01_Process!$B$6)*(01_Process!$B$7)-($A$123)*(01_Process!$B$8))/((01_Process!$B$6)+($A$123))))/SQRT(((((01_Process!$B$6)*(01_Process!$B$7)-($A$123)*(01_Process!$B$8))/((01_Process!$B$6)+($A$123))))^2+4*(01_Process!$B$9)))/2))*((-(01_Process!$B$6)*((01_Process!$B$7)+(01_Process!$B$8))/((01_Process!$B$6)+($A$123))^2))</f>
        <v>0.198634825161818</v>
      </c>
    </row>
    <row r="124" customFormat="false" ht="15" hidden="false" customHeight="true" outlineLevel="0" collapsed="false">
      <c r="A124" s="26" t="n">
        <v>1.78589294647324</v>
      </c>
      <c r="B124" s="21" t="n">
        <v>2.3245466659007</v>
      </c>
      <c r="C124" s="26" t="n">
        <v>0.199121227740164</v>
      </c>
      <c r="D124" s="26" t="n">
        <v>12.3266297404902</v>
      </c>
      <c r="E124" s="14" t="str">
        <f aca="false">IF(B124&lt;5,"Acidic",IF(B124&lt;9,"Near-neutral","Alkaline"))</f>
        <v>Acidic</v>
      </c>
      <c r="G124" s="70" t="n">
        <f aca="false">((-1/(((((((01_Process!$B$6)*(01_Process!$B$7)-($A$124)*(01_Process!$B$8))/((01_Process!$B$6)+($A$124))))+SQRT(((((01_Process!$B$6)*(01_Process!$B$7)-($A$124)*(01_Process!$B$8))/((01_Process!$B$6)+($A$124))))^2+4*(01_Process!$B$9)))/2)*LN(10))*(1+((((01_Process!$B$6)*(01_Process!$B$7)-($A$124)*(01_Process!$B$8))/((01_Process!$B$6)+($A$124))))/SQRT(((((01_Process!$B$6)*(01_Process!$B$7)-($A$124)*(01_Process!$B$8))/((01_Process!$B$6)+($A$124))))^2+4*(01_Process!$B$9)))/2))*((-(01_Process!$B$6)*((01_Process!$B$7)+(01_Process!$B$8))/((01_Process!$B$6)+($A$124))^2))</f>
        <v>0.199120956160951</v>
      </c>
    </row>
    <row r="125" customFormat="false" ht="15" hidden="false" customHeight="true" outlineLevel="0" collapsed="false">
      <c r="A125" s="26" t="n">
        <v>1.80090045022511</v>
      </c>
      <c r="B125" s="21" t="n">
        <v>2.32753866291257</v>
      </c>
      <c r="C125" s="26" t="n">
        <v>0.199613880051487</v>
      </c>
      <c r="D125" s="26" t="n">
        <v>12.3266297404902</v>
      </c>
      <c r="E125" s="14" t="str">
        <f aca="false">IF(B125&lt;5,"Acidic",IF(B125&lt;9,"Near-neutral","Alkaline"))</f>
        <v>Acidic</v>
      </c>
      <c r="G125" s="70" t="n">
        <f aca="false">((-1/(((((((01_Process!$B$6)*(01_Process!$B$7)-($A$125)*(01_Process!$B$8))/((01_Process!$B$6)+($A$125))))+SQRT(((((01_Process!$B$6)*(01_Process!$B$7)-($A$125)*(01_Process!$B$8))/((01_Process!$B$6)+($A$125))))^2+4*(01_Process!$B$9)))/2)*LN(10))*(1+((((01_Process!$B$6)*(01_Process!$B$7)-($A$125)*(01_Process!$B$8))/((01_Process!$B$6)+($A$125))))/SQRT(((((01_Process!$B$6)*(01_Process!$B$7)-($A$125)*(01_Process!$B$8))/((01_Process!$B$6)+($A$125))))^2+4*(01_Process!$B$9)))/2))*((-(01_Process!$B$6)*((01_Process!$B$7)+(01_Process!$B$8))/((01_Process!$B$6)+($A$125))^2))</f>
        <v>0.199613605173366</v>
      </c>
    </row>
    <row r="126" customFormat="false" ht="15" hidden="false" customHeight="true" outlineLevel="0" collapsed="false">
      <c r="A126" s="26" t="n">
        <v>1.81590795397699</v>
      </c>
      <c r="B126" s="21" t="n">
        <v>2.33053810276</v>
      </c>
      <c r="C126" s="26" t="n">
        <v>0.200113129619183</v>
      </c>
      <c r="D126" s="26" t="n">
        <v>12.3266297404902</v>
      </c>
      <c r="E126" s="14" t="str">
        <f aca="false">IF(B126&lt;5,"Acidic",IF(B126&lt;9,"Near-neutral","Alkaline"))</f>
        <v>Acidic</v>
      </c>
      <c r="G126" s="70" t="n">
        <f aca="false">((-1/(((((((01_Process!$B$6)*(01_Process!$B$7)-($A$126)*(01_Process!$B$8))/((01_Process!$B$6)+($A$126))))+SQRT(((((01_Process!$B$6)*(01_Process!$B$7)-($A$126)*(01_Process!$B$8))/((01_Process!$B$6)+($A$126))))^2+4*(01_Process!$B$9)))/2)*LN(10))*(1+((((01_Process!$B$6)*(01_Process!$B$7)-($A$126)*(01_Process!$B$8))/((01_Process!$B$6)+($A$126))))/SQRT(((((01_Process!$B$6)*(01_Process!$B$7)-($A$126)*(01_Process!$B$8))/((01_Process!$B$6)+($A$126))))^2+4*(01_Process!$B$9)))/2))*((-(01_Process!$B$6)*((01_Process!$B$7)+(01_Process!$B$8))/((01_Process!$B$6)+($A$126))^2))</f>
        <v>0.200112851374929</v>
      </c>
    </row>
    <row r="127" customFormat="false" ht="15" hidden="false" customHeight="true" outlineLevel="0" collapsed="false">
      <c r="A127" s="26" t="n">
        <v>1.83091545772886</v>
      </c>
      <c r="B127" s="21" t="n">
        <v>2.33354508505451</v>
      </c>
      <c r="C127" s="26" t="n">
        <v>0.200619057235201</v>
      </c>
      <c r="D127" s="26" t="n">
        <v>12.3266297404902</v>
      </c>
      <c r="E127" s="14" t="str">
        <f aca="false">IF(B127&lt;5,"Acidic",IF(B127&lt;9,"Near-neutral","Alkaline"))</f>
        <v>Acidic</v>
      </c>
      <c r="G127" s="70" t="n">
        <f aca="false">((-1/(((((((01_Process!$B$6)*(01_Process!$B$7)-($A$127)*(01_Process!$B$8))/((01_Process!$B$6)+($A$127))))+SQRT(((((01_Process!$B$6)*(01_Process!$B$7)-($A$127)*(01_Process!$B$8))/((01_Process!$B$6)+($A$127))))^2+4*(01_Process!$B$9)))/2)*LN(10))*(1+((((01_Process!$B$6)*(01_Process!$B$7)-($A$127)*(01_Process!$B$8))/((01_Process!$B$6)+($A$127))))/SQRT(((((01_Process!$B$6)*(01_Process!$B$7)-($A$127)*(01_Process!$B$8))/((01_Process!$B$6)+($A$127))))^2+4*(01_Process!$B$9)))/2))*((-(01_Process!$B$6)*((01_Process!$B$7)+(01_Process!$B$8))/((01_Process!$B$6)+($A$127))^2))</f>
        <v>0.200618775555963</v>
      </c>
    </row>
    <row r="128" customFormat="false" ht="15" hidden="false" customHeight="true" outlineLevel="0" collapsed="false">
      <c r="A128" s="26" t="n">
        <v>1.84592296148074</v>
      </c>
      <c r="B128" s="21" t="n">
        <v>2.33655971063244</v>
      </c>
      <c r="C128" s="26" t="n">
        <v>0.20113174534302</v>
      </c>
      <c r="D128" s="26" t="n">
        <v>12.3266297404902</v>
      </c>
      <c r="E128" s="14" t="str">
        <f aca="false">IF(B128&lt;5,"Acidic",IF(B128&lt;9,"Near-neutral","Alkaline"))</f>
        <v>Acidic</v>
      </c>
      <c r="G128" s="70" t="n">
        <f aca="false">((-1/(((((((01_Process!$B$6)*(01_Process!$B$7)-($A$128)*(01_Process!$B$8))/((01_Process!$B$6)+($A$128))))+SQRT(((((01_Process!$B$6)*(01_Process!$B$7)-($A$128)*(01_Process!$B$8))/((01_Process!$B$6)+($A$128))))^2+4*(01_Process!$B$9)))/2)*LN(10))*(1+((((01_Process!$B$6)*(01_Process!$B$7)-($A$128)*(01_Process!$B$8))/((01_Process!$B$6)+($A$128))))/SQRT(((((01_Process!$B$6)*(01_Process!$B$7)-($A$128)*(01_Process!$B$8))/((01_Process!$B$6)+($A$128))))^2+4*(01_Process!$B$9)))/2))*((-(01_Process!$B$6)*((01_Process!$B$7)+(01_Process!$B$8))/((01_Process!$B$6)+($A$128))^2))</f>
        <v>0.201131460158392</v>
      </c>
    </row>
    <row r="129" customFormat="false" ht="15" hidden="false" customHeight="true" outlineLevel="0" collapsed="false">
      <c r="A129" s="26" t="n">
        <v>1.86093046523262</v>
      </c>
      <c r="B129" s="21" t="n">
        <v>2.33958208158001</v>
      </c>
      <c r="C129" s="26" t="n">
        <v>0.201651278075985</v>
      </c>
      <c r="D129" s="26" t="n">
        <v>12.3266297404902</v>
      </c>
      <c r="E129" s="14" t="str">
        <f aca="false">IF(B129&lt;5,"Acidic",IF(B129&lt;9,"Near-neutral","Alkaline"))</f>
        <v>Acidic</v>
      </c>
      <c r="G129" s="70" t="n">
        <f aca="false">((-1/(((((((01_Process!$B$6)*(01_Process!$B$7)-($A$129)*(01_Process!$B$8))/((01_Process!$B$6)+($A$129))))+SQRT(((((01_Process!$B$6)*(01_Process!$B$7)-($A$129)*(01_Process!$B$8))/((01_Process!$B$6)+($A$129))))^2+4*(01_Process!$B$9)))/2)*LN(10))*(1+((((01_Process!$B$6)*(01_Process!$B$7)-($A$129)*(01_Process!$B$8))/((01_Process!$B$6)+($A$129))))/SQRT(((((01_Process!$B$6)*(01_Process!$B$7)-($A$129)*(01_Process!$B$8))/((01_Process!$B$6)+($A$129))))^2+4*(01_Process!$B$9)))/2))*((-(01_Process!$B$6)*((01_Process!$B$7)+(01_Process!$B$8))/((01_Process!$B$6)+($A$129))^2))</f>
        <v>0.201650989313971</v>
      </c>
    </row>
    <row r="130" customFormat="false" ht="15" hidden="false" customHeight="true" outlineLevel="0" collapsed="false">
      <c r="A130" s="26" t="n">
        <v>1.87593796898449</v>
      </c>
      <c r="B130" s="21" t="n">
        <v>2.34261230125895</v>
      </c>
      <c r="C130" s="26" t="n">
        <v>0.202177741296822</v>
      </c>
      <c r="D130" s="26" t="n">
        <v>12.3266297404902</v>
      </c>
      <c r="E130" s="14" t="str">
        <f aca="false">IF(B130&lt;5,"Acidic",IF(B130&lt;9,"Near-neutral","Alkaline"))</f>
        <v>Acidic</v>
      </c>
      <c r="G130" s="70" t="n">
        <f aca="false">((-1/(((((((01_Process!$B$6)*(01_Process!$B$7)-($A$130)*(01_Process!$B$8))/((01_Process!$B$6)+($A$130))))+SQRT(((((01_Process!$B$6)*(01_Process!$B$7)-($A$130)*(01_Process!$B$8))/((01_Process!$B$6)+($A$130))))^2+4*(01_Process!$B$9)))/2)*LN(10))*(1+((((01_Process!$B$6)*(01_Process!$B$7)-($A$130)*(01_Process!$B$8))/((01_Process!$B$6)+($A$130))))/SQRT(((((01_Process!$B$6)*(01_Process!$B$7)-($A$130)*(01_Process!$B$8))/((01_Process!$B$6)+($A$130))))^2+4*(01_Process!$B$9)))/2))*((-(01_Process!$B$6)*((01_Process!$B$7)+(01_Process!$B$8))/((01_Process!$B$6)+($A$130))^2))</f>
        <v>0.202177448883632</v>
      </c>
    </row>
    <row r="131" customFormat="false" ht="15" hidden="false" customHeight="true" outlineLevel="0" collapsed="false">
      <c r="A131" s="26" t="n">
        <v>1.89094547273637</v>
      </c>
      <c r="B131" s="21" t="n">
        <v>2.34565047433281</v>
      </c>
      <c r="C131" s="26" t="n">
        <v>0.202711222637788</v>
      </c>
      <c r="D131" s="26" t="n">
        <v>12.3266297404902</v>
      </c>
      <c r="E131" s="14" t="str">
        <f aca="false">IF(B131&lt;5,"Acidic",IF(B131&lt;9,"Near-neutral","Alkaline"))</f>
        <v>Acidic</v>
      </c>
      <c r="G131" s="70" t="n">
        <f aca="false">((-1/(((((((01_Process!$B$6)*(01_Process!$B$7)-($A$131)*(01_Process!$B$8))/((01_Process!$B$6)+($A$131))))+SQRT(((((01_Process!$B$6)*(01_Process!$B$7)-($A$131)*(01_Process!$B$8))/((01_Process!$B$6)+($A$131))))^2+4*(01_Process!$B$9)))/2)*LN(10))*(1+((((01_Process!$B$6)*(01_Process!$B$7)-($A$131)*(01_Process!$B$8))/((01_Process!$B$6)+($A$131))))/SQRT(((((01_Process!$B$6)*(01_Process!$B$7)-($A$131)*(01_Process!$B$8))/((01_Process!$B$6)+($A$131))))^2+4*(01_Process!$B$9)))/2))*((-(01_Process!$B$6)*((01_Process!$B$7)+(01_Process!$B$8))/((01_Process!$B$6)+($A$131))^2))</f>
        <v>0.202710926497986</v>
      </c>
    </row>
    <row r="132" customFormat="false" ht="15" hidden="false" customHeight="true" outlineLevel="0" collapsed="false">
      <c r="A132" s="26" t="n">
        <v>1.90595297648824</v>
      </c>
      <c r="B132" s="21" t="n">
        <v>2.34869670679378</v>
      </c>
      <c r="C132" s="26" t="n">
        <v>0.203251811542714</v>
      </c>
      <c r="D132" s="26" t="n">
        <v>12.3266297404902</v>
      </c>
      <c r="E132" s="14" t="str">
        <f aca="false">IF(B132&lt;5,"Acidic",IF(B132&lt;9,"Near-neutral","Alkaline"))</f>
        <v>Acidic</v>
      </c>
      <c r="G132" s="70" t="n">
        <f aca="false">((-1/(((((((01_Process!$B$6)*(01_Process!$B$7)-($A$132)*(01_Process!$B$8))/((01_Process!$B$6)+($A$132))))+SQRT(((((01_Process!$B$6)*(01_Process!$B$7)-($A$132)*(01_Process!$B$8))/((01_Process!$B$6)+($A$132))))^2+4*(01_Process!$B$9)))/2)*LN(10))*(1+((((01_Process!$B$6)*(01_Process!$B$7)-($A$132)*(01_Process!$B$8))/((01_Process!$B$6)+($A$132))))/SQRT(((((01_Process!$B$6)*(01_Process!$B$7)-($A$132)*(01_Process!$B$8))/((01_Process!$B$6)+($A$132))))^2+4*(01_Process!$B$9)))/2))*((-(01_Process!$B$6)*((01_Process!$B$7)+(01_Process!$B$8))/((01_Process!$B$6)+($A$132))^2))</f>
        <v>0.203251511599019</v>
      </c>
    </row>
    <row r="133" customFormat="false" ht="15" hidden="false" customHeight="true" outlineLevel="0" collapsed="false">
      <c r="A133" s="26" t="n">
        <v>1.92096048024012</v>
      </c>
      <c r="B133" s="21" t="n">
        <v>2.35175110599021</v>
      </c>
      <c r="C133" s="26" t="n">
        <v>0.20379959930969</v>
      </c>
      <c r="D133" s="26" t="n">
        <v>12.3266297404902</v>
      </c>
      <c r="E133" s="14" t="str">
        <f aca="false">IF(B133&lt;5,"Acidic",IF(B133&lt;9,"Near-neutral","Alkaline"))</f>
        <v>Acidic</v>
      </c>
      <c r="G133" s="70" t="n">
        <f aca="false">((-1/(((((((01_Process!$B$6)*(01_Process!$B$7)-($A$133)*(01_Process!$B$8))/((01_Process!$B$6)+($A$133))))+SQRT(((((01_Process!$B$6)*(01_Process!$B$7)-($A$133)*(01_Process!$B$8))/((01_Process!$B$6)+($A$133))))^2+4*(01_Process!$B$9)))/2)*LN(10))*(1+((((01_Process!$B$6)*(01_Process!$B$7)-($A$133)*(01_Process!$B$8))/((01_Process!$B$6)+($A$133))))/SQRT(((((01_Process!$B$6)*(01_Process!$B$7)-($A$133)*(01_Process!$B$8))/((01_Process!$B$6)+($A$133))))^2+4*(01_Process!$B$9)))/2))*((-(01_Process!$B$6)*((01_Process!$B$7)+(01_Process!$B$8))/((01_Process!$B$6)+($A$133))^2))</f>
        <v>0.203799295483027</v>
      </c>
    </row>
    <row r="134" customFormat="false" ht="15" hidden="false" customHeight="true" outlineLevel="0" collapsed="false">
      <c r="A134" s="26" t="n">
        <v>1.935967983992</v>
      </c>
      <c r="B134" s="21" t="n">
        <v>2.35481378065477</v>
      </c>
      <c r="C134" s="26" t="n">
        <v>0.204354679135491</v>
      </c>
      <c r="D134" s="26" t="n">
        <v>12.3266297404902</v>
      </c>
      <c r="E134" s="14" t="str">
        <f aca="false">IF(B134&lt;5,"Acidic",IF(B134&lt;9,"Near-neutral","Alkaline"))</f>
        <v>Acidic</v>
      </c>
      <c r="G134" s="70" t="n">
        <f aca="false">((-1/(((((((01_Process!$B$6)*(01_Process!$B$7)-($A$134)*(01_Process!$B$8))/((01_Process!$B$6)+($A$134))))+SQRT(((((01_Process!$B$6)*(01_Process!$B$7)-($A$134)*(01_Process!$B$8))/((01_Process!$B$6)+($A$134))))^2+4*(01_Process!$B$9)))/2)*LN(10))*(1+((((01_Process!$B$6)*(01_Process!$B$7)-($A$134)*(01_Process!$B$8))/((01_Process!$B$6)+($A$134))))/SQRT(((((01_Process!$B$6)*(01_Process!$B$7)-($A$134)*(01_Process!$B$8))/((01_Process!$B$6)+($A$134))))^2+4*(01_Process!$B$9)))/2))*((-(01_Process!$B$6)*((01_Process!$B$7)+(01_Process!$B$8))/((01_Process!$B$6)+($A$134))^2))</f>
        <v>0.204354371344828</v>
      </c>
    </row>
    <row r="135" customFormat="false" ht="15" hidden="false" customHeight="true" outlineLevel="0" collapsed="false">
      <c r="A135" s="26" t="n">
        <v>1.95097548774387</v>
      </c>
      <c r="B135" s="21" t="n">
        <v>2.35788484093328</v>
      </c>
      <c r="C135" s="26" t="n">
        <v>0.204917146160881</v>
      </c>
      <c r="D135" s="26" t="n">
        <v>12.3266297404902</v>
      </c>
      <c r="E135" s="14" t="str">
        <f aca="false">IF(B135&lt;5,"Acidic",IF(B135&lt;9,"Near-neutral","Alkaline"))</f>
        <v>Acidic</v>
      </c>
      <c r="G135" s="70" t="n">
        <f aca="false">((-1/(((((((01_Process!$B$6)*(01_Process!$B$7)-($A$135)*(01_Process!$B$8))/((01_Process!$B$6)+($A$135))))+SQRT(((((01_Process!$B$6)*(01_Process!$B$7)-($A$135)*(01_Process!$B$8))/((01_Process!$B$6)+($A$135))))^2+4*(01_Process!$B$9)))/2)*LN(10))*(1+((((01_Process!$B$6)*(01_Process!$B$7)-($A$135)*(01_Process!$B$8))/((01_Process!$B$6)+($A$135))))/SQRT(((((01_Process!$B$6)*(01_Process!$B$7)-($A$135)*(01_Process!$B$8))/((01_Process!$B$6)+($A$135))))^2+4*(01_Process!$B$9)))/2))*((-(01_Process!$B$6)*((01_Process!$B$7)+(01_Process!$B$8))/((01_Process!$B$6)+($A$135))^2))</f>
        <v>0.204916834323285</v>
      </c>
    </row>
    <row r="136" customFormat="false" ht="15" hidden="false" customHeight="true" outlineLevel="0" collapsed="false">
      <c r="A136" s="26" t="n">
        <v>1.96598299149575</v>
      </c>
      <c r="B136" s="21" t="n">
        <v>2.36096439841424</v>
      </c>
      <c r="C136" s="26" t="n">
        <v>0.205487097517676</v>
      </c>
      <c r="D136" s="26" t="n">
        <v>12.3266297404902</v>
      </c>
      <c r="E136" s="14" t="str">
        <f aca="false">IF(B136&lt;5,"Acidic",IF(B136&lt;9,"Near-neutral","Alkaline"))</f>
        <v>Acidic</v>
      </c>
      <c r="G136" s="70" t="n">
        <f aca="false">((-1/(((((((01_Process!$B$6)*(01_Process!$B$7)-($A$136)*(01_Process!$B$8))/((01_Process!$B$6)+($A$136))))+SQRT(((((01_Process!$B$6)*(01_Process!$B$7)-($A$136)*(01_Process!$B$8))/((01_Process!$B$6)+($A$136))))^2+4*(01_Process!$B$9)))/2)*LN(10))*(1+((((01_Process!$B$6)*(01_Process!$B$7)-($A$136)*(01_Process!$B$8))/((01_Process!$B$6)+($A$136))))/SQRT(((((01_Process!$B$6)*(01_Process!$B$7)-($A$136)*(01_Process!$B$8))/((01_Process!$B$6)+($A$136))))^2+4*(01_Process!$B$9)))/2))*((-(01_Process!$B$6)*((01_Process!$B$7)+(01_Process!$B$8))/((01_Process!$B$6)+($A$136))^2))</f>
        <v>0.205486781548216</v>
      </c>
    </row>
    <row r="137" customFormat="false" ht="15" hidden="false" customHeight="true" outlineLevel="0" collapsed="false">
      <c r="A137" s="26" t="n">
        <v>1.98099049524762</v>
      </c>
      <c r="B137" s="21" t="n">
        <v>2.36405256615907</v>
      </c>
      <c r="C137" s="26" t="n">
        <v>0.206064632377149</v>
      </c>
      <c r="D137" s="26" t="n">
        <v>12.3266297404902</v>
      </c>
      <c r="E137" s="14" t="str">
        <f aca="false">IF(B137&lt;5,"Acidic",IF(B137&lt;9,"Near-neutral","Alkaline"))</f>
        <v>Acidic</v>
      </c>
      <c r="G137" s="70" t="n">
        <f aca="false">((-1/(((((((01_Process!$B$6)*(01_Process!$B$7)-($A$137)*(01_Process!$B$8))/((01_Process!$B$6)+($A$137))))+SQRT(((((01_Process!$B$6)*(01_Process!$B$7)-($A$137)*(01_Process!$B$8))/((01_Process!$B$6)+($A$137))))^2+4*(01_Process!$B$9)))/2)*LN(10))*(1+((((01_Process!$B$6)*(01_Process!$B$7)-($A$137)*(01_Process!$B$8))/((01_Process!$B$6)+($A$137))))/SQRT(((((01_Process!$B$6)*(01_Process!$B$7)-($A$137)*(01_Process!$B$8))/((01_Process!$B$6)+($A$137))))^2+4*(01_Process!$B$9)))/2))*((-(01_Process!$B$6)*((01_Process!$B$7)+(01_Process!$B$8))/((01_Process!$B$6)+($A$137))^2))</f>
        <v>0.206064312188694</v>
      </c>
    </row>
    <row r="138" customFormat="false" ht="15" hidden="false" customHeight="true" outlineLevel="0" collapsed="false">
      <c r="A138" s="26" t="n">
        <v>1.9959979989995</v>
      </c>
      <c r="B138" s="21" t="n">
        <v>2.36714945873307</v>
      </c>
      <c r="C138" s="26" t="n">
        <v>0.206649851999345</v>
      </c>
      <c r="D138" s="26" t="n">
        <v>12.3266297404902</v>
      </c>
      <c r="E138" s="14" t="str">
        <f aca="false">IF(B138&lt;5,"Acidic",IF(B138&lt;9,"Near-neutral","Alkaline"))</f>
        <v>Acidic</v>
      </c>
      <c r="G138" s="70" t="n">
        <f aca="false">((-1/(((((((01_Process!$B$6)*(01_Process!$B$7)-($A$138)*(01_Process!$B$8))/((01_Process!$B$6)+($A$138))))+SQRT(((((01_Process!$B$6)*(01_Process!$B$7)-($A$138)*(01_Process!$B$8))/((01_Process!$B$6)+($A$138))))^2+4*(01_Process!$B$9)))/2)*LN(10))*(1+((((01_Process!$B$6)*(01_Process!$B$7)-($A$138)*(01_Process!$B$8))/((01_Process!$B$6)+($A$138))))/SQRT(((((01_Process!$B$6)*(01_Process!$B$7)-($A$138)*(01_Process!$B$8))/((01_Process!$B$6)+($A$138))))^2+4*(01_Process!$B$9)))/2))*((-(01_Process!$B$6)*((01_Process!$B$7)+(01_Process!$B$8))/((01_Process!$B$6)+($A$138))^2))</f>
        <v>0.206649527502836</v>
      </c>
    </row>
    <row r="139" customFormat="false" ht="15" hidden="false" customHeight="true" outlineLevel="0" collapsed="false">
      <c r="A139" s="26" t="n">
        <v>2.01100550275138</v>
      </c>
      <c r="B139" s="21" t="n">
        <v>2.37025519223719</v>
      </c>
      <c r="C139" s="26" t="n">
        <v>0.207242859785112</v>
      </c>
      <c r="D139" s="26" t="n">
        <v>12.3266297404902</v>
      </c>
      <c r="E139" s="14" t="str">
        <f aca="false">IF(B139&lt;5,"Acidic",IF(B139&lt;9,"Near-neutral","Alkaline"))</f>
        <v>Acidic</v>
      </c>
      <c r="G139" s="70" t="n">
        <f aca="false">((-1/(((((((01_Process!$B$6)*(01_Process!$B$7)-($A$139)*(01_Process!$B$8))/((01_Process!$B$6)+($A$139))))+SQRT(((((01_Process!$B$6)*(01_Process!$B$7)-($A$139)*(01_Process!$B$8))/((01_Process!$B$6)+($A$139))))^2+4*(01_Process!$B$9)))/2)*LN(10))*(1+((((01_Process!$B$6)*(01_Process!$B$7)-($A$139)*(01_Process!$B$8))/((01_Process!$B$6)+($A$139))))/SQRT(((((01_Process!$B$6)*(01_Process!$B$7)-($A$139)*(01_Process!$B$8))/((01_Process!$B$6)+($A$139))))^2+4*(01_Process!$B$9)))/2))*((-(01_Process!$B$6)*((01_Process!$B$7)+(01_Process!$B$8))/((01_Process!$B$6)+($A$139))^2))</f>
        <v>0.207242530889079</v>
      </c>
    </row>
    <row r="140" customFormat="false" ht="15" hidden="false" customHeight="true" outlineLevel="0" collapsed="false">
      <c r="A140" s="26" t="n">
        <v>2.02601300650325</v>
      </c>
      <c r="B140" s="21" t="n">
        <v>2.37336988434049</v>
      </c>
      <c r="C140" s="26" t="n">
        <v>0.207843761328178</v>
      </c>
      <c r="D140" s="26" t="n">
        <v>12.3266297404902</v>
      </c>
      <c r="E140" s="14" t="str">
        <f aca="false">IF(B140&lt;5,"Acidic",IF(B140&lt;9,"Near-neutral","Alkaline"))</f>
        <v>Acidic</v>
      </c>
      <c r="G140" s="70" t="n">
        <f aca="false">((-1/(((((((01_Process!$B$6)*(01_Process!$B$7)-($A$140)*(01_Process!$B$8))/((01_Process!$B$6)+($A$140))))+SQRT(((((01_Process!$B$6)*(01_Process!$B$7)-($A$140)*(01_Process!$B$8))/((01_Process!$B$6)+($A$140))))^2+4*(01_Process!$B$9)))/2)*LN(10))*(1+((((01_Process!$B$6)*(01_Process!$B$7)-($A$140)*(01_Process!$B$8))/((01_Process!$B$6)+($A$140))))/SQRT(((((01_Process!$B$6)*(01_Process!$B$7)-($A$140)*(01_Process!$B$8))/((01_Process!$B$6)+($A$140))))^2+4*(01_Process!$B$9)))/2))*((-(01_Process!$B$6)*((01_Process!$B$7)+(01_Process!$B$8))/((01_Process!$B$6)+($A$140))^2))</f>
        <v>0.20784342793905</v>
      </c>
    </row>
    <row r="141" customFormat="false" ht="15" hidden="false" customHeight="true" outlineLevel="0" collapsed="false">
      <c r="A141" s="26" t="n">
        <v>2.04102051025513</v>
      </c>
      <c r="B141" s="21" t="n">
        <v>2.37649365431353</v>
      </c>
      <c r="C141" s="26" t="n">
        <v>0.208452664470343</v>
      </c>
      <c r="D141" s="26" t="n">
        <v>12.3266297404902</v>
      </c>
      <c r="E141" s="14" t="str">
        <f aca="false">IF(B141&lt;5,"Acidic",IF(B141&lt;9,"Near-neutral","Alkaline"))</f>
        <v>Acidic</v>
      </c>
      <c r="G141" s="70" t="n">
        <f aca="false">((-1/(((((((01_Process!$B$6)*(01_Process!$B$7)-($A$141)*(01_Process!$B$8))/((01_Process!$B$6)+($A$141))))+SQRT(((((01_Process!$B$6)*(01_Process!$B$7)-($A$141)*(01_Process!$B$8))/((01_Process!$B$6)+($A$141))))^2+4*(01_Process!$B$9)))/2)*LN(10))*(1+((((01_Process!$B$6)*(01_Process!$B$7)-($A$141)*(01_Process!$B$8))/((01_Process!$B$6)+($A$141))))/SQRT(((((01_Process!$B$6)*(01_Process!$B$7)-($A$141)*(01_Process!$B$8))/((01_Process!$B$6)+($A$141))))^2+4*(01_Process!$B$9)))/2))*((-(01_Process!$B$6)*((01_Process!$B$7)+(01_Process!$B$8))/((01_Process!$B$6)+($A$141))^2))</f>
        <v>0.20845232649204</v>
      </c>
    </row>
    <row r="142" customFormat="false" ht="15" hidden="false" customHeight="true" outlineLevel="0" collapsed="false">
      <c r="A142" s="26" t="n">
        <v>2.056028014007</v>
      </c>
      <c r="B142" s="21" t="n">
        <v>2.37962662306245</v>
      </c>
      <c r="C142" s="26" t="n">
        <v>0.209069679356958</v>
      </c>
      <c r="D142" s="26" t="n">
        <v>12.3266297404902</v>
      </c>
      <c r="E142" s="14" t="str">
        <f aca="false">IF(B142&lt;5,"Acidic",IF(B142&lt;9,"Near-neutral","Alkaline"))</f>
        <v>Acidic</v>
      </c>
      <c r="G142" s="70" t="n">
        <f aca="false">((-1/(((((((01_Process!$B$6)*(01_Process!$B$7)-($A$142)*(01_Process!$B$8))/((01_Process!$B$6)+($A$142))))+SQRT(((((01_Process!$B$6)*(01_Process!$B$7)-($A$142)*(01_Process!$B$8))/((01_Process!$B$6)+($A$142))))^2+4*(01_Process!$B$9)))/2)*LN(10))*(1+((((01_Process!$B$6)*(01_Process!$B$7)-($A$142)*(01_Process!$B$8))/((01_Process!$B$6)+($A$142))))/SQRT(((((01_Process!$B$6)*(01_Process!$B$7)-($A$142)*(01_Process!$B$8))/((01_Process!$B$6)+($A$142))))^2+4*(01_Process!$B$9)))/2))*((-(01_Process!$B$6)*((01_Process!$B$7)+(01_Process!$B$8))/((01_Process!$B$6)+($A$142))^2))</f>
        <v>0.209069336691168</v>
      </c>
    </row>
    <row r="143" customFormat="false" ht="15" hidden="false" customHeight="true" outlineLevel="0" collapsed="false">
      <c r="A143" s="26" t="n">
        <v>2.07103551775888</v>
      </c>
      <c r="B143" s="21" t="n">
        <v>2.38276891316404</v>
      </c>
      <c r="C143" s="26" t="n">
        <v>0.209694918495472</v>
      </c>
      <c r="D143" s="26" t="n">
        <v>12.3266297404902</v>
      </c>
      <c r="E143" s="14" t="str">
        <f aca="false">IF(B143&lt;5,"Acidic",IF(B143&lt;9,"Near-neutral","Alkaline"))</f>
        <v>Acidic</v>
      </c>
      <c r="G143" s="70" t="n">
        <f aca="false">((-1/(((((((01_Process!$B$6)*(01_Process!$B$7)-($A$143)*(01_Process!$B$8))/((01_Process!$B$6)+($A$143))))+SQRT(((((01_Process!$B$6)*(01_Process!$B$7)-($A$143)*(01_Process!$B$8))/((01_Process!$B$6)+($A$143))))^2+4*(01_Process!$B$9)))/2)*LN(10))*(1+((((01_Process!$B$6)*(01_Process!$B$7)-($A$143)*(01_Process!$B$8))/((01_Process!$B$6)+($A$143))))/SQRT(((((01_Process!$B$6)*(01_Process!$B$7)-($A$143)*(01_Process!$B$8))/((01_Process!$B$6)+($A$143))))^2+4*(01_Process!$B$9)))/2))*((-(01_Process!$B$6)*((01_Process!$B$7)+(01_Process!$B$8))/((01_Process!$B$6)+($A$143))^2))</f>
        <v>0.209694571041287</v>
      </c>
    </row>
    <row r="144" customFormat="false" ht="15" hidden="false" customHeight="true" outlineLevel="0" collapsed="false">
      <c r="A144" s="26" t="n">
        <v>2.08604302151076</v>
      </c>
      <c r="B144" s="21" t="n">
        <v>2.38592064890158</v>
      </c>
      <c r="C144" s="26" t="n">
        <v>0.21032849681481</v>
      </c>
      <c r="D144" s="26" t="n">
        <v>12.3266297404902</v>
      </c>
      <c r="E144" s="14" t="str">
        <f aca="false">IF(B144&lt;5,"Acidic",IF(B144&lt;9,"Near-neutral","Alkaline"))</f>
        <v>Acidic</v>
      </c>
      <c r="G144" s="70" t="n">
        <f aca="false">((-1/(((((((01_Process!$B$6)*(01_Process!$B$7)-($A$144)*(01_Process!$B$8))/((01_Process!$B$6)+($A$144))))+SQRT(((((01_Process!$B$6)*(01_Process!$B$7)-($A$144)*(01_Process!$B$8))/((01_Process!$B$6)+($A$144))))^2+4*(01_Process!$B$9)))/2)*LN(10))*(1+((((01_Process!$B$6)*(01_Process!$B$7)-($A$144)*(01_Process!$B$8))/((01_Process!$B$6)+($A$144))))/SQRT(((((01_Process!$B$6)*(01_Process!$B$7)-($A$144)*(01_Process!$B$8))/((01_Process!$B$6)+($A$144))))^2+4*(01_Process!$B$9)))/2))*((-(01_Process!$B$6)*((01_Process!$B$7)+(01_Process!$B$8))/((01_Process!$B$6)+($A$144))^2))</f>
        <v>0.210328144468687</v>
      </c>
    </row>
    <row r="145" customFormat="false" ht="15" hidden="false" customHeight="true" outlineLevel="0" collapsed="false">
      <c r="A145" s="26" t="n">
        <v>2.10105052526263</v>
      </c>
      <c r="B145" s="21" t="n">
        <v>2.38908195630168</v>
      </c>
      <c r="C145" s="26" t="n">
        <v>0.21097053172673</v>
      </c>
      <c r="D145" s="26" t="n">
        <v>12.3266297404902</v>
      </c>
      <c r="E145" s="14" t="str">
        <f aca="false">IF(B145&lt;5,"Acidic",IF(B145&lt;9,"Near-neutral","Alkaline"))</f>
        <v>Acidic</v>
      </c>
      <c r="G145" s="70" t="n">
        <f aca="false">((-1/(((((((01_Process!$B$6)*(01_Process!$B$7)-($A$145)*(01_Process!$B$8))/((01_Process!$B$6)+($A$145))))+SQRT(((((01_Process!$B$6)*(01_Process!$B$7)-($A$145)*(01_Process!$B$8))/((01_Process!$B$6)+($A$145))))^2+4*(01_Process!$B$9)))/2)*LN(10))*(1+((((01_Process!$B$6)*(01_Process!$B$7)-($A$145)*(01_Process!$B$8))/((01_Process!$B$6)+($A$145))))/SQRT(((((01_Process!$B$6)*(01_Process!$B$7)-($A$145)*(01_Process!$B$8))/((01_Process!$B$6)+($A$145))))^2+4*(01_Process!$B$9)))/2))*((-(01_Process!$B$6)*((01_Process!$B$7)+(01_Process!$B$8))/((01_Process!$B$6)+($A$145))^2))</f>
        <v>0.210970174382671</v>
      </c>
    </row>
    <row r="146" customFormat="false" ht="15" hidden="false" customHeight="true" outlineLevel="0" collapsed="false">
      <c r="A146" s="26" t="n">
        <v>2.11605802901451</v>
      </c>
      <c r="B146" s="21" t="n">
        <v>2.39225296317197</v>
      </c>
      <c r="C146" s="26" t="n">
        <v>0.211621143189916</v>
      </c>
      <c r="D146" s="26" t="n">
        <v>12.3266297404902</v>
      </c>
      <c r="E146" s="14" t="str">
        <f aca="false">IF(B146&lt;5,"Acidic",IF(B146&lt;9,"Near-neutral","Alkaline"))</f>
        <v>Acidic</v>
      </c>
      <c r="G146" s="70" t="n">
        <f aca="false">((-1/(((((((01_Process!$B$6)*(01_Process!$B$7)-($A$146)*(01_Process!$B$8))/((01_Process!$B$6)+($A$146))))+SQRT(((((01_Process!$B$6)*(01_Process!$B$7)-($A$146)*(01_Process!$B$8))/((01_Process!$B$6)+($A$146))))^2+4*(01_Process!$B$9)))/2)*LN(10))*(1+((((01_Process!$B$6)*(01_Process!$B$7)-($A$146)*(01_Process!$B$8))/((01_Process!$B$6)+($A$146))))/SQRT(((((01_Process!$B$6)*(01_Process!$B$7)-($A$146)*(01_Process!$B$8))/((01_Process!$B$6)+($A$146))))^2+4*(01_Process!$B$9)))/2))*((-(01_Process!$B$6)*((01_Process!$B$7)+(01_Process!$B$8))/((01_Process!$B$6)+($A$146))^2))</f>
        <v>0.21162078073907</v>
      </c>
    </row>
    <row r="147" customFormat="false" ht="15" hidden="false" customHeight="true" outlineLevel="0" collapsed="false">
      <c r="A147" s="26" t="n">
        <v>2.13106553276638</v>
      </c>
      <c r="B147" s="21" t="n">
        <v>2.39543379913987</v>
      </c>
      <c r="C147" s="26" t="n">
        <v>0.212280453775037</v>
      </c>
      <c r="D147" s="26" t="n">
        <v>12.3266297404902</v>
      </c>
      <c r="E147" s="14" t="str">
        <f aca="false">IF(B147&lt;5,"Acidic",IF(B147&lt;9,"Near-neutral","Alkaline"))</f>
        <v>Acidic</v>
      </c>
      <c r="G147" s="70" t="n">
        <f aca="false">((-1/(((((((01_Process!$B$6)*(01_Process!$B$7)-($A$147)*(01_Process!$B$8))/((01_Process!$B$6)+($A$147))))+SQRT(((((01_Process!$B$6)*(01_Process!$B$7)-($A$147)*(01_Process!$B$8))/((01_Process!$B$6)+($A$147))))^2+4*(01_Process!$B$9)))/2)*LN(10))*(1+((((01_Process!$B$6)*(01_Process!$B$7)-($A$147)*(01_Process!$B$8))/((01_Process!$B$6)+($A$147))))/SQRT(((((01_Process!$B$6)*(01_Process!$B$7)-($A$147)*(01_Process!$B$8))/((01_Process!$B$6)+($A$147))))^2+4*(01_Process!$B$9)))/2))*((-(01_Process!$B$6)*((01_Process!$B$7)+(01_Process!$B$8))/((01_Process!$B$6)+($A$147))^2))</f>
        <v>0.21228008610576</v>
      </c>
    </row>
    <row r="148" customFormat="false" ht="15" hidden="false" customHeight="true" outlineLevel="0" collapsed="false">
      <c r="A148" s="26" t="n">
        <v>2.14607303651826</v>
      </c>
      <c r="B148" s="21" t="n">
        <v>2.39862459569224</v>
      </c>
      <c r="C148" s="26" t="n">
        <v>0.212948588732559</v>
      </c>
      <c r="D148" s="26" t="n">
        <v>12.3266297404902</v>
      </c>
      <c r="E148" s="14" t="str">
        <f aca="false">IF(B148&lt;5,"Acidic",IF(B148&lt;9,"Near-neutral","Alkaline"))</f>
        <v>Acidic</v>
      </c>
      <c r="G148" s="70" t="n">
        <f aca="false">((-1/(((((((01_Process!$B$6)*(01_Process!$B$7)-($A$148)*(01_Process!$B$8))/((01_Process!$B$6)+($A$148))))+SQRT(((((01_Process!$B$6)*(01_Process!$B$7)-($A$148)*(01_Process!$B$8))/((01_Process!$B$6)+($A$148))))^2+4*(01_Process!$B$9)))/2)*LN(10))*(1+((((01_Process!$B$6)*(01_Process!$B$7)-($A$148)*(01_Process!$B$8))/((01_Process!$B$6)+($A$148))))/SQRT(((((01_Process!$B$6)*(01_Process!$B$7)-($A$148)*(01_Process!$B$8))/((01_Process!$B$6)+($A$148))))^2+4*(01_Process!$B$9)))/2))*((-(01_Process!$B$6)*((01_Process!$B$7)+(01_Process!$B$8))/((01_Process!$B$6)+($A$148))^2))</f>
        <v>0.212948215730262</v>
      </c>
    </row>
    <row r="149" customFormat="false" ht="15" hidden="false" customHeight="true" outlineLevel="0" collapsed="false">
      <c r="A149" s="26" t="n">
        <v>2.16108054027014</v>
      </c>
      <c r="B149" s="21" t="n">
        <v>2.40182548621612</v>
      </c>
      <c r="C149" s="26" t="n">
        <v>0.21362567606235</v>
      </c>
      <c r="D149" s="26" t="n">
        <v>12.3266297404902</v>
      </c>
      <c r="E149" s="14" t="str">
        <f aca="false">IF(B149&lt;5,"Acidic",IF(B149&lt;9,"Near-neutral","Alkaline"))</f>
        <v>Acidic</v>
      </c>
      <c r="G149" s="70" t="n">
        <f aca="false">((-1/(((((((01_Process!$B$6)*(01_Process!$B$7)-($A$149)*(01_Process!$B$8))/((01_Process!$B$6)+($A$149))))+SQRT(((((01_Process!$B$6)*(01_Process!$B$7)-($A$149)*(01_Process!$B$8))/((01_Process!$B$6)+($A$149))))^2+4*(01_Process!$B$9)))/2)*LN(10))*(1+((((01_Process!$B$6)*(01_Process!$B$7)-($A$149)*(01_Process!$B$8))/((01_Process!$B$6)+($A$149))))/SQRT(((((01_Process!$B$6)*(01_Process!$B$7)-($A$149)*(01_Process!$B$8))/((01_Process!$B$6)+($A$149))))^2+4*(01_Process!$B$9)))/2))*((-(01_Process!$B$6)*((01_Process!$B$7)+(01_Process!$B$8))/((01_Process!$B$6)+($A$149))^2))</f>
        <v>0.213625297609502</v>
      </c>
    </row>
    <row r="150" customFormat="false" ht="15" hidden="false" customHeight="true" outlineLevel="0" collapsed="false">
      <c r="A150" s="26" t="n">
        <v>2.17608804402201</v>
      </c>
      <c r="B150" s="21" t="n">
        <v>2.40503660604058</v>
      </c>
      <c r="C150" s="26" t="n">
        <v>0.214311846585815</v>
      </c>
      <c r="D150" s="26" t="n">
        <v>12.3266297404902</v>
      </c>
      <c r="E150" s="14" t="str">
        <f aca="false">IF(B150&lt;5,"Acidic",IF(B150&lt;9,"Near-neutral","Alkaline"))</f>
        <v>Acidic</v>
      </c>
      <c r="G150" s="70" t="n">
        <f aca="false">((-1/(((((((01_Process!$B$6)*(01_Process!$B$7)-($A$150)*(01_Process!$B$8))/((01_Process!$B$6)+($A$150))))+SQRT(((((01_Process!$B$6)*(01_Process!$B$7)-($A$150)*(01_Process!$B$8))/((01_Process!$B$6)+($A$150))))^2+4*(01_Process!$B$9)))/2)*LN(10))*(1+((((01_Process!$B$6)*(01_Process!$B$7)-($A$150)*(01_Process!$B$8))/((01_Process!$B$6)+($A$150))))/SQRT(((((01_Process!$B$6)*(01_Process!$B$7)-($A$150)*(01_Process!$B$8))/((01_Process!$B$6)+($A$150))))^2+4*(01_Process!$B$9)))/2))*((-(01_Process!$B$6)*((01_Process!$B$7)+(01_Process!$B$8))/((01_Process!$B$6)+($A$150))^2))</f>
        <v>0.214311462561804</v>
      </c>
    </row>
    <row r="151" customFormat="false" ht="15" hidden="false" customHeight="true" outlineLevel="0" collapsed="false">
      <c r="A151" s="26" t="n">
        <v>2.19109554777389</v>
      </c>
      <c r="B151" s="21" t="n">
        <v>2.40825809247955</v>
      </c>
      <c r="C151" s="26" t="n">
        <v>0.215007234020277</v>
      </c>
      <c r="D151" s="26" t="n">
        <v>12.3266297404902</v>
      </c>
      <c r="E151" s="14" t="str">
        <f aca="false">IF(B151&lt;5,"Acidic",IF(B151&lt;9,"Near-neutral","Alkaline"))</f>
        <v>Acidic</v>
      </c>
      <c r="G151" s="70" t="n">
        <f aca="false">((-1/(((((((01_Process!$B$6)*(01_Process!$B$7)-($A$151)*(01_Process!$B$8))/((01_Process!$B$6)+($A$151))))+SQRT(((((01_Process!$B$6)*(01_Process!$B$7)-($A$151)*(01_Process!$B$8))/((01_Process!$B$6)+($A$151))))^2+4*(01_Process!$B$9)))/2)*LN(10))*(1+((((01_Process!$B$6)*(01_Process!$B$7)-($A$151)*(01_Process!$B$8))/((01_Process!$B$6)+($A$151))))/SQRT(((((01_Process!$B$6)*(01_Process!$B$7)-($A$151)*(01_Process!$B$8))/((01_Process!$B$6)+($A$151))))^2+4*(01_Process!$B$9)))/2))*((-(01_Process!$B$6)*((01_Process!$B$7)+(01_Process!$B$8))/((01_Process!$B$6)+($A$151))^2))</f>
        <v>0.215006844301213</v>
      </c>
    </row>
    <row r="152" customFormat="false" ht="15" hidden="false" customHeight="true" outlineLevel="0" collapsed="false">
      <c r="A152" s="26" t="n">
        <v>2.20610305152576</v>
      </c>
      <c r="B152" s="21" t="n">
        <v>2.41149008487589</v>
      </c>
      <c r="C152" s="26" t="n">
        <v>0.215711975055456</v>
      </c>
      <c r="D152" s="26" t="n">
        <v>12.3266297404902</v>
      </c>
      <c r="E152" s="14" t="str">
        <f aca="false">IF(B152&lt;5,"Acidic",IF(B152&lt;9,"Near-neutral","Alkaline"))</f>
        <v>Acidic</v>
      </c>
      <c r="G152" s="70" t="n">
        <f aca="false">((-1/(((((((01_Process!$B$6)*(01_Process!$B$7)-($A$152)*(01_Process!$B$8))/((01_Process!$B$6)+($A$152))))+SQRT(((((01_Process!$B$6)*(01_Process!$B$7)-($A$152)*(01_Process!$B$8))/((01_Process!$B$6)+($A$152))))^2+4*(01_Process!$B$9)))/2)*LN(10))*(1+((((01_Process!$B$6)*(01_Process!$B$7)-($A$152)*(01_Process!$B$8))/((01_Process!$B$6)+($A$152))))/SQRT(((((01_Process!$B$6)*(01_Process!$B$7)-($A$152)*(01_Process!$B$8))/((01_Process!$B$6)+($A$152))))^2+4*(01_Process!$B$9)))/2))*((-(01_Process!$B$6)*((01_Process!$B$7)+(01_Process!$B$8))/((01_Process!$B$6)+($A$152))^2))</f>
        <v>0.215711579514212</v>
      </c>
    </row>
    <row r="153" customFormat="false" ht="15" hidden="false" customHeight="true" outlineLevel="0" collapsed="false">
      <c r="A153" s="26" t="n">
        <v>2.22111055527764</v>
      </c>
      <c r="B153" s="21" t="n">
        <v>2.4147327246466</v>
      </c>
      <c r="C153" s="26" t="n">
        <v>0.216426209432939</v>
      </c>
      <c r="D153" s="26" t="n">
        <v>12.3266297404902</v>
      </c>
      <c r="E153" s="14" t="str">
        <f aca="false">IF(B153&lt;5,"Acidic",IF(B153&lt;9,"Near-neutral","Alkaline"))</f>
        <v>Acidic</v>
      </c>
      <c r="G153" s="70" t="n">
        <f aca="false">((-1/(((((((01_Process!$B$6)*(01_Process!$B$7)-($A$153)*(01_Process!$B$8))/((01_Process!$B$6)+($A$153))))+SQRT(((((01_Process!$B$6)*(01_Process!$B$7)-($A$153)*(01_Process!$B$8))/((01_Process!$B$6)+($A$153))))^2+4*(01_Process!$B$9)))/2)*LN(10))*(1+((((01_Process!$B$6)*(01_Process!$B$7)-($A$153)*(01_Process!$B$8))/((01_Process!$B$6)+($A$153))))/SQRT(((((01_Process!$B$6)*(01_Process!$B$7)-($A$153)*(01_Process!$B$8))/((01_Process!$B$6)+($A$153))))^2+4*(01_Process!$B$9)))/2))*((-(01_Process!$B$6)*((01_Process!$B$7)+(01_Process!$B$8))/((01_Process!$B$6)+($A$153))^2))</f>
        <v>0.216425807938957</v>
      </c>
    </row>
    <row r="154" customFormat="false" ht="15" hidden="false" customHeight="true" outlineLevel="0" collapsed="false">
      <c r="A154" s="26" t="n">
        <v>2.23611805902952</v>
      </c>
      <c r="B154" s="21" t="n">
        <v>2.41798615532917</v>
      </c>
      <c r="C154" s="26" t="n">
        <v>0.217150080027864</v>
      </c>
      <c r="D154" s="26" t="n">
        <v>12.3266297404902</v>
      </c>
      <c r="E154" s="14" t="str">
        <f aca="false">IF(B154&lt;5,"Acidic",IF(B154&lt;9,"Near-neutral","Alkaline"))</f>
        <v>Acidic</v>
      </c>
      <c r="G154" s="70" t="n">
        <f aca="false">((-1/(((((((01_Process!$B$6)*(01_Process!$B$7)-($A$154)*(01_Process!$B$8))/((01_Process!$B$6)+($A$154))))+SQRT(((((01_Process!$B$6)*(01_Process!$B$7)-($A$154)*(01_Process!$B$8))/((01_Process!$B$6)+($A$154))))^2+4*(01_Process!$B$9)))/2)*LN(10))*(1+((((01_Process!$B$6)*(01_Process!$B$7)-($A$154)*(01_Process!$B$8))/((01_Process!$B$6)+($A$154))))/SQRT(((((01_Process!$B$6)*(01_Process!$B$7)-($A$154)*(01_Process!$B$8))/((01_Process!$B$6)+($A$154))))^2+4*(01_Process!$B$9)))/2))*((-(01_Process!$B$6)*((01_Process!$B$7)+(01_Process!$B$8))/((01_Process!$B$6)+($A$154))^2))</f>
        <v>0.217149672447087</v>
      </c>
    </row>
    <row r="155" customFormat="false" ht="15" hidden="false" customHeight="true" outlineLevel="0" collapsed="false">
      <c r="A155" s="26" t="n">
        <v>2.25112556278139</v>
      </c>
      <c r="B155" s="21" t="n">
        <v>2.42125052262931</v>
      </c>
      <c r="C155" s="26" t="n">
        <v>0.217883732933558</v>
      </c>
      <c r="D155" s="26" t="n">
        <v>12.3266297404902</v>
      </c>
      <c r="E155" s="14" t="str">
        <f aca="false">IF(B155&lt;5,"Acidic",IF(B155&lt;9,"Near-neutral","Alkaline"))</f>
        <v>Acidic</v>
      </c>
      <c r="G155" s="70" t="n">
        <f aca="false">((-1/(((((((01_Process!$B$6)*(01_Process!$B$7)-($A$155)*(01_Process!$B$8))/((01_Process!$B$6)+($A$155))))+SQRT(((((01_Process!$B$6)*(01_Process!$B$7)-($A$155)*(01_Process!$B$8))/((01_Process!$B$6)+($A$155))))^2+4*(01_Process!$B$9)))/2)*LN(10))*(1+((((01_Process!$B$6)*(01_Process!$B$7)-($A$155)*(01_Process!$B$8))/((01_Process!$B$6)+($A$155))))/SQRT(((((01_Process!$B$6)*(01_Process!$B$7)-($A$155)*(01_Process!$B$8))/((01_Process!$B$6)+($A$155))))^2+4*(01_Process!$B$9)))/2))*((-(01_Process!$B$6)*((01_Process!$B$7)+(01_Process!$B$8))/((01_Process!$B$6)+($A$155))^2))</f>
        <v>0.217883319128242</v>
      </c>
    </row>
    <row r="156" customFormat="false" ht="15" hidden="false" customHeight="true" outlineLevel="0" collapsed="false">
      <c r="A156" s="26" t="n">
        <v>2.26613306653327</v>
      </c>
      <c r="B156" s="21" t="n">
        <v>2.42452597446986</v>
      </c>
      <c r="C156" s="26" t="n">
        <v>0.21862731754868</v>
      </c>
      <c r="D156" s="26" t="n">
        <v>12.3266297404902</v>
      </c>
      <c r="E156" s="14" t="str">
        <f aca="false">IF(B156&lt;5,"Acidic",IF(B156&lt;9,"Near-neutral","Alkaline"))</f>
        <v>Acidic</v>
      </c>
      <c r="G156" s="70" t="n">
        <f aca="false">((-1/(((((((01_Process!$B$6)*(01_Process!$B$7)-($A$156)*(01_Process!$B$8))/((01_Process!$B$6)+($A$156))))+SQRT(((((01_Process!$B$6)*(01_Process!$B$7)-($A$156)*(01_Process!$B$8))/((01_Process!$B$6)+($A$156))))^2+4*(01_Process!$B$9)))/2)*LN(10))*(1+((((01_Process!$B$6)*(01_Process!$B$7)-($A$156)*(01_Process!$B$8))/((01_Process!$B$6)+($A$156))))/SQRT(((((01_Process!$B$6)*(01_Process!$B$7)-($A$156)*(01_Process!$B$8))/((01_Process!$B$6)+($A$156))))^2+4*(01_Process!$B$9)))/2))*((-(01_Process!$B$6)*((01_Process!$B$7)+(01_Process!$B$8))/((01_Process!$B$6)+($A$156))^2))</f>
        <v>0.21862689737737</v>
      </c>
    </row>
    <row r="157" customFormat="false" ht="15" hidden="false" customHeight="true" outlineLevel="0" collapsed="false">
      <c r="A157" s="26" t="n">
        <v>2.28114057028514</v>
      </c>
      <c r="B157" s="21" t="n">
        <v>2.42781266104105</v>
      </c>
      <c r="C157" s="26" t="n">
        <v>0.219380986667574</v>
      </c>
      <c r="D157" s="26" t="n">
        <v>12.3266297404902</v>
      </c>
      <c r="E157" s="14" t="str">
        <f aca="false">IF(B157&lt;5,"Acidic",IF(B157&lt;9,"Near-neutral","Alkaline"))</f>
        <v>Acidic</v>
      </c>
      <c r="G157" s="70" t="n">
        <f aca="false">((-1/(((((((01_Process!$B$6)*(01_Process!$B$7)-($A$157)*(01_Process!$B$8))/((01_Process!$B$6)+($A$157))))+SQRT(((((01_Process!$B$6)*(01_Process!$B$7)-($A$157)*(01_Process!$B$8))/((01_Process!$B$6)+($A$157))))^2+4*(01_Process!$B$9)))/2)*LN(10))*(1+((((01_Process!$B$6)*(01_Process!$B$7)-($A$157)*(01_Process!$B$8))/((01_Process!$B$6)+($A$157))))/SQRT(((((01_Process!$B$6)*(01_Process!$B$7)-($A$157)*(01_Process!$B$8))/((01_Process!$B$6)+($A$157))))^2+4*(01_Process!$B$9)))/2))*((-(01_Process!$B$6)*((01_Process!$B$7)+(01_Process!$B$8))/((01_Process!$B$6)+($A$157))^2))</f>
        <v>0.219380559984937</v>
      </c>
    </row>
    <row r="158" customFormat="false" ht="15" hidden="false" customHeight="true" outlineLevel="0" collapsed="false">
      <c r="A158" s="26" t="n">
        <v>2.29614807403702</v>
      </c>
      <c r="B158" s="21" t="n">
        <v>2.43111073485219</v>
      </c>
      <c r="C158" s="26" t="n">
        <v>0.220144896573544</v>
      </c>
      <c r="D158" s="26" t="n">
        <v>12.3266297404902</v>
      </c>
      <c r="E158" s="14" t="str">
        <f aca="false">IF(B158&lt;5,"Acidic",IF(B158&lt;9,"Near-neutral","Alkaline"))</f>
        <v>Acidic</v>
      </c>
      <c r="G158" s="70" t="n">
        <f aca="false">((-1/(((((((01_Process!$B$6)*(01_Process!$B$7)-($A$158)*(01_Process!$B$8))/((01_Process!$B$6)+($A$158))))+SQRT(((((01_Process!$B$6)*(01_Process!$B$7)-($A$158)*(01_Process!$B$8))/((01_Process!$B$6)+($A$158))))^2+4*(01_Process!$B$9)))/2)*LN(10))*(1+((((01_Process!$B$6)*(01_Process!$B$7)-($A$158)*(01_Process!$B$8))/((01_Process!$B$6)+($A$158))))/SQRT(((((01_Process!$B$6)*(01_Process!$B$7)-($A$158)*(01_Process!$B$8))/((01_Process!$B$6)+($A$158))))^2+4*(01_Process!$B$9)))/2))*((-(01_Process!$B$6)*((01_Process!$B$7)+(01_Process!$B$8))/((01_Process!$B$6)+($A$158))^2))</f>
        <v>0.220144463230163</v>
      </c>
    </row>
    <row r="159" customFormat="false" ht="15" hidden="false" customHeight="true" outlineLevel="0" collapsed="false">
      <c r="A159" s="26" t="n">
        <v>2.31115557778889</v>
      </c>
      <c r="B159" s="21" t="n">
        <v>2.43442035078472</v>
      </c>
      <c r="C159" s="26" t="n">
        <v>0.22091920713504</v>
      </c>
      <c r="D159" s="26" t="n">
        <v>12.3266297404902</v>
      </c>
      <c r="E159" s="14" t="str">
        <f aca="false">IF(B159&lt;5,"Acidic",IF(B159&lt;9,"Near-neutral","Alkaline"))</f>
        <v>Acidic</v>
      </c>
      <c r="G159" s="70" t="n">
        <f aca="false">((-1/(((((((01_Process!$B$6)*(01_Process!$B$7)-($A$159)*(01_Process!$B$8))/((01_Process!$B$6)+($A$159))))+SQRT(((((01_Process!$B$6)*(01_Process!$B$7)-($A$159)*(01_Process!$B$8))/((01_Process!$B$6)+($A$159))))^2+4*(01_Process!$B$9)))/2)*LN(10))*(1+((((01_Process!$B$6)*(01_Process!$B$7)-($A$159)*(01_Process!$B$8))/((01_Process!$B$6)+($A$159))))/SQRT(((((01_Process!$B$6)*(01_Process!$B$7)-($A$159)*(01_Process!$B$8))/((01_Process!$B$6)+($A$159))))^2+4*(01_Process!$B$9)))/2))*((-(01_Process!$B$6)*((01_Process!$B$7)+(01_Process!$B$8))/((01_Process!$B$6)+($A$159))^2))</f>
        <v>0.220918766977378</v>
      </c>
    </row>
    <row r="160" customFormat="false" ht="15" hidden="false" customHeight="true" outlineLevel="0" collapsed="false">
      <c r="A160" s="26" t="n">
        <v>2.32616308154077</v>
      </c>
      <c r="B160" s="21" t="n">
        <v>2.43774166614678</v>
      </c>
      <c r="C160" s="26" t="n">
        <v>0.221704081905301</v>
      </c>
      <c r="D160" s="26" t="n">
        <v>12.3266297404902</v>
      </c>
      <c r="E160" s="14" t="str">
        <f aca="false">IF(B160&lt;5,"Acidic",IF(B160&lt;9,"Near-neutral","Alkaline"))</f>
        <v>Acidic</v>
      </c>
      <c r="G160" s="70" t="n">
        <f aca="false">((-1/(((((((01_Process!$B$6)*(01_Process!$B$7)-($A$160)*(01_Process!$B$8))/((01_Process!$B$6)+($A$160))))+SQRT(((((01_Process!$B$6)*(01_Process!$B$7)-($A$160)*(01_Process!$B$8))/((01_Process!$B$6)+($A$160))))^2+4*(01_Process!$B$9)))/2)*LN(10))*(1+((((01_Process!$B$6)*(01_Process!$B$7)-($A$160)*(01_Process!$B$8))/((01_Process!$B$6)+($A$160))))/SQRT(((((01_Process!$B$6)*(01_Process!$B$7)-($A$160)*(01_Process!$B$8))/((01_Process!$B$6)+($A$160))))^2+4*(01_Process!$B$9)))/2))*((-(01_Process!$B$6)*((01_Process!$B$7)+(01_Process!$B$8))/((01_Process!$B$6)+($A$160))^2))</f>
        <v>0.22170363477565</v>
      </c>
    </row>
    <row r="161" customFormat="false" ht="15" hidden="false" customHeight="true" outlineLevel="0" collapsed="false">
      <c r="A161" s="26" t="n">
        <v>2.34117058529265</v>
      </c>
      <c r="B161" s="21" t="n">
        <v>2.44107484072926</v>
      </c>
      <c r="C161" s="26" t="n">
        <v>0.222499688225753</v>
      </c>
      <c r="D161" s="26" t="n">
        <v>12.3266297404902</v>
      </c>
      <c r="E161" s="14" t="str">
        <f aca="false">IF(B161&lt;5,"Acidic",IF(B161&lt;9,"Near-neutral","Alkaline"))</f>
        <v>Acidic</v>
      </c>
      <c r="G161" s="70" t="n">
        <f aca="false">((-1/(((((((01_Process!$B$6)*(01_Process!$B$7)-($A$161)*(01_Process!$B$8))/((01_Process!$B$6)+($A$161))))+SQRT(((((01_Process!$B$6)*(01_Process!$B$7)-($A$161)*(01_Process!$B$8))/((01_Process!$B$6)+($A$161))))^2+4*(01_Process!$B$9)))/2)*LN(10))*(1+((((01_Process!$B$6)*(01_Process!$B$7)-($A$161)*(01_Process!$B$8))/((01_Process!$B$6)+($A$161))))/SQRT(((((01_Process!$B$6)*(01_Process!$B$7)-($A$161)*(01_Process!$B$8))/((01_Process!$B$6)+($A$161))))^2+4*(01_Process!$B$9)))/2))*((-(01_Process!$B$6)*((01_Process!$B$7)+(01_Process!$B$8))/((01_Process!$B$6)+($A$161))^2))</f>
        <v>0.222499233961788</v>
      </c>
    </row>
    <row r="162" customFormat="false" ht="15" hidden="false" customHeight="true" outlineLevel="0" collapsed="false">
      <c r="A162" s="26" t="n">
        <v>2.35617808904452</v>
      </c>
      <c r="B162" s="21" t="n">
        <v>2.44442003686342</v>
      </c>
      <c r="C162" s="26" t="n">
        <v>0.223306197331965</v>
      </c>
      <c r="D162" s="26" t="n">
        <v>12.3266297404902</v>
      </c>
      <c r="E162" s="14" t="str">
        <f aca="false">IF(B162&lt;5,"Acidic",IF(B162&lt;9,"Near-neutral","Alkaline"))</f>
        <v>Acidic</v>
      </c>
      <c r="G162" s="70" t="n">
        <f aca="false">((-1/(((((((01_Process!$B$6)*(01_Process!$B$7)-($A$162)*(01_Process!$B$8))/((01_Process!$B$6)+($A$162))))+SQRT(((((01_Process!$B$6)*(01_Process!$B$7)-($A$162)*(01_Process!$B$8))/((01_Process!$B$6)+($A$162))))^2+4*(01_Process!$B$9)))/2)*LN(10))*(1+((((01_Process!$B$6)*(01_Process!$B$7)-($A$162)*(01_Process!$B$8))/((01_Process!$B$6)+($A$162))))/SQRT(((((01_Process!$B$6)*(01_Process!$B$7)-($A$162)*(01_Process!$B$8))/((01_Process!$B$6)+($A$162))))^2+4*(01_Process!$B$9)))/2))*((-(01_Process!$B$6)*((01_Process!$B$7)+(01_Process!$B$8))/((01_Process!$B$6)+($A$162))^2))</f>
        <v>0.223305735766871</v>
      </c>
    </row>
    <row r="163" customFormat="false" ht="15" hidden="false" customHeight="true" outlineLevel="0" collapsed="false">
      <c r="A163" s="26" t="n">
        <v>2.3711855927964</v>
      </c>
      <c r="B163" s="21" t="n">
        <v>2.44777741948022</v>
      </c>
      <c r="C163" s="26" t="n">
        <v>0.224123784464325</v>
      </c>
      <c r="D163" s="26" t="n">
        <v>12.3266297404902</v>
      </c>
      <c r="E163" s="14" t="str">
        <f aca="false">IF(B163&lt;5,"Acidic",IF(B163&lt;9,"Near-neutral","Alkaline"))</f>
        <v>Acidic</v>
      </c>
      <c r="G163" s="70" t="n">
        <f aca="false">((-1/(((((((01_Process!$B$6)*(01_Process!$B$7)-($A$163)*(01_Process!$B$8))/((01_Process!$B$6)+($A$163))))+SQRT(((((01_Process!$B$6)*(01_Process!$B$7)-($A$163)*(01_Process!$B$8))/((01_Process!$B$6)+($A$163))))^2+4*(01_Process!$B$9)))/2)*LN(10))*(1+((((01_Process!$B$6)*(01_Process!$B$7)-($A$163)*(01_Process!$B$8))/((01_Process!$B$6)+($A$163))))/SQRT(((((01_Process!$B$6)*(01_Process!$B$7)-($A$163)*(01_Process!$B$8))/((01_Process!$B$6)+($A$163))))^2+4*(01_Process!$B$9)))/2))*((-(01_Process!$B$6)*((01_Process!$B$7)+(01_Process!$B$8))/((01_Process!$B$6)+($A$163))^2))</f>
        <v>0.224123315426442</v>
      </c>
    </row>
    <row r="164" customFormat="false" ht="15" hidden="false" customHeight="true" outlineLevel="0" collapsed="false">
      <c r="A164" s="26" t="n">
        <v>2.38619309654827</v>
      </c>
      <c r="B164" s="21" t="n">
        <v>2.45114715617121</v>
      </c>
      <c r="C164" s="26" t="n">
        <v>0.224952628981612</v>
      </c>
      <c r="D164" s="26" t="n">
        <v>12.3266297404902</v>
      </c>
      <c r="E164" s="14" t="str">
        <f aca="false">IF(B164&lt;5,"Acidic",IF(B164&lt;9,"Near-neutral","Alkaline"))</f>
        <v>Acidic</v>
      </c>
      <c r="G164" s="70" t="n">
        <f aca="false">((-1/(((((((01_Process!$B$6)*(01_Process!$B$7)-($A$164)*(01_Process!$B$8))/((01_Process!$B$6)+($A$164))))+SQRT(((((01_Process!$B$6)*(01_Process!$B$7)-($A$164)*(01_Process!$B$8))/((01_Process!$B$6)+($A$164))))^2+4*(01_Process!$B$9)))/2)*LN(10))*(1+((((01_Process!$B$6)*(01_Process!$B$7)-($A$164)*(01_Process!$B$8))/((01_Process!$B$6)+($A$164))))/SQRT(((((01_Process!$B$6)*(01_Process!$B$7)-($A$164)*(01_Process!$B$8))/((01_Process!$B$6)+($A$164))))^2+4*(01_Process!$B$9)))/2))*((-(01_Process!$B$6)*((01_Process!$B$7)+(01_Process!$B$8))/((01_Process!$B$6)+($A$164))^2))</f>
        <v>0.224952152294496</v>
      </c>
    </row>
    <row r="165" customFormat="false" ht="15" hidden="false" customHeight="true" outlineLevel="0" collapsed="false">
      <c r="A165" s="26" t="n">
        <v>2.40120060030015</v>
      </c>
      <c r="B165" s="21" t="n">
        <v>2.45452941725121</v>
      </c>
      <c r="C165" s="26" t="n">
        <v>0.225792914479371</v>
      </c>
      <c r="D165" s="26" t="n">
        <v>12.3266297404902</v>
      </c>
      <c r="E165" s="14" t="str">
        <f aca="false">IF(B165&lt;5,"Acidic",IF(B165&lt;9,"Near-neutral","Alkaline"))</f>
        <v>Acidic</v>
      </c>
      <c r="G165" s="70" t="n">
        <f aca="false">((-1/(((((((01_Process!$B$6)*(01_Process!$B$7)-($A$165)*(01_Process!$B$8))/((01_Process!$B$6)+($A$165))))+SQRT(((((01_Process!$B$6)*(01_Process!$B$7)-($A$165)*(01_Process!$B$8))/((01_Process!$B$6)+($A$165))))^2+4*(01_Process!$B$9)))/2)*LN(10))*(1+((((01_Process!$B$6)*(01_Process!$B$7)-($A$165)*(01_Process!$B$8))/((01_Process!$B$6)+($A$165))))/SQRT(((((01_Process!$B$6)*(01_Process!$B$7)-($A$165)*(01_Process!$B$8))/((01_Process!$B$6)+($A$165))))^2+4*(01_Process!$B$9)))/2))*((-(01_Process!$B$6)*((01_Process!$B$7)+(01_Process!$B$8))/((01_Process!$B$6)+($A$165))^2))</f>
        <v>0.225792429961445</v>
      </c>
    </row>
    <row r="166" customFormat="false" ht="15" hidden="false" customHeight="true" outlineLevel="0" collapsed="false">
      <c r="A166" s="26" t="n">
        <v>2.41620810405203</v>
      </c>
      <c r="B166" s="21" t="n">
        <v>2.45792437582287</v>
      </c>
      <c r="C166" s="26" t="n">
        <v>0.226644828911816</v>
      </c>
      <c r="D166" s="26" t="n">
        <v>12.3266297404902</v>
      </c>
      <c r="E166" s="14" t="str">
        <f aca="false">IF(B166&lt;5,"Acidic",IF(B166&lt;9,"Near-neutral","Alkaline"))</f>
        <v>Acidic</v>
      </c>
      <c r="G166" s="70" t="n">
        <f aca="false">((-1/(((((((01_Process!$B$6)*(01_Process!$B$7)-($A$166)*(01_Process!$B$8))/((01_Process!$B$6)+($A$166))))+SQRT(((((01_Process!$B$6)*(01_Process!$B$7)-($A$166)*(01_Process!$B$8))/((01_Process!$B$6)+($A$166))))^2+4*(01_Process!$B$9)))/2)*LN(10))*(1+((((01_Process!$B$6)*(01_Process!$B$7)-($A$166)*(01_Process!$B$8))/((01_Process!$B$6)+($A$166))))/SQRT(((((01_Process!$B$6)*(01_Process!$B$7)-($A$166)*(01_Process!$B$8))/((01_Process!$B$6)+($A$166))))^2+4*(01_Process!$B$9)))/2))*((-(01_Process!$B$6)*((01_Process!$B$7)+(01_Process!$B$8))/((01_Process!$B$6)+($A$166))^2))</f>
        <v>0.226644336376198</v>
      </c>
    </row>
    <row r="167" customFormat="false" ht="15" hidden="false" customHeight="true" outlineLevel="0" collapsed="false">
      <c r="A167" s="26" t="n">
        <v>2.4312156078039</v>
      </c>
      <c r="B167" s="21" t="n">
        <v>2.46133220784293</v>
      </c>
      <c r="C167" s="26" t="n">
        <v>0.227508564718136</v>
      </c>
      <c r="D167" s="26" t="n">
        <v>12.3266297404902</v>
      </c>
      <c r="E167" s="14" t="str">
        <f aca="false">IF(B167&lt;5,"Acidic",IF(B167&lt;9,"Near-neutral","Alkaline"))</f>
        <v>Acidic</v>
      </c>
      <c r="G167" s="70" t="n">
        <f aca="false">((-1/(((((((01_Process!$B$6)*(01_Process!$B$7)-($A$167)*(01_Process!$B$8))/((01_Process!$B$6)+($A$167))))+SQRT(((((01_Process!$B$6)*(01_Process!$B$7)-($A$167)*(01_Process!$B$8))/((01_Process!$B$6)+($A$167))))^2+4*(01_Process!$B$9)))/2)*LN(10))*(1+((((01_Process!$B$6)*(01_Process!$B$7)-($A$167)*(01_Process!$B$8))/((01_Process!$B$6)+($A$167))))/SQRT(((((01_Process!$B$6)*(01_Process!$B$7)-($A$167)*(01_Process!$B$8))/((01_Process!$B$6)+($A$167))))^2+4*(01_Process!$B$9)))/2))*((-(01_Process!$B$6)*((01_Process!$B$7)+(01_Process!$B$8))/((01_Process!$B$6)+($A$167))^2))</f>
        <v>0.227508063972527</v>
      </c>
    </row>
    <row r="168" customFormat="false" ht="15" hidden="false" customHeight="true" outlineLevel="0" collapsed="false">
      <c r="A168" s="26" t="n">
        <v>2.44622311155578</v>
      </c>
      <c r="B168" s="21" t="n">
        <v>2.46475309219059</v>
      </c>
      <c r="C168" s="26" t="n">
        <v>0.228384318953459</v>
      </c>
      <c r="D168" s="26" t="n">
        <v>12.3266297404902</v>
      </c>
      <c r="E168" s="14" t="str">
        <f aca="false">IF(B168&lt;5,"Acidic",IF(B168&lt;9,"Near-neutral","Alkaline"))</f>
        <v>Acidic</v>
      </c>
      <c r="G168" s="70" t="n">
        <f aca="false">((-1/(((((((01_Process!$B$6)*(01_Process!$B$7)-($A$168)*(01_Process!$B$8))/((01_Process!$B$6)+($A$168))))+SQRT(((((01_Process!$B$6)*(01_Process!$B$7)-($A$168)*(01_Process!$B$8))/((01_Process!$B$6)+($A$168))))^2+4*(01_Process!$B$9)))/2)*LN(10))*(1+((((01_Process!$B$6)*(01_Process!$B$7)-($A$168)*(01_Process!$B$8))/((01_Process!$B$6)+($A$168))))/SQRT(((((01_Process!$B$6)*(01_Process!$B$7)-($A$168)*(01_Process!$B$8))/((01_Process!$B$6)+($A$168))))^2+4*(01_Process!$B$9)))/2))*((-(01_Process!$B$6)*((01_Process!$B$7)+(01_Process!$B$8))/((01_Process!$B$6)+($A$168))^2))</f>
        <v>0.228383809799917</v>
      </c>
    </row>
    <row r="169" customFormat="false" ht="15" hidden="false" customHeight="true" outlineLevel="0" collapsed="false">
      <c r="A169" s="26" t="n">
        <v>2.46123061530765</v>
      </c>
      <c r="B169" s="21" t="n">
        <v>2.46818721073772</v>
      </c>
      <c r="C169" s="26" t="n">
        <v>0.229272293424344</v>
      </c>
      <c r="D169" s="26" t="n">
        <v>12.3266297404902</v>
      </c>
      <c r="E169" s="14" t="str">
        <f aca="false">IF(B169&lt;5,"Acidic",IF(B169&lt;9,"Near-neutral","Alkaline"))</f>
        <v>Acidic</v>
      </c>
      <c r="G169" s="70" t="n">
        <f aca="false">((-1/(((((((01_Process!$B$6)*(01_Process!$B$7)-($A$169)*(01_Process!$B$8))/((01_Process!$B$6)+($A$169))))+SQRT(((((01_Process!$B$6)*(01_Process!$B$7)-($A$169)*(01_Process!$B$8))/((01_Process!$B$6)+($A$169))))^2+4*(01_Process!$B$9)))/2)*LN(10))*(1+((((01_Process!$B$6)*(01_Process!$B$7)-($A$169)*(01_Process!$B$8))/((01_Process!$B$6)+($A$169))))/SQRT(((((01_Process!$B$6)*(01_Process!$B$7)-($A$169)*(01_Process!$B$8))/((01_Process!$B$6)+($A$169))))^2+4*(01_Process!$B$9)))/2))*((-(01_Process!$B$6)*((01_Process!$B$7)+(01_Process!$B$8))/((01_Process!$B$6)+($A$169))^2))</f>
        <v>0.229271775659046</v>
      </c>
    </row>
    <row r="170" customFormat="false" ht="15" hidden="false" customHeight="true" outlineLevel="0" collapsed="false">
      <c r="A170" s="26" t="n">
        <v>2.47623811905953</v>
      </c>
      <c r="B170" s="21" t="n">
        <v>2.47163474842126</v>
      </c>
      <c r="C170" s="26" t="n">
        <v>0.230172694829065</v>
      </c>
      <c r="D170" s="26" t="n">
        <v>12.3266297404902</v>
      </c>
      <c r="E170" s="14" t="str">
        <f aca="false">IF(B170&lt;5,"Acidic",IF(B170&lt;9,"Near-neutral","Alkaline"))</f>
        <v>Acidic</v>
      </c>
      <c r="G170" s="70" t="n">
        <f aca="false">((-1/(((((((01_Process!$B$6)*(01_Process!$B$7)-($A$170)*(01_Process!$B$8))/((01_Process!$B$6)+($A$170))))+SQRT(((((01_Process!$B$6)*(01_Process!$B$7)-($A$170)*(01_Process!$B$8))/((01_Process!$B$6)+($A$170))))^2+4*(01_Process!$B$9)))/2)*LN(10))*(1+((((01_Process!$B$6)*(01_Process!$B$7)-($A$170)*(01_Process!$B$8))/((01_Process!$B$6)+($A$170))))/SQRT(((((01_Process!$B$6)*(01_Process!$B$7)-($A$170)*(01_Process!$B$8))/((01_Process!$B$6)+($A$170))))^2+4*(01_Process!$B$9)))/2))*((-(01_Process!$B$6)*((01_Process!$B$7)+(01_Process!$B$8))/((01_Process!$B$6)+($A$170))^2))</f>
        <v>0.23017216824213</v>
      </c>
    </row>
    <row r="171" customFormat="false" ht="15" hidden="false" customHeight="true" outlineLevel="0" collapsed="false">
      <c r="A171" s="26" t="n">
        <v>2.49124562281141</v>
      </c>
      <c r="B171" s="21" t="n">
        <v>2.47509589331768</v>
      </c>
      <c r="C171" s="26" t="n">
        <v>0.231085734902933</v>
      </c>
      <c r="D171" s="26" t="n">
        <v>12.3266297404902</v>
      </c>
      <c r="E171" s="14" t="str">
        <f aca="false">IF(B171&lt;5,"Acidic",IF(B171&lt;9,"Near-neutral","Alkaline"))</f>
        <v>Acidic</v>
      </c>
      <c r="G171" s="70" t="n">
        <f aca="false">((-1/(((((((01_Process!$B$6)*(01_Process!$B$7)-($A$171)*(01_Process!$B$8))/((01_Process!$B$6)+($A$171))))+SQRT(((((01_Process!$B$6)*(01_Process!$B$7)-($A$171)*(01_Process!$B$8))/((01_Process!$B$6)+($A$171))))^2+4*(01_Process!$B$9)))/2)*LN(10))*(1+((((01_Process!$B$6)*(01_Process!$B$7)-($A$171)*(01_Process!$B$8))/((01_Process!$B$6)+($A$171))))/SQRT(((((01_Process!$B$6)*(01_Process!$B$7)-($A$171)*(01_Process!$B$8))/((01_Process!$B$6)+($A$171))))^2+4*(01_Process!$B$9)))/2))*((-(01_Process!$B$6)*((01_Process!$B$7)+(01_Process!$B$8))/((01_Process!$B$6)+($A$171))^2))</f>
        <v>0.231085199278303</v>
      </c>
    </row>
    <row r="172" customFormat="false" ht="15" hidden="false" customHeight="true" outlineLevel="0" collapsed="false">
      <c r="A172" s="26" t="n">
        <v>2.50625312656328</v>
      </c>
      <c r="B172" s="21" t="n">
        <v>2.47857083671971</v>
      </c>
      <c r="C172" s="26" t="n">
        <v>0.232011630569303</v>
      </c>
      <c r="D172" s="26" t="n">
        <v>12.3266297404902</v>
      </c>
      <c r="E172" s="14" t="str">
        <f aca="false">IF(B172&lt;5,"Acidic",IF(B172&lt;9,"Near-neutral","Alkaline"))</f>
        <v>Acidic</v>
      </c>
      <c r="G172" s="70" t="n">
        <f aca="false">((-1/(((((((01_Process!$B$6)*(01_Process!$B$7)-($A$172)*(01_Process!$B$8))/((01_Process!$B$6)+($A$172))))+SQRT(((((01_Process!$B$6)*(01_Process!$B$7)-($A$172)*(01_Process!$B$8))/((01_Process!$B$6)+($A$172))))^2+4*(01_Process!$B$9)))/2)*LN(10))*(1+((((01_Process!$B$6)*(01_Process!$B$7)-($A$172)*(01_Process!$B$8))/((01_Process!$B$6)+($A$172))))/SQRT(((((01_Process!$B$6)*(01_Process!$B$7)-($A$172)*(01_Process!$B$8))/((01_Process!$B$6)+($A$172))))^2+4*(01_Process!$B$9)))/2))*((-(01_Process!$B$6)*((01_Process!$B$7)+(01_Process!$B$8))/((01_Process!$B$6)+($A$172))^2))</f>
        <v>0.232011085684265</v>
      </c>
    </row>
    <row r="173" customFormat="false" ht="15" hidden="false" customHeight="true" outlineLevel="0" collapsed="false">
      <c r="A173" s="26" t="n">
        <v>2.52126063031516</v>
      </c>
      <c r="B173" s="21" t="n">
        <v>2.48205977321539</v>
      </c>
      <c r="C173" s="26" t="n">
        <v>0.232950604095151</v>
      </c>
      <c r="D173" s="26" t="n">
        <v>12.3266297404902</v>
      </c>
      <c r="E173" s="14" t="str">
        <f aca="false">IF(B173&lt;5,"Acidic",IF(B173&lt;9,"Near-neutral","Alkaline"))</f>
        <v>Acidic</v>
      </c>
      <c r="G173" s="70" t="n">
        <f aca="false">((-1/(((((((01_Process!$B$6)*(01_Process!$B$7)-($A$173)*(01_Process!$B$8))/((01_Process!$B$6)+($A$173))))+SQRT(((((01_Process!$B$6)*(01_Process!$B$7)-($A$173)*(01_Process!$B$8))/((01_Process!$B$6)+($A$173))))^2+4*(01_Process!$B$9)))/2)*LN(10))*(1+((((01_Process!$B$6)*(01_Process!$B$7)-($A$173)*(01_Process!$B$8))/((01_Process!$B$6)+($A$173))))/SQRT(((((01_Process!$B$6)*(01_Process!$B$7)-($A$173)*(01_Process!$B$8))/((01_Process!$B$6)+($A$173))))^2+4*(01_Process!$B$9)))/2))*((-(01_Process!$B$6)*((01_Process!$B$7)+(01_Process!$B$8))/((01_Process!$B$6)+($A$173))^2))</f>
        <v>0.23295004972041</v>
      </c>
    </row>
    <row r="174" customFormat="false" ht="15" hidden="false" customHeight="true" outlineLevel="0" collapsed="false">
      <c r="A174" s="26" t="n">
        <v>2.53626813406703</v>
      </c>
      <c r="B174" s="21" t="n">
        <v>2.48556290076939</v>
      </c>
      <c r="C174" s="26" t="n">
        <v>0.233902883253563</v>
      </c>
      <c r="D174" s="26" t="n">
        <v>12.3266297404902</v>
      </c>
      <c r="E174" s="14" t="str">
        <f aca="false">IF(B174&lt;5,"Acidic",IF(B174&lt;9,"Near-neutral","Alkaline"))</f>
        <v>Acidic</v>
      </c>
      <c r="G174" s="70" t="n">
        <f aca="false">((-1/(((((((01_Process!$B$6)*(01_Process!$B$7)-($A$174)*(01_Process!$B$8))/((01_Process!$B$6)+($A$174))))+SQRT(((((01_Process!$B$6)*(01_Process!$B$7)-($A$174)*(01_Process!$B$8))/((01_Process!$B$6)+($A$174))))^2+4*(01_Process!$B$9)))/2)*LN(10))*(1+((((01_Process!$B$6)*(01_Process!$B$7)-($A$174)*(01_Process!$B$8))/((01_Process!$B$6)+($A$174))))/SQRT(((((01_Process!$B$6)*(01_Process!$B$7)-($A$174)*(01_Process!$B$8))/((01_Process!$B$6)+($A$174))))^2+4*(01_Process!$B$9)))/2))*((-(01_Process!$B$6)*((01_Process!$B$7)+(01_Process!$B$8))/((01_Process!$B$6)+($A$174))^2))</f>
        <v>0.233902319152674</v>
      </c>
    </row>
    <row r="175" customFormat="false" ht="15" hidden="false" customHeight="true" outlineLevel="0" collapsed="false">
      <c r="A175" s="26" t="n">
        <v>2.55127563781891</v>
      </c>
      <c r="B175" s="21" t="n">
        <v>2.48908042080696</v>
      </c>
      <c r="C175" s="26" t="n">
        <v>0.234868701490939</v>
      </c>
      <c r="D175" s="26" t="n">
        <v>12.3266297404902</v>
      </c>
      <c r="E175" s="14" t="str">
        <f aca="false">IF(B175&lt;5,"Acidic",IF(B175&lt;9,"Near-neutral","Alkaline"))</f>
        <v>Acidic</v>
      </c>
      <c r="G175" s="70" t="n">
        <f aca="false">((-1/(((((((01_Process!$B$6)*(01_Process!$B$7)-($A$175)*(01_Process!$B$8))/((01_Process!$B$6)+($A$175))))+SQRT(((((01_Process!$B$6)*(01_Process!$B$7)-($A$175)*(01_Process!$B$8))/((01_Process!$B$6)+($A$175))))^2+4*(01_Process!$B$9)))/2)*LN(10))*(1+((((01_Process!$B$6)*(01_Process!$B$7)-($A$175)*(01_Process!$B$8))/((01_Process!$B$6)+($A$175))))/SQRT(((((01_Process!$B$6)*(01_Process!$B$7)-($A$175)*(01_Process!$B$8))/((01_Process!$B$6)+($A$175))))^2+4*(01_Process!$B$9)))/2))*((-(01_Process!$B$6)*((01_Process!$B$7)+(01_Process!$B$8))/((01_Process!$B$6)+($A$175))^2))</f>
        <v>0.234868127420341</v>
      </c>
    </row>
    <row r="176" customFormat="false" ht="15" hidden="false" customHeight="true" outlineLevel="0" collapsed="false">
      <c r="A176" s="26" t="n">
        <v>2.56628314157079</v>
      </c>
      <c r="B176" s="21" t="n">
        <v>2.49261253830037</v>
      </c>
      <c r="C176" s="26" t="n">
        <v>0.235848298101558</v>
      </c>
      <c r="D176" s="26" t="n">
        <v>12.3266297404902</v>
      </c>
      <c r="E176" s="14" t="str">
        <f aca="false">IF(B176&lt;5,"Acidic",IF(B176&lt;9,"Near-neutral","Alkaline"))</f>
        <v>Acidic</v>
      </c>
      <c r="G176" s="70" t="n">
        <f aca="false">((-1/(((((((01_Process!$B$6)*(01_Process!$B$7)-($A$176)*(01_Process!$B$8))/((01_Process!$B$6)+($A$176))))+SQRT(((((01_Process!$B$6)*(01_Process!$B$7)-($A$176)*(01_Process!$B$8))/((01_Process!$B$6)+($A$176))))^2+4*(01_Process!$B$9)))/2)*LN(10))*(1+((((01_Process!$B$6)*(01_Process!$B$7)-($A$176)*(01_Process!$B$8))/((01_Process!$B$6)+($A$176))))/SQRT(((((01_Process!$B$6)*(01_Process!$B$7)-($A$176)*(01_Process!$B$8))/((01_Process!$B$6)+($A$176))))^2+4*(01_Process!$B$9)))/2))*((-(01_Process!$B$6)*((01_Process!$B$7)+(01_Process!$B$8))/((01_Process!$B$6)+($A$176))^2))</f>
        <v>0.235847713810074</v>
      </c>
    </row>
    <row r="177" customFormat="false" ht="15" hidden="false" customHeight="true" outlineLevel="0" collapsed="false">
      <c r="A177" s="26" t="n">
        <v>2.58129064532266</v>
      </c>
      <c r="B177" s="21" t="n">
        <v>2.49615946185794</v>
      </c>
      <c r="C177" s="26" t="n">
        <v>0.236841918407805</v>
      </c>
      <c r="D177" s="26" t="n">
        <v>12.3266297404902</v>
      </c>
      <c r="E177" s="14" t="str">
        <f aca="false">IF(B177&lt;5,"Acidic",IF(B177&lt;9,"Near-neutral","Alkaline"))</f>
        <v>Acidic</v>
      </c>
      <c r="G177" s="70" t="n">
        <f aca="false">((-1/(((((((01_Process!$B$6)*(01_Process!$B$7)-($A$177)*(01_Process!$B$8))/((01_Process!$B$6)+($A$177))))+SQRT(((((01_Process!$B$6)*(01_Process!$B$7)-($A$177)*(01_Process!$B$8))/((01_Process!$B$6)+($A$177))))^2+4*(01_Process!$B$9)))/2)*LN(10))*(1+((((01_Process!$B$6)*(01_Process!$B$7)-($A$177)*(01_Process!$B$8))/((01_Process!$B$6)+($A$177))))/SQRT(((((01_Process!$B$6)*(01_Process!$B$7)-($A$177)*(01_Process!$B$8))/((01_Process!$B$6)+($A$177))))^2+4*(01_Process!$B$9)))/2))*((-(01_Process!$B$6)*((01_Process!$B$7)+(01_Process!$B$8))/((01_Process!$B$6)+($A$177))^2))</f>
        <v>0.236841323636431</v>
      </c>
    </row>
    <row r="178" customFormat="false" ht="15" hidden="false" customHeight="true" outlineLevel="0" collapsed="false">
      <c r="A178" s="26" t="n">
        <v>2.59629814907454</v>
      </c>
      <c r="B178" s="21" t="n">
        <v>2.49972140381598</v>
      </c>
      <c r="C178" s="26" t="n">
        <v>0.237849813947378</v>
      </c>
      <c r="D178" s="26" t="n">
        <v>12.3266297404902</v>
      </c>
      <c r="E178" s="14" t="str">
        <f aca="false">IF(B178&lt;5,"Acidic",IF(B178&lt;9,"Near-neutral","Alkaline"))</f>
        <v>Acidic</v>
      </c>
      <c r="G178" s="70" t="n">
        <f aca="false">((-1/(((((((01_Process!$B$6)*(01_Process!$B$7)-($A$178)*(01_Process!$B$8))/((01_Process!$B$6)+($A$178))))+SQRT(((((01_Process!$B$6)*(01_Process!$B$7)-($A$178)*(01_Process!$B$8))/((01_Process!$B$6)+($A$178))))^2+4*(01_Process!$B$9)))/2)*LN(10))*(1+((((01_Process!$B$6)*(01_Process!$B$7)-($A$178)*(01_Process!$B$8))/((01_Process!$B$6)+($A$178))))/SQRT(((((01_Process!$B$6)*(01_Process!$B$7)-($A$178)*(01_Process!$B$8))/((01_Process!$B$6)+($A$178))))^2+4*(01_Process!$B$9)))/2))*((-(01_Process!$B$6)*((01_Process!$B$7)+(01_Process!$B$8))/((01_Process!$B$6)+($A$178))^2))</f>
        <v>0.237849208429158</v>
      </c>
    </row>
    <row r="179" customFormat="false" ht="15" hidden="false" customHeight="true" outlineLevel="0" collapsed="false">
      <c r="A179" s="26" t="n">
        <v>2.61130565282641</v>
      </c>
      <c r="B179" s="21" t="n">
        <v>2.50329858033348</v>
      </c>
      <c r="C179" s="26" t="n">
        <v>0.238872242668123</v>
      </c>
      <c r="D179" s="26" t="n">
        <v>12.3266297404902</v>
      </c>
      <c r="E179" s="14" t="str">
        <f aca="false">IF(B179&lt;5,"Acidic",IF(B179&lt;9,"Near-neutral","Alkaline"))</f>
        <v>Acidic</v>
      </c>
      <c r="G179" s="70" t="n">
        <f aca="false">((-1/(((((((01_Process!$B$6)*(01_Process!$B$7)-($A$179)*(01_Process!$B$8))/((01_Process!$B$6)+($A$179))))+SQRT(((((01_Process!$B$6)*(01_Process!$B$7)-($A$179)*(01_Process!$B$8))/((01_Process!$B$6)+($A$179))))^2+4*(01_Process!$B$9)))/2)*LN(10))*(1+((((01_Process!$B$6)*(01_Process!$B$7)-($A$179)*(01_Process!$B$8))/((01_Process!$B$6)+($A$179))))/SQRT(((((01_Process!$B$6)*(01_Process!$B$7)-($A$179)*(01_Process!$B$8))/((01_Process!$B$6)+($A$179))))^2+4*(01_Process!$B$9)))/2))*((-(01_Process!$B$6)*((01_Process!$B$7)+(01_Process!$B$8))/((01_Process!$B$6)+($A$179))^2))</f>
        <v>0.238871626127546</v>
      </c>
    </row>
    <row r="180" customFormat="false" ht="15" hidden="false" customHeight="true" outlineLevel="0" collapsed="false">
      <c r="A180" s="26" t="n">
        <v>2.62631315657829</v>
      </c>
      <c r="B180" s="21" t="n">
        <v>2.50689121148979</v>
      </c>
      <c r="C180" s="26" t="n">
        <v>0.239909469129202</v>
      </c>
      <c r="D180" s="26" t="n">
        <v>12.3266297404902</v>
      </c>
      <c r="E180" s="14" t="str">
        <f aca="false">IF(B180&lt;5,"Acidic",IF(B180&lt;9,"Near-neutral","Alkaline"))</f>
        <v>Acidic</v>
      </c>
      <c r="G180" s="70" t="n">
        <f aca="false">((-1/(((((((01_Process!$B$6)*(01_Process!$B$7)-($A$180)*(01_Process!$B$8))/((01_Process!$B$6)+($A$180))))+SQRT(((((01_Process!$B$6)*(01_Process!$B$7)-($A$180)*(01_Process!$B$8))/((01_Process!$B$6)+($A$180))))^2+4*(01_Process!$B$9)))/2)*LN(10))*(1+((((01_Process!$B$6)*(01_Process!$B$7)-($A$180)*(01_Process!$B$8))/((01_Process!$B$6)+($A$180))))/SQRT(((((01_Process!$B$6)*(01_Process!$B$7)-($A$180)*(01_Process!$B$8))/((01_Process!$B$6)+($A$180))))^2+4*(01_Process!$B$9)))/2))*((-(01_Process!$B$6)*((01_Process!$B$7)+(01_Process!$B$8))/((01_Process!$B$6)+($A$180))^2))</f>
        <v>0.239908841282181</v>
      </c>
    </row>
    <row r="181" customFormat="false" ht="15" hidden="false" customHeight="true" outlineLevel="0" collapsed="false">
      <c r="A181" s="26" t="n">
        <v>2.64132066033017</v>
      </c>
      <c r="B181" s="21" t="n">
        <v>2.51049952138544</v>
      </c>
      <c r="C181" s="26" t="n">
        <v>0.240961764711187</v>
      </c>
      <c r="D181" s="26" t="n">
        <v>12.3266297404902</v>
      </c>
      <c r="E181" s="14" t="str">
        <f aca="false">IF(B181&lt;5,"Acidic",IF(B181&lt;9,"Near-neutral","Alkaline"))</f>
        <v>Acidic</v>
      </c>
      <c r="G181" s="70" t="n">
        <f aca="false">((-1/(((((((01_Process!$B$6)*(01_Process!$B$7)-($A$181)*(01_Process!$B$8))/((01_Process!$B$6)+($A$181))))+SQRT(((((01_Process!$B$6)*(01_Process!$B$7)-($A$181)*(01_Process!$B$8))/((01_Process!$B$6)+($A$181))))^2+4*(01_Process!$B$9)))/2)*LN(10))*(1+((((01_Process!$B$6)*(01_Process!$B$7)-($A$181)*(01_Process!$B$8))/((01_Process!$B$6)+($A$181))))/SQRT(((((01_Process!$B$6)*(01_Process!$B$7)-($A$181)*(01_Process!$B$8))/((01_Process!$B$6)+($A$181))))^2+4*(01_Process!$B$9)))/2))*((-(01_Process!$B$6)*((01_Process!$B$7)+(01_Process!$B$8))/((01_Process!$B$6)+($A$181))^2))</f>
        <v>0.240961125264398</v>
      </c>
    </row>
    <row r="182" customFormat="false" ht="15" hidden="false" customHeight="true" outlineLevel="0" collapsed="false">
      <c r="A182" s="26" t="n">
        <v>2.65632816408204</v>
      </c>
      <c r="B182" s="21" t="n">
        <v>2.51412373824608</v>
      </c>
      <c r="C182" s="26" t="n">
        <v>0.242029407832945</v>
      </c>
      <c r="D182" s="26" t="n">
        <v>12.3266297404902</v>
      </c>
      <c r="E182" s="14" t="str">
        <f aca="false">IF(B182&lt;5,"Acidic",IF(B182&lt;9,"Near-neutral","Alkaline"))</f>
        <v>Acidic</v>
      </c>
      <c r="G182" s="70" t="n">
        <f aca="false">((-1/(((((((01_Process!$B$6)*(01_Process!$B$7)-($A$182)*(01_Process!$B$8))/((01_Process!$B$6)+($A$182))))+SQRT(((((01_Process!$B$6)*(01_Process!$B$7)-($A$182)*(01_Process!$B$8))/((01_Process!$B$6)+($A$182))))^2+4*(01_Process!$B$9)))/2)*LN(10))*(1+((((01_Process!$B$6)*(01_Process!$B$7)-($A$182)*(01_Process!$B$8))/((01_Process!$B$6)+($A$182))))/SQRT(((((01_Process!$B$6)*(01_Process!$B$7)-($A$182)*(01_Process!$B$8))/((01_Process!$B$6)+($A$182))))^2+4*(01_Process!$B$9)))/2))*((-(01_Process!$B$6)*((01_Process!$B$7)+(01_Process!$B$8))/((01_Process!$B$6)+($A$182))^2))</f>
        <v>0.242028756483796</v>
      </c>
    </row>
    <row r="183" customFormat="false" ht="15" hidden="false" customHeight="true" outlineLevel="0" collapsed="false">
      <c r="A183" s="26" t="n">
        <v>2.67133566783392</v>
      </c>
      <c r="B183" s="21" t="n">
        <v>2.51776409452983</v>
      </c>
      <c r="C183" s="26" t="n">
        <v>0.243112684178158</v>
      </c>
      <c r="D183" s="26" t="n">
        <v>12.3266297404902</v>
      </c>
      <c r="E183" s="14" t="str">
        <f aca="false">IF(B183&lt;5,"Acidic",IF(B183&lt;9,"Near-neutral","Alkaline"))</f>
        <v>Acidic</v>
      </c>
      <c r="G183" s="70" t="n">
        <f aca="false">((-1/(((((((01_Process!$B$6)*(01_Process!$B$7)-($A$183)*(01_Process!$B$8))/((01_Process!$B$6)+($A$183))))+SQRT(((((01_Process!$B$6)*(01_Process!$B$7)-($A$183)*(01_Process!$B$8))/((01_Process!$B$6)+($A$183))))^2+4*(01_Process!$B$9)))/2)*LN(10))*(1+((((01_Process!$B$6)*(01_Process!$B$7)-($A$183)*(01_Process!$B$8))/((01_Process!$B$6)+($A$183))))/SQRT(((((01_Process!$B$6)*(01_Process!$B$7)-($A$183)*(01_Process!$B$8))/((01_Process!$B$6)+($A$183))))^2+4*(01_Process!$B$9)))/2))*((-(01_Process!$B$6)*((01_Process!$B$7)+(01_Process!$B$8))/((01_Process!$B$6)+($A$183))^2))</f>
        <v>0.243112020614177</v>
      </c>
    </row>
    <row r="184" customFormat="false" ht="15" hidden="false" customHeight="true" outlineLevel="0" collapsed="false">
      <c r="A184" s="26" t="n">
        <v>2.68634317158579</v>
      </c>
      <c r="B184" s="21" t="n">
        <v>2.52142082703803</v>
      </c>
      <c r="C184" s="26" t="n">
        <v>0.244211886929634</v>
      </c>
      <c r="D184" s="26" t="n">
        <v>12.3266297404902</v>
      </c>
      <c r="E184" s="14" t="str">
        <f aca="false">IF(B184&lt;5,"Acidic",IF(B184&lt;9,"Near-neutral","Alkaline"))</f>
        <v>Acidic</v>
      </c>
      <c r="G184" s="70" t="n">
        <f aca="false">((-1/(((((((01_Process!$B$6)*(01_Process!$B$7)-($A$184)*(01_Process!$B$8))/((01_Process!$B$6)+($A$184))))+SQRT(((((01_Process!$B$6)*(01_Process!$B$7)-($A$184)*(01_Process!$B$8))/((01_Process!$B$6)+($A$184))))^2+4*(01_Process!$B$9)))/2)*LN(10))*(1+((((01_Process!$B$6)*(01_Process!$B$7)-($A$184)*(01_Process!$B$8))/((01_Process!$B$6)+($A$184))))/SQRT(((((01_Process!$B$6)*(01_Process!$B$7)-($A$184)*(01_Process!$B$8))/((01_Process!$B$6)+($A$184))))^2+4*(01_Process!$B$9)))/2))*((-(01_Process!$B$6)*((01_Process!$B$7)+(01_Process!$B$8))/((01_Process!$B$6)+($A$184))^2))</f>
        <v>0.24421121082828</v>
      </c>
    </row>
    <row r="185" customFormat="false" ht="15" hidden="false" customHeight="true" outlineLevel="0" collapsed="false">
      <c r="A185" s="26" t="n">
        <v>2.70135067533767</v>
      </c>
      <c r="B185" s="21" t="n">
        <v>2.52509417702959</v>
      </c>
      <c r="C185" s="26" t="n">
        <v>0.245327317013704</v>
      </c>
      <c r="D185" s="26" t="n">
        <v>12.3266297404902</v>
      </c>
      <c r="E185" s="14" t="str">
        <f aca="false">IF(B185&lt;5,"Acidic",IF(B185&lt;9,"Near-neutral","Alkaline"))</f>
        <v>Acidic</v>
      </c>
      <c r="G185" s="70" t="n">
        <f aca="false">((-1/(((((((01_Process!$B$6)*(01_Process!$B$7)-($A$185)*(01_Process!$B$8))/((01_Process!$B$6)+($A$185))))+SQRT(((((01_Process!$B$6)*(01_Process!$B$7)-($A$185)*(01_Process!$B$8))/((01_Process!$B$6)+($A$185))))^2+4*(01_Process!$B$9)))/2)*LN(10))*(1+((((01_Process!$B$6)*(01_Process!$B$7)-($A$185)*(01_Process!$B$8))/((01_Process!$B$6)+($A$185))))/SQRT(((((01_Process!$B$6)*(01_Process!$B$7)-($A$185)*(01_Process!$B$8))/((01_Process!$B$6)+($A$185))))^2+4*(01_Process!$B$9)))/2))*((-(01_Process!$B$6)*((01_Process!$B$7)+(01_Process!$B$8))/((01_Process!$B$6)+($A$185))^2))</f>
        <v>0.245326628041734</v>
      </c>
    </row>
    <row r="186" customFormat="false" ht="15" hidden="false" customHeight="true" outlineLevel="0" collapsed="false">
      <c r="A186" s="26" t="n">
        <v>2.71635817908955</v>
      </c>
      <c r="B186" s="21" t="n">
        <v>2.52878439033911</v>
      </c>
      <c r="C186" s="26" t="n">
        <v>0.246459283353261</v>
      </c>
      <c r="D186" s="26" t="n">
        <v>12.3266297404902</v>
      </c>
      <c r="E186" s="14" t="str">
        <f aca="false">IF(B186&lt;5,"Acidic",IF(B186&lt;9,"Near-neutral","Alkaline"))</f>
        <v>Acidic</v>
      </c>
      <c r="G186" s="70" t="n">
        <f aca="false">((-1/(((((((01_Process!$B$6)*(01_Process!$B$7)-($A$186)*(01_Process!$B$8))/((01_Process!$B$6)+($A$186))))+SQRT(((((01_Process!$B$6)*(01_Process!$B$7)-($A$186)*(01_Process!$B$8))/((01_Process!$B$6)+($A$186))))^2+4*(01_Process!$B$9)))/2)*LN(10))*(1+((((01_Process!$B$6)*(01_Process!$B$7)-($A$186)*(01_Process!$B$8))/((01_Process!$B$6)+($A$186))))/SQRT(((((01_Process!$B$6)*(01_Process!$B$7)-($A$186)*(01_Process!$B$8))/((01_Process!$B$6)+($A$186))))^2+4*(01_Process!$B$9)))/2))*((-(01_Process!$B$6)*((01_Process!$B$7)+(01_Process!$B$8))/((01_Process!$B$6)+($A$186))^2))</f>
        <v>0.24645858116662</v>
      </c>
    </row>
    <row r="187" customFormat="false" ht="15" hidden="false" customHeight="true" outlineLevel="0" collapsed="false">
      <c r="A187" s="26" t="n">
        <v>2.73136568284142</v>
      </c>
      <c r="B187" s="21" t="n">
        <v>2.53249171749882</v>
      </c>
      <c r="C187" s="26" t="n">
        <v>0.247608103131967</v>
      </c>
      <c r="D187" s="26" t="n">
        <v>12.3266297404902</v>
      </c>
      <c r="E187" s="14" t="str">
        <f aca="false">IF(B187&lt;5,"Acidic",IF(B187&lt;9,"Near-neutral","Alkaline"))</f>
        <v>Acidic</v>
      </c>
      <c r="G187" s="70" t="n">
        <f aca="false">((-1/(((((((01_Process!$B$6)*(01_Process!$B$7)-($A$187)*(01_Process!$B$8))/((01_Process!$B$6)+($A$187))))+SQRT(((((01_Process!$B$6)*(01_Process!$B$7)-($A$187)*(01_Process!$B$8))/((01_Process!$B$6)+($A$187))))^2+4*(01_Process!$B$9)))/2)*LN(10))*(1+((((01_Process!$B$6)*(01_Process!$B$7)-($A$187)*(01_Process!$B$8))/((01_Process!$B$6)+($A$187))))/SQRT(((((01_Process!$B$6)*(01_Process!$B$7)-($A$187)*(01_Process!$B$8))/((01_Process!$B$6)+($A$187))))^2+4*(01_Process!$B$9)))/2))*((-(01_Process!$B$6)*((01_Process!$B$7)+(01_Process!$B$8))/((01_Process!$B$6)+($A$187))^2))</f>
        <v>0.24760738737513</v>
      </c>
    </row>
    <row r="188" customFormat="false" ht="15" hidden="false" customHeight="true" outlineLevel="0" collapsed="false">
      <c r="A188" s="26" t="n">
        <v>2.7463731865933</v>
      </c>
      <c r="B188" s="21" t="n">
        <v>2.53621641386461</v>
      </c>
      <c r="C188" s="26" t="n">
        <v>0.248774102068381</v>
      </c>
      <c r="D188" s="26" t="n">
        <v>12.3266297404902</v>
      </c>
      <c r="E188" s="14" t="str">
        <f aca="false">IF(B188&lt;5,"Acidic",IF(B188&lt;9,"Near-neutral","Alkaline"))</f>
        <v>Acidic</v>
      </c>
      <c r="G188" s="70" t="n">
        <f aca="false">((-1/(((((((01_Process!$B$6)*(01_Process!$B$7)-($A$188)*(01_Process!$B$8))/((01_Process!$B$6)+($A$188))))+SQRT(((((01_Process!$B$6)*(01_Process!$B$7)-($A$188)*(01_Process!$B$8))/((01_Process!$B$6)+($A$188))))^2+4*(01_Process!$B$9)))/2)*LN(10))*(1+((((01_Process!$B$6)*(01_Process!$B$7)-($A$188)*(01_Process!$B$8))/((01_Process!$B$6)+($A$188))))/SQRT(((((01_Process!$B$6)*(01_Process!$B$7)-($A$188)*(01_Process!$B$8))/((01_Process!$B$6)+($A$188))))^2+4*(01_Process!$B$9)))/2))*((-(01_Process!$B$6)*((01_Process!$B$7)+(01_Process!$B$8))/((01_Process!$B$6)+($A$188))^2))</f>
        <v>0.248773372373757</v>
      </c>
    </row>
    <row r="189" customFormat="false" ht="15" hidden="false" customHeight="true" outlineLevel="0" collapsed="false">
      <c r="A189" s="26" t="n">
        <v>2.76138069034517</v>
      </c>
      <c r="B189" s="21" t="n">
        <v>2.53995873974622</v>
      </c>
      <c r="C189" s="26" t="n">
        <v>0.249957614700662</v>
      </c>
      <c r="D189" s="26" t="n">
        <v>12.3266297404902</v>
      </c>
      <c r="E189" s="14" t="str">
        <f aca="false">IF(B189&lt;5,"Acidic",IF(B189&lt;9,"Near-neutral","Alkaline"))</f>
        <v>Acidic</v>
      </c>
      <c r="G189" s="70" t="n">
        <f aca="false">((-1/(((((((01_Process!$B$6)*(01_Process!$B$7)-($A$189)*(01_Process!$B$8))/((01_Process!$B$6)+($A$189))))+SQRT(((((01_Process!$B$6)*(01_Process!$B$7)-($A$189)*(01_Process!$B$8))/((01_Process!$B$6)+($A$189))))^2+4*(01_Process!$B$9)))/2)*LN(10))*(1+((((01_Process!$B$6)*(01_Process!$B$7)-($A$189)*(01_Process!$B$8))/((01_Process!$B$6)+($A$189))))/SQRT(((((01_Process!$B$6)*(01_Process!$B$7)-($A$189)*(01_Process!$B$8))/((01_Process!$B$6)+($A$189))))^2+4*(01_Process!$B$9)))/2))*((-(01_Process!$B$6)*((01_Process!$B$7)+(01_Process!$B$8))/((01_Process!$B$6)+($A$189))^2))</f>
        <v>0.249956870688521</v>
      </c>
    </row>
    <row r="190" customFormat="false" ht="15" hidden="false" customHeight="true" outlineLevel="0" collapsed="false">
      <c r="A190" s="26" t="n">
        <v>2.77638819409705</v>
      </c>
      <c r="B190" s="21" t="n">
        <v>2.54371896054182</v>
      </c>
      <c r="C190" s="26" t="n">
        <v>0.251158984684082</v>
      </c>
      <c r="D190" s="26" t="n">
        <v>12.3266297404902</v>
      </c>
      <c r="E190" s="14" t="str">
        <f aca="false">IF(B190&lt;5,"Acidic",IF(B190&lt;9,"Near-neutral","Alkaline"))</f>
        <v>Acidic</v>
      </c>
      <c r="G190" s="70" t="n">
        <f aca="false">((-1/(((((((01_Process!$B$6)*(01_Process!$B$7)-($A$190)*(01_Process!$B$8))/((01_Process!$B$6)+($A$190))))+SQRT(((((01_Process!$B$6)*(01_Process!$B$7)-($A$190)*(01_Process!$B$8))/((01_Process!$B$6)+($A$190))))^2+4*(01_Process!$B$9)))/2)*LN(10))*(1+((((01_Process!$B$6)*(01_Process!$B$7)-($A$190)*(01_Process!$B$8))/((01_Process!$B$6)+($A$190))))/SQRT(((((01_Process!$B$6)*(01_Process!$B$7)-($A$190)*(01_Process!$B$8))/((01_Process!$B$6)+($A$190))))^2+4*(01_Process!$B$9)))/2))*((-(01_Process!$B$6)*((01_Process!$B$7)+(01_Process!$B$8))/((01_Process!$B$6)+($A$190))^2))</f>
        <v>0.251158225961766</v>
      </c>
    </row>
    <row r="191" customFormat="false" ht="15" hidden="false" customHeight="true" outlineLevel="0" collapsed="false">
      <c r="A191" s="26" t="n">
        <v>2.79139569784892</v>
      </c>
      <c r="B191" s="21" t="n">
        <v>2.54749734687714</v>
      </c>
      <c r="C191" s="26" t="n">
        <v>0.252378565099662</v>
      </c>
      <c r="D191" s="26" t="n">
        <v>12.3266297404902</v>
      </c>
      <c r="E191" s="14" t="str">
        <f aca="false">IF(B191&lt;5,"Acidic",IF(B191&lt;9,"Near-neutral","Alkaline"))</f>
        <v>Acidic</v>
      </c>
      <c r="G191" s="70" t="n">
        <f aca="false">((-1/(((((((01_Process!$B$6)*(01_Process!$B$7)-($A$191)*(01_Process!$B$8))/((01_Process!$B$6)+($A$191))))+SQRT(((((01_Process!$B$6)*(01_Process!$B$7)-($A$191)*(01_Process!$B$8))/((01_Process!$B$6)+($A$191))))^2+4*(01_Process!$B$9)))/2)*LN(10))*(1+((((01_Process!$B$6)*(01_Process!$B$7)-($A$191)*(01_Process!$B$8))/((01_Process!$B$6)+($A$191))))/SQRT(((((01_Process!$B$6)*(01_Process!$B$7)-($A$191)*(01_Process!$B$8))/((01_Process!$B$6)+($A$191))))^2+4*(01_Process!$B$9)))/2))*((-(01_Process!$B$6)*((01_Process!$B$7)+(01_Process!$B$8))/((01_Process!$B$6)+($A$191))^2))</f>
        <v>0.252377791261057</v>
      </c>
    </row>
    <row r="192" customFormat="false" ht="15" hidden="false" customHeight="true" outlineLevel="0" collapsed="false">
      <c r="A192" s="26" t="n">
        <v>2.8064032016008</v>
      </c>
      <c r="B192" s="21" t="n">
        <v>2.55129417474928</v>
      </c>
      <c r="C192" s="26" t="n">
        <v>0.253616718775675</v>
      </c>
      <c r="D192" s="26" t="n">
        <v>12.3266297404902</v>
      </c>
      <c r="E192" s="14" t="str">
        <f aca="false">IF(B192&lt;5,"Acidic",IF(B192&lt;9,"Near-neutral","Alkaline"))</f>
        <v>Acidic</v>
      </c>
      <c r="G192" s="70" t="n">
        <f aca="false">((-1/(((((((01_Process!$B$6)*(01_Process!$B$7)-($A$192)*(01_Process!$B$8))/((01_Process!$B$6)+($A$192))))+SQRT(((((01_Process!$B$6)*(01_Process!$B$7)-($A$192)*(01_Process!$B$8))/((01_Process!$B$6)+($A$192))))^2+4*(01_Process!$B$9)))/2)*LN(10))*(1+((((01_Process!$B$6)*(01_Process!$B$7)-($A$192)*(01_Process!$B$8))/((01_Process!$B$6)+($A$192))))/SQRT(((((01_Process!$B$6)*(01_Process!$B$7)-($A$192)*(01_Process!$B$8))/((01_Process!$B$6)+($A$192))))^2+4*(01_Process!$B$9)))/2))*((-(01_Process!$B$6)*((01_Process!$B$7)+(01_Process!$B$8))/((01_Process!$B$6)+($A$192))^2))</f>
        <v>0.253615929400778</v>
      </c>
    </row>
    <row r="193" customFormat="false" ht="15" hidden="false" customHeight="true" outlineLevel="0" collapsed="false">
      <c r="A193" s="26" t="n">
        <v>2.82141070535268</v>
      </c>
      <c r="B193" s="21" t="n">
        <v>2.55510972567551</v>
      </c>
      <c r="C193" s="26" t="n">
        <v>0.254873818622798</v>
      </c>
      <c r="D193" s="26" t="n">
        <v>12.3266297404902</v>
      </c>
      <c r="E193" s="14" t="str">
        <f aca="false">IF(B193&lt;5,"Acidic",IF(B193&lt;9,"Near-neutral","Alkaline"))</f>
        <v>Acidic</v>
      </c>
      <c r="G193" s="70" t="n">
        <f aca="false">((-1/(((((((01_Process!$B$6)*(01_Process!$B$7)-($A$193)*(01_Process!$B$8))/((01_Process!$B$6)+($A$193))))+SQRT(((((01_Process!$B$6)*(01_Process!$B$7)-($A$193)*(01_Process!$B$8))/((01_Process!$B$6)+($A$193))))^2+4*(01_Process!$B$9)))/2)*LN(10))*(1+((((01_Process!$B$6)*(01_Process!$B$7)-($A$193)*(01_Process!$B$8))/((01_Process!$B$6)+($A$193))))/SQRT(((((01_Process!$B$6)*(01_Process!$B$7)-($A$193)*(01_Process!$B$8))/((01_Process!$B$6)+($A$193))))^2+4*(01_Process!$B$9)))/2))*((-(01_Process!$B$6)*((01_Process!$B$7)+(01_Process!$B$8))/((01_Process!$B$6)+($A$193))^2))</f>
        <v>0.254873013277014</v>
      </c>
    </row>
    <row r="194" customFormat="false" ht="15" hidden="false" customHeight="true" outlineLevel="0" collapsed="false">
      <c r="A194" s="26" t="n">
        <v>2.83641820910455</v>
      </c>
      <c r="B194" s="21" t="n">
        <v>2.55894428684716</v>
      </c>
      <c r="C194" s="26" t="n">
        <v>0.256150247982788</v>
      </c>
      <c r="D194" s="26" t="n">
        <v>12.3266297404902</v>
      </c>
      <c r="E194" s="14" t="str">
        <f aca="false">IF(B194&lt;5,"Acidic",IF(B194&lt;9,"Near-neutral","Alkaline"))</f>
        <v>Acidic</v>
      </c>
      <c r="G194" s="70" t="n">
        <f aca="false">((-1/(((((((01_Process!$B$6)*(01_Process!$B$7)-($A$194)*(01_Process!$B$8))/((01_Process!$B$6)+($A$194))))+SQRT(((((01_Process!$B$6)*(01_Process!$B$7)-($A$194)*(01_Process!$B$8))/((01_Process!$B$6)+($A$194))))^2+4*(01_Process!$B$9)))/2)*LN(10))*(1+((((01_Process!$B$6)*(01_Process!$B$7)-($A$194)*(01_Process!$B$8))/((01_Process!$B$6)+($A$194))))/SQRT(((((01_Process!$B$6)*(01_Process!$B$7)-($A$194)*(01_Process!$B$8))/((01_Process!$B$6)+($A$194))))^2+4*(01_Process!$B$9)))/2))*((-(01_Process!$B$6)*((01_Process!$B$7)+(01_Process!$B$8))/((01_Process!$B$6)+($A$194))^2))</f>
        <v>0.256149426216399</v>
      </c>
    </row>
    <row r="195" customFormat="false" ht="15" hidden="false" customHeight="true" outlineLevel="0" collapsed="false">
      <c r="A195" s="26" t="n">
        <v>2.85142571285643</v>
      </c>
      <c r="B195" s="21" t="n">
        <v>2.56279815128886</v>
      </c>
      <c r="C195" s="26" t="n">
        <v>0.257446400991995</v>
      </c>
      <c r="D195" s="26" t="n">
        <v>12.3266297404902</v>
      </c>
      <c r="E195" s="14" t="str">
        <f aca="false">IF(B195&lt;5,"Acidic",IF(B195&lt;9,"Near-neutral","Alkaline"))</f>
        <v>Acidic</v>
      </c>
      <c r="G195" s="70" t="n">
        <f aca="false">((-1/(((((((01_Process!$B$6)*(01_Process!$B$7)-($A$195)*(01_Process!$B$8))/((01_Process!$B$6)+($A$195))))+SQRT(((((01_Process!$B$6)*(01_Process!$B$7)-($A$195)*(01_Process!$B$8))/((01_Process!$B$6)+($A$195))))^2+4*(01_Process!$B$9)))/2)*LN(10))*(1+((((01_Process!$B$6)*(01_Process!$B$7)-($A$195)*(01_Process!$B$8))/((01_Process!$B$6)+($A$195))))/SQRT(((((01_Process!$B$6)*(01_Process!$B$7)-($A$195)*(01_Process!$B$8))/((01_Process!$B$6)+($A$195))))^2+4*(01_Process!$B$9)))/2))*((-(01_Process!$B$6)*((01_Process!$B$7)+(01_Process!$B$8))/((01_Process!$B$6)+($A$195))^2))</f>
        <v>0.257445562339581</v>
      </c>
    </row>
    <row r="196" customFormat="false" ht="15" hidden="false" customHeight="true" outlineLevel="0" collapsed="false">
      <c r="A196" s="26" t="n">
        <v>2.8664332166083</v>
      </c>
      <c r="B196" s="21" t="n">
        <v>2.56667161802339</v>
      </c>
      <c r="C196" s="26" t="n">
        <v>0.25876268296048</v>
      </c>
      <c r="D196" s="26" t="n">
        <v>12.3266297404902</v>
      </c>
      <c r="E196" s="14" t="str">
        <f aca="false">IF(B196&lt;5,"Acidic",IF(B196&lt;9,"Near-neutral","Alkaline"))</f>
        <v>Acidic</v>
      </c>
      <c r="G196" s="70" t="n">
        <f aca="false">((-1/(((((((01_Process!$B$6)*(01_Process!$B$7)-($A$196)*(01_Process!$B$8))/((01_Process!$B$6)+($A$196))))+SQRT(((((01_Process!$B$6)*(01_Process!$B$7)-($A$196)*(01_Process!$B$8))/((01_Process!$B$6)+($A$196))))^2+4*(01_Process!$B$9)))/2)*LN(10))*(1+((((01_Process!$B$6)*(01_Process!$B$7)-($A$196)*(01_Process!$B$8))/((01_Process!$B$6)+($A$196))))/SQRT(((((01_Process!$B$6)*(01_Process!$B$7)-($A$196)*(01_Process!$B$8))/((01_Process!$B$6)+($A$196))))^2+4*(01_Process!$B$9)))/2))*((-(01_Process!$B$6)*((01_Process!$B$7)+(01_Process!$B$8))/((01_Process!$B$6)+($A$196))^2))</f>
        <v>0.258761826940039</v>
      </c>
    </row>
    <row r="197" customFormat="false" ht="15" hidden="false" customHeight="true" outlineLevel="0" collapsed="false">
      <c r="A197" s="26" t="n">
        <v>2.88144072036018</v>
      </c>
      <c r="B197" s="21" t="n">
        <v>2.57056499224224</v>
      </c>
      <c r="C197" s="26" t="n">
        <v>0.260099510766537</v>
      </c>
      <c r="D197" s="26" t="n">
        <v>12.3266297404902</v>
      </c>
      <c r="E197" s="14" t="str">
        <f aca="false">IF(B197&lt;5,"Acidic",IF(B197&lt;9,"Near-neutral","Alkaline"))</f>
        <v>Acidic</v>
      </c>
      <c r="G197" s="70" t="n">
        <f aca="false">((-1/(((((((01_Process!$B$6)*(01_Process!$B$7)-($A$197)*(01_Process!$B$8))/((01_Process!$B$6)+($A$197))))+SQRT(((((01_Process!$B$6)*(01_Process!$B$7)-($A$197)*(01_Process!$B$8))/((01_Process!$B$6)+($A$197))))^2+4*(01_Process!$B$9)))/2)*LN(10))*(1+((((01_Process!$B$6)*(01_Process!$B$7)-($A$197)*(01_Process!$B$8))/((01_Process!$B$6)+($A$197))))/SQRT(((((01_Process!$B$6)*(01_Process!$B$7)-($A$197)*(01_Process!$B$8))/((01_Process!$B$6)+($A$197))))^2+4*(01_Process!$B$9)))/2))*((-(01_Process!$B$6)*((01_Process!$B$7)+(01_Process!$B$8))/((01_Process!$B$6)+($A$197))^2))</f>
        <v>0.260098636879017</v>
      </c>
    </row>
    <row r="198" customFormat="false" ht="15" hidden="false" customHeight="true" outlineLevel="0" collapsed="false">
      <c r="A198" s="26" t="n">
        <v>2.89644822411206</v>
      </c>
      <c r="B198" s="21" t="n">
        <v>2.57447858548232</v>
      </c>
      <c r="C198" s="26" t="n">
        <v>0.261457313268977</v>
      </c>
      <c r="D198" s="26" t="n">
        <v>12.3266297404902</v>
      </c>
      <c r="E198" s="14" t="str">
        <f aca="false">IF(B198&lt;5,"Acidic",IF(B198&lt;9,"Near-neutral","Alkaline"))</f>
        <v>Acidic</v>
      </c>
      <c r="G198" s="70" t="n">
        <f aca="false">((-1/(((((((01_Process!$B$6)*(01_Process!$B$7)-($A$198)*(01_Process!$B$8))/((01_Process!$B$6)+($A$198))))+SQRT(((((01_Process!$B$6)*(01_Process!$B$7)-($A$198)*(01_Process!$B$8))/((01_Process!$B$6)+($A$198))))^2+4*(01_Process!$B$9)))/2)*LN(10))*(1+((((01_Process!$B$6)*(01_Process!$B$7)-($A$198)*(01_Process!$B$8))/((01_Process!$B$6)+($A$198))))/SQRT(((((01_Process!$B$6)*(01_Process!$B$7)-($A$198)*(01_Process!$B$8))/((01_Process!$B$6)+($A$198))))^2+4*(01_Process!$B$9)))/2))*((-(01_Process!$B$6)*((01_Process!$B$7)+(01_Process!$B$8))/((01_Process!$B$6)+($A$198))^2))</f>
        <v>0.261456420997355</v>
      </c>
    </row>
    <row r="199" customFormat="false" ht="15" hidden="false" customHeight="true" outlineLevel="0" collapsed="false">
      <c r="A199" s="26" t="n">
        <v>2.91145572786393</v>
      </c>
      <c r="B199" s="21" t="n">
        <v>2.57841271580895</v>
      </c>
      <c r="C199" s="26" t="n">
        <v>0.262836531736497</v>
      </c>
      <c r="D199" s="26" t="n">
        <v>12.3266297404902</v>
      </c>
      <c r="E199" s="14" t="str">
        <f aca="false">IF(B199&lt;5,"Acidic",IF(B199&lt;9,"Near-neutral","Alkaline"))</f>
        <v>Acidic</v>
      </c>
      <c r="G199" s="70" t="n">
        <f aca="false">((-1/(((((((01_Process!$B$6)*(01_Process!$B$7)-($A$199)*(01_Process!$B$8))/((01_Process!$B$6)+($A$199))))+SQRT(((((01_Process!$B$6)*(01_Process!$B$7)-($A$199)*(01_Process!$B$8))/((01_Process!$B$6)+($A$199))))^2+4*(01_Process!$B$9)))/2)*LN(10))*(1+((((01_Process!$B$6)*(01_Process!$B$7)-($A$199)*(01_Process!$B$8))/((01_Process!$B$6)+($A$199))))/SQRT(((((01_Process!$B$6)*(01_Process!$B$7)-($A$199)*(01_Process!$B$8))/((01_Process!$B$6)+($A$199))))^2+4*(01_Process!$B$9)))/2))*((-(01_Process!$B$6)*((01_Process!$B$7)+(01_Process!$B$8))/((01_Process!$B$6)+($A$199))^2))</f>
        <v>0.262835620545107</v>
      </c>
    </row>
    <row r="200" customFormat="false" ht="15" hidden="false" customHeight="true" outlineLevel="0" collapsed="false">
      <c r="A200" s="26" t="n">
        <v>2.92646323161581</v>
      </c>
      <c r="B200" s="21" t="n">
        <v>2.5823677080054</v>
      </c>
      <c r="C200" s="26" t="n">
        <v>0.264237620296171</v>
      </c>
      <c r="D200" s="26" t="n">
        <v>12.3266297404902</v>
      </c>
      <c r="E200" s="14" t="str">
        <f aca="false">IF(B200&lt;5,"Acidic",IF(B200&lt;9,"Near-neutral","Alkaline"))</f>
        <v>Acidic</v>
      </c>
      <c r="G200" s="70" t="n">
        <f aca="false">((-1/(((((((01_Process!$B$6)*(01_Process!$B$7)-($A$200)*(01_Process!$B$8))/((01_Process!$B$6)+($A$200))))+SQRT(((((01_Process!$B$6)*(01_Process!$B$7)-($A$200)*(01_Process!$B$8))/((01_Process!$B$6)+($A$200))))^2+4*(01_Process!$B$9)))/2)*LN(10))*(1+((((01_Process!$B$6)*(01_Process!$B$7)-($A$200)*(01_Process!$B$8))/((01_Process!$B$6)+($A$200))))/SQRT(((((01_Process!$B$6)*(01_Process!$B$7)-($A$200)*(01_Process!$B$8))/((01_Process!$B$6)+($A$200))))^2+4*(01_Process!$B$9)))/2))*((-(01_Process!$B$6)*((01_Process!$B$7)+(01_Process!$B$8))/((01_Process!$B$6)+($A$200))^2))</f>
        <v>0.264236689629812</v>
      </c>
    </row>
    <row r="201" customFormat="false" ht="15" hidden="false" customHeight="true" outlineLevel="0" collapsed="false">
      <c r="A201" s="26" t="n">
        <v>2.94147073536768</v>
      </c>
      <c r="B201" s="21" t="n">
        <v>2.58634389376937</v>
      </c>
      <c r="C201" s="26" t="n">
        <v>0.265661046401135</v>
      </c>
      <c r="D201" s="26" t="n">
        <v>12.3266297404902</v>
      </c>
      <c r="E201" s="14" t="str">
        <f aca="false">IF(B201&lt;5,"Acidic",IF(B201&lt;9,"Near-neutral","Alkaline"))</f>
        <v>Acidic</v>
      </c>
      <c r="G201" s="70" t="n">
        <f aca="false">((-1/(((((((01_Process!$B$6)*(01_Process!$B$7)-($A$201)*(01_Process!$B$8))/((01_Process!$B$6)+($A$201))))+SQRT(((((01_Process!$B$6)*(01_Process!$B$7)-($A$201)*(01_Process!$B$8))/((01_Process!$B$6)+($A$201))))^2+4*(01_Process!$B$9)))/2)*LN(10))*(1+((((01_Process!$B$6)*(01_Process!$B$7)-($A$201)*(01_Process!$B$8))/((01_Process!$B$6)+($A$201))))/SQRT(((((01_Process!$B$6)*(01_Process!$B$7)-($A$201)*(01_Process!$B$8))/((01_Process!$B$6)+($A$201))))^2+4*(01_Process!$B$9)))/2))*((-(01_Process!$B$6)*((01_Process!$B$7)+(01_Process!$B$8))/((01_Process!$B$6)+($A$201))^2))</f>
        <v>0.26566009568438</v>
      </c>
    </row>
    <row r="202" customFormat="false" ht="15" hidden="false" customHeight="true" outlineLevel="0" collapsed="false">
      <c r="A202" s="26" t="n">
        <v>2.95647823911956</v>
      </c>
      <c r="B202" s="21" t="n">
        <v>2.59034161191658</v>
      </c>
      <c r="C202" s="26" t="n">
        <v>0.267107291319576</v>
      </c>
      <c r="D202" s="26" t="n">
        <v>12.3266297404902</v>
      </c>
      <c r="E202" s="14" t="str">
        <f aca="false">IF(B202&lt;5,"Acidic",IF(B202&lt;9,"Near-neutral","Alkaline"))</f>
        <v>Acidic</v>
      </c>
      <c r="G202" s="70" t="n">
        <f aca="false">((-1/(((((((01_Process!$B$6)*(01_Process!$B$7)-($A$202)*(01_Process!$B$8))/((01_Process!$B$6)+($A$202))))+SQRT(((((01_Process!$B$6)*(01_Process!$B$7)-($A$202)*(01_Process!$B$8))/((01_Process!$B$6)+($A$202))))^2+4*(01_Process!$B$9)))/2)*LN(10))*(1+((((01_Process!$B$6)*(01_Process!$B$7)-($A$202)*(01_Process!$B$8))/((01_Process!$B$6)+($A$202))))/SQRT(((((01_Process!$B$6)*(01_Process!$B$7)-($A$202)*(01_Process!$B$8))/((01_Process!$B$6)+($A$202))))^2+4*(01_Process!$B$9)))/2))*((-(01_Process!$B$6)*((01_Process!$B$7)+(01_Process!$B$8))/((01_Process!$B$6)+($A$202))^2))</f>
        <v>0.267106319955613</v>
      </c>
    </row>
    <row r="203" customFormat="false" ht="15" hidden="false" customHeight="true" outlineLevel="0" collapsed="false">
      <c r="A203" s="26" t="n">
        <v>2.97148574287144</v>
      </c>
      <c r="B203" s="21" t="n">
        <v>2.59436120859191</v>
      </c>
      <c r="C203" s="26" t="n">
        <v>0.268576850644593</v>
      </c>
      <c r="D203" s="26" t="n">
        <v>12.3266297404902</v>
      </c>
      <c r="E203" s="14" t="str">
        <f aca="false">IF(B203&lt;5,"Acidic",IF(B203&lt;9,"Near-neutral","Alkaline"))</f>
        <v>Acidic</v>
      </c>
      <c r="G203" s="70" t="n">
        <f aca="false">((-1/(((((((01_Process!$B$6)*(01_Process!$B$7)-($A$203)*(01_Process!$B$8))/((01_Process!$B$6)+($A$203))))+SQRT(((((01_Process!$B$6)*(01_Process!$B$7)-($A$203)*(01_Process!$B$8))/((01_Process!$B$6)+($A$203))))^2+4*(01_Process!$B$9)))/2)*LN(10))*(1+((((01_Process!$B$6)*(01_Process!$B$7)-($A$203)*(01_Process!$B$8))/((01_Process!$B$6)+($A$203))))/SQRT(((((01_Process!$B$6)*(01_Process!$B$7)-($A$203)*(01_Process!$B$8))/((01_Process!$B$6)+($A$203))))^2+4*(01_Process!$B$9)))/2))*((-(01_Process!$B$6)*((01_Process!$B$7)+(01_Process!$B$8))/((01_Process!$B$6)+($A$203))^2))</f>
        <v>0.268575858014415</v>
      </c>
    </row>
    <row r="204" customFormat="false" ht="15" hidden="false" customHeight="true" outlineLevel="0" collapsed="false">
      <c r="A204" s="26" t="n">
        <v>2.98649324662331</v>
      </c>
      <c r="B204" s="21" t="n">
        <v>2.59840303748831</v>
      </c>
      <c r="C204" s="26" t="n">
        <v>0.270070234827358</v>
      </c>
      <c r="D204" s="26" t="n">
        <v>12.3266297404902</v>
      </c>
      <c r="E204" s="14" t="str">
        <f aca="false">IF(B204&lt;5,"Acidic",IF(B204&lt;9,"Near-neutral","Alkaline"))</f>
        <v>Acidic</v>
      </c>
      <c r="G204" s="70" t="n">
        <f aca="false">((-1/(((((((01_Process!$B$6)*(01_Process!$B$7)-($A$204)*(01_Process!$B$8))/((01_Process!$B$6)+($A$204))))+SQRT(((((01_Process!$B$6)*(01_Process!$B$7)-($A$204)*(01_Process!$B$8))/((01_Process!$B$6)+($A$204))))^2+4*(01_Process!$B$9)))/2)*LN(10))*(1+((((01_Process!$B$6)*(01_Process!$B$7)-($A$204)*(01_Process!$B$8))/((01_Process!$B$6)+($A$204))))/SQRT(((((01_Process!$B$6)*(01_Process!$B$7)-($A$204)*(01_Process!$B$8))/((01_Process!$B$6)+($A$204))))^2+4*(01_Process!$B$9)))/2))*((-(01_Process!$B$6)*((01_Process!$B$7)+(01_Process!$B$8))/((01_Process!$B$6)+($A$204))^2))</f>
        <v>0.270069220288823</v>
      </c>
    </row>
    <row r="205" customFormat="false" ht="15" hidden="false" customHeight="true" outlineLevel="0" collapsed="false">
      <c r="A205" s="26" t="n">
        <v>3.00150075037519</v>
      </c>
      <c r="B205" s="21" t="n">
        <v>2.60246746007394</v>
      </c>
      <c r="C205" s="26" t="n">
        <v>0.271587969734469</v>
      </c>
      <c r="D205" s="26" t="n">
        <v>12.3266297404902</v>
      </c>
      <c r="E205" s="14" t="str">
        <f aca="false">IF(B205&lt;5,"Acidic",IF(B205&lt;9,"Near-neutral","Alkaline"))</f>
        <v>Acidic</v>
      </c>
      <c r="G205" s="70" t="n">
        <f aca="false">((-1/(((((((01_Process!$B$6)*(01_Process!$B$7)-($A$205)*(01_Process!$B$8))/((01_Process!$B$6)+($A$205))))+SQRT(((((01_Process!$B$6)*(01_Process!$B$7)-($A$205)*(01_Process!$B$8))/((01_Process!$B$6)+($A$205))))^2+4*(01_Process!$B$9)))/2)*LN(10))*(1+((((01_Process!$B$6)*(01_Process!$B$7)-($A$205)*(01_Process!$B$8))/((01_Process!$B$6)+($A$205))))/SQRT(((((01_Process!$B$6)*(01_Process!$B$7)-($A$205)*(01_Process!$B$8))/((01_Process!$B$6)+($A$205))))^2+4*(01_Process!$B$9)))/2))*((-(01_Process!$B$6)*((01_Process!$B$7)+(01_Process!$B$8))/((01_Process!$B$6)+($A$205))^2))</f>
        <v>0.27158693262108</v>
      </c>
    </row>
    <row r="206" customFormat="false" ht="15" hidden="false" customHeight="true" outlineLevel="0" collapsed="false">
      <c r="A206" s="26" t="n">
        <v>3.01650825412706</v>
      </c>
      <c r="B206" s="21" t="n">
        <v>2.60655484582783</v>
      </c>
      <c r="C206" s="26" t="n">
        <v>0.273130597229994</v>
      </c>
      <c r="D206" s="26" t="n">
        <v>12.3266297404902</v>
      </c>
      <c r="E206" s="14" t="str">
        <f aca="false">IF(B206&lt;5,"Acidic",IF(B206&lt;9,"Near-neutral","Alkaline"))</f>
        <v>Acidic</v>
      </c>
      <c r="G206" s="70" t="n">
        <f aca="false">((-1/(((((((01_Process!$B$6)*(01_Process!$B$7)-($A$206)*(01_Process!$B$8))/((01_Process!$B$6)+($A$206))))+SQRT(((((01_Process!$B$6)*(01_Process!$B$7)-($A$206)*(01_Process!$B$8))/((01_Process!$B$6)+($A$206))))^2+4*(01_Process!$B$9)))/2)*LN(10))*(1+((((01_Process!$B$6)*(01_Process!$B$7)-($A$206)*(01_Process!$B$8))/((01_Process!$B$6)+($A$206))))/SQRT(((((01_Process!$B$6)*(01_Process!$B$7)-($A$206)*(01_Process!$B$8))/((01_Process!$B$6)+($A$206))))^2+4*(01_Process!$B$9)))/2))*((-(01_Process!$B$6)*((01_Process!$B$7)+(01_Process!$B$8))/((01_Process!$B$6)+($A$206))^2))</f>
        <v>0.273129536849982</v>
      </c>
    </row>
    <row r="207" customFormat="false" ht="15" hidden="false" customHeight="true" outlineLevel="0" collapsed="false">
      <c r="A207" s="26" t="n">
        <v>3.03151575787894</v>
      </c>
      <c r="B207" s="21" t="n">
        <v>2.61066557248448</v>
      </c>
      <c r="C207" s="26" t="n">
        <v>0.274698675784862</v>
      </c>
      <c r="D207" s="26" t="n">
        <v>12.3266297404902</v>
      </c>
      <c r="E207" s="14" t="str">
        <f aca="false">IF(B207&lt;5,"Acidic",IF(B207&lt;9,"Near-neutral","Alkaline"))</f>
        <v>Acidic</v>
      </c>
      <c r="G207" s="70" t="n">
        <f aca="false">((-1/(((((((01_Process!$B$6)*(01_Process!$B$7)-($A$207)*(01_Process!$B$8))/((01_Process!$B$6)+($A$207))))+SQRT(((((01_Process!$B$6)*(01_Process!$B$7)-($A$207)*(01_Process!$B$8))/((01_Process!$B$6)+($A$207))))^2+4*(01_Process!$B$9)))/2)*LN(10))*(1+((((01_Process!$B$6)*(01_Process!$B$7)-($A$207)*(01_Process!$B$8))/((01_Process!$B$6)+($A$207))))/SQRT(((((01_Process!$B$6)*(01_Process!$B$7)-($A$207)*(01_Process!$B$8))/((01_Process!$B$6)+($A$207))))^2+4*(01_Process!$B$9)))/2))*((-(01_Process!$B$6)*((01_Process!$B$7)+(01_Process!$B$8))/((01_Process!$B$6)+($A$207))^2))</f>
        <v>0.274697591419895</v>
      </c>
    </row>
    <row r="208" customFormat="false" ht="15" hidden="false" customHeight="true" outlineLevel="0" collapsed="false">
      <c r="A208" s="26" t="n">
        <v>3.04652326163082</v>
      </c>
      <c r="B208" s="21" t="n">
        <v>2.61480002628781</v>
      </c>
      <c r="C208" s="26" t="n">
        <v>0.276292781113938</v>
      </c>
      <c r="D208" s="26" t="n">
        <v>12.3266297404902</v>
      </c>
      <c r="E208" s="14" t="str">
        <f aca="false">IF(B208&lt;5,"Acidic",IF(B208&lt;9,"Near-neutral","Alkaline"))</f>
        <v>Acidic</v>
      </c>
      <c r="G208" s="70" t="n">
        <f aca="false">((-1/(((((((01_Process!$B$6)*(01_Process!$B$7)-($A$208)*(01_Process!$B$8))/((01_Process!$B$6)+($A$208))))+SQRT(((((01_Process!$B$6)*(01_Process!$B$7)-($A$208)*(01_Process!$B$8))/((01_Process!$B$6)+($A$208))))^2+4*(01_Process!$B$9)))/2)*LN(10))*(1+((((01_Process!$B$6)*(01_Process!$B$7)-($A$208)*(01_Process!$B$8))/((01_Process!$B$6)+($A$208))))/SQRT(((((01_Process!$B$6)*(01_Process!$B$7)-($A$208)*(01_Process!$B$8))/((01_Process!$B$6)+($A$208))))^2+4*(01_Process!$B$9)))/2))*((-(01_Process!$B$6)*((01_Process!$B$7)+(01_Process!$B$8))/((01_Process!$B$6)+($A$208))^2))</f>
        <v>0.276291672017838</v>
      </c>
    </row>
    <row r="209" customFormat="false" ht="15" hidden="false" customHeight="true" outlineLevel="0" collapsed="false">
      <c r="A209" s="26" t="n">
        <v>3.06153076538269</v>
      </c>
      <c r="B209" s="21" t="n">
        <v>2.61895860225492</v>
      </c>
      <c r="C209" s="26" t="n">
        <v>0.277913506842651</v>
      </c>
      <c r="D209" s="26" t="n">
        <v>12.3266297404902</v>
      </c>
      <c r="E209" s="14" t="str">
        <f aca="false">IF(B209&lt;5,"Acidic",IF(B209&lt;9,"Near-neutral","Alkaline"))</f>
        <v>Acidic</v>
      </c>
      <c r="G209" s="70" t="n">
        <f aca="false">((-1/(((((((01_Process!$B$6)*(01_Process!$B$7)-($A$209)*(01_Process!$B$8))/((01_Process!$B$6)+($A$209))))+SQRT(((((01_Process!$B$6)*(01_Process!$B$7)-($A$209)*(01_Process!$B$8))/((01_Process!$B$6)+($A$209))))^2+4*(01_Process!$B$9)))/2)*LN(10))*(1+((((01_Process!$B$6)*(01_Process!$B$7)-($A$209)*(01_Process!$B$8))/((01_Process!$B$6)+($A$209))))/SQRT(((((01_Process!$B$6)*(01_Process!$B$7)-($A$209)*(01_Process!$B$8))/((01_Process!$B$6)+($A$209))))^2+4*(01_Process!$B$9)))/2))*((-(01_Process!$B$6)*((01_Process!$B$7)+(01_Process!$B$8))/((01_Process!$B$6)+($A$209))^2))</f>
        <v>0.277912372240174</v>
      </c>
    </row>
    <row r="210" customFormat="false" ht="15" hidden="false" customHeight="true" outlineLevel="0" collapsed="false">
      <c r="A210" s="26" t="n">
        <v>3.07653826913457</v>
      </c>
      <c r="B210" s="21" t="n">
        <v>2.62314170445001</v>
      </c>
      <c r="C210" s="26" t="n">
        <v>0.279561465204921</v>
      </c>
      <c r="D210" s="26" t="n">
        <v>12.3266297404902</v>
      </c>
      <c r="E210" s="14" t="str">
        <f aca="false">IF(B210&lt;5,"Acidic",IF(B210&lt;9,"Near-neutral","Alkaline"))</f>
        <v>Acidic</v>
      </c>
      <c r="G210" s="70" t="n">
        <f aca="false">((-1/(((((((01_Process!$B$6)*(01_Process!$B$7)-($A$210)*(01_Process!$B$8))/((01_Process!$B$6)+($A$210))))+SQRT(((((01_Process!$B$6)*(01_Process!$B$7)-($A$210)*(01_Process!$B$8))/((01_Process!$B$6)+($A$210))))^2+4*(01_Process!$B$9)))/2)*LN(10))*(1+((((01_Process!$B$6)*(01_Process!$B$7)-($A$210)*(01_Process!$B$8))/((01_Process!$B$6)+($A$210))))/SQRT(((((01_Process!$B$6)*(01_Process!$B$7)-($A$210)*(01_Process!$B$8))/((01_Process!$B$6)+($A$210))))^2+4*(01_Process!$B$9)))/2))*((-(01_Process!$B$6)*((01_Process!$B$7)+(01_Process!$B$8))/((01_Process!$B$6)+($A$210))^2))</f>
        <v>0.279560304290526</v>
      </c>
    </row>
    <row r="211" customFormat="false" ht="15" hidden="false" customHeight="true" outlineLevel="0" collapsed="false">
      <c r="A211" s="26" t="n">
        <v>3.09154577288644</v>
      </c>
      <c r="B211" s="21" t="n">
        <v>2.62734974626914</v>
      </c>
      <c r="C211" s="26" t="n">
        <v>0.281237287774559</v>
      </c>
      <c r="D211" s="26" t="n">
        <v>12.3266297404902</v>
      </c>
      <c r="E211" s="14" t="str">
        <f aca="false">IF(B211&lt;5,"Acidic",IF(B211&lt;9,"Near-neutral","Alkaline"))</f>
        <v>Acidic</v>
      </c>
      <c r="G211" s="70" t="n">
        <f aca="false">((-1/(((((((01_Process!$B$6)*(01_Process!$B$7)-($A$211)*(01_Process!$B$8))/((01_Process!$B$6)+($A$211))))+SQRT(((((01_Process!$B$6)*(01_Process!$B$7)-($A$211)*(01_Process!$B$8))/((01_Process!$B$6)+($A$211))))^2+4*(01_Process!$B$9)))/2)*LN(10))*(1+((((01_Process!$B$6)*(01_Process!$B$7)-($A$211)*(01_Process!$B$8))/((01_Process!$B$6)+($A$211))))/SQRT(((((01_Process!$B$6)*(01_Process!$B$7)-($A$211)*(01_Process!$B$8))/((01_Process!$B$6)+($A$211))))^2+4*(01_Process!$B$9)))/2))*((-(01_Process!$B$6)*((01_Process!$B$7)+(01_Process!$B$8))/((01_Process!$B$6)+($A$211))^2))</f>
        <v>0.281236099710615</v>
      </c>
    </row>
    <row r="212" customFormat="false" ht="15" hidden="false" customHeight="true" outlineLevel="0" collapsed="false">
      <c r="A212" s="26" t="n">
        <v>3.10655327663832</v>
      </c>
      <c r="B212" s="21" t="n">
        <v>2.63158315073607</v>
      </c>
      <c r="C212" s="26" t="n">
        <v>0.282941626230297</v>
      </c>
      <c r="D212" s="26" t="n">
        <v>12.3266297404902</v>
      </c>
      <c r="E212" s="14" t="str">
        <f aca="false">IF(B212&lt;5,"Acidic",IF(B212&lt;9,"Near-neutral","Alkaline"))</f>
        <v>Acidic</v>
      </c>
      <c r="G212" s="70" t="n">
        <f aca="false">((-1/(((((((01_Process!$B$6)*(01_Process!$B$7)-($A$212)*(01_Process!$B$8))/((01_Process!$B$6)+($A$212))))+SQRT(((((01_Process!$B$6)*(01_Process!$B$7)-($A$212)*(01_Process!$B$8))/((01_Process!$B$6)+($A$212))))^2+4*(01_Process!$B$9)))/2)*LN(10))*(1+((((01_Process!$B$6)*(01_Process!$B$7)-($A$212)*(01_Process!$B$8))/((01_Process!$B$6)+($A$212))))/SQRT(((((01_Process!$B$6)*(01_Process!$B$7)-($A$212)*(01_Process!$B$8))/((01_Process!$B$6)+($A$212))))^2+4*(01_Process!$B$9)))/2))*((-(01_Process!$B$6)*((01_Process!$B$7)+(01_Process!$B$8))/((01_Process!$B$6)+($A$212))^2))</f>
        <v>0.28294041014588</v>
      </c>
    </row>
    <row r="213" customFormat="false" ht="15" hidden="false" customHeight="true" outlineLevel="0" collapsed="false">
      <c r="A213" s="26" t="n">
        <v>3.1215607803902</v>
      </c>
      <c r="B213" s="21" t="n">
        <v>2.63584235081</v>
      </c>
      <c r="C213" s="26" t="n">
        <v>0.28467515315873</v>
      </c>
      <c r="D213" s="26" t="n">
        <v>12.3266297404902</v>
      </c>
      <c r="E213" s="14" t="str">
        <f aca="false">IF(B213&lt;5,"Acidic",IF(B213&lt;9,"Near-neutral","Alkaline"))</f>
        <v>Acidic</v>
      </c>
      <c r="G213" s="70" t="n">
        <f aca="false">((-1/(((((((01_Process!$B$6)*(01_Process!$B$7)-($A$213)*(01_Process!$B$8))/((01_Process!$B$6)+($A$213))))+SQRT(((((01_Process!$B$6)*(01_Process!$B$7)-($A$213)*(01_Process!$B$8))/((01_Process!$B$6)+($A$213))))^2+4*(01_Process!$B$9)))/2)*LN(10))*(1+((((01_Process!$B$6)*(01_Process!$B$7)-($A$213)*(01_Process!$B$8))/((01_Process!$B$6)+($A$213))))/SQRT(((((01_Process!$B$6)*(01_Process!$B$7)-($A$213)*(01_Process!$B$8))/((01_Process!$B$6)+($A$213))))^2+4*(01_Process!$B$9)))/2))*((-(01_Process!$B$6)*((01_Process!$B$7)+(01_Process!$B$8))/((01_Process!$B$6)+($A$213))^2))</f>
        <v>0.284673908147793</v>
      </c>
    </row>
    <row r="214" customFormat="false" ht="15" hidden="false" customHeight="true" outlineLevel="0" collapsed="false">
      <c r="A214" s="26" t="n">
        <v>3.13656828414207</v>
      </c>
      <c r="B214" s="21" t="n">
        <v>2.64012778970554</v>
      </c>
      <c r="C214" s="26" t="n">
        <v>0.286438562895171</v>
      </c>
      <c r="D214" s="26" t="n">
        <v>12.3266297404902</v>
      </c>
      <c r="E214" s="14" t="str">
        <f aca="false">IF(B214&lt;5,"Acidic",IF(B214&lt;9,"Near-neutral","Alkaline"))</f>
        <v>Acidic</v>
      </c>
      <c r="G214" s="70" t="n">
        <f aca="false">((-1/(((((((01_Process!$B$6)*(01_Process!$B$7)-($A$214)*(01_Process!$B$8))/((01_Process!$B$6)+($A$214))))+SQRT(((((01_Process!$B$6)*(01_Process!$B$7)-($A$214)*(01_Process!$B$8))/((01_Process!$B$6)+($A$214))))^2+4*(01_Process!$B$9)))/2)*LN(10))*(1+((((01_Process!$B$6)*(01_Process!$B$7)-($A$214)*(01_Process!$B$8))/((01_Process!$B$6)+($A$214))))/SQRT(((((01_Process!$B$6)*(01_Process!$B$7)-($A$214)*(01_Process!$B$8))/((01_Process!$B$6)+($A$214))))^2+4*(01_Process!$B$9)))/2))*((-(01_Process!$B$6)*((01_Process!$B$7)+(01_Process!$B$8))/((01_Process!$B$6)+($A$214))^2))</f>
        <v>0.286437288014962</v>
      </c>
    </row>
    <row r="215" customFormat="false" ht="15" hidden="false" customHeight="true" outlineLevel="0" collapsed="false">
      <c r="A215" s="26" t="n">
        <v>3.15157578789395</v>
      </c>
      <c r="B215" s="21" t="n">
        <v>2.64443992122569</v>
      </c>
      <c r="C215" s="26" t="n">
        <v>0.288232572405974</v>
      </c>
      <c r="D215" s="26" t="n">
        <v>12.3266297404902</v>
      </c>
      <c r="E215" s="14" t="str">
        <f aca="false">IF(B215&lt;5,"Acidic",IF(B215&lt;9,"Near-neutral","Alkaline"))</f>
        <v>Acidic</v>
      </c>
      <c r="G215" s="70" t="n">
        <f aca="false">((-1/(((((((01_Process!$B$6)*(01_Process!$B$7)-($A$215)*(01_Process!$B$8))/((01_Process!$B$6)+($A$215))))+SQRT(((((01_Process!$B$6)*(01_Process!$B$7)-($A$215)*(01_Process!$B$8))/((01_Process!$B$6)+($A$215))))^2+4*(01_Process!$B$9)))/2)*LN(10))*(1+((((01_Process!$B$6)*(01_Process!$B$7)-($A$215)*(01_Process!$B$8))/((01_Process!$B$6)+($A$215))))/SQRT(((((01_Process!$B$6)*(01_Process!$B$7)-($A$215)*(01_Process!$B$8))/((01_Process!$B$6)+($A$215))))^2+4*(01_Process!$B$9)))/2))*((-(01_Process!$B$6)*((01_Process!$B$7)+(01_Process!$B$8))/((01_Process!$B$6)+($A$215))^2))</f>
        <v>0.288231266675214</v>
      </c>
    </row>
    <row r="216" customFormat="false" ht="15" hidden="false" customHeight="true" outlineLevel="0" collapsed="false">
      <c r="A216" s="26" t="n">
        <v>3.16658329164582</v>
      </c>
      <c r="B216" s="21" t="n">
        <v>2.64877921010829</v>
      </c>
      <c r="C216" s="26" t="n">
        <v>0.290057922214118</v>
      </c>
      <c r="D216" s="26" t="n">
        <v>12.3266297404902</v>
      </c>
      <c r="E216" s="14" t="str">
        <f aca="false">IF(B216&lt;5,"Acidic",IF(B216&lt;9,"Near-neutral","Alkaline"))</f>
        <v>Acidic</v>
      </c>
      <c r="G216" s="70" t="n">
        <f aca="false">((-1/(((((((01_Process!$B$6)*(01_Process!$B$7)-($A$216)*(01_Process!$B$8))/((01_Process!$B$6)+($A$216))))+SQRT(((((01_Process!$B$6)*(01_Process!$B$7)-($A$216)*(01_Process!$B$8))/((01_Process!$B$6)+($A$216))))^2+4*(01_Process!$B$9)))/2)*LN(10))*(1+((((01_Process!$B$6)*(01_Process!$B$7)-($A$216)*(01_Process!$B$8))/((01_Process!$B$6)+($A$216))))/SQRT(((((01_Process!$B$6)*(01_Process!$B$7)-($A$216)*(01_Process!$B$8))/((01_Process!$B$6)+($A$216))))^2+4*(01_Process!$B$9)))/2))*((-(01_Process!$B$6)*((01_Process!$B$7)+(01_Process!$B$8))/((01_Process!$B$6)+($A$216))^2))</f>
        <v>0.290056584610999</v>
      </c>
    </row>
    <row r="217" customFormat="false" ht="15" hidden="false" customHeight="true" outlineLevel="0" collapsed="false">
      <c r="A217" s="26" t="n">
        <v>3.1815907953977</v>
      </c>
      <c r="B217" s="21" t="n">
        <v>2.65314613238677</v>
      </c>
      <c r="C217" s="26" t="n">
        <v>0.291915377370316</v>
      </c>
      <c r="D217" s="26" t="n">
        <v>12.3266297404902</v>
      </c>
      <c r="E217" s="14" t="str">
        <f aca="false">IF(B217&lt;5,"Acidic",IF(B217&lt;9,"Near-neutral","Alkaline"))</f>
        <v>Acidic</v>
      </c>
      <c r="G217" s="70" t="n">
        <f aca="false">((-1/(((((((01_Process!$B$6)*(01_Process!$B$7)-($A$217)*(01_Process!$B$8))/((01_Process!$B$6)+($A$217))))+SQRT(((((01_Process!$B$6)*(01_Process!$B$7)-($A$217)*(01_Process!$B$8))/((01_Process!$B$6)+($A$217))))^2+4*(01_Process!$B$9)))/2)*LN(10))*(1+((((01_Process!$B$6)*(01_Process!$B$7)-($A$217)*(01_Process!$B$8))/((01_Process!$B$6)+($A$217))))/SQRT(((((01_Process!$B$6)*(01_Process!$B$7)-($A$217)*(01_Process!$B$8))/((01_Process!$B$6)+($A$217))))^2+4*(01_Process!$B$9)))/2))*((-(01_Process!$B$6)*((01_Process!$B$7)+(01_Process!$B$8))/((01_Process!$B$6)+($A$217))^2))</f>
        <v>0.291914006830647</v>
      </c>
    </row>
    <row r="218" customFormat="false" ht="15" hidden="false" customHeight="true" outlineLevel="0" collapsed="false">
      <c r="A218" s="26" t="n">
        <v>3.19659829914958</v>
      </c>
      <c r="B218" s="21" t="n">
        <v>2.65754117576579</v>
      </c>
      <c r="C218" s="26" t="n">
        <v>0.293805728473274</v>
      </c>
      <c r="D218" s="26" t="n">
        <v>12.3266297404902</v>
      </c>
      <c r="E218" s="14" t="str">
        <f aca="false">IF(B218&lt;5,"Acidic",IF(B218&lt;9,"Near-neutral","Alkaline"))</f>
        <v>Acidic</v>
      </c>
      <c r="G218" s="70" t="n">
        <f aca="false">((-1/(((((((01_Process!$B$6)*(01_Process!$B$7)-($A$218)*(01_Process!$B$8))/((01_Process!$B$6)+($A$218))))+SQRT(((((01_Process!$B$6)*(01_Process!$B$7)-($A$218)*(01_Process!$B$8))/((01_Process!$B$6)+($A$218))))^2+4*(01_Process!$B$9)))/2)*LN(10))*(1+((((01_Process!$B$6)*(01_Process!$B$7)-($A$218)*(01_Process!$B$8))/((01_Process!$B$6)+($A$218))))/SQRT(((((01_Process!$B$6)*(01_Process!$B$7)-($A$218)*(01_Process!$B$8))/((01_Process!$B$6)+($A$218))))^2+4*(01_Process!$B$9)))/2))*((-(01_Process!$B$6)*((01_Process!$B$7)+(01_Process!$B$8))/((01_Process!$B$6)+($A$218))^2))</f>
        <v>0.293804323888105</v>
      </c>
    </row>
    <row r="219" customFormat="false" ht="15" hidden="false" customHeight="true" outlineLevel="0" collapsed="false">
      <c r="A219" s="26" t="n">
        <v>3.21160580290145</v>
      </c>
      <c r="B219" s="21" t="n">
        <v>2.66196484001264</v>
      </c>
      <c r="C219" s="26" t="n">
        <v>0.295729792740417</v>
      </c>
      <c r="D219" s="26" t="n">
        <v>12.3266297404902</v>
      </c>
      <c r="E219" s="14" t="str">
        <f aca="false">IF(B219&lt;5,"Acidic",IF(B219&lt;9,"Near-neutral","Alkaline"))</f>
        <v>Acidic</v>
      </c>
      <c r="G219" s="70" t="n">
        <f aca="false">((-1/(((((((01_Process!$B$6)*(01_Process!$B$7)-($A$219)*(01_Process!$B$8))/((01_Process!$B$6)+($A$219))))+SQRT(((((01_Process!$B$6)*(01_Process!$B$7)-($A$219)*(01_Process!$B$8))/((01_Process!$B$6)+($A$219))))^2+4*(01_Process!$B$9)))/2)*LN(10))*(1+((((01_Process!$B$6)*(01_Process!$B$7)-($A$219)*(01_Process!$B$8))/((01_Process!$B$6)+($A$219))))/SQRT(((((01_Process!$B$6)*(01_Process!$B$7)-($A$219)*(01_Process!$B$8))/((01_Process!$B$6)+($A$219))))^2+4*(01_Process!$B$9)))/2))*((-(01_Process!$B$6)*((01_Process!$B$7)+(01_Process!$B$8))/((01_Process!$B$6)+($A$219))^2))</f>
        <v>0.295728352954041</v>
      </c>
    </row>
    <row r="220" customFormat="false" ht="15" hidden="false" customHeight="true" outlineLevel="0" collapsed="false">
      <c r="A220" s="26" t="n">
        <v>3.22661330665333</v>
      </c>
      <c r="B220" s="21" t="n">
        <v>2.666417637365</v>
      </c>
      <c r="C220" s="26" t="n">
        <v>0.297688415133933</v>
      </c>
      <c r="D220" s="26" t="n">
        <v>12.3266297404902</v>
      </c>
      <c r="E220" s="14" t="str">
        <f aca="false">IF(B220&lt;5,"Acidic",IF(B220&lt;9,"Near-neutral","Alkaline"))</f>
        <v>Acidic</v>
      </c>
      <c r="G220" s="70" t="n">
        <f aca="false">((-1/(((((((01_Process!$B$6)*(01_Process!$B$7)-($A$220)*(01_Process!$B$8))/((01_Process!$B$6)+($A$220))))+SQRT(((((01_Process!$B$6)*(01_Process!$B$7)-($A$220)*(01_Process!$B$8))/((01_Process!$B$6)+($A$220))))^2+4*(01_Process!$B$9)))/2)*LN(10))*(1+((((01_Process!$B$6)*(01_Process!$B$7)-($A$220)*(01_Process!$B$8))/((01_Process!$B$6)+($A$220))))/SQRT(((((01_Process!$B$6)*(01_Process!$B$7)-($A$220)*(01_Process!$B$8))/((01_Process!$B$6)+($A$220))))^2+4*(01_Process!$B$9)))/2))*((-(01_Process!$B$6)*((01_Process!$B$7)+(01_Process!$B$8))/((01_Process!$B$6)+($A$220))^2))</f>
        <v>0.297686938941346</v>
      </c>
    </row>
    <row r="221" customFormat="false" ht="15" hidden="false" customHeight="true" outlineLevel="0" collapsed="false">
      <c r="A221" s="26" t="n">
        <v>3.2416208104052</v>
      </c>
      <c r="B221" s="21" t="n">
        <v>2.67090009295613</v>
      </c>
      <c r="C221" s="26" t="n">
        <v>0.299682469544024</v>
      </c>
      <c r="D221" s="26" t="n">
        <v>12.3266297404902</v>
      </c>
      <c r="E221" s="14" t="str">
        <f aca="false">IF(B221&lt;5,"Acidic",IF(B221&lt;9,"Near-neutral","Alkaline"))</f>
        <v>Acidic</v>
      </c>
      <c r="G221" s="70" t="n">
        <f aca="false">((-1/(((((((01_Process!$B$6)*(01_Process!$B$7)-($A$221)*(01_Process!$B$8))/((01_Process!$B$6)+($A$221))))+SQRT(((((01_Process!$B$6)*(01_Process!$B$7)-($A$221)*(01_Process!$B$8))/((01_Process!$B$6)+($A$221))))^2+4*(01_Process!$B$9)))/2)*LN(10))*(1+((((01_Process!$B$6)*(01_Process!$B$7)-($A$221)*(01_Process!$B$8))/((01_Process!$B$6)+($A$221))))/SQRT(((((01_Process!$B$6)*(01_Process!$B$7)-($A$221)*(01_Process!$B$8))/((01_Process!$B$6)+($A$221))))^2+4*(01_Process!$B$9)))/2))*((-(01_Process!$B$6)*((01_Process!$B$7)+(01_Process!$B$8))/((01_Process!$B$6)+($A$221))^2))</f>
        <v>0.299680955688259</v>
      </c>
    </row>
    <row r="222" customFormat="false" ht="15" hidden="false" customHeight="true" outlineLevel="0" collapsed="false">
      <c r="A222" s="26" t="n">
        <v>3.25662831415708</v>
      </c>
      <c r="B222" s="21" t="n">
        <v>2.67541274525819</v>
      </c>
      <c r="C222" s="26" t="n">
        <v>0.30171286003295</v>
      </c>
      <c r="D222" s="26" t="n">
        <v>12.3266297404902</v>
      </c>
      <c r="E222" s="14" t="str">
        <f aca="false">IF(B222&lt;5,"Acidic",IF(B222&lt;9,"Near-neutral","Alkaline"))</f>
        <v>Acidic</v>
      </c>
      <c r="G222" s="70" t="n">
        <f aca="false">((-1/(((((((01_Process!$B$6)*(01_Process!$B$7)-($A$222)*(01_Process!$B$8))/((01_Process!$B$6)+($A$222))))+SQRT(((((01_Process!$B$6)*(01_Process!$B$7)-($A$222)*(01_Process!$B$8))/((01_Process!$B$6)+($A$222))))^2+4*(01_Process!$B$9)))/2)*LN(10))*(1+((((01_Process!$B$6)*(01_Process!$B$7)-($A$222)*(01_Process!$B$8))/((01_Process!$B$6)+($A$222))))/SQRT(((((01_Process!$B$6)*(01_Process!$B$7)-($A$222)*(01_Process!$B$8))/((01_Process!$B$6)+($A$222))))^2+4*(01_Process!$B$9)))/2))*((-(01_Process!$B$6)*((01_Process!$B$7)+(01_Process!$B$8))/((01_Process!$B$6)+($A$222))^2))</f>
        <v>0.301711307202635</v>
      </c>
    </row>
    <row r="223" customFormat="false" ht="15" hidden="false" customHeight="true" outlineLevel="0" collapsed="false">
      <c r="A223" s="26" t="n">
        <v>3.27163581790896</v>
      </c>
      <c r="B223" s="21" t="n">
        <v>2.67995614654479</v>
      </c>
      <c r="C223" s="26" t="n">
        <v>0.303780522144649</v>
      </c>
      <c r="D223" s="26" t="n">
        <v>12.3266297404902</v>
      </c>
      <c r="E223" s="14" t="str">
        <f aca="false">IF(B223&lt;5,"Acidic",IF(B223&lt;9,"Near-neutral","Alkaline"))</f>
        <v>Acidic</v>
      </c>
      <c r="G223" s="70" t="n">
        <f aca="false">((-1/(((((((01_Process!$B$6)*(01_Process!$B$7)-($A$223)*(01_Process!$B$8))/((01_Process!$B$6)+($A$223))))+SQRT(((((01_Process!$B$6)*(01_Process!$B$7)-($A$223)*(01_Process!$B$8))/((01_Process!$B$6)+($A$223))))^2+4*(01_Process!$B$9)))/2)*LN(10))*(1+((((01_Process!$B$6)*(01_Process!$B$7)-($A$223)*(01_Process!$B$8))/((01_Process!$B$6)+($A$223))))/SQRT(((((01_Process!$B$6)*(01_Process!$B$7)-($A$223)*(01_Process!$B$8))/((01_Process!$B$6)+($A$223))))^2+4*(01_Process!$B$9)))/2))*((-(01_Process!$B$6)*((01_Process!$B$7)+(01_Process!$B$8))/((01_Process!$B$6)+($A$223))^2))</f>
        <v>0.303778928971025</v>
      </c>
    </row>
    <row r="224" customFormat="false" ht="15" hidden="false" customHeight="true" outlineLevel="0" collapsed="false">
      <c r="A224" s="26" t="n">
        <v>3.28664332166083</v>
      </c>
      <c r="B224" s="21" t="n">
        <v>2.68453086337365</v>
      </c>
      <c r="C224" s="26" t="n">
        <v>0.305886424282818</v>
      </c>
      <c r="D224" s="26" t="n">
        <v>12.3266297404902</v>
      </c>
      <c r="E224" s="14" t="str">
        <f aca="false">IF(B224&lt;5,"Acidic",IF(B224&lt;9,"Near-neutral","Alkaline"))</f>
        <v>Acidic</v>
      </c>
      <c r="G224" s="70" t="n">
        <f aca="false">((-1/(((((((01_Process!$B$6)*(01_Process!$B$7)-($A$224)*(01_Process!$B$8))/((01_Process!$B$6)+($A$224))))+SQRT(((((01_Process!$B$6)*(01_Process!$B$7)-($A$224)*(01_Process!$B$8))/((01_Process!$B$6)+($A$224))))^2+4*(01_Process!$B$9)))/2)*LN(10))*(1+((((01_Process!$B$6)*(01_Process!$B$7)-($A$224)*(01_Process!$B$8))/((01_Process!$B$6)+($A$224))))/SQRT(((((01_Process!$B$6)*(01_Process!$B$7)-($A$224)*(01_Process!$B$8))/((01_Process!$B$6)+($A$224))))^2+4*(01_Process!$B$9)))/2))*((-(01_Process!$B$6)*((01_Process!$B$7)+(01_Process!$B$8))/((01_Process!$B$6)+($A$224))^2))</f>
        <v>0.305884789336569</v>
      </c>
    </row>
    <row r="225" customFormat="false" ht="15" hidden="false" customHeight="true" outlineLevel="0" collapsed="false">
      <c r="A225" s="26" t="n">
        <v>3.30165082541271</v>
      </c>
      <c r="B225" s="21" t="n">
        <v>2.68913747709043</v>
      </c>
      <c r="C225" s="26" t="n">
        <v>0.308031569161756</v>
      </c>
      <c r="D225" s="26" t="n">
        <v>12.3266297404902</v>
      </c>
      <c r="E225" s="14" t="str">
        <f aca="false">IF(B225&lt;5,"Acidic",IF(B225&lt;9,"Near-neutral","Alkaline"))</f>
        <v>Acidic</v>
      </c>
      <c r="G225" s="70" t="n">
        <f aca="false">((-1/(((((((01_Process!$B$6)*(01_Process!$B$7)-($A$225)*(01_Process!$B$8))/((01_Process!$B$6)+($A$225))))+SQRT(((((01_Process!$B$6)*(01_Process!$B$7)-($A$225)*(01_Process!$B$8))/((01_Process!$B$6)+($A$225))))^2+4*(01_Process!$B$9)))/2)*LN(10))*(1+((((01_Process!$B$6)*(01_Process!$B$7)-($A$225)*(01_Process!$B$8))/((01_Process!$B$6)+($A$225))))/SQRT(((((01_Process!$B$6)*(01_Process!$B$7)-($A$225)*(01_Process!$B$8))/((01_Process!$B$6)+($A$225))))^2+4*(01_Process!$B$9)))/2))*((-(01_Process!$B$6)*((01_Process!$B$7)+(01_Process!$B$8))/((01_Process!$B$6)+($A$225))^2))</f>
        <v>0.308029890949963</v>
      </c>
    </row>
    <row r="226" customFormat="false" ht="15" hidden="false" customHeight="true" outlineLevel="0" collapsed="false">
      <c r="A226" s="26" t="n">
        <v>3.31665832916458</v>
      </c>
      <c r="B226" s="21" t="n">
        <v>2.69377658435507</v>
      </c>
      <c r="C226" s="26" t="n">
        <v>0.310216995335367</v>
      </c>
      <c r="D226" s="26" t="n">
        <v>12.3266297404902</v>
      </c>
      <c r="E226" s="14" t="str">
        <f aca="false">IF(B226&lt;5,"Acidic",IF(B226&lt;9,"Near-neutral","Alkaline"))</f>
        <v>Acidic</v>
      </c>
      <c r="G226" s="70" t="n">
        <f aca="false">((-1/(((((((01_Process!$B$6)*(01_Process!$B$7)-($A$226)*(01_Process!$B$8))/((01_Process!$B$6)+($A$226))))+SQRT(((((01_Process!$B$6)*(01_Process!$B$7)-($A$226)*(01_Process!$B$8))/((01_Process!$B$6)+($A$226))))^2+4*(01_Process!$B$9)))/2)*LN(10))*(1+((((01_Process!$B$6)*(01_Process!$B$7)-($A$226)*(01_Process!$B$8))/((01_Process!$B$6)+($A$226))))/SQRT(((((01_Process!$B$6)*(01_Process!$B$7)-($A$226)*(01_Process!$B$8))/((01_Process!$B$6)+($A$226))))^2+4*(01_Process!$B$9)))/2))*((-(01_Process!$B$6)*((01_Process!$B$7)+(01_Process!$B$8))/((01_Process!$B$6)+($A$226))^2))</f>
        <v>0.310215272298023</v>
      </c>
    </row>
    <row r="227" customFormat="false" ht="15" hidden="false" customHeight="true" outlineLevel="0" collapsed="false">
      <c r="A227" s="26" t="n">
        <v>3.33166583291646</v>
      </c>
      <c r="B227" s="21" t="n">
        <v>2.6984487976915</v>
      </c>
      <c r="C227" s="26" t="n">
        <v>0.312443778808557</v>
      </c>
      <c r="D227" s="26" t="n">
        <v>12.3266297404902</v>
      </c>
      <c r="E227" s="14" t="str">
        <f aca="false">IF(B227&lt;5,"Acidic",IF(B227&lt;9,"Near-neutral","Alkaline"))</f>
        <v>Acidic</v>
      </c>
      <c r="G227" s="70" t="n">
        <f aca="false">((-1/(((((((01_Process!$B$6)*(01_Process!$B$7)-($A$227)*(01_Process!$B$8))/((01_Process!$B$6)+($A$227))))+SQRT(((((01_Process!$B$6)*(01_Process!$B$7)-($A$227)*(01_Process!$B$8))/((01_Process!$B$6)+($A$227))))^2+4*(01_Process!$B$9)))/2)*LN(10))*(1+((((01_Process!$B$6)*(01_Process!$B$7)-($A$227)*(01_Process!$B$8))/((01_Process!$B$6)+($A$227))))/SQRT(((((01_Process!$B$6)*(01_Process!$B$7)-($A$227)*(01_Process!$B$8))/((01_Process!$B$6)+($A$227))))^2+4*(01_Process!$B$9)))/2))*((-(01_Process!$B$6)*((01_Process!$B$7)+(01_Process!$B$8))/((01_Process!$B$6)+($A$227))^2))</f>
        <v>0.312442009314791</v>
      </c>
    </row>
    <row r="228" customFormat="false" ht="15" hidden="false" customHeight="true" outlineLevel="0" collapsed="false">
      <c r="A228" s="26" t="n">
        <v>3.34667333666833</v>
      </c>
      <c r="B228" s="21" t="n">
        <v>2.70315474606229</v>
      </c>
      <c r="C228" s="26" t="n">
        <v>0.314713034735945</v>
      </c>
      <c r="D228" s="26" t="n">
        <v>12.3266297404902</v>
      </c>
      <c r="E228" s="14" t="str">
        <f aca="false">IF(B228&lt;5,"Acidic",IF(B228&lt;9,"Near-neutral","Alkaline"))</f>
        <v>Acidic</v>
      </c>
      <c r="G228" s="70" t="n">
        <f aca="false">((-1/(((((((01_Process!$B$6)*(01_Process!$B$7)-($A$228)*(01_Process!$B$8))/((01_Process!$B$6)+($A$228))))+SQRT(((((01_Process!$B$6)*(01_Process!$B$7)-($A$228)*(01_Process!$B$8))/((01_Process!$B$6)+($A$228))))^2+4*(01_Process!$B$9)))/2)*LN(10))*(1+((((01_Process!$B$6)*(01_Process!$B$7)-($A$228)*(01_Process!$B$8))/((01_Process!$B$6)+($A$228))))/SQRT(((((01_Process!$B$6)*(01_Process!$B$7)-($A$228)*(01_Process!$B$8))/((01_Process!$B$6)+($A$228))))^2+4*(01_Process!$B$9)))/2))*((-(01_Process!$B$6)*((01_Process!$B$7)+(01_Process!$B$8))/((01_Process!$B$6)+($A$228))^2))</f>
        <v>0.314711217080362</v>
      </c>
    </row>
    <row r="229" customFormat="false" ht="15" hidden="false" customHeight="true" outlineLevel="0" collapsed="false">
      <c r="A229" s="26" t="n">
        <v>3.36168084042021</v>
      </c>
      <c r="B229" s="21" t="n">
        <v>2.70789507546949</v>
      </c>
      <c r="C229" s="26" t="n">
        <v>0.317025919214842</v>
      </c>
      <c r="D229" s="26" t="n">
        <v>12.3266297404902</v>
      </c>
      <c r="E229" s="14" t="str">
        <f aca="false">IF(B229&lt;5,"Acidic",IF(B229&lt;9,"Near-neutral","Alkaline"))</f>
        <v>Acidic</v>
      </c>
      <c r="G229" s="70" t="n">
        <f aca="false">((-1/(((((((01_Process!$B$6)*(01_Process!$B$7)-($A$229)*(01_Process!$B$8))/((01_Process!$B$6)+($A$229))))+SQRT(((((01_Process!$B$6)*(01_Process!$B$7)-($A$229)*(01_Process!$B$8))/((01_Process!$B$6)+($A$229))))^2+4*(01_Process!$B$9)))/2)*LN(10))*(1+((((01_Process!$B$6)*(01_Process!$B$7)-($A$229)*(01_Process!$B$8))/((01_Process!$B$6)+($A$229))))/SQRT(((((01_Process!$B$6)*(01_Process!$B$7)-($A$229)*(01_Process!$B$8))/((01_Process!$B$6)+($A$229))))^2+4*(01_Process!$B$9)))/2))*((-(01_Process!$B$6)*((01_Process!$B$7)+(01_Process!$B$8))/((01_Process!$B$6)+($A$229))^2))</f>
        <v>0.317024051613118</v>
      </c>
    </row>
    <row r="230" customFormat="false" ht="15" hidden="false" customHeight="true" outlineLevel="0" collapsed="false">
      <c r="A230" s="26" t="n">
        <v>3.37668834417209</v>
      </c>
      <c r="B230" s="21" t="n">
        <v>2.71267044958305</v>
      </c>
      <c r="C230" s="26" t="n">
        <v>0.319383631176692</v>
      </c>
      <c r="D230" s="26" t="n">
        <v>12.3266297404902</v>
      </c>
      <c r="E230" s="14" t="str">
        <f aca="false">IF(B230&lt;5,"Acidic",IF(B230&lt;9,"Near-neutral","Alkaline"))</f>
        <v>Acidic</v>
      </c>
      <c r="G230" s="70" t="n">
        <f aca="false">((-1/(((((((01_Process!$B$6)*(01_Process!$B$7)-($A$230)*(01_Process!$B$8))/((01_Process!$B$6)+($A$230))))+SQRT(((((01_Process!$B$6)*(01_Process!$B$7)-($A$230)*(01_Process!$B$8))/((01_Process!$B$6)+($A$230))))^2+4*(01_Process!$B$9)))/2)*LN(10))*(1+((((01_Process!$B$6)*(01_Process!$B$7)-($A$230)*(01_Process!$B$8))/((01_Process!$B$6)+($A$230))))/SQRT(((((01_Process!$B$6)*(01_Process!$B$7)-($A$230)*(01_Process!$B$8))/((01_Process!$B$6)+($A$230))))^2+4*(01_Process!$B$9)))/2))*((-(01_Process!$B$6)*((01_Process!$B$7)+(01_Process!$B$8))/((01_Process!$B$6)+($A$230))^2))</f>
        <v>0.319381711761359</v>
      </c>
    </row>
    <row r="231" customFormat="false" ht="15" hidden="false" customHeight="true" outlineLevel="0" collapsed="false">
      <c r="A231" s="26" t="n">
        <v>3.39169584792396</v>
      </c>
      <c r="B231" s="21" t="n">
        <v>2.71748155039844</v>
      </c>
      <c r="C231" s="26" t="n">
        <v>0.32178741438517</v>
      </c>
      <c r="D231" s="26" t="n">
        <v>12.3266297404902</v>
      </c>
      <c r="E231" s="14" t="str">
        <f aca="false">IF(B231&lt;5,"Acidic",IF(B231&lt;9,"Near-neutral","Alkaline"))</f>
        <v>Acidic</v>
      </c>
      <c r="G231" s="70" t="n">
        <f aca="false">((-1/(((((((01_Process!$B$6)*(01_Process!$B$7)-($A$231)*(01_Process!$B$8))/((01_Process!$B$6)+($A$231))))+SQRT(((((01_Process!$B$6)*(01_Process!$B$7)-($A$231)*(01_Process!$B$8))/((01_Process!$B$6)+($A$231))))^2+4*(01_Process!$B$9)))/2)*LN(10))*(1+((((01_Process!$B$6)*(01_Process!$B$7)-($A$231)*(01_Process!$B$8))/((01_Process!$B$6)+($A$231))))/SQRT(((((01_Process!$B$6)*(01_Process!$B$7)-($A$231)*(01_Process!$B$8))/((01_Process!$B$6)+($A$231))))^2+4*(01_Process!$B$9)))/2))*((-(01_Process!$B$6)*((01_Process!$B$7)+(01_Process!$B$8))/((01_Process!$B$6)+($A$231))^2))</f>
        <v>0.321785441200873</v>
      </c>
    </row>
    <row r="232" customFormat="false" ht="15" hidden="false" customHeight="true" outlineLevel="0" collapsed="false">
      <c r="A232" s="26" t="n">
        <v>3.40670335167584</v>
      </c>
      <c r="B232" s="21" t="n">
        <v>2.72232907892508</v>
      </c>
      <c r="C232" s="26" t="n">
        <v>0.324238559547041</v>
      </c>
      <c r="D232" s="26" t="n">
        <v>12.3266297404902</v>
      </c>
      <c r="E232" s="14" t="str">
        <f aca="false">IF(B232&lt;5,"Acidic",IF(B232&lt;9,"Near-neutral","Alkaline"))</f>
        <v>Acidic</v>
      </c>
      <c r="G232" s="70" t="n">
        <f aca="false">((-1/(((((((01_Process!$B$6)*(01_Process!$B$7)-($A$232)*(01_Process!$B$8))/((01_Process!$B$6)+($A$232))))+SQRT(((((01_Process!$B$6)*(01_Process!$B$7)-($A$232)*(01_Process!$B$8))/((01_Process!$B$6)+($A$232))))^2+4*(01_Process!$B$9)))/2)*LN(10))*(1+((((01_Process!$B$6)*(01_Process!$B$7)-($A$232)*(01_Process!$B$8))/((01_Process!$B$6)+($A$232))))/SQRT(((((01_Process!$B$6)*(01_Process!$B$7)-($A$232)*(01_Process!$B$8))/((01_Process!$B$6)+($A$232))))^2+4*(01_Process!$B$9)))/2))*((-(01_Process!$B$6)*((01_Process!$B$7)+(01_Process!$B$8))/((01_Process!$B$6)+($A$232))^2))</f>
        <v>0.324236530545394</v>
      </c>
    </row>
    <row r="233" customFormat="false" ht="15" hidden="false" customHeight="true" outlineLevel="0" collapsed="false">
      <c r="A233" s="26" t="n">
        <v>3.42171085542771</v>
      </c>
      <c r="B233" s="21" t="n">
        <v>2.7272137559074</v>
      </c>
      <c r="C233" s="26" t="n">
        <v>0.326738406543029</v>
      </c>
      <c r="D233" s="26" t="n">
        <v>12.3266297404902</v>
      </c>
      <c r="E233" s="14" t="str">
        <f aca="false">IF(B233&lt;5,"Acidic",IF(B233&lt;9,"Near-neutral","Alkaline"))</f>
        <v>Acidic</v>
      </c>
      <c r="G233" s="70" t="n">
        <f aca="false">((-1/(((((((01_Process!$B$6)*(01_Process!$B$7)-($A$233)*(01_Process!$B$8))/((01_Process!$B$6)+($A$233))))+SQRT(((((01_Process!$B$6)*(01_Process!$B$7)-($A$233)*(01_Process!$B$8))/((01_Process!$B$6)+($A$233))))^2+4*(01_Process!$B$9)))/2)*LN(10))*(1+((((01_Process!$B$6)*(01_Process!$B$7)-($A$233)*(01_Process!$B$8))/((01_Process!$B$6)+($A$233))))/SQRT(((((01_Process!$B$6)*(01_Process!$B$7)-($A$233)*(01_Process!$B$8))/((01_Process!$B$6)+($A$233))))^2+4*(01_Process!$B$9)))/2))*((-(01_Process!$B$6)*((01_Process!$B$7)+(01_Process!$B$8))/((01_Process!$B$6)+($A$233))^2))</f>
        <v>0.326736319577471</v>
      </c>
    </row>
    <row r="234" customFormat="false" ht="15" hidden="false" customHeight="true" outlineLevel="0" collapsed="false">
      <c r="A234" s="26" t="n">
        <v>3.43671835917959</v>
      </c>
      <c r="B234" s="21" t="n">
        <v>2.73213632258022</v>
      </c>
      <c r="C234" s="26" t="n">
        <v>0.329288346787905</v>
      </c>
      <c r="D234" s="26" t="n">
        <v>12.3266297404902</v>
      </c>
      <c r="E234" s="14" t="str">
        <f aca="false">IF(B234&lt;5,"Acidic",IF(B234&lt;9,"Near-neutral","Alkaline"))</f>
        <v>Acidic</v>
      </c>
      <c r="G234" s="70" t="n">
        <f aca="false">((-1/(((((((01_Process!$B$6)*(01_Process!$B$7)-($A$234)*(01_Process!$B$8))/((01_Process!$B$6)+($A$234))))+SQRT(((((01_Process!$B$6)*(01_Process!$B$7)-($A$234)*(01_Process!$B$8))/((01_Process!$B$6)+($A$234))))^2+4*(01_Process!$B$9)))/2)*LN(10))*(1+((((01_Process!$B$6)*(01_Process!$B$7)-($A$234)*(01_Process!$B$8))/((01_Process!$B$6)+($A$234))))/SQRT(((((01_Process!$B$6)*(01_Process!$B$7)-($A$234)*(01_Process!$B$8))/((01_Process!$B$6)+($A$234))))^2+4*(01_Process!$B$9)))/2))*((-(01_Process!$B$6)*((01_Process!$B$7)+(01_Process!$B$8))/((01_Process!$B$6)+($A$234))^2))</f>
        <v>0.329286199607855</v>
      </c>
    </row>
    <row r="235" customFormat="false" ht="15" hidden="false" customHeight="true" outlineLevel="0" collapsed="false">
      <c r="A235" s="26" t="n">
        <v>3.45172586293147</v>
      </c>
      <c r="B235" s="21" t="n">
        <v>2.73709754146064</v>
      </c>
      <c r="C235" s="26" t="n">
        <v>0.331889825727387</v>
      </c>
      <c r="D235" s="26" t="n">
        <v>12.3266297404902</v>
      </c>
      <c r="E235" s="14" t="str">
        <f aca="false">IF(B235&lt;5,"Acidic",IF(B235&lt;9,"Near-neutral","Alkaline"))</f>
        <v>Acidic</v>
      </c>
      <c r="G235" s="70" t="n">
        <f aca="false">((-1/(((((((01_Process!$B$6)*(01_Process!$B$7)-($A$235)*(01_Process!$B$8))/((01_Process!$B$6)+($A$235))))+SQRT(((((01_Process!$B$6)*(01_Process!$B$7)-($A$235)*(01_Process!$B$8))/((01_Process!$B$6)+($A$235))))^2+4*(01_Process!$B$9)))/2)*LN(10))*(1+((((01_Process!$B$6)*(01_Process!$B$7)-($A$235)*(01_Process!$B$8))/((01_Process!$B$6)+($A$235))))/SQRT(((((01_Process!$B$6)*(01_Process!$B$7)-($A$235)*(01_Process!$B$8))/((01_Process!$B$6)+($A$235))))^2+4*(01_Process!$B$9)))/2))*((-(01_Process!$B$6)*((01_Process!$B$7)+(01_Process!$B$8))/((01_Process!$B$6)+($A$235))^2))</f>
        <v>0.331887615972101</v>
      </c>
    </row>
    <row r="236" customFormat="false" ht="15" hidden="false" customHeight="true" outlineLevel="0" collapsed="false">
      <c r="A236" s="26" t="n">
        <v>3.46673336668334</v>
      </c>
      <c r="B236" s="21" t="n">
        <v>2.74209819717847</v>
      </c>
      <c r="C236" s="26" t="n">
        <v>0.334544345481618</v>
      </c>
      <c r="D236" s="26" t="n">
        <v>12.3266297404902</v>
      </c>
      <c r="E236" s="14" t="str">
        <f aca="false">IF(B236&lt;5,"Acidic",IF(B236&lt;9,"Near-neutral","Alkaline"))</f>
        <v>Acidic</v>
      </c>
      <c r="G236" s="70" t="n">
        <f aca="false">((-1/(((((((01_Process!$B$6)*(01_Process!$B$7)-($A$236)*(01_Process!$B$8))/((01_Process!$B$6)+($A$236))))+SQRT(((((01_Process!$B$6)*(01_Process!$B$7)-($A$236)*(01_Process!$B$8))/((01_Process!$B$6)+($A$236))))^2+4*(01_Process!$B$9)))/2)*LN(10))*(1+((((01_Process!$B$6)*(01_Process!$B$7)-($A$236)*(01_Process!$B$8))/((01_Process!$B$6)+($A$236))))/SQRT(((((01_Process!$B$6)*(01_Process!$B$7)-($A$236)*(01_Process!$B$8))/((01_Process!$B$6)+($A$236))))^2+4*(01_Process!$B$9)))/2))*((-(01_Process!$B$6)*((01_Process!$B$7)+(01_Process!$B$8))/((01_Process!$B$6)+($A$236))^2))</f>
        <v>0.334542070673797</v>
      </c>
    </row>
    <row r="237" customFormat="false" ht="15" hidden="false" customHeight="true" outlineLevel="0" collapsed="false">
      <c r="A237" s="26" t="n">
        <v>3.48174087043522</v>
      </c>
      <c r="B237" s="21" t="n">
        <v>2.74713909734744</v>
      </c>
      <c r="C237" s="26" t="n">
        <v>0.337253467645951</v>
      </c>
      <c r="D237" s="26" t="n">
        <v>12.3266297404902</v>
      </c>
      <c r="E237" s="14" t="str">
        <f aca="false">IF(B237&lt;5,"Acidic",IF(B237&lt;9,"Near-neutral","Alkaline"))</f>
        <v>Acidic</v>
      </c>
      <c r="G237" s="70" t="n">
        <f aca="false">((-1/(((((((01_Process!$B$6)*(01_Process!$B$7)-($A$237)*(01_Process!$B$8))/((01_Process!$B$6)+($A$237))))+SQRT(((((01_Process!$B$6)*(01_Process!$B$7)-($A$237)*(01_Process!$B$8))/((01_Process!$B$6)+($A$237))))^2+4*(01_Process!$B$9)))/2)*LN(10))*(1+((((01_Process!$B$6)*(01_Process!$B$7)-($A$237)*(01_Process!$B$8))/((01_Process!$B$6)+($A$237))))/SQRT(((((01_Process!$B$6)*(01_Process!$B$7)-($A$237)*(01_Process!$B$8))/((01_Process!$B$6)+($A$237))))^2+4*(01_Process!$B$9)))/2))*((-(01_Process!$B$6)*((01_Process!$B$7)+(01_Process!$B$8))/((01_Process!$B$6)+($A$237))^2))</f>
        <v>0.337251125184582</v>
      </c>
    </row>
    <row r="238" customFormat="false" ht="15" hidden="false" customHeight="true" outlineLevel="0" collapsed="false">
      <c r="A238" s="26" t="n">
        <v>3.49674837418709</v>
      </c>
      <c r="B238" s="21" t="n">
        <v>2.75222107347981</v>
      </c>
      <c r="C238" s="26" t="n">
        <v>0.340018816258805</v>
      </c>
      <c r="D238" s="26" t="n">
        <v>12.3266297404902</v>
      </c>
      <c r="E238" s="14" t="str">
        <f aca="false">IF(B238&lt;5,"Acidic",IF(B238&lt;9,"Near-neutral","Alkaline"))</f>
        <v>Acidic</v>
      </c>
      <c r="G238" s="70" t="n">
        <f aca="false">((-1/(((((((01_Process!$B$6)*(01_Process!$B$7)-($A$238)*(01_Process!$B$8))/((01_Process!$B$6)+($A$238))))+SQRT(((((01_Process!$B$6)*(01_Process!$B$7)-($A$238)*(01_Process!$B$8))/((01_Process!$B$6)+($A$238))))^2+4*(01_Process!$B$9)))/2)*LN(10))*(1+((((01_Process!$B$6)*(01_Process!$B$7)-($A$238)*(01_Process!$B$8))/((01_Process!$B$6)+($A$238))))/SQRT(((((01_Process!$B$6)*(01_Process!$B$7)-($A$238)*(01_Process!$B$8))/((01_Process!$B$6)+($A$238))))^2+4*(01_Process!$B$9)))/2))*((-(01_Process!$B$6)*((01_Process!$B$7)+(01_Process!$B$8))/((01_Process!$B$6)+($A$238))^2))</f>
        <v>0.340016403411866</v>
      </c>
    </row>
    <row r="239" customFormat="false" ht="15" hidden="false" customHeight="true" outlineLevel="0" collapsed="false">
      <c r="A239" s="26" t="n">
        <v>3.51175587793897</v>
      </c>
      <c r="B239" s="21" t="n">
        <v>2.75734498194665</v>
      </c>
      <c r="C239" s="26" t="n">
        <v>0.342842080949879</v>
      </c>
      <c r="D239" s="26" t="n">
        <v>12.3266297404902</v>
      </c>
      <c r="E239" s="14" t="str">
        <f aca="false">IF(B239&lt;5,"Acidic",IF(B239&lt;9,"Near-neutral","Alkaline"))</f>
        <v>Acidic</v>
      </c>
      <c r="G239" s="70" t="n">
        <f aca="false">((-1/(((((((01_Process!$B$6)*(01_Process!$B$7)-($A$239)*(01_Process!$B$8))/((01_Process!$B$6)+($A$239))))+SQRT(((((01_Process!$B$6)*(01_Process!$B$7)-($A$239)*(01_Process!$B$8))/((01_Process!$B$6)+($A$239))))^2+4*(01_Process!$B$9)))/2)*LN(10))*(1+((((01_Process!$B$6)*(01_Process!$B$7)-($A$239)*(01_Process!$B$8))/((01_Process!$B$6)+($A$239))))/SQRT(((((01_Process!$B$6)*(01_Process!$B$7)-($A$239)*(01_Process!$B$8))/((01_Process!$B$6)+($A$239))))^2+4*(01_Process!$B$9)))/2))*((-(01_Process!$B$6)*((01_Process!$B$7)+(01_Process!$B$8))/((01_Process!$B$6)+($A$239))^2))</f>
        <v>0.342839594846144</v>
      </c>
    </row>
    <row r="240" customFormat="false" ht="15" hidden="false" customHeight="true" outlineLevel="0" collapsed="false">
      <c r="A240" s="26" t="n">
        <v>3.52676338169085</v>
      </c>
      <c r="B240" s="21" t="n">
        <v>2.76251170498698</v>
      </c>
      <c r="C240" s="26" t="n">
        <v>0.345725020280014</v>
      </c>
      <c r="D240" s="26" t="n">
        <v>12.3266297404902</v>
      </c>
      <c r="E240" s="14" t="str">
        <f aca="false">IF(B240&lt;5,"Acidic",IF(B240&lt;9,"Near-neutral","Alkaline"))</f>
        <v>Acidic</v>
      </c>
      <c r="G240" s="70" t="n">
        <f aca="false">((-1/(((((((01_Process!$B$6)*(01_Process!$B$7)-($A$240)*(01_Process!$B$8))/((01_Process!$B$6)+($A$240))))+SQRT(((((01_Process!$B$6)*(01_Process!$B$7)-($A$240)*(01_Process!$B$8))/((01_Process!$B$6)+($A$240))))^2+4*(01_Process!$B$9)))/2)*LN(10))*(1+((((01_Process!$B$6)*(01_Process!$B$7)-($A$240)*(01_Process!$B$8))/((01_Process!$B$6)+($A$240))))/SQRT(((((01_Process!$B$6)*(01_Process!$B$7)-($A$240)*(01_Process!$B$8))/((01_Process!$B$6)+($A$240))))^2+4*(01_Process!$B$9)))/2))*((-(01_Process!$B$6)*((01_Process!$B$7)+(01_Process!$B$8))/((01_Process!$B$6)+($A$240))^2))</f>
        <v>0.345722457900663</v>
      </c>
    </row>
    <row r="241" customFormat="false" ht="15" hidden="false" customHeight="true" outlineLevel="0" collapsed="false">
      <c r="A241" s="26" t="n">
        <v>3.54177088544272</v>
      </c>
      <c r="B241" s="21" t="n">
        <v>2.76772215176839</v>
      </c>
      <c r="C241" s="26" t="n">
        <v>0.348669465288083</v>
      </c>
      <c r="D241" s="26" t="n">
        <v>12.3266297404902</v>
      </c>
      <c r="E241" s="14" t="str">
        <f aca="false">IF(B241&lt;5,"Acidic",IF(B241&lt;9,"Near-neutral","Alkaline"))</f>
        <v>Acidic</v>
      </c>
      <c r="G241" s="70" t="n">
        <f aca="false">((-1/(((((((01_Process!$B$6)*(01_Process!$B$7)-($A$241)*(01_Process!$B$8))/((01_Process!$B$6)+($A$241))))+SQRT(((((01_Process!$B$6)*(01_Process!$B$7)-($A$241)*(01_Process!$B$8))/((01_Process!$B$6)+($A$241))))^2+4*(01_Process!$B$9)))/2)*LN(10))*(1+((((01_Process!$B$6)*(01_Process!$B$7)-($A$241)*(01_Process!$B$8))/((01_Process!$B$6)+($A$241))))/SQRT(((((01_Process!$B$6)*(01_Process!$B$7)-($A$241)*(01_Process!$B$8))/((01_Process!$B$6)+($A$241))))^2+4*(01_Process!$B$9)))/2))*((-(01_Process!$B$6)*((01_Process!$B$7)+(01_Process!$B$8))/((01_Process!$B$6)+($A$241))^2))</f>
        <v>0.348666823457329</v>
      </c>
    </row>
    <row r="242" customFormat="false" ht="15" hidden="false" customHeight="true" outlineLevel="0" collapsed="false">
      <c r="A242" s="26" t="n">
        <v>3.5567783891946</v>
      </c>
      <c r="B242" s="21" t="n">
        <v>2.77297725950268</v>
      </c>
      <c r="C242" s="26" t="n">
        <v>0.351677323258656</v>
      </c>
      <c r="D242" s="26" t="n">
        <v>12.3266297404902</v>
      </c>
      <c r="E242" s="14" t="str">
        <f aca="false">IF(B242&lt;5,"Acidic",IF(B242&lt;9,"Near-neutral","Alkaline"))</f>
        <v>Acidic</v>
      </c>
      <c r="G242" s="70" t="n">
        <f aca="false">((-1/(((((((01_Process!$B$6)*(01_Process!$B$7)-($A$242)*(01_Process!$B$8))/((01_Process!$B$6)+($A$242))))+SQRT(((((01_Process!$B$6)*(01_Process!$B$7)-($A$242)*(01_Process!$B$8))/((01_Process!$B$6)+($A$242))))^2+4*(01_Process!$B$9)))/2)*LN(10))*(1+((((01_Process!$B$6)*(01_Process!$B$7)-($A$242)*(01_Process!$B$8))/((01_Process!$B$6)+($A$242))))/SQRT(((((01_Process!$B$6)*(01_Process!$B$7)-($A$242)*(01_Process!$B$8))/((01_Process!$B$6)+($A$242))))^2+4*(01_Process!$B$9)))/2))*((-(01_Process!$B$6)*((01_Process!$B$7)+(01_Process!$B$8))/((01_Process!$B$6)+($A$242))^2))</f>
        <v>0.351674598633865</v>
      </c>
    </row>
    <row r="243" customFormat="false" ht="15" hidden="false" customHeight="true" outlineLevel="0" collapsed="false">
      <c r="A243" s="26" t="n">
        <v>3.57178589294647</v>
      </c>
      <c r="B243" s="21" t="n">
        <v>2.77827799461965</v>
      </c>
      <c r="C243" s="26" t="n">
        <v>0.354750581727302</v>
      </c>
      <c r="D243" s="26" t="n">
        <v>12.3266297404902</v>
      </c>
      <c r="E243" s="14" t="str">
        <f aca="false">IF(B243&lt;5,"Acidic",IF(B243&lt;9,"Near-neutral","Alkaline"))</f>
        <v>Acidic</v>
      </c>
      <c r="G243" s="70" t="n">
        <f aca="false">((-1/(((((((01_Process!$B$6)*(01_Process!$B$7)-($A$243)*(01_Process!$B$8))/((01_Process!$B$6)+($A$243))))+SQRT(((((01_Process!$B$6)*(01_Process!$B$7)-($A$243)*(01_Process!$B$8))/((01_Process!$B$6)+($A$243))))^2+4*(01_Process!$B$9)))/2)*LN(10))*(1+((((01_Process!$B$6)*(01_Process!$B$7)-($A$243)*(01_Process!$B$8))/((01_Process!$B$6)+($A$243))))/SQRT(((((01_Process!$B$6)*(01_Process!$B$7)-($A$243)*(01_Process!$B$8))/((01_Process!$B$6)+($A$243))))^2+4*(01_Process!$B$9)))/2))*((-(01_Process!$B$6)*((01_Process!$B$7)+(01_Process!$B$8))/((01_Process!$B$6)+($A$243))^2))</f>
        <v>0.354747770788459</v>
      </c>
    </row>
    <row r="244" customFormat="false" ht="15" hidden="false" customHeight="true" outlineLevel="0" collapsed="false">
      <c r="A244" s="26" t="n">
        <v>3.58679339669835</v>
      </c>
      <c r="B244" s="21" t="n">
        <v>2.78362535400294</v>
      </c>
      <c r="C244" s="26" t="n">
        <v>0.357891312741486</v>
      </c>
      <c r="D244" s="26" t="n">
        <v>12.3266297404902</v>
      </c>
      <c r="E244" s="14" t="str">
        <f aca="false">IF(B244&lt;5,"Acidic",IF(B244&lt;9,"Near-neutral","Alkaline"))</f>
        <v>Acidic</v>
      </c>
      <c r="G244" s="70" t="n">
        <f aca="false">((-1/(((((((01_Process!$B$6)*(01_Process!$B$7)-($A$244)*(01_Process!$B$8))/((01_Process!$B$6)+($A$244))))+SQRT(((((01_Process!$B$6)*(01_Process!$B$7)-($A$244)*(01_Process!$B$8))/((01_Process!$B$6)+($A$244))))^2+4*(01_Process!$B$9)))/2)*LN(10))*(1+((((01_Process!$B$6)*(01_Process!$B$7)-($A$244)*(01_Process!$B$8))/((01_Process!$B$6)+($A$244))))/SQRT(((((01_Process!$B$6)*(01_Process!$B$7)-($A$244)*(01_Process!$B$8))/((01_Process!$B$6)+($A$244))))^2+4*(01_Process!$B$9)))/2))*((-(01_Process!$B$6)*((01_Process!$B$7)+(01_Process!$B$8))/((01_Process!$B$6)+($A$244))^2))</f>
        <v>0.35788841177962</v>
      </c>
    </row>
    <row r="245" customFormat="false" ht="15" hidden="false" customHeight="true" outlineLevel="0" collapsed="false">
      <c r="A245" s="26" t="n">
        <v>3.60180090045023</v>
      </c>
      <c r="B245" s="21" t="n">
        <v>2.78902036629188</v>
      </c>
      <c r="C245" s="26" t="n">
        <v>0.361101677395197</v>
      </c>
      <c r="D245" s="26" t="n">
        <v>12.3266297404902</v>
      </c>
      <c r="E245" s="14" t="str">
        <f aca="false">IF(B245&lt;5,"Acidic",IF(B245&lt;9,"Near-neutral","Alkaline"))</f>
        <v>Acidic</v>
      </c>
      <c r="G245" s="70" t="n">
        <f aca="false">((-1/(((((((01_Process!$B$6)*(01_Process!$B$7)-($A$245)*(01_Process!$B$8))/((01_Process!$B$6)+($A$245))))+SQRT(((((01_Process!$B$6)*(01_Process!$B$7)-($A$245)*(01_Process!$B$8))/((01_Process!$B$6)+($A$245))))^2+4*(01_Process!$B$9)))/2)*LN(10))*(1+((((01_Process!$B$6)*(01_Process!$B$7)-($A$245)*(01_Process!$B$8))/((01_Process!$B$6)+($A$245))))/SQRT(((((01_Process!$B$6)*(01_Process!$B$7)-($A$245)*(01_Process!$B$8))/((01_Process!$B$6)+($A$245))))^2+4*(01_Process!$B$9)))/2))*((-(01_Process!$B$6)*((01_Process!$B$7)+(01_Process!$B$8))/((01_Process!$B$6)+($A$245))^2))</f>
        <v>0.361098682500342</v>
      </c>
    </row>
    <row r="246" customFormat="false" ht="15" hidden="false" customHeight="true" outlineLevel="0" collapsed="false">
      <c r="A246" s="26" t="n">
        <v>3.6168084042021</v>
      </c>
      <c r="B246" s="21" t="n">
        <v>2.79446409325351</v>
      </c>
      <c r="C246" s="26" t="n">
        <v>0.364383930659784</v>
      </c>
      <c r="D246" s="26" t="n">
        <v>12.3266297404902</v>
      </c>
      <c r="E246" s="14" t="str">
        <f aca="false">IF(B246&lt;5,"Acidic",IF(B246&lt;9,"Near-neutral","Alkaline"))</f>
        <v>Acidic</v>
      </c>
      <c r="G246" s="70" t="n">
        <f aca="false">((-1/(((((((01_Process!$B$6)*(01_Process!$B$7)-($A$246)*(01_Process!$B$8))/((01_Process!$B$6)+($A$246))))+SQRT(((((01_Process!$B$6)*(01_Process!$B$7)-($A$246)*(01_Process!$B$8))/((01_Process!$B$6)+($A$246))))^2+4*(01_Process!$B$9)))/2)*LN(10))*(1+((((01_Process!$B$6)*(01_Process!$B$7)-($A$246)*(01_Process!$B$8))/((01_Process!$B$6)+($A$246))))/SQRT(((((01_Process!$B$6)*(01_Process!$B$7)-($A$246)*(01_Process!$B$8))/((01_Process!$B$6)+($A$246))))^2+4*(01_Process!$B$9)))/2))*((-(01_Process!$B$6)*((01_Process!$B$7)+(01_Process!$B$8))/((01_Process!$B$6)+($A$246))^2))</f>
        <v>0.364380837707474</v>
      </c>
    </row>
    <row r="247" customFormat="false" ht="15" hidden="false" customHeight="true" outlineLevel="0" collapsed="false">
      <c r="A247" s="26" t="n">
        <v>3.63181590795398</v>
      </c>
      <c r="B247" s="21" t="n">
        <v>2.79995763122944</v>
      </c>
      <c r="C247" s="26" t="n">
        <v>0.36774042653181</v>
      </c>
      <c r="D247" s="26" t="n">
        <v>12.3266297404902</v>
      </c>
      <c r="E247" s="14" t="str">
        <f aca="false">IF(B247&lt;5,"Acidic",IF(B247&lt;9,"Near-neutral","Alkaline"))</f>
        <v>Acidic</v>
      </c>
      <c r="G247" s="70" t="n">
        <f aca="false">((-1/(((((((01_Process!$B$6)*(01_Process!$B$7)-($A$247)*(01_Process!$B$8))/((01_Process!$B$6)+($A$247))))+SQRT(((((01_Process!$B$6)*(01_Process!$B$7)-($A$247)*(01_Process!$B$8))/((01_Process!$B$6)+($A$247))))^2+4*(01_Process!$B$9)))/2)*LN(10))*(1+((((01_Process!$B$6)*(01_Process!$B$7)-($A$247)*(01_Process!$B$8))/((01_Process!$B$6)+($A$247))))/SQRT(((((01_Process!$B$6)*(01_Process!$B$7)-($A$247)*(01_Process!$B$8))/((01_Process!$B$6)+($A$247))))^2+4*(01_Process!$B$9)))/2))*((-(01_Process!$B$6)*((01_Process!$B$7)+(01_Process!$B$8))/((01_Process!$B$6)+($A$247))^2))</f>
        <v>0.367737231168931</v>
      </c>
    </row>
    <row r="248" customFormat="false" ht="15" hidden="false" customHeight="true" outlineLevel="0" collapsed="false">
      <c r="A248" s="26" t="n">
        <v>3.64682341170585</v>
      </c>
      <c r="B248" s="21" t="n">
        <v>2.80550211266251</v>
      </c>
      <c r="C248" s="26" t="n">
        <v>0.371173623524072</v>
      </c>
      <c r="D248" s="26" t="n">
        <v>12.3266297404902</v>
      </c>
      <c r="E248" s="14" t="str">
        <f aca="false">IF(B248&lt;5,"Acidic",IF(B248&lt;9,"Near-neutral","Alkaline"))</f>
        <v>Acidic</v>
      </c>
      <c r="G248" s="70" t="n">
        <f aca="false">((-1/(((((((01_Process!$B$6)*(01_Process!$B$7)-($A$248)*(01_Process!$B$8))/((01_Process!$B$6)+($A$248))))+SQRT(((((01_Process!$B$6)*(01_Process!$B$7)-($A$248)*(01_Process!$B$8))/((01_Process!$B$6)+($A$248))))^2+4*(01_Process!$B$9)))/2)*LN(10))*(1+((((01_Process!$B$6)*(01_Process!$B$7)-($A$248)*(01_Process!$B$8))/((01_Process!$B$6)+($A$248))))/SQRT(((((01_Process!$B$6)*(01_Process!$B$7)-($A$248)*(01_Process!$B$8))/((01_Process!$B$6)+($A$248))))^2+4*(01_Process!$B$9)))/2))*((-(01_Process!$B$6)*((01_Process!$B$7)+(01_Process!$B$8))/((01_Process!$B$6)+($A$248))^2))</f>
        <v>0.371170321153405</v>
      </c>
    </row>
    <row r="249" customFormat="false" ht="15" hidden="false" customHeight="true" outlineLevel="0" collapsed="false">
      <c r="A249" s="26" t="n">
        <v>3.66183091545773</v>
      </c>
      <c r="B249" s="21" t="n">
        <v>2.81109870770861</v>
      </c>
      <c r="C249" s="26" t="n">
        <v>0.374686090525671</v>
      </c>
      <c r="D249" s="26" t="n">
        <v>12.3266297404902</v>
      </c>
      <c r="E249" s="14" t="str">
        <f aca="false">IF(B249&lt;5,"Acidic",IF(B249&lt;9,"Near-neutral","Alkaline"))</f>
        <v>Acidic</v>
      </c>
      <c r="G249" s="70" t="n">
        <f aca="false">((-1/(((((((01_Process!$B$6)*(01_Process!$B$7)-($A$249)*(01_Process!$B$8))/((01_Process!$B$6)+($A$249))))+SQRT(((((01_Process!$B$6)*(01_Process!$B$7)-($A$249)*(01_Process!$B$8))/((01_Process!$B$6)+($A$249))))^2+4*(01_Process!$B$9)))/2)*LN(10))*(1+((((01_Process!$B$6)*(01_Process!$B$7)-($A$249)*(01_Process!$B$8))/((01_Process!$B$6)+($A$249))))/SQRT(((((01_Process!$B$6)*(01_Process!$B$7)-($A$249)*(01_Process!$B$8))/((01_Process!$B$6)+($A$249))))^2+4*(01_Process!$B$9)))/2))*((-(01_Process!$B$6)*((01_Process!$B$7)+(01_Process!$B$8))/((01_Process!$B$6)+($A$249))^2))</f>
        <v>0.37468267628952</v>
      </c>
    </row>
    <row r="250" customFormat="false" ht="15" hidden="false" customHeight="true" outlineLevel="0" collapsed="false">
      <c r="A250" s="26" t="n">
        <v>3.67683841920961</v>
      </c>
      <c r="B250" s="21" t="n">
        <v>2.81674862593928</v>
      </c>
      <c r="C250" s="26" t="n">
        <v>0.37828051306181</v>
      </c>
      <c r="D250" s="26" t="n">
        <v>12.3266297404902</v>
      </c>
      <c r="E250" s="14" t="str">
        <f aca="false">IF(B250&lt;5,"Acidic",IF(B250&lt;9,"Near-neutral","Alkaline"))</f>
        <v>Acidic</v>
      </c>
      <c r="G250" s="70" t="n">
        <f aca="false">((-1/(((((((01_Process!$B$6)*(01_Process!$B$7)-($A$250)*(01_Process!$B$8))/((01_Process!$B$6)+($A$250))))+SQRT(((((01_Process!$B$6)*(01_Process!$B$7)-($A$250)*(01_Process!$B$8))/((01_Process!$B$6)+($A$250))))^2+4*(01_Process!$B$9)))/2)*LN(10))*(1+((((01_Process!$B$6)*(01_Process!$B$7)-($A$250)*(01_Process!$B$8))/((01_Process!$B$6)+($A$250))))/SQRT(((((01_Process!$B$6)*(01_Process!$B$7)-($A$250)*(01_Process!$B$8))/((01_Process!$B$6)+($A$250))))^2+4*(01_Process!$B$9)))/2))*((-(01_Process!$B$6)*((01_Process!$B$7)+(01_Process!$B$8))/((01_Process!$B$6)+($A$250))^2))</f>
        <v>0.378276981823692</v>
      </c>
    </row>
    <row r="251" customFormat="false" ht="15" hidden="false" customHeight="true" outlineLevel="0" collapsed="false">
      <c r="A251" s="26" t="n">
        <v>3.69184592296148</v>
      </c>
      <c r="B251" s="21" t="n">
        <v>2.82245311814156</v>
      </c>
      <c r="C251" s="26" t="n">
        <v>0.381959699983213</v>
      </c>
      <c r="D251" s="26" t="n">
        <v>12.3266297404902</v>
      </c>
      <c r="E251" s="14" t="str">
        <f aca="false">IF(B251&lt;5,"Acidic",IF(B251&lt;9,"Near-neutral","Alkaline"))</f>
        <v>Acidic</v>
      </c>
      <c r="G251" s="70" t="n">
        <f aca="false">((-1/(((((((01_Process!$B$6)*(01_Process!$B$7)-($A$251)*(01_Process!$B$8))/((01_Process!$B$6)+($A$251))))+SQRT(((((01_Process!$B$6)*(01_Process!$B$7)-($A$251)*(01_Process!$B$8))/((01_Process!$B$6)+($A$251))))^2+4*(01_Process!$B$9)))/2)*LN(10))*(1+((((01_Process!$B$6)*(01_Process!$B$7)-($A$251)*(01_Process!$B$8))/((01_Process!$B$6)+($A$251))))/SQRT(((((01_Process!$B$6)*(01_Process!$B$7)-($A$251)*(01_Process!$B$8))/((01_Process!$B$6)+($A$251))))^2+4*(01_Process!$B$9)))/2))*((-(01_Process!$B$6)*((01_Process!$B$7)+(01_Process!$B$8))/((01_Process!$B$6)+($A$251))^2))</f>
        <v>0.38195604630877</v>
      </c>
    </row>
    <row r="252" customFormat="false" ht="15" hidden="false" customHeight="true" outlineLevel="0" collapsed="false">
      <c r="A252" s="26" t="n">
        <v>3.70685342671336</v>
      </c>
      <c r="B252" s="21" t="n">
        <v>2.8282134782215</v>
      </c>
      <c r="C252" s="26" t="n">
        <v>0.385726590622539</v>
      </c>
      <c r="D252" s="26" t="n">
        <v>12.3266297404902</v>
      </c>
      <c r="E252" s="14" t="str">
        <f aca="false">IF(B252&lt;5,"Acidic",IF(B252&lt;9,"Near-neutral","Alkaline"))</f>
        <v>Acidic</v>
      </c>
      <c r="G252" s="70" t="n">
        <f aca="false">((-1/(((((((01_Process!$B$6)*(01_Process!$B$7)-($A$252)*(01_Process!$B$8))/((01_Process!$B$6)+($A$252))))+SQRT(((((01_Process!$B$6)*(01_Process!$B$7)-($A$252)*(01_Process!$B$8))/((01_Process!$B$6)+($A$252))))^2+4*(01_Process!$B$9)))/2)*LN(10))*(1+((((01_Process!$B$6)*(01_Process!$B$7)-($A$252)*(01_Process!$B$8))/((01_Process!$B$6)+($A$252))))/SQRT(((((01_Process!$B$6)*(01_Process!$B$7)-($A$252)*(01_Process!$B$8))/((01_Process!$B$6)+($A$252))))^2+4*(01_Process!$B$9)))/2))*((-(01_Process!$B$6)*((01_Process!$B$7)+(01_Process!$B$8))/((01_Process!$B$6)+($A$252))^2))</f>
        <v>0.385722808758433</v>
      </c>
    </row>
    <row r="253" customFormat="false" ht="15" hidden="false" customHeight="true" outlineLevel="0" collapsed="false">
      <c r="A253" s="26" t="n">
        <v>3.72186093046523</v>
      </c>
      <c r="B253" s="21" t="n">
        <v>2.83403104521896</v>
      </c>
      <c r="C253" s="26" t="n">
        <v>0.389584262454434</v>
      </c>
      <c r="D253" s="26" t="n">
        <v>12.3266297404902</v>
      </c>
      <c r="E253" s="14" t="str">
        <f aca="false">IF(B253&lt;5,"Acidic",IF(B253&lt;9,"Near-neutral","Alkaline"))</f>
        <v>Acidic</v>
      </c>
      <c r="G253" s="70" t="n">
        <f aca="false">((-1/(((((((01_Process!$B$6)*(01_Process!$B$7)-($A$253)*(01_Process!$B$8))/((01_Process!$B$6)+($A$253))))+SQRT(((((01_Process!$B$6)*(01_Process!$B$7)-($A$253)*(01_Process!$B$8))/((01_Process!$B$6)+($A$253))))^2+4*(01_Process!$B$9)))/2)*LN(10))*(1+((((01_Process!$B$6)*(01_Process!$B$7)-($A$253)*(01_Process!$B$8))/((01_Process!$B$6)+($A$253))))/SQRT(((((01_Process!$B$6)*(01_Process!$B$7)-($A$253)*(01_Process!$B$8))/((01_Process!$B$6)+($A$253))))^2+4*(01_Process!$B$9)))/2))*((-(01_Process!$B$6)*((01_Process!$B$7)+(01_Process!$B$8))/((01_Process!$B$6)+($A$253))^2))</f>
        <v>0.389580346305594</v>
      </c>
    </row>
    <row r="254" customFormat="false" ht="15" hidden="false" customHeight="true" outlineLevel="0" collapsed="false">
      <c r="A254" s="26" t="n">
        <v>3.73686843421711</v>
      </c>
      <c r="B254" s="21" t="n">
        <v>2.83990720544121</v>
      </c>
      <c r="C254" s="26" t="n">
        <v>0.393535939301842</v>
      </c>
      <c r="D254" s="26" t="n">
        <v>12.3266297404902</v>
      </c>
      <c r="E254" s="14" t="str">
        <f aca="false">IF(B254&lt;5,"Acidic",IF(B254&lt;9,"Near-neutral","Alkaline"))</f>
        <v>Acidic</v>
      </c>
      <c r="G254" s="70" t="n">
        <f aca="false">((-1/(((((((01_Process!$B$6)*(01_Process!$B$7)-($A$254)*(01_Process!$B$8))/((01_Process!$B$6)+($A$254))))+SQRT(((((01_Process!$B$6)*(01_Process!$B$7)-($A$254)*(01_Process!$B$8))/((01_Process!$B$6)+($A$254))))^2+4*(01_Process!$B$9)))/2)*LN(10))*(1+((((01_Process!$B$6)*(01_Process!$B$7)-($A$254)*(01_Process!$B$8))/((01_Process!$B$6)+($A$254))))/SQRT(((((01_Process!$B$6)*(01_Process!$B$7)-($A$254)*(01_Process!$B$8))/((01_Process!$B$6)+($A$254))))^2+4*(01_Process!$B$9)))/2))*((-(01_Process!$B$6)*((01_Process!$B$7)+(01_Process!$B$8))/((01_Process!$B$6)+($A$254))^2))</f>
        <v>0.393531882406802</v>
      </c>
    </row>
    <row r="255" customFormat="false" ht="15" hidden="false" customHeight="true" outlineLevel="0" collapsed="false">
      <c r="A255" s="26" t="n">
        <v>3.75187593796899</v>
      </c>
      <c r="B255" s="21" t="n">
        <v>2.84584339472416</v>
      </c>
      <c r="C255" s="26" t="n">
        <v>0.397585000134257</v>
      </c>
      <c r="D255" s="26" t="n">
        <v>12.3266297404902</v>
      </c>
      <c r="E255" s="14" t="str">
        <f aca="false">IF(B255&lt;5,"Acidic",IF(B255&lt;9,"Near-neutral","Alkaline"))</f>
        <v>Acidic</v>
      </c>
      <c r="G255" s="70" t="n">
        <f aca="false">((-1/(((((((01_Process!$B$6)*(01_Process!$B$7)-($A$255)*(01_Process!$B$8))/((01_Process!$B$6)+($A$255))))+SQRT(((((01_Process!$B$6)*(01_Process!$B$7)-($A$255)*(01_Process!$B$8))/((01_Process!$B$6)+($A$255))))^2+4*(01_Process!$B$9)))/2)*LN(10))*(1+((((01_Process!$B$6)*(01_Process!$B$7)-($A$255)*(01_Process!$B$8))/((01_Process!$B$6)+($A$255))))/SQRT(((((01_Process!$B$6)*(01_Process!$B$7)-($A$255)*(01_Process!$B$8))/((01_Process!$B$6)+($A$255))))^2+4*(01_Process!$B$9)))/2))*((-(01_Process!$B$6)*((01_Process!$B$7)+(01_Process!$B$8))/((01_Process!$B$6)+($A$255))^2))</f>
        <v>0.397580795638509</v>
      </c>
    </row>
    <row r="256" customFormat="false" ht="15" hidden="false" customHeight="true" outlineLevel="0" collapsed="false">
      <c r="A256" s="26" t="n">
        <v>3.76688344172086</v>
      </c>
      <c r="B256" s="21" t="n">
        <v>2.85184110083029</v>
      </c>
      <c r="C256" s="26" t="n">
        <v>0.401734988508906</v>
      </c>
      <c r="D256" s="26" t="n">
        <v>12.3266297404902</v>
      </c>
      <c r="E256" s="14" t="str">
        <f aca="false">IF(B256&lt;5,"Acidic",IF(B256&lt;9,"Near-neutral","Alkaline"))</f>
        <v>Acidic</v>
      </c>
      <c r="G256" s="70" t="n">
        <f aca="false">((-1/(((((((01_Process!$B$6)*(01_Process!$B$7)-($A$256)*(01_Process!$B$8))/((01_Process!$B$6)+($A$256))))+SQRT(((((01_Process!$B$6)*(01_Process!$B$7)-($A$256)*(01_Process!$B$8))/((01_Process!$B$6)+($A$256))))^2+4*(01_Process!$B$9)))/2)*LN(10))*(1+((((01_Process!$B$6)*(01_Process!$B$7)-($A$256)*(01_Process!$B$8))/((01_Process!$B$6)+($A$256))))/SQRT(((((01_Process!$B$6)*(01_Process!$B$7)-($A$256)*(01_Process!$B$8))/((01_Process!$B$6)+($A$256))))^2+4*(01_Process!$B$9)))/2))*((-(01_Process!$B$6)*((01_Process!$B$7)+(01_Process!$B$8))/((01_Process!$B$6)+($A$256))^2))</f>
        <v>0.401730629135692</v>
      </c>
    </row>
    <row r="257" customFormat="false" ht="15" hidden="false" customHeight="true" outlineLevel="0" collapsed="false">
      <c r="A257" s="26" t="n">
        <v>3.78189094547274</v>
      </c>
      <c r="B257" s="21" t="n">
        <v>2.85790186599342</v>
      </c>
      <c r="C257" s="26" t="n">
        <v>0.405989622709342</v>
      </c>
      <c r="D257" s="26" t="n">
        <v>12.3266297404902</v>
      </c>
      <c r="E257" s="14" t="str">
        <f aca="false">IF(B257&lt;5,"Acidic",IF(B257&lt;9,"Near-neutral","Alkaline"))</f>
        <v>Acidic</v>
      </c>
      <c r="G257" s="70" t="n">
        <f aca="false">((-1/(((((((01_Process!$B$6)*(01_Process!$B$7)-($A$257)*(01_Process!$B$8))/((01_Process!$B$6)+($A$257))))+SQRT(((((01_Process!$B$6)*(01_Process!$B$7)-($A$257)*(01_Process!$B$8))/((01_Process!$B$6)+($A$257))))^2+4*(01_Process!$B$9)))/2)*LN(10))*(1+((((01_Process!$B$6)*(01_Process!$B$7)-($A$257)*(01_Process!$B$8))/((01_Process!$B$6)+($A$257))))/SQRT(((((01_Process!$B$6)*(01_Process!$B$7)-($A$257)*(01_Process!$B$8))/((01_Process!$B$6)+($A$257))))^2+4*(01_Process!$B$9)))/2))*((-(01_Process!$B$6)*((01_Process!$B$7)+(01_Process!$B$8))/((01_Process!$B$6)+($A$257))^2))</f>
        <v>0.40598510072821</v>
      </c>
    </row>
    <row r="258" customFormat="false" ht="15" hidden="false" customHeight="true" outlineLevel="0" collapsed="false">
      <c r="A258" s="26" t="n">
        <v>3.79689844922461</v>
      </c>
      <c r="B258" s="21" t="n">
        <v>2.86402728962124</v>
      </c>
      <c r="C258" s="26" t="n">
        <v>0.410352806643459</v>
      </c>
      <c r="D258" s="26" t="n">
        <v>12.3266297404902</v>
      </c>
      <c r="E258" s="14" t="str">
        <f aca="false">IF(B258&lt;5,"Acidic",IF(B258&lt;9,"Near-neutral","Alkaline"))</f>
        <v>Acidic</v>
      </c>
      <c r="G258" s="70" t="n">
        <f aca="false">((-1/(((((((01_Process!$B$6)*(01_Process!$B$7)-($A$258)*(01_Process!$B$8))/((01_Process!$B$6)+($A$258))))+SQRT(((((01_Process!$B$6)*(01_Process!$B$7)-($A$258)*(01_Process!$B$8))/((01_Process!$B$6)+($A$258))))^2+4*(01_Process!$B$9)))/2)*LN(10))*(1+((((01_Process!$B$6)*(01_Process!$B$7)-($A$258)*(01_Process!$B$8))/((01_Process!$B$6)+($A$258))))/SQRT(((((01_Process!$B$6)*(01_Process!$B$7)-($A$258)*(01_Process!$B$8))/((01_Process!$B$6)+($A$258))))^2+4*(01_Process!$B$9)))/2))*((-(01_Process!$B$6)*((01_Process!$B$7)+(01_Process!$B$8))/((01_Process!$B$6)+($A$258))^2))</f>
        <v>0.410348113835783</v>
      </c>
    </row>
    <row r="259" customFormat="false" ht="15" hidden="false" customHeight="true" outlineLevel="0" collapsed="false">
      <c r="A259" s="26" t="n">
        <v>3.81190595297649</v>
      </c>
      <c r="B259" s="21" t="n">
        <v>2.87021903116734</v>
      </c>
      <c r="C259" s="26" t="n">
        <v>0.414828641567169</v>
      </c>
      <c r="D259" s="26" t="n">
        <v>12.3266297404902</v>
      </c>
      <c r="E259" s="14" t="str">
        <f aca="false">IF(B259&lt;5,"Acidic",IF(B259&lt;9,"Near-neutral","Alkaline"))</f>
        <v>Acidic</v>
      </c>
      <c r="G259" s="70" t="n">
        <f aca="false">((-1/(((((((01_Process!$B$6)*(01_Process!$B$7)-($A$259)*(01_Process!$B$8))/((01_Process!$B$6)+($A$259))))+SQRT(((((01_Process!$B$6)*(01_Process!$B$7)-($A$259)*(01_Process!$B$8))/((01_Process!$B$6)+($A$259))))^2+4*(01_Process!$B$9)))/2)*LN(10))*(1+((((01_Process!$B$6)*(01_Process!$B$7)-($A$259)*(01_Process!$B$8))/((01_Process!$B$6)+($A$259))))/SQRT(((((01_Process!$B$6)*(01_Process!$B$7)-($A$259)*(01_Process!$B$8))/((01_Process!$B$6)+($A$259))))^2+4*(01_Process!$B$9)))/2))*((-(01_Process!$B$6)*((01_Process!$B$7)+(01_Process!$B$8))/((01_Process!$B$6)+($A$259))^2))</f>
        <v>0.41482376918875</v>
      </c>
    </row>
    <row r="260" customFormat="false" ht="15" hidden="false" customHeight="true" outlineLevel="0" collapsed="false">
      <c r="A260" s="26" t="n">
        <v>3.82691345672836</v>
      </c>
      <c r="B260" s="21" t="n">
        <v>2.87647881318598</v>
      </c>
      <c r="C260" s="26" t="n">
        <v>0.419421438708383</v>
      </c>
      <c r="D260" s="26" t="n">
        <v>12.3266297404902</v>
      </c>
      <c r="E260" s="14" t="str">
        <f aca="false">IF(B260&lt;5,"Acidic",IF(B260&lt;9,"Near-neutral","Alkaline"))</f>
        <v>Acidic</v>
      </c>
      <c r="G260" s="70" t="n">
        <f aca="false">((-1/(((((((01_Process!$B$6)*(01_Process!$B$7)-($A$260)*(01_Process!$B$8))/((01_Process!$B$6)+($A$260))))+SQRT(((((01_Process!$B$6)*(01_Process!$B$7)-($A$260)*(01_Process!$B$8))/((01_Process!$B$6)+($A$260))))^2+4*(01_Process!$B$9)))/2)*LN(10))*(1+((((01_Process!$B$6)*(01_Process!$B$7)-($A$260)*(01_Process!$B$8))/((01_Process!$B$6)+($A$260))))/SQRT(((((01_Process!$B$6)*(01_Process!$B$7)-($A$260)*(01_Process!$B$8))/((01_Process!$B$6)+($A$260))))^2+4*(01_Process!$B$9)))/2))*((-(01_Process!$B$6)*((01_Process!$B$7)+(01_Process!$B$8))/((01_Process!$B$6)+($A$260))^2))</f>
        <v>0.419416377448455</v>
      </c>
    </row>
    <row r="261" customFormat="false" ht="15" hidden="false" customHeight="true" outlineLevel="0" collapsed="false">
      <c r="A261" s="26" t="n">
        <v>3.84192096048024</v>
      </c>
      <c r="B261" s="21" t="n">
        <v>2.88280842458333</v>
      </c>
      <c r="C261" s="26" t="n">
        <v>0.424135732872202</v>
      </c>
      <c r="D261" s="26" t="n">
        <v>12.3266297404902</v>
      </c>
      <c r="E261" s="14" t="str">
        <f aca="false">IF(B261&lt;5,"Acidic",IF(B261&lt;9,"Near-neutral","Alkaline"))</f>
        <v>Acidic</v>
      </c>
      <c r="G261" s="70" t="n">
        <f aca="false">((-1/(((((((01_Process!$B$6)*(01_Process!$B$7)-($A$261)*(01_Process!$B$8))/((01_Process!$B$6)+($A$261))))+SQRT(((((01_Process!$B$6)*(01_Process!$B$7)-($A$261)*(01_Process!$B$8))/((01_Process!$B$6)+($A$261))))^2+4*(01_Process!$B$9)))/2)*LN(10))*(1+((((01_Process!$B$6)*(01_Process!$B$7)-($A$261)*(01_Process!$B$8))/((01_Process!$B$6)+($A$261))))/SQRT(((((01_Process!$B$6)*(01_Process!$B$7)-($A$261)*(01_Process!$B$8))/((01_Process!$B$6)+($A$261))))^2+4*(01_Process!$B$9)))/2))*((-(01_Process!$B$6)*((01_Process!$B$7)+(01_Process!$B$8))/((01_Process!$B$6)+($A$261))^2))</f>
        <v>0.424130472808977</v>
      </c>
    </row>
    <row r="262" customFormat="false" ht="15" hidden="false" customHeight="true" outlineLevel="0" collapsed="false">
      <c r="A262" s="26" t="n">
        <v>3.85692846423212</v>
      </c>
      <c r="B262" s="21" t="n">
        <v>2.88920972408088</v>
      </c>
      <c r="C262" s="26" t="n">
        <v>0.428976297118453</v>
      </c>
      <c r="D262" s="26" t="n">
        <v>12.3266297404902</v>
      </c>
      <c r="E262" s="14" t="str">
        <f aca="false">IF(B262&lt;5,"Acidic",IF(B262&lt;9,"Near-neutral","Alkaline"))</f>
        <v>Acidic</v>
      </c>
      <c r="G262" s="70" t="n">
        <f aca="false">((-1/(((((((01_Process!$B$6)*(01_Process!$B$7)-($A$262)*(01_Process!$B$8))/((01_Process!$B$6)+($A$262))))+SQRT(((((01_Process!$B$6)*(01_Process!$B$7)-($A$262)*(01_Process!$B$8))/((01_Process!$B$6)+($A$262))))^2+4*(01_Process!$B$9)))/2)*LN(10))*(1+((((01_Process!$B$6)*(01_Process!$B$7)-($A$262)*(01_Process!$B$8))/((01_Process!$B$6)+($A$262))))/SQRT(((((01_Process!$B$6)*(01_Process!$B$7)-($A$262)*(01_Process!$B$8))/((01_Process!$B$6)+($A$262))))^2+4*(01_Process!$B$9)))/2))*((-(01_Process!$B$6)*((01_Process!$B$7)+(01_Process!$B$8))/((01_Process!$B$6)+($A$262))^2))</f>
        <v>0.428970827670291</v>
      </c>
    </row>
    <row r="263" customFormat="false" ht="15" hidden="false" customHeight="true" outlineLevel="0" collapsed="false">
      <c r="A263" s="26" t="n">
        <v>3.87193596798399</v>
      </c>
      <c r="B263" s="21" t="n">
        <v>2.89568464390769</v>
      </c>
      <c r="C263" s="26" t="n">
        <v>0.433948158610662</v>
      </c>
      <c r="D263" s="26" t="n">
        <v>12.3266297404902</v>
      </c>
      <c r="E263" s="14" t="str">
        <f aca="false">IF(B263&lt;5,"Acidic",IF(B263&lt;9,"Near-neutral","Alkaline"))</f>
        <v>Acidic</v>
      </c>
      <c r="G263" s="70" t="n">
        <f aca="false">((-1/(((((((01_Process!$B$6)*(01_Process!$B$7)-($A$263)*(01_Process!$B$8))/((01_Process!$B$6)+($A$263))))+SQRT(((((01_Process!$B$6)*(01_Process!$B$7)-($A$263)*(01_Process!$B$8))/((01_Process!$B$6)+($A$263))))^2+4*(01_Process!$B$9)))/2)*LN(10))*(1+((((01_Process!$B$6)*(01_Process!$B$7)-($A$263)*(01_Process!$B$8))/((01_Process!$B$6)+($A$263))))/SQRT(((((01_Process!$B$6)*(01_Process!$B$7)-($A$263)*(01_Process!$B$8))/((01_Process!$B$6)+($A$263))))^2+4*(01_Process!$B$9)))/2))*((-(01_Process!$B$6)*((01_Process!$B$7)+(01_Process!$B$8))/((01_Process!$B$6)+($A$263))^2))</f>
        <v>0.43394246848272</v>
      </c>
    </row>
    <row r="264" customFormat="false" ht="15" hidden="false" customHeight="true" outlineLevel="0" collapsed="false">
      <c r="A264" s="26" t="n">
        <v>3.88694347173587</v>
      </c>
      <c r="B264" s="21" t="n">
        <v>2.90223519373983</v>
      </c>
      <c r="C264" s="26" t="n">
        <v>0.439056615747603</v>
      </c>
      <c r="D264" s="26" t="n">
        <v>12.3266297404902</v>
      </c>
      <c r="E264" s="14" t="str">
        <f aca="false">IF(B264&lt;5,"Acidic",IF(B264&lt;9,"Near-neutral","Alkaline"))</f>
        <v>Acidic</v>
      </c>
      <c r="G264" s="70" t="n">
        <f aca="false">((-1/(((((((01_Process!$B$6)*(01_Process!$B$7)-($A$264)*(01_Process!$B$8))/((01_Process!$B$6)+($A$264))))+SQRT(((((01_Process!$B$6)*(01_Process!$B$7)-($A$264)*(01_Process!$B$8))/((01_Process!$B$6)+($A$264))))^2+4*(01_Process!$B$9)))/2)*LN(10))*(1+((((01_Process!$B$6)*(01_Process!$B$7)-($A$264)*(01_Process!$B$8))/((01_Process!$B$6)+($A$264))))/SQRT(((((01_Process!$B$6)*(01_Process!$B$7)-($A$264)*(01_Process!$B$8))/((01_Process!$B$6)+($A$264))))^2+4*(01_Process!$B$9)))/2))*((-(01_Process!$B$6)*((01_Process!$B$7)+(01_Process!$B$8))/((01_Process!$B$6)+($A$264))^2))</f>
        <v>0.439050692873186</v>
      </c>
    </row>
    <row r="265" customFormat="false" ht="15" hidden="false" customHeight="true" outlineLevel="0" collapsed="false">
      <c r="A265" s="26" t="n">
        <v>3.90195097548774</v>
      </c>
      <c r="B265" s="21" t="n">
        <v>2.90886346490735</v>
      </c>
      <c r="C265" s="26" t="n">
        <v>0.444307256699119</v>
      </c>
      <c r="D265" s="26" t="n">
        <v>12.3266297404902</v>
      </c>
      <c r="E265" s="14" t="str">
        <f aca="false">IF(B265&lt;5,"Acidic",IF(B265&lt;9,"Near-neutral","Alkaline"))</f>
        <v>Acidic</v>
      </c>
      <c r="G265" s="70" t="n">
        <f aca="false">((-1/(((((((01_Process!$B$6)*(01_Process!$B$7)-($A$265)*(01_Process!$B$8))/((01_Process!$B$6)+($A$265))))+SQRT(((((01_Process!$B$6)*(01_Process!$B$7)-($A$265)*(01_Process!$B$8))/((01_Process!$B$6)+($A$265))))^2+4*(01_Process!$B$9)))/2)*LN(10))*(1+((((01_Process!$B$6)*(01_Process!$B$7)-($A$265)*(01_Process!$B$8))/((01_Process!$B$6)+($A$265))))/SQRT(((((01_Process!$B$6)*(01_Process!$B$7)-($A$265)*(01_Process!$B$8))/((01_Process!$B$6)+($A$265))))^2+4*(01_Process!$B$9)))/2))*((-(01_Process!$B$6)*((01_Process!$B$7)+(01_Process!$B$8))/((01_Process!$B$6)+($A$265))^2))</f>
        <v>0.444301088175875</v>
      </c>
    </row>
    <row r="266" customFormat="false" ht="15" hidden="false" customHeight="true" outlineLevel="0" collapsed="false">
      <c r="A266" s="26" t="n">
        <v>3.91695847923962</v>
      </c>
      <c r="B266" s="21" t="n">
        <v>2.91557163489059</v>
      </c>
      <c r="C266" s="26" t="n">
        <v>0.449705979484463</v>
      </c>
      <c r="D266" s="26" t="n">
        <v>12.3266297404902</v>
      </c>
      <c r="E266" s="14" t="str">
        <f aca="false">IF(B266&lt;5,"Acidic",IF(B266&lt;9,"Near-neutral","Alkaline"))</f>
        <v>Acidic</v>
      </c>
      <c r="G266" s="70" t="n">
        <f aca="false">((-1/(((((((01_Process!$B$6)*(01_Process!$B$7)-($A$266)*(01_Process!$B$8))/((01_Process!$B$6)+($A$266))))+SQRT(((((01_Process!$B$6)*(01_Process!$B$7)-($A$266)*(01_Process!$B$8))/((01_Process!$B$6)+($A$266))))^2+4*(01_Process!$B$9)))/2)*LN(10))*(1+((((01_Process!$B$6)*(01_Process!$B$7)-($A$266)*(01_Process!$B$8))/((01_Process!$B$6)+($A$266))))/SQRT(((((01_Process!$B$6)*(01_Process!$B$7)-($A$266)*(01_Process!$B$8))/((01_Process!$B$6)+($A$266))))^2+4*(01_Process!$B$9)))/2))*((-(01_Process!$B$6)*((01_Process!$B$7)+(01_Process!$B$8))/((01_Process!$B$6)+($A$266))^2))</f>
        <v>0.449699551503611</v>
      </c>
    </row>
    <row r="267" customFormat="false" ht="15" hidden="false" customHeight="true" outlineLevel="0" collapsed="false">
      <c r="A267" s="26" t="n">
        <v>3.9319659829915</v>
      </c>
      <c r="B267" s="21" t="n">
        <v>2.92236197213031</v>
      </c>
      <c r="C267" s="26" t="n">
        <v>0.455259013742477</v>
      </c>
      <c r="D267" s="26" t="n">
        <v>12.3266297404902</v>
      </c>
      <c r="E267" s="14" t="str">
        <f aca="false">IF(B267&lt;5,"Acidic",IF(B267&lt;9,"Near-neutral","Alkaline"))</f>
        <v>Acidic</v>
      </c>
      <c r="G267" s="70" t="n">
        <f aca="false">((-1/(((((((01_Process!$B$6)*(01_Process!$B$7)-($A$267)*(01_Process!$B$8))/((01_Process!$B$6)+($A$267))))+SQRT(((((01_Process!$B$6)*(01_Process!$B$7)-($A$267)*(01_Process!$B$8))/((01_Process!$B$6)+($A$267))))^2+4*(01_Process!$B$9)))/2)*LN(10))*(1+((((01_Process!$B$6)*(01_Process!$B$7)-($A$267)*(01_Process!$B$8))/((01_Process!$B$6)+($A$267))))/SQRT(((((01_Process!$B$6)*(01_Process!$B$7)-($A$267)*(01_Process!$B$8))/((01_Process!$B$6)+($A$267))))^2+4*(01_Process!$B$9)))/2))*((-(01_Process!$B$6)*((01_Process!$B$7)+(01_Process!$B$8))/((01_Process!$B$6)+($A$267))^2))</f>
        <v>0.455252311511382</v>
      </c>
    </row>
    <row r="268" customFormat="false" ht="15" hidden="false" customHeight="true" outlineLevel="0" collapsed="false">
      <c r="A268" s="26" t="n">
        <v>3.94697348674337</v>
      </c>
      <c r="B268" s="21" t="n">
        <v>2.92923684117815</v>
      </c>
      <c r="C268" s="26" t="n">
        <v>0.460972944363931</v>
      </c>
      <c r="D268" s="26" t="n">
        <v>12.3266297404902</v>
      </c>
      <c r="E268" s="14" t="str">
        <f aca="false">IF(B268&lt;5,"Acidic",IF(B268&lt;9,"Near-neutral","Alkaline"))</f>
        <v>Acidic</v>
      </c>
      <c r="G268" s="70" t="n">
        <f aca="false">((-1/(((((((01_Process!$B$6)*(01_Process!$B$7)-($A$268)*(01_Process!$B$8))/((01_Process!$B$6)+($A$268))))+SQRT(((((01_Process!$B$6)*(01_Process!$B$7)-($A$268)*(01_Process!$B$8))/((01_Process!$B$6)+($A$268))))^2+4*(01_Process!$B$9)))/2)*LN(10))*(1+((((01_Process!$B$6)*(01_Process!$B$7)-($A$268)*(01_Process!$B$8))/((01_Process!$B$6)+($A$268))))/SQRT(((((01_Process!$B$6)*(01_Process!$B$7)-($A$268)*(01_Process!$B$8))/((01_Process!$B$6)+($A$268))))^2+4*(01_Process!$B$9)))/2))*((-(01_Process!$B$6)*((01_Process!$B$7)+(01_Process!$B$8))/((01_Process!$B$6)+($A$268))^2))</f>
        <v>0.460965952020933</v>
      </c>
    </row>
    <row r="269" customFormat="false" ht="15" hidden="false" customHeight="true" outlineLevel="0" collapsed="false">
      <c r="A269" s="26" t="n">
        <v>3.96198099049525</v>
      </c>
      <c r="B269" s="21" t="n">
        <v>2.93619870821673</v>
      </c>
      <c r="C269" s="26" t="n">
        <v>0.4668547371746</v>
      </c>
      <c r="D269" s="26" t="n">
        <v>12.3266297404902</v>
      </c>
      <c r="E269" s="14" t="str">
        <f aca="false">IF(B269&lt;5,"Acidic",IF(B269&lt;9,"Near-neutral","Alkaline"))</f>
        <v>Acidic</v>
      </c>
      <c r="G269" s="70" t="n">
        <f aca="false">((-1/(((((((01_Process!$B$6)*(01_Process!$B$7)-($A$269)*(01_Process!$B$8))/((01_Process!$B$6)+($A$269))))+SQRT(((((01_Process!$B$6)*(01_Process!$B$7)-($A$269)*(01_Process!$B$8))/((01_Process!$B$6)+($A$269))))^2+4*(01_Process!$B$9)))/2)*LN(10))*(1+((((01_Process!$B$6)*(01_Process!$B$7)-($A$269)*(01_Process!$B$8))/((01_Process!$B$6)+($A$269))))/SQRT(((((01_Process!$B$6)*(01_Process!$B$7)-($A$269)*(01_Process!$B$8))/((01_Process!$B$6)+($A$269))))^2+4*(01_Process!$B$9)))/2))*((-(01_Process!$B$6)*((01_Process!$B$7)+(01_Process!$B$8))/((01_Process!$B$6)+($A$269))^2))</f>
        <v>0.466847437694722</v>
      </c>
    </row>
    <row r="270" customFormat="false" ht="15" hidden="false" customHeight="true" outlineLevel="0" collapsed="false">
      <c r="A270" s="26" t="n">
        <v>3.97698849424712</v>
      </c>
      <c r="B270" s="21" t="n">
        <v>2.94325014698176</v>
      </c>
      <c r="C270" s="26" t="n">
        <v>0.472911766878326</v>
      </c>
      <c r="D270" s="26" t="n">
        <v>12.3266297404902</v>
      </c>
      <c r="E270" s="14" t="str">
        <f aca="false">IF(B270&lt;5,"Acidic",IF(B270&lt;9,"Near-neutral","Alkaline"))</f>
        <v>Acidic</v>
      </c>
      <c r="G270" s="70" t="n">
        <f aca="false">((-1/(((((((01_Process!$B$6)*(01_Process!$B$7)-($A$270)*(01_Process!$B$8))/((01_Process!$B$6)+($A$270))))+SQRT(((((01_Process!$B$6)*(01_Process!$B$7)-($A$270)*(01_Process!$B$8))/((01_Process!$B$6)+($A$270))))^2+4*(01_Process!$B$9)))/2)*LN(10))*(1+((((01_Process!$B$6)*(01_Process!$B$7)-($A$270)*(01_Process!$B$8))/((01_Process!$B$6)+($A$270))))/SQRT(((((01_Process!$B$6)*(01_Process!$B$7)-($A$270)*(01_Process!$B$8))/((01_Process!$B$6)+($A$270))))^2+4*(01_Process!$B$9)))/2))*((-(01_Process!$B$6)*((01_Process!$B$7)+(01_Process!$B$8))/((01_Process!$B$6)+($A$270))^2))</f>
        <v>0.472904141969653</v>
      </c>
    </row>
    <row r="271" customFormat="false" ht="15" hidden="false" customHeight="true" outlineLevel="0" collapsed="false">
      <c r="A271" s="26" t="n">
        <v>3.991995997999</v>
      </c>
      <c r="B271" s="21" t="n">
        <v>2.95039384512181</v>
      </c>
      <c r="C271" s="26" t="n">
        <v>0.479151847497718</v>
      </c>
      <c r="D271" s="26" t="n">
        <v>12.3266297404902</v>
      </c>
      <c r="E271" s="14" t="str">
        <f aca="false">IF(B271&lt;5,"Acidic",IF(B271&lt;9,"Near-neutral","Alkaline"))</f>
        <v>Acidic</v>
      </c>
      <c r="G271" s="70" t="n">
        <f aca="false">((-1/(((((((01_Process!$B$6)*(01_Process!$B$7)-($A$271)*(01_Process!$B$8))/((01_Process!$B$6)+($A$271))))+SQRT(((((01_Process!$B$6)*(01_Process!$B$7)-($A$271)*(01_Process!$B$8))/((01_Process!$B$6)+($A$271))))^2+4*(01_Process!$B$9)))/2)*LN(10))*(1+((((01_Process!$B$6)*(01_Process!$B$7)-($A$271)*(01_Process!$B$8))/((01_Process!$B$6)+($A$271))))/SQRT(((((01_Process!$B$6)*(01_Process!$B$7)-($A$271)*(01_Process!$B$8))/((01_Process!$B$6)+($A$271))))^2+4*(01_Process!$B$9)))/2))*((-(01_Process!$B$6)*((01_Process!$B$7)+(01_Process!$B$8))/((01_Process!$B$6)+($A$271))^2))</f>
        <v>0.479143877486205</v>
      </c>
    </row>
    <row r="272" customFormat="false" ht="15" hidden="false" customHeight="true" outlineLevel="0" collapsed="false">
      <c r="A272" s="26" t="n">
        <v>4.00700350175088</v>
      </c>
      <c r="B272" s="21" t="n">
        <v>2.95763261103503</v>
      </c>
      <c r="C272" s="26" t="n">
        <v>0.485583265574348</v>
      </c>
      <c r="D272" s="26" t="n">
        <v>12.3266297404902</v>
      </c>
      <c r="E272" s="14" t="str">
        <f aca="false">IF(B272&lt;5,"Acidic",IF(B272&lt;9,"Near-neutral","Alkaline"))</f>
        <v>Acidic</v>
      </c>
      <c r="G272" s="70" t="n">
        <f aca="false">((-1/(((((((01_Process!$B$6)*(01_Process!$B$7)-($A$272)*(01_Process!$B$8))/((01_Process!$B$6)+($A$272))))+SQRT(((((01_Process!$B$6)*(01_Process!$B$7)-($A$272)*(01_Process!$B$8))/((01_Process!$B$6)+($A$272))))^2+4*(01_Process!$B$9)))/2)*LN(10))*(1+((((01_Process!$B$6)*(01_Process!$B$7)-($A$272)*(01_Process!$B$8))/((01_Process!$B$6)+($A$272))))/SQRT(((((01_Process!$B$6)*(01_Process!$B$7)-($A$272)*(01_Process!$B$8))/((01_Process!$B$6)+($A$272))))^2+4*(01_Process!$B$9)))/2))*((-(01_Process!$B$6)*((01_Process!$B$7)+(01_Process!$B$8))/((01_Process!$B$6)+($A$272))^2))</f>
        <v>0.485574929276817</v>
      </c>
    </row>
    <row r="273" customFormat="false" ht="15" hidden="false" customHeight="true" outlineLevel="0" collapsed="false">
      <c r="A273" s="26" t="n">
        <v>4.02201100550275</v>
      </c>
      <c r="B273" s="21" t="n">
        <v>2.96496938122657</v>
      </c>
      <c r="C273" s="26" t="n">
        <v>0.492214816427094</v>
      </c>
      <c r="D273" s="26" t="n">
        <v>12.3266297404902</v>
      </c>
      <c r="E273" s="14" t="str">
        <f aca="false">IF(B273&lt;5,"Acidic",IF(B273&lt;9,"Near-neutral","Alkaline"))</f>
        <v>Acidic</v>
      </c>
      <c r="G273" s="70" t="n">
        <f aca="false">((-1/(((((((01_Process!$B$6)*(01_Process!$B$7)-($A$273)*(01_Process!$B$8))/((01_Process!$B$6)+($A$273))))+SQRT(((((01_Process!$B$6)*(01_Process!$B$7)-($A$273)*(01_Process!$B$8))/((01_Process!$B$6)+($A$273))))^2+4*(01_Process!$B$9)))/2)*LN(10))*(1+((((01_Process!$B$6)*(01_Process!$B$7)-($A$273)*(01_Process!$B$8))/((01_Process!$B$6)+($A$273))))/SQRT(((((01_Process!$B$6)*(01_Process!$B$7)-($A$273)*(01_Process!$B$8))/((01_Process!$B$6)+($A$273))))^2+4*(01_Process!$B$9)))/2))*((-(01_Process!$B$6)*((01_Process!$B$7)+(01_Process!$B$8))/((01_Process!$B$6)+($A$273))^2))</f>
        <v>0.492206091010032</v>
      </c>
    </row>
    <row r="274" customFormat="false" ht="15" hidden="false" customHeight="true" outlineLevel="0" collapsed="false">
      <c r="A274" s="26" t="n">
        <v>4.03701850925463</v>
      </c>
      <c r="B274" s="21" t="n">
        <v>2.97240722823481</v>
      </c>
      <c r="C274" s="26" t="n">
        <v>0.499055843800733</v>
      </c>
      <c r="D274" s="26" t="n">
        <v>12.3266297404902</v>
      </c>
      <c r="E274" s="14" t="str">
        <f aca="false">IF(B274&lt;5,"Acidic",IF(B274&lt;9,"Near-neutral","Alkaline"))</f>
        <v>Acidic</v>
      </c>
      <c r="G274" s="70" t="n">
        <f aca="false">((-1/(((((((01_Process!$B$6)*(01_Process!$B$7)-($A$274)*(01_Process!$B$8))/((01_Process!$B$6)+($A$274))))+SQRT(((((01_Process!$B$6)*(01_Process!$B$7)-($A$274)*(01_Process!$B$8))/((01_Process!$B$6)+($A$274))))^2+4*(01_Process!$B$9)))/2)*LN(10))*(1+((((01_Process!$B$6)*(01_Process!$B$7)-($A$274)*(01_Process!$B$8))/((01_Process!$B$6)+($A$274))))/SQRT(((((01_Process!$B$6)*(01_Process!$B$7)-($A$274)*(01_Process!$B$8))/((01_Process!$B$6)+($A$274))))^2+4*(01_Process!$B$9)))/2))*((-(01_Process!$B$6)*((01_Process!$B$7)+(01_Process!$B$8))/((01_Process!$B$6)+($A$274))^2))</f>
        <v>0.499046704623714</v>
      </c>
    </row>
    <row r="275" customFormat="false" ht="15" hidden="false" customHeight="true" outlineLevel="0" collapsed="false">
      <c r="A275" s="26" t="n">
        <v>4.0520260130065</v>
      </c>
      <c r="B275" s="21" t="n">
        <v>2.97994936918024</v>
      </c>
      <c r="C275" s="26" t="n">
        <v>0.506116283281585</v>
      </c>
      <c r="D275" s="26" t="n">
        <v>12.3266297404902</v>
      </c>
      <c r="E275" s="14" t="str">
        <f aca="false">IF(B275&lt;5,"Acidic",IF(B275&lt;9,"Near-neutral","Alkaline"))</f>
        <v>Acidic</v>
      </c>
      <c r="G275" s="70" t="n">
        <f aca="false">((-1/(((((((01_Process!$B$6)*(01_Process!$B$7)-($A$275)*(01_Process!$B$8))/((01_Process!$B$6)+($A$275))))+SQRT(((((01_Process!$B$6)*(01_Process!$B$7)-($A$275)*(01_Process!$B$8))/((01_Process!$B$6)+($A$275))))^2+4*(01_Process!$B$9)))/2)*LN(10))*(1+((((01_Process!$B$6)*(01_Process!$B$7)-($A$275)*(01_Process!$B$8))/((01_Process!$B$6)+($A$275))))/SQRT(((((01_Process!$B$6)*(01_Process!$B$7)-($A$275)*(01_Process!$B$8))/((01_Process!$B$6)+($A$275))))^2+4*(01_Process!$B$9)))/2))*((-(01_Process!$B$6)*((01_Process!$B$7)+(01_Process!$B$8))/((01_Process!$B$6)+($A$275))^2))</f>
        <v>0.506106703722854</v>
      </c>
    </row>
    <row r="276" customFormat="false" ht="15" hidden="false" customHeight="true" outlineLevel="0" collapsed="false">
      <c r="A276" s="26" t="n">
        <v>4.06703351675838</v>
      </c>
      <c r="B276" s="21" t="n">
        <v>2.98759917499645</v>
      </c>
      <c r="C276" s="26" t="n">
        <v>0.513406709903933</v>
      </c>
      <c r="D276" s="26" t="n">
        <v>12.3266297404902</v>
      </c>
      <c r="E276" s="14" t="str">
        <f aca="false">IF(B276&lt;5,"Acidic",IF(B276&lt;9,"Near-neutral","Alkaline"))</f>
        <v>Acidic</v>
      </c>
      <c r="G276" s="70" t="n">
        <f aca="false">((-1/(((((((01_Process!$B$6)*(01_Process!$B$7)-($A$276)*(01_Process!$B$8))/((01_Process!$B$6)+($A$276))))+SQRT(((((01_Process!$B$6)*(01_Process!$B$7)-($A$276)*(01_Process!$B$8))/((01_Process!$B$6)+($A$276))))^2+4*(01_Process!$B$9)))/2)*LN(10))*(1+((((01_Process!$B$6)*(01_Process!$B$7)-($A$276)*(01_Process!$B$8))/((01_Process!$B$6)+($A$276))))/SQRT(((((01_Process!$B$6)*(01_Process!$B$7)-($A$276)*(01_Process!$B$8))/((01_Process!$B$6)+($A$276))))^2+4*(01_Process!$B$9)))/2))*((-(01_Process!$B$6)*((01_Process!$B$7)+(01_Process!$B$8))/((01_Process!$B$6)+($A$276))^2))</f>
        <v>0.513396661165992</v>
      </c>
    </row>
    <row r="277" customFormat="false" ht="15" hidden="false" customHeight="true" outlineLevel="0" collapsed="false">
      <c r="A277" s="26" t="n">
        <v>4.08204102051026</v>
      </c>
      <c r="B277" s="21" t="n">
        <v>2.99536018040967</v>
      </c>
      <c r="C277" s="26" t="n">
        <v>0.520938390426693</v>
      </c>
      <c r="D277" s="26" t="n">
        <v>12.3266297404902</v>
      </c>
      <c r="E277" s="14" t="str">
        <f aca="false">IF(B277&lt;5,"Acidic",IF(B277&lt;9,"Near-neutral","Alkaline"))</f>
        <v>Acidic</v>
      </c>
      <c r="G277" s="70" t="n">
        <f aca="false">((-1/(((((((01_Process!$B$6)*(01_Process!$B$7)-($A$277)*(01_Process!$B$8))/((01_Process!$B$6)+($A$277))))+SQRT(((((01_Process!$B$6)*(01_Process!$B$7)-($A$277)*(01_Process!$B$8))/((01_Process!$B$6)+($A$277))))^2+4*(01_Process!$B$9)))/2)*LN(10))*(1+((((01_Process!$B$6)*(01_Process!$B$7)-($A$277)*(01_Process!$B$8))/((01_Process!$B$6)+($A$277))))/SQRT(((((01_Process!$B$6)*(01_Process!$B$7)-($A$277)*(01_Process!$B$8))/((01_Process!$B$6)+($A$277))))^2+4*(01_Process!$B$9)))/2))*((-(01_Process!$B$6)*((01_Process!$B$7)+(01_Process!$B$8))/((01_Process!$B$6)+($A$277))^2))</f>
        <v>0.520927841319435</v>
      </c>
    </row>
    <row r="278" customFormat="false" ht="15" hidden="false" customHeight="true" outlineLevel="0" collapsed="false">
      <c r="A278" s="26" t="n">
        <v>4.09704852426213</v>
      </c>
      <c r="B278" s="21" t="n">
        <v>3.0032360947409</v>
      </c>
      <c r="C278" s="26" t="n">
        <v>0.528723340824143</v>
      </c>
      <c r="D278" s="26" t="n">
        <v>12.3266297404902</v>
      </c>
      <c r="E278" s="14" t="str">
        <f aca="false">IF(B278&lt;5,"Acidic",IF(B278&lt;9,"Near-neutral","Alkaline"))</f>
        <v>Acidic</v>
      </c>
      <c r="G278" s="70" t="n">
        <f aca="false">((-1/(((((((01_Process!$B$6)*(01_Process!$B$7)-($A$278)*(01_Process!$B$8))/((01_Process!$B$6)+($A$278))))+SQRT(((((01_Process!$B$6)*(01_Process!$B$7)-($A$278)*(01_Process!$B$8))/((01_Process!$B$6)+($A$278))))^2+4*(01_Process!$B$9)))/2)*LN(10))*(1+((((01_Process!$B$6)*(01_Process!$B$7)-($A$278)*(01_Process!$B$8))/((01_Process!$B$6)+($A$278))))/SQRT(((((01_Process!$B$6)*(01_Process!$B$7)-($A$278)*(01_Process!$B$8))/((01_Process!$B$6)+($A$278))))^2+4*(01_Process!$B$9)))/2))*((-(01_Process!$B$6)*((01_Process!$B$7)+(01_Process!$B$8))/((01_Process!$B$6)+($A$278))^2))</f>
        <v>0.528712257522499</v>
      </c>
    </row>
    <row r="279" customFormat="false" ht="15" hidden="false" customHeight="true" outlineLevel="0" collapsed="false">
      <c r="A279" s="26" t="n">
        <v>4.11205602801401</v>
      </c>
      <c r="B279" s="21" t="n">
        <v>3.01123081361335</v>
      </c>
      <c r="C279" s="26" t="n">
        <v>0.536774389608382</v>
      </c>
      <c r="D279" s="26" t="n">
        <v>12.3266297404902</v>
      </c>
      <c r="E279" s="14" t="str">
        <f aca="false">IF(B279&lt;5,"Acidic",IF(B279&lt;9,"Near-neutral","Alkaline"))</f>
        <v>Acidic</v>
      </c>
      <c r="G279" s="70" t="n">
        <f aca="false">((-1/(((((((01_Process!$B$6)*(01_Process!$B$7)-($A$279)*(01_Process!$B$8))/((01_Process!$B$6)+($A$279))))+SQRT(((((01_Process!$B$6)*(01_Process!$B$7)-($A$279)*(01_Process!$B$8))/((01_Process!$B$6)+($A$279))))^2+4*(01_Process!$B$9)))/2)*LN(10))*(1+((((01_Process!$B$6)*(01_Process!$B$7)-($A$279)*(01_Process!$B$8))/((01_Process!$B$6)+($A$279))))/SQRT(((((01_Process!$B$6)*(01_Process!$B$7)-($A$279)*(01_Process!$B$8))/((01_Process!$B$6)+($A$279))))^2+4*(01_Process!$B$9)))/2))*((-(01_Process!$B$6)*((01_Process!$B$7)+(01_Process!$B$8))/((01_Process!$B$6)+($A$279))^2))</f>
        <v>0.536762735380202</v>
      </c>
    </row>
    <row r="280" customFormat="false" ht="15" hidden="false" customHeight="true" outlineLevel="0" collapsed="false">
      <c r="A280" s="26" t="n">
        <v>4.12706353176588</v>
      </c>
      <c r="B280" s="21" t="n">
        <v>3.01934843165779</v>
      </c>
      <c r="C280" s="26" t="n">
        <v>0.54510524768321</v>
      </c>
      <c r="D280" s="26" t="n">
        <v>12.3266297404902</v>
      </c>
      <c r="E280" s="14" t="str">
        <f aca="false">IF(B280&lt;5,"Acidic",IF(B280&lt;9,"Near-neutral","Alkaline"))</f>
        <v>Acidic</v>
      </c>
      <c r="G280" s="70" t="n">
        <f aca="false">((-1/(((((((01_Process!$B$6)*(01_Process!$B$7)-($A$280)*(01_Process!$B$8))/((01_Process!$B$6)+($A$280))))+SQRT(((((01_Process!$B$6)*(01_Process!$B$7)-($A$280)*(01_Process!$B$8))/((01_Process!$B$6)+($A$280))))^2+4*(01_Process!$B$9)))/2)*LN(10))*(1+((((01_Process!$B$6)*(01_Process!$B$7)-($A$280)*(01_Process!$B$8))/((01_Process!$B$6)+($A$280))))/SQRT(((((01_Process!$B$6)*(01_Process!$B$7)-($A$280)*(01_Process!$B$8))/((01_Process!$B$6)+($A$280))))^2+4*(01_Process!$B$9)))/2))*((-(01_Process!$B$6)*((01_Process!$B$7)+(01_Process!$B$8))/((01_Process!$B$6)+($A$280))^2))</f>
        <v>0.545092982584678</v>
      </c>
    </row>
    <row r="281" customFormat="false" ht="15" hidden="false" customHeight="true" outlineLevel="0" collapsed="false">
      <c r="A281" s="26" t="n">
        <v>4.14207103551776</v>
      </c>
      <c r="B281" s="21" t="n">
        <v>3.0275932563197</v>
      </c>
      <c r="C281" s="26" t="n">
        <v>0.553730585532662</v>
      </c>
      <c r="D281" s="26" t="n">
        <v>12.3266297404902</v>
      </c>
      <c r="E281" s="14" t="str">
        <f aca="false">IF(B281&lt;5,"Acidic",IF(B281&lt;9,"Near-neutral","Alkaline"))</f>
        <v>Acidic</v>
      </c>
      <c r="G281" s="70" t="n">
        <f aca="false">((-1/(((((((01_Process!$B$6)*(01_Process!$B$7)-($A$281)*(01_Process!$B$8))/((01_Process!$B$6)+($A$281))))+SQRT(((((01_Process!$B$6)*(01_Process!$B$7)-($A$281)*(01_Process!$B$8))/((01_Process!$B$6)+($A$281))))^2+4*(01_Process!$B$9)))/2)*LN(10))*(1+((((01_Process!$B$6)*(01_Process!$B$7)-($A$281)*(01_Process!$B$8))/((01_Process!$B$6)+($A$281))))/SQRT(((((01_Process!$B$6)*(01_Process!$B$7)-($A$281)*(01_Process!$B$8))/((01_Process!$B$6)+($A$281))))^2+4*(01_Process!$B$9)))/2))*((-(01_Process!$B$6)*((01_Process!$B$7)+(01_Process!$B$8))/((01_Process!$B$6)+($A$281))^2))</f>
        <v>0.553717666064879</v>
      </c>
    </row>
    <row r="282" customFormat="false" ht="15" hidden="false" customHeight="true" outlineLevel="0" collapsed="false">
      <c r="A282" s="26" t="n">
        <v>4.15707853926964</v>
      </c>
      <c r="B282" s="21" t="n">
        <v>3.03596982288484</v>
      </c>
      <c r="C282" s="26" t="n">
        <v>0.562666118654931</v>
      </c>
      <c r="D282" s="26" t="n">
        <v>12.3266297404902</v>
      </c>
      <c r="E282" s="14" t="str">
        <f aca="false">IF(B282&lt;5,"Acidic",IF(B282&lt;9,"Near-neutral","Alkaline"))</f>
        <v>Acidic</v>
      </c>
      <c r="G282" s="70" t="n">
        <f aca="false">((-1/(((((((01_Process!$B$6)*(01_Process!$B$7)-($A$282)*(01_Process!$B$8))/((01_Process!$B$6)+($A$282))))+SQRT(((((01_Process!$B$6)*(01_Process!$B$7)-($A$282)*(01_Process!$B$8))/((01_Process!$B$6)+($A$282))))^2+4*(01_Process!$B$9)))/2)*LN(10))*(1+((((01_Process!$B$6)*(01_Process!$B$7)-($A$282)*(01_Process!$B$8))/((01_Process!$B$6)+($A$282))))/SQRT(((((01_Process!$B$6)*(01_Process!$B$7)-($A$282)*(01_Process!$B$8))/((01_Process!$B$6)+($A$282))))^2+4*(01_Process!$B$9)))/2))*((-(01_Process!$B$6)*((01_Process!$B$7)+(01_Process!$B$8))/((01_Process!$B$6)+($A$282))^2))</f>
        <v>0.562652497377697</v>
      </c>
    </row>
    <row r="283" customFormat="false" ht="15" hidden="false" customHeight="true" outlineLevel="0" collapsed="false">
      <c r="A283" s="26" t="n">
        <v>4.17208604302151</v>
      </c>
      <c r="B283" s="21" t="n">
        <v>3.0444829108546</v>
      </c>
      <c r="C283" s="26" t="n">
        <v>0.57192870229116</v>
      </c>
      <c r="D283" s="26" t="n">
        <v>12.3266297404902</v>
      </c>
      <c r="E283" s="14" t="str">
        <f aca="false">IF(B283&lt;5,"Acidic",IF(B283&lt;9,"Near-neutral","Alkaline"))</f>
        <v>Acidic</v>
      </c>
      <c r="G283" s="70" t="n">
        <f aca="false">((-1/(((((((01_Process!$B$6)*(01_Process!$B$7)-($A$283)*(01_Process!$B$8))/((01_Process!$B$6)+($A$283))))+SQRT(((((01_Process!$B$6)*(01_Process!$B$7)-($A$283)*(01_Process!$B$8))/((01_Process!$B$6)+($A$283))))^2+4*(01_Process!$B$9)))/2)*LN(10))*(1+((((01_Process!$B$6)*(01_Process!$B$7)-($A$283)*(01_Process!$B$8))/((01_Process!$B$6)+($A$283))))/SQRT(((((01_Process!$B$6)*(01_Process!$B$7)-($A$283)*(01_Process!$B$8))/((01_Process!$B$6)+($A$283))))^2+4*(01_Process!$B$9)))/2))*((-(01_Process!$B$6)*((01_Process!$B$7)+(01_Process!$B$8))/((01_Process!$B$6)+($A$283))^2))</f>
        <v>0.571914327386417</v>
      </c>
    </row>
    <row r="284" customFormat="false" ht="15" hidden="false" customHeight="true" outlineLevel="0" collapsed="false">
      <c r="A284" s="26" t="n">
        <v>4.18709354677339</v>
      </c>
      <c r="B284" s="21" t="n">
        <v>3.0531375618194</v>
      </c>
      <c r="C284" s="26" t="n">
        <v>0.581536436648634</v>
      </c>
      <c r="D284" s="26" t="n">
        <v>12.3266297404902</v>
      </c>
      <c r="E284" s="14" t="str">
        <f aca="false">IF(B284&lt;5,"Acidic",IF(B284&lt;9,"Near-neutral","Alkaline"))</f>
        <v>Acidic</v>
      </c>
      <c r="G284" s="70" t="n">
        <f aca="false">((-1/(((((((01_Process!$B$6)*(01_Process!$B$7)-($A$284)*(01_Process!$B$8))/((01_Process!$B$6)+($A$284))))+SQRT(((((01_Process!$B$6)*(01_Process!$B$7)-($A$284)*(01_Process!$B$8))/((01_Process!$B$6)+($A$284))))^2+4*(01_Process!$B$9)))/2)*LN(10))*(1+((((01_Process!$B$6)*(01_Process!$B$7)-($A$284)*(01_Process!$B$8))/((01_Process!$B$6)+($A$284))))/SQRT(((((01_Process!$B$6)*(01_Process!$B$7)-($A$284)*(01_Process!$B$8))/((01_Process!$B$6)+($A$284))))^2+4*(01_Process!$B$9)))/2))*((-(01_Process!$B$6)*((01_Process!$B$7)+(01_Process!$B$8))/((01_Process!$B$6)+($A$284))^2))</f>
        <v>0.581521251426624</v>
      </c>
    </row>
    <row r="285" customFormat="false" ht="15" hidden="false" customHeight="true" outlineLevel="0" collapsed="false">
      <c r="A285" s="26" t="n">
        <v>4.20210105052526</v>
      </c>
      <c r="B285" s="21" t="n">
        <v>3.06193909899748</v>
      </c>
      <c r="C285" s="26" t="n">
        <v>0.591508784001377</v>
      </c>
      <c r="D285" s="26" t="n">
        <v>12.3266297404902</v>
      </c>
      <c r="E285" s="14" t="str">
        <f aca="false">IF(B285&lt;5,"Acidic",IF(B285&lt;9,"Near-neutral","Alkaline"))</f>
        <v>Acidic</v>
      </c>
      <c r="G285" s="70" t="n">
        <f aca="false">((-1/(((((((01_Process!$B$6)*(01_Process!$B$7)-($A$285)*(01_Process!$B$8))/((01_Process!$B$6)+($A$285))))+SQRT(((((01_Process!$B$6)*(01_Process!$B$7)-($A$285)*(01_Process!$B$8))/((01_Process!$B$6)+($A$285))))^2+4*(01_Process!$B$9)))/2)*LN(10))*(1+((((01_Process!$B$6)*(01_Process!$B$7)-($A$285)*(01_Process!$B$8))/((01_Process!$B$6)+($A$285))))/SQRT(((((01_Process!$B$6)*(01_Process!$B$7)-($A$285)*(01_Process!$B$8))/((01_Process!$B$6)+($A$285))))^2+4*(01_Process!$B$9)))/2))*((-(01_Process!$B$6)*((01_Process!$B$7)+(01_Process!$B$8))/((01_Process!$B$6)+($A$285))^2))</f>
        <v>0.591492726340319</v>
      </c>
    </row>
    <row r="286" customFormat="false" ht="15" hidden="false" customHeight="true" outlineLevel="0" collapsed="false">
      <c r="A286" s="26" t="n">
        <v>4.21710855427714</v>
      </c>
      <c r="B286" s="21" t="n">
        <v>3.07089314862898</v>
      </c>
      <c r="C286" s="26" t="n">
        <v>0.601866699261166</v>
      </c>
      <c r="D286" s="26" t="n">
        <v>12.3266297404902</v>
      </c>
      <c r="E286" s="14" t="str">
        <f aca="false">IF(B286&lt;5,"Acidic",IF(B286&lt;9,"Near-neutral","Alkaline"))</f>
        <v>Acidic</v>
      </c>
      <c r="G286" s="70" t="n">
        <f aca="false">((-1/(((((((01_Process!$B$6)*(01_Process!$B$7)-($A$286)*(01_Process!$B$8))/((01_Process!$B$6)+($A$286))))+SQRT(((((01_Process!$B$6)*(01_Process!$B$7)-($A$286)*(01_Process!$B$8))/((01_Process!$B$6)+($A$286))))^2+4*(01_Process!$B$9)))/2)*LN(10))*(1+((((01_Process!$B$6)*(01_Process!$B$7)-($A$286)*(01_Process!$B$8))/((01_Process!$B$6)+($A$286))))/SQRT(((((01_Process!$B$6)*(01_Process!$B$7)-($A$286)*(01_Process!$B$8))/((01_Process!$B$6)+($A$286))))^2+4*(01_Process!$B$9)))/2))*((-(01_Process!$B$6)*((01_Process!$B$7)+(01_Process!$B$8))/((01_Process!$B$6)+($A$286))^2))</f>
        <v>0.601849700970915</v>
      </c>
    </row>
    <row r="287" customFormat="false" ht="15" hidden="false" customHeight="true" outlineLevel="0" collapsed="false">
      <c r="A287" s="26" t="n">
        <v>4.23211605802902</v>
      </c>
      <c r="B287" s="21" t="n">
        <v>3.08000566344084</v>
      </c>
      <c r="C287" s="26" t="n">
        <v>0.612632775864455</v>
      </c>
      <c r="D287" s="26" t="n">
        <v>12.3266297404902</v>
      </c>
      <c r="E287" s="14" t="str">
        <f aca="false">IF(B287&lt;5,"Acidic",IF(B287&lt;9,"Near-neutral","Alkaline"))</f>
        <v>Acidic</v>
      </c>
      <c r="G287" s="70" t="n">
        <f aca="false">((-1/(((((((01_Process!$B$6)*(01_Process!$B$7)-($A$287)*(01_Process!$B$8))/((01_Process!$B$6)+($A$287))))+SQRT(((((01_Process!$B$6)*(01_Process!$B$7)-($A$287)*(01_Process!$B$8))/((01_Process!$B$6)+($A$287))))^2+4*(01_Process!$B$9)))/2)*LN(10))*(1+((((01_Process!$B$6)*(01_Process!$B$7)-($A$287)*(01_Process!$B$8))/((01_Process!$B$6)+($A$287))))/SQRT(((((01_Process!$B$6)*(01_Process!$B$7)-($A$287)*(01_Process!$B$8))/((01_Process!$B$6)+($A$287))))^2+4*(01_Process!$B$9)))/2))*((-(01_Process!$B$6)*((01_Process!$B$7)+(01_Process!$B$8))/((01_Process!$B$6)+($A$287))^2))</f>
        <v>0.612614761960492</v>
      </c>
    </row>
    <row r="288" customFormat="false" ht="15" hidden="false" customHeight="true" outlineLevel="0" collapsed="false">
      <c r="A288" s="26" t="n">
        <v>4.24712356178089</v>
      </c>
      <c r="B288" s="21" t="n">
        <v>3.08928294842762</v>
      </c>
      <c r="C288" s="26" t="n">
        <v>0.623831409109641</v>
      </c>
      <c r="D288" s="26" t="n">
        <v>12.3266297404902</v>
      </c>
      <c r="E288" s="14" t="str">
        <f aca="false">IF(B288&lt;5,"Acidic",IF(B288&lt;9,"Near-neutral","Alkaline"))</f>
        <v>Acidic</v>
      </c>
      <c r="G288" s="70" t="n">
        <f aca="false">((-1/(((((((01_Process!$B$6)*(01_Process!$B$7)-($A$288)*(01_Process!$B$8))/((01_Process!$B$6)+($A$288))))+SQRT(((((01_Process!$B$6)*(01_Process!$B$7)-($A$288)*(01_Process!$B$8))/((01_Process!$B$6)+($A$288))))^2+4*(01_Process!$B$9)))/2)*LN(10))*(1+((((01_Process!$B$6)*(01_Process!$B$7)-($A$288)*(01_Process!$B$8))/((01_Process!$B$6)+($A$288))))/SQRT(((((01_Process!$B$6)*(01_Process!$B$7)-($A$288)*(01_Process!$B$8))/((01_Process!$B$6)+($A$288))))^2+4*(01_Process!$B$9)))/2))*((-(01_Process!$B$6)*((01_Process!$B$7)+(01_Process!$B$8))/((01_Process!$B$6)+($A$288))^2))</f>
        <v>0.623812296984673</v>
      </c>
    </row>
    <row r="289" customFormat="false" ht="15" hidden="false" customHeight="true" outlineLevel="0" collapsed="false">
      <c r="A289" s="26" t="n">
        <v>4.26213106553277</v>
      </c>
      <c r="B289" s="21" t="n">
        <v>3.09873168922826</v>
      </c>
      <c r="C289" s="26" t="n">
        <v>0.635488979433291</v>
      </c>
      <c r="D289" s="26" t="n">
        <v>12.3266297404902</v>
      </c>
      <c r="E289" s="14" t="str">
        <f aca="false">IF(B289&lt;5,"Acidic",IF(B289&lt;9,"Near-neutral","Alkaline"))</f>
        <v>Acidic</v>
      </c>
      <c r="G289" s="70" t="n">
        <f aca="false">((-1/(((((((01_Process!$B$6)*(01_Process!$B$7)-($A$289)*(01_Process!$B$8))/((01_Process!$B$6)+($A$289))))+SQRT(((((01_Process!$B$6)*(01_Process!$B$7)-($A$289)*(01_Process!$B$8))/((01_Process!$B$6)+($A$289))))^2+4*(01_Process!$B$9)))/2)*LN(10))*(1+((((01_Process!$B$6)*(01_Process!$B$7)-($A$289)*(01_Process!$B$8))/((01_Process!$B$6)+($A$289))))/SQRT(((((01_Process!$B$6)*(01_Process!$B$7)-($A$289)*(01_Process!$B$8))/((01_Process!$B$6)+($A$289))))^2+4*(01_Process!$B$9)))/2))*((-(01_Process!$B$6)*((01_Process!$B$7)+(01_Process!$B$8))/((01_Process!$B$6)+($A$289))^2))</f>
        <v>0.635468677907687</v>
      </c>
    </row>
    <row r="290" customFormat="false" ht="15" hidden="false" customHeight="true" outlineLevel="0" collapsed="false">
      <c r="A290" s="26" t="n">
        <v>4.27713856928464</v>
      </c>
      <c r="B290" s="21" t="n">
        <v>3.10835898341883</v>
      </c>
      <c r="C290" s="26" t="n">
        <v>0.647634058520254</v>
      </c>
      <c r="D290" s="26" t="n">
        <v>12.3266297404902</v>
      </c>
      <c r="E290" s="14" t="str">
        <f aca="false">IF(B290&lt;5,"Acidic",IF(B290&lt;9,"Near-neutral","Alkaline"))</f>
        <v>Acidic</v>
      </c>
      <c r="G290" s="70" t="n">
        <f aca="false">((-1/(((((((01_Process!$B$6)*(01_Process!$B$7)-($A$290)*(01_Process!$B$8))/((01_Process!$B$6)+($A$290))))+SQRT(((((01_Process!$B$6)*(01_Process!$B$7)-($A$290)*(01_Process!$B$8))/((01_Process!$B$6)+($A$290))))^2+4*(01_Process!$B$9)))/2)*LN(10))*(1+((((01_Process!$B$6)*(01_Process!$B$7)-($A$290)*(01_Process!$B$8))/((01_Process!$B$6)+($A$290))))/SQRT(((((01_Process!$B$6)*(01_Process!$B$7)-($A$290)*(01_Process!$B$8))/((01_Process!$B$6)+($A$290))))^2+4*(01_Process!$B$9)))/2))*((-(01_Process!$B$6)*((01_Process!$B$7)+(01_Process!$B$8))/((01_Process!$B$6)+($A$290))^2))</f>
        <v>0.64761246675252</v>
      </c>
    </row>
    <row r="291" customFormat="false" ht="15" hidden="false" customHeight="true" outlineLevel="0" collapsed="false">
      <c r="A291" s="26" t="n">
        <v>4.29214607303652</v>
      </c>
      <c r="B291" s="21" t="n">
        <v>3.11817237508839</v>
      </c>
      <c r="C291" s="26" t="n">
        <v>0.660297641641307</v>
      </c>
      <c r="D291" s="26" t="n">
        <v>12.3266297404902</v>
      </c>
      <c r="E291" s="14" t="str">
        <f aca="false">IF(B291&lt;5,"Acidic",IF(B291&lt;9,"Near-neutral","Alkaline"))</f>
        <v>Acidic</v>
      </c>
      <c r="G291" s="70" t="n">
        <f aca="false">((-1/(((((((01_Process!$B$6)*(01_Process!$B$7)-($A$291)*(01_Process!$B$8))/((01_Process!$B$6)+($A$291))))+SQRT(((((01_Process!$B$6)*(01_Process!$B$7)-($A$291)*(01_Process!$B$8))/((01_Process!$B$6)+($A$291))))^2+4*(01_Process!$B$9)))/2)*LN(10))*(1+((((01_Process!$B$6)*(01_Process!$B$7)-($A$291)*(01_Process!$B$8))/((01_Process!$B$6)+($A$291))))/SQRT(((((01_Process!$B$6)*(01_Process!$B$7)-($A$291)*(01_Process!$B$8))/((01_Process!$B$6)+($A$291))))^2+4*(01_Process!$B$9)))/2))*((-(01_Process!$B$6)*((01_Process!$B$7)+(01_Process!$B$8))/((01_Process!$B$6)+($A$291))^2))</f>
        <v>0.660274647872349</v>
      </c>
    </row>
    <row r="292" customFormat="false" ht="15" hidden="false" customHeight="true" outlineLevel="0" collapsed="false">
      <c r="A292" s="26" t="n">
        <v>4.30715357678839</v>
      </c>
      <c r="B292" s="21" t="n">
        <v>3.12817989312019</v>
      </c>
      <c r="C292" s="26" t="n">
        <v>0.673513410191646</v>
      </c>
      <c r="D292" s="26" t="n">
        <v>12.3266297404902</v>
      </c>
      <c r="E292" s="14" t="str">
        <f aca="false">IF(B292&lt;5,"Acidic",IF(B292&lt;9,"Near-neutral","Alkaline"))</f>
        <v>Acidic</v>
      </c>
      <c r="G292" s="70" t="n">
        <f aca="false">((-1/(((((((01_Process!$B$6)*(01_Process!$B$7)-($A$292)*(01_Process!$B$8))/((01_Process!$B$6)+($A$292))))+SQRT(((((01_Process!$B$6)*(01_Process!$B$7)-($A$292)*(01_Process!$B$8))/((01_Process!$B$6)+($A$292))))^2+4*(01_Process!$B$9)))/2)*LN(10))*(1+((((01_Process!$B$6)*(01_Process!$B$7)-($A$292)*(01_Process!$B$8))/((01_Process!$B$6)+($A$292))))/SQRT(((((01_Process!$B$6)*(01_Process!$B$7)-($A$292)*(01_Process!$B$8))/((01_Process!$B$6)+($A$292))))^2+4*(01_Process!$B$9)))/2))*((-(01_Process!$B$6)*((01_Process!$B$7)+(01_Process!$B$8))/((01_Process!$B$6)+($A$292))^2))</f>
        <v>0.673488890295737</v>
      </c>
    </row>
    <row r="293" customFormat="false" ht="15" hidden="false" customHeight="true" outlineLevel="0" collapsed="false">
      <c r="A293" s="26" t="n">
        <v>4.32216108054027</v>
      </c>
      <c r="B293" s="21" t="n">
        <v>3.13839009366525</v>
      </c>
      <c r="C293" s="26" t="n">
        <v>0.687318029117108</v>
      </c>
      <c r="D293" s="26" t="n">
        <v>12.3266297404902</v>
      </c>
      <c r="E293" s="14" t="str">
        <f aca="false">IF(B293&lt;5,"Acidic",IF(B293&lt;9,"Near-neutral","Alkaline"))</f>
        <v>Acidic</v>
      </c>
      <c r="G293" s="70" t="n">
        <f aca="false">((-1/(((((((01_Process!$B$6)*(01_Process!$B$7)-($A$293)*(01_Process!$B$8))/((01_Process!$B$6)+($A$293))))+SQRT(((((01_Process!$B$6)*(01_Process!$B$7)-($A$293)*(01_Process!$B$8))/((01_Process!$B$6)+($A$293))))^2+4*(01_Process!$B$9)))/2)*LN(10))*(1+((((01_Process!$B$6)*(01_Process!$B$7)-($A$293)*(01_Process!$B$8))/((01_Process!$B$6)+($A$293))))/SQRT(((((01_Process!$B$6)*(01_Process!$B$7)-($A$293)*(01_Process!$B$8))/((01_Process!$B$6)+($A$293))))^2+4*(01_Process!$B$9)))/2))*((-(01_Process!$B$6)*((01_Process!$B$7)+(01_Process!$B$8))/((01_Process!$B$6)+($A$293))^2))</f>
        <v>0.687291844922251</v>
      </c>
    </row>
    <row r="294" customFormat="false" ht="15" hidden="false" customHeight="true" outlineLevel="0" collapsed="false">
      <c r="A294" s="26" t="n">
        <v>4.33716858429215</v>
      </c>
      <c r="B294" s="21" t="n">
        <v>3.14881210737146</v>
      </c>
      <c r="C294" s="26" t="n">
        <v>0.701751484755079</v>
      </c>
      <c r="D294" s="26" t="n">
        <v>12.3266297404902</v>
      </c>
      <c r="E294" s="14" t="str">
        <f aca="false">IF(B294&lt;5,"Acidic",IF(B294&lt;9,"Near-neutral","Alkaline"))</f>
        <v>Acidic</v>
      </c>
      <c r="G294" s="70" t="n">
        <f aca="false">((-1/(((((((01_Process!$B$6)*(01_Process!$B$7)-($A$294)*(01_Process!$B$8))/((01_Process!$B$6)+($A$294))))+SQRT(((((01_Process!$B$6)*(01_Process!$B$7)-($A$294)*(01_Process!$B$8))/((01_Process!$B$6)+($A$294))))^2+4*(01_Process!$B$9)))/2)*LN(10))*(1+((((01_Process!$B$6)*(01_Process!$B$7)-($A$294)*(01_Process!$B$8))/((01_Process!$B$6)+($A$294))))/SQRT(((((01_Process!$B$6)*(01_Process!$B$7)-($A$294)*(01_Process!$B$8))/((01_Process!$B$6)+($A$294))))^2+4*(01_Process!$B$9)))/2))*((-(01_Process!$B$6)*((01_Process!$B$7)+(01_Process!$B$8))/((01_Process!$B$6)+($A$294))^2))</f>
        <v>0.701723482091692</v>
      </c>
    </row>
    <row r="295" customFormat="false" ht="15" hidden="false" customHeight="true" outlineLevel="0" collapsed="false">
      <c r="A295" s="26" t="n">
        <v>4.35217608804402</v>
      </c>
      <c r="B295" s="21" t="n">
        <v>3.15945569202199</v>
      </c>
      <c r="C295" s="26" t="n">
        <v>0.716857469648346</v>
      </c>
      <c r="D295" s="26" t="n">
        <v>12.3266297404902</v>
      </c>
      <c r="E295" s="14" t="str">
        <f aca="false">IF(B295&lt;5,"Acidic",IF(B295&lt;9,"Near-neutral","Alkaline"))</f>
        <v>Acidic</v>
      </c>
      <c r="G295" s="70" t="n">
        <f aca="false">((-1/(((((((01_Process!$B$6)*(01_Process!$B$7)-($A$295)*(01_Process!$B$8))/((01_Process!$B$6)+($A$295))))+SQRT(((((01_Process!$B$6)*(01_Process!$B$7)-($A$295)*(01_Process!$B$8))/((01_Process!$B$6)+($A$295))))^2+4*(01_Process!$B$9)))/2)*LN(10))*(1+((((01_Process!$B$6)*(01_Process!$B$7)-($A$295)*(01_Process!$B$8))/((01_Process!$B$6)+($A$295))))/SQRT(((((01_Process!$B$6)*(01_Process!$B$7)-($A$295)*(01_Process!$B$8))/((01_Process!$B$6)+($A$295))))^2+4*(01_Process!$B$9)))/2))*((-(01_Process!$B$6)*((01_Process!$B$7)+(01_Process!$B$8))/((01_Process!$B$6)+($A$295))^2))</f>
        <v>0.716827476074232</v>
      </c>
    </row>
    <row r="296" customFormat="false" ht="15" hidden="false" customHeight="true" outlineLevel="0" collapsed="false">
      <c r="A296" s="26" t="n">
        <v>4.3671835917959</v>
      </c>
      <c r="B296" s="21" t="n">
        <v>3.17033129134383</v>
      </c>
      <c r="C296" s="26" t="n">
        <v>0.73268382213206</v>
      </c>
      <c r="D296" s="26" t="n">
        <v>12.3266297404902</v>
      </c>
      <c r="E296" s="14" t="str">
        <f aca="false">IF(B296&lt;5,"Acidic",IF(B296&lt;9,"Near-neutral","Alkaline"))</f>
        <v>Acidic</v>
      </c>
      <c r="G296" s="70" t="n">
        <f aca="false">((-1/(((((((01_Process!$B$6)*(01_Process!$B$7)-($A$296)*(01_Process!$B$8))/((01_Process!$B$6)+($A$296))))+SQRT(((((01_Process!$B$6)*(01_Process!$B$7)-($A$296)*(01_Process!$B$8))/((01_Process!$B$6)+($A$296))))^2+4*(01_Process!$B$9)))/2)*LN(10))*(1+((((01_Process!$B$6)*(01_Process!$B$7)-($A$296)*(01_Process!$B$8))/((01_Process!$B$6)+($A$296))))/SQRT(((((01_Process!$B$6)*(01_Process!$B$7)-($A$296)*(01_Process!$B$8))/((01_Process!$B$6)+($A$296))))^2+4*(01_Process!$B$9)))/2))*((-(01_Process!$B$6)*((01_Process!$B$7)+(01_Process!$B$8))/((01_Process!$B$6)+($A$296))^2))</f>
        <v>0.732651644270595</v>
      </c>
    </row>
    <row r="297" customFormat="false" ht="15" hidden="false" customHeight="true" outlineLevel="0" collapsed="false">
      <c r="A297" s="26" t="n">
        <v>4.38219109554777</v>
      </c>
      <c r="B297" s="21" t="n">
        <v>3.18145010087528</v>
      </c>
      <c r="C297" s="26" t="n">
        <v>0.749283030010446</v>
      </c>
      <c r="D297" s="26" t="n">
        <v>12.3266297404902</v>
      </c>
      <c r="E297" s="14" t="str">
        <f aca="false">IF(B297&lt;5,"Acidic",IF(B297&lt;9,"Near-neutral","Alkaline"))</f>
        <v>Acidic</v>
      </c>
      <c r="G297" s="70" t="n">
        <f aca="false">((-1/(((((((01_Process!$B$6)*(01_Process!$B$7)-($A$297)*(01_Process!$B$8))/((01_Process!$B$6)+($A$297))))+SQRT(((((01_Process!$B$6)*(01_Process!$B$7)-($A$297)*(01_Process!$B$8))/((01_Process!$B$6)+($A$297))))^2+4*(01_Process!$B$9)))/2)*LN(10))*(1+((((01_Process!$B$6)*(01_Process!$B$7)-($A$297)*(01_Process!$B$8))/((01_Process!$B$6)+($A$297))))/SQRT(((((01_Process!$B$6)*(01_Process!$B$7)-($A$297)*(01_Process!$B$8))/((01_Process!$B$6)+($A$297))))^2+4*(01_Process!$B$9)))/2))*((-(01_Process!$B$6)*((01_Process!$B$7)+(01_Process!$B$8))/((01_Process!$B$6)+($A$297))^2))</f>
        <v>0.74924845042511</v>
      </c>
    </row>
    <row r="298" customFormat="false" ht="15" hidden="false" customHeight="true" outlineLevel="0" collapsed="false">
      <c r="A298" s="26" t="n">
        <v>4.39719859929965</v>
      </c>
      <c r="B298" s="21" t="n">
        <v>3.19282414193414</v>
      </c>
      <c r="C298" s="26" t="n">
        <v>0.766712809496653</v>
      </c>
      <c r="D298" s="26" t="n">
        <v>12.3266297404902</v>
      </c>
      <c r="E298" s="14" t="str">
        <f aca="false">IF(B298&lt;5,"Acidic",IF(B298&lt;9,"Near-neutral","Alkaline"))</f>
        <v>Acidic</v>
      </c>
      <c r="G298" s="70" t="n">
        <f aca="false">((-1/(((((((01_Process!$B$6)*(01_Process!$B$7)-($A$298)*(01_Process!$B$8))/((01_Process!$B$6)+($A$298))))+SQRT(((((01_Process!$B$6)*(01_Process!$B$7)-($A$298)*(01_Process!$B$8))/((01_Process!$B$6)+($A$298))))^2+4*(01_Process!$B$9)))/2)*LN(10))*(1+((((01_Process!$B$6)*(01_Process!$B$7)-($A$298)*(01_Process!$B$8))/((01_Process!$B$6)+($A$298))))/SQRT(((((01_Process!$B$6)*(01_Process!$B$7)-($A$298)*(01_Process!$B$8))/((01_Process!$B$6)+($A$298))))^2+4*(01_Process!$B$9)))/2))*((-(01_Process!$B$6)*((01_Process!$B$7)+(01_Process!$B$8))/((01_Process!$B$6)+($A$298))^2))</f>
        <v>0.766675583007665</v>
      </c>
    </row>
    <row r="299" customFormat="false" ht="15" hidden="false" customHeight="true" outlineLevel="0" collapsed="false">
      <c r="A299" s="26" t="n">
        <v>4.41220610305153</v>
      </c>
      <c r="B299" s="21" t="n">
        <v>3.20446634491244</v>
      </c>
      <c r="C299" s="26" t="n">
        <v>0.785036772873042</v>
      </c>
      <c r="D299" s="26" t="n">
        <v>12.3266297404902</v>
      </c>
      <c r="E299" s="14" t="str">
        <f aca="false">IF(B299&lt;5,"Acidic",IF(B299&lt;9,"Near-neutral","Alkaline"))</f>
        <v>Acidic</v>
      </c>
      <c r="G299" s="70" t="n">
        <f aca="false">((-1/(((((((01_Process!$B$6)*(01_Process!$B$7)-($A$299)*(01_Process!$B$8))/((01_Process!$B$6)+($A$299))))+SQRT(((((01_Process!$B$6)*(01_Process!$B$7)-($A$299)*(01_Process!$B$8))/((01_Process!$B$6)+($A$299))))^2+4*(01_Process!$B$9)))/2)*LN(10))*(1+((((01_Process!$B$6)*(01_Process!$B$7)-($A$299)*(01_Process!$B$8))/((01_Process!$B$6)+($A$299))))/SQRT(((((01_Process!$B$6)*(01_Process!$B$7)-($A$299)*(01_Process!$B$8))/((01_Process!$B$6)+($A$299))))^2+4*(01_Process!$B$9)))/2))*((-(01_Process!$B$6)*((01_Process!$B$7)+(01_Process!$B$8))/((01_Process!$B$6)+($A$299))^2))</f>
        <v>0.784996622198658</v>
      </c>
    </row>
    <row r="300" customFormat="false" ht="15" hidden="false" customHeight="true" outlineLevel="0" collapsed="false">
      <c r="A300" s="26" t="n">
        <v>4.4272136068034</v>
      </c>
      <c r="B300" s="21" t="n">
        <v>3.21639064334543</v>
      </c>
      <c r="C300" s="26" t="n">
        <v>0.804325201149993</v>
      </c>
      <c r="D300" s="26" t="n">
        <v>12.3266297404902</v>
      </c>
      <c r="E300" s="14" t="str">
        <f aca="false">IF(B300&lt;5,"Acidic",IF(B300&lt;9,"Near-neutral","Alkaline"))</f>
        <v>Acidic</v>
      </c>
      <c r="G300" s="70" t="n">
        <f aca="false">((-1/(((((((01_Process!$B$6)*(01_Process!$B$7)-($A$300)*(01_Process!$B$8))/((01_Process!$B$6)+($A$300))))+SQRT(((((01_Process!$B$6)*(01_Process!$B$7)-($A$300)*(01_Process!$B$8))/((01_Process!$B$6)+($A$300))))^2+4*(01_Process!$B$9)))/2)*LN(10))*(1+((((01_Process!$B$6)*(01_Process!$B$7)-($A$300)*(01_Process!$B$8))/((01_Process!$B$6)+($A$300))))/SQRT(((((01_Process!$B$6)*(01_Process!$B$7)-($A$300)*(01_Process!$B$8))/((01_Process!$B$6)+($A$300))))^2+4*(01_Process!$B$9)))/2))*((-(01_Process!$B$6)*((01_Process!$B$7)+(01_Process!$B$8))/((01_Process!$B$6)+($A$300))^2))</f>
        <v>0.804281811727559</v>
      </c>
    </row>
    <row r="301" customFormat="false" ht="15" hidden="false" customHeight="true" outlineLevel="0" collapsed="false">
      <c r="A301" s="26" t="n">
        <v>4.44222111055528</v>
      </c>
      <c r="B301" s="21" t="n">
        <v>3.22861208047166</v>
      </c>
      <c r="C301" s="26" t="n">
        <v>0.824655941507842</v>
      </c>
      <c r="D301" s="26" t="n">
        <v>12.3266297404902</v>
      </c>
      <c r="E301" s="14" t="str">
        <f aca="false">IF(B301&lt;5,"Acidic",IF(B301&lt;9,"Near-neutral","Alkaline"))</f>
        <v>Acidic</v>
      </c>
      <c r="G301" s="70" t="n">
        <f aca="false">((-1/(((((((01_Process!$B$6)*(01_Process!$B$7)-($A$301)*(01_Process!$B$8))/((01_Process!$B$6)+($A$301))))+SQRT(((((01_Process!$B$6)*(01_Process!$B$7)-($A$301)*(01_Process!$B$8))/((01_Process!$B$6)+($A$301))))^2+4*(01_Process!$B$9)))/2)*LN(10))*(1+((((01_Process!$B$6)*(01_Process!$B$7)-($A$301)*(01_Process!$B$8))/((01_Process!$B$6)+($A$301))))/SQRT(((((01_Process!$B$6)*(01_Process!$B$7)-($A$301)*(01_Process!$B$8))/((01_Process!$B$6)+($A$301))))^2+4*(01_Process!$B$9)))/2))*((-(01_Process!$B$6)*((01_Process!$B$7)+(01_Process!$B$8))/((01_Process!$B$6)+($A$301))^2))</f>
        <v>0.824608955313188</v>
      </c>
    </row>
    <row r="302" customFormat="false" ht="15" hidden="false" customHeight="true" outlineLevel="0" collapsed="false">
      <c r="A302" s="26" t="n">
        <v>4.45722861430715</v>
      </c>
      <c r="B302" s="21" t="n">
        <v>3.24114693032907</v>
      </c>
      <c r="C302" s="26" t="n">
        <v>0.846115453684206</v>
      </c>
      <c r="D302" s="26" t="n">
        <v>12.3266297404902</v>
      </c>
      <c r="E302" s="14" t="str">
        <f aca="false">IF(B302&lt;5,"Acidic",IF(B302&lt;9,"Near-neutral","Alkaline"))</f>
        <v>Acidic</v>
      </c>
      <c r="G302" s="70" t="n">
        <f aca="false">((-1/(((((((01_Process!$B$6)*(01_Process!$B$7)-($A$302)*(01_Process!$B$8))/((01_Process!$B$6)+($A$302))))+SQRT(((((01_Process!$B$6)*(01_Process!$B$7)-($A$302)*(01_Process!$B$8))/((01_Process!$B$6)+($A$302))))^2+4*(01_Process!$B$9)))/2)*LN(10))*(1+((((01_Process!$B$6)*(01_Process!$B$7)-($A$302)*(01_Process!$B$8))/((01_Process!$B$6)+($A$302))))/SQRT(((((01_Process!$B$6)*(01_Process!$B$7)-($A$302)*(01_Process!$B$8))/((01_Process!$B$6)+($A$302))))^2+4*(01_Process!$B$9)))/2))*((-(01_Process!$B$6)*((01_Process!$B$7)+(01_Process!$B$8))/((01_Process!$B$6)+($A$302))^2))</f>
        <v>0.846064461821988</v>
      </c>
    </row>
    <row r="303" customFormat="false" ht="15" hidden="false" customHeight="true" outlineLevel="0" collapsed="false">
      <c r="A303" s="26" t="n">
        <v>4.47223611805903</v>
      </c>
      <c r="B303" s="21" t="n">
        <v>3.25401283583338</v>
      </c>
      <c r="C303" s="26" t="n">
        <v>0.868800034969951</v>
      </c>
      <c r="D303" s="26" t="n">
        <v>12.3266297404902</v>
      </c>
      <c r="E303" s="14" t="str">
        <f aca="false">IF(B303&lt;5,"Acidic",IF(B303&lt;9,"Near-neutral","Alkaline"))</f>
        <v>Acidic</v>
      </c>
      <c r="G303" s="70" t="n">
        <f aca="false">((-1/(((((((01_Process!$B$6)*(01_Process!$B$7)-($A$303)*(01_Process!$B$8))/((01_Process!$B$6)+($A$303))))+SQRT(((((01_Process!$B$6)*(01_Process!$B$7)-($A$303)*(01_Process!$B$8))/((01_Process!$B$6)+($A$303))))^2+4*(01_Process!$B$9)))/2)*LN(10))*(1+((((01_Process!$B$6)*(01_Process!$B$7)-($A$303)*(01_Process!$B$8))/((01_Process!$B$6)+($A$303))))/SQRT(((((01_Process!$B$6)*(01_Process!$B$7)-($A$303)*(01_Process!$B$8))/((01_Process!$B$6)+($A$303))))^2+4*(01_Process!$B$9)))/2))*((-(01_Process!$B$6)*((01_Process!$B$7)+(01_Process!$B$8))/((01_Process!$B$6)+($A$303))^2))</f>
        <v>0.868744568747293</v>
      </c>
    </row>
    <row r="304" customFormat="false" ht="15" hidden="false" customHeight="true" outlineLevel="0" collapsed="false">
      <c r="A304" s="26" t="n">
        <v>4.48724362181091</v>
      </c>
      <c r="B304" s="21" t="n">
        <v>3.26722896677939</v>
      </c>
      <c r="C304" s="26" t="n">
        <v>0.892817260425744</v>
      </c>
      <c r="D304" s="26" t="n">
        <v>12.3266297404902</v>
      </c>
      <c r="E304" s="14" t="str">
        <f aca="false">IF(B304&lt;5,"Acidic",IF(B304&lt;9,"Near-neutral","Alkaline"))</f>
        <v>Acidic</v>
      </c>
      <c r="G304" s="70" t="n">
        <f aca="false">((-1/(((((((01_Process!$B$6)*(01_Process!$B$7)-($A$304)*(01_Process!$B$8))/((01_Process!$B$6)+($A$304))))+SQRT(((((01_Process!$B$6)*(01_Process!$B$7)-($A$304)*(01_Process!$B$8))/((01_Process!$B$6)+($A$304))))^2+4*(01_Process!$B$9)))/2)*LN(10))*(1+((((01_Process!$B$6)*(01_Process!$B$7)-($A$304)*(01_Process!$B$8))/((01_Process!$B$6)+($A$304))))/SQRT(((((01_Process!$B$6)*(01_Process!$B$7)-($A$304)*(01_Process!$B$8))/((01_Process!$B$6)+($A$304))))^2+4*(01_Process!$B$9)))/2))*((-(01_Process!$B$6)*((01_Process!$B$7)+(01_Process!$B$8))/((01_Process!$B$6)+($A$304))^2))</f>
        <v>0.892756780543171</v>
      </c>
    </row>
    <row r="305" customFormat="false" ht="15" hidden="false" customHeight="true" outlineLevel="0" collapsed="false">
      <c r="A305" s="26" t="n">
        <v>4.50225112556278</v>
      </c>
      <c r="B305" s="21" t="n">
        <v>3.28081620131735</v>
      </c>
      <c r="C305" s="26" t="n">
        <v>0.918287683766124</v>
      </c>
      <c r="D305" s="26" t="n">
        <v>12.3266297404902</v>
      </c>
      <c r="E305" s="14" t="str">
        <f aca="false">IF(B305&lt;5,"Acidic",IF(B305&lt;9,"Near-neutral","Alkaline"))</f>
        <v>Acidic</v>
      </c>
      <c r="G305" s="70" t="n">
        <f aca="false">((-1/(((((((01_Process!$B$6)*(01_Process!$B$7)-($A$305)*(01_Process!$B$8))/((01_Process!$B$6)+($A$305))))+SQRT(((((01_Process!$B$6)*(01_Process!$B$7)-($A$305)*(01_Process!$B$8))/((01_Process!$B$6)+($A$305))))^2+4*(01_Process!$B$9)))/2)*LN(10))*(1+((((01_Process!$B$6)*(01_Process!$B$7)-($A$305)*(01_Process!$B$8))/((01_Process!$B$6)+($A$305))))/SQRT(((((01_Process!$B$6)*(01_Process!$B$7)-($A$305)*(01_Process!$B$8))/((01_Process!$B$6)+($A$305))))^2+4*(01_Process!$B$9)))/2))*((-(01_Process!$B$6)*((01_Process!$B$7)+(01_Process!$B$8))/((01_Process!$B$6)+($A$305))^2))</f>
        <v>0.9182215671594</v>
      </c>
    </row>
    <row r="306" customFormat="false" ht="15" hidden="false" customHeight="true" outlineLevel="0" collapsed="false">
      <c r="A306" s="26" t="n">
        <v>4.51725862931466</v>
      </c>
      <c r="B306" s="21" t="n">
        <v>3.29479733521856</v>
      </c>
      <c r="C306" s="26" t="n">
        <v>0.945346855672341</v>
      </c>
      <c r="D306" s="26" t="n">
        <v>12.3266297404902</v>
      </c>
      <c r="E306" s="14" t="str">
        <f aca="false">IF(B306&lt;5,"Acidic",IF(B306&lt;9,"Near-neutral","Alkaline"))</f>
        <v>Acidic</v>
      </c>
      <c r="G306" s="70" t="n">
        <f aca="false">((-1/(((((((01_Process!$B$6)*(01_Process!$B$7)-($A$306)*(01_Process!$B$8))/((01_Process!$B$6)+($A$306))))+SQRT(((((01_Process!$B$6)*(01_Process!$B$7)-($A$306)*(01_Process!$B$8))/((01_Process!$B$6)+($A$306))))^2+4*(01_Process!$B$9)))/2)*LN(10))*(1+((((01_Process!$B$6)*(01_Process!$B$7)-($A$306)*(01_Process!$B$8))/((01_Process!$B$6)+($A$306))))/SQRT(((((01_Process!$B$6)*(01_Process!$B$7)-($A$306)*(01_Process!$B$8))/((01_Process!$B$6)+($A$306))))^2+4*(01_Process!$B$9)))/2))*((-(01_Process!$B$6)*((01_Process!$B$7)+(01_Process!$B$8))/((01_Process!$B$6)+($A$306))^2))</f>
        <v>0.94527437940145</v>
      </c>
    </row>
    <row r="307" customFormat="false" ht="15" hidden="false" customHeight="true" outlineLevel="0" collapsed="false">
      <c r="A307" s="26" t="n">
        <v>4.53226613306653</v>
      </c>
      <c r="B307" s="21" t="n">
        <v>3.30919732419806</v>
      </c>
      <c r="C307" s="26" t="n">
        <v>0.974147730869959</v>
      </c>
      <c r="D307" s="26" t="n">
        <v>12.3266297404902</v>
      </c>
      <c r="E307" s="14" t="str">
        <f aca="false">IF(B307&lt;5,"Acidic",IF(B307&lt;9,"Near-neutral","Alkaline"))</f>
        <v>Acidic</v>
      </c>
      <c r="G307" s="70" t="n">
        <f aca="false">((-1/(((((((01_Process!$B$6)*(01_Process!$B$7)-($A$307)*(01_Process!$B$8))/((01_Process!$B$6)+($A$307))))+SQRT(((((01_Process!$B$6)*(01_Process!$B$7)-($A$307)*(01_Process!$B$8))/((01_Process!$B$6)+($A$307))))^2+4*(01_Process!$B$9)))/2)*LN(10))*(1+((((01_Process!$B$6)*(01_Process!$B$7)-($A$307)*(01_Process!$B$8))/((01_Process!$B$6)+($A$307))))/SQRT(((((01_Process!$B$6)*(01_Process!$B$7)-($A$307)*(01_Process!$B$8))/((01_Process!$B$6)+($A$307))))^2+4*(01_Process!$B$9)))/2))*((-(01_Process!$B$6)*((01_Process!$B$7)+(01_Process!$B$8))/((01_Process!$B$6)+($A$307))^2))</f>
        <v>0.974068052273824</v>
      </c>
    </row>
    <row r="308" customFormat="false" ht="15" hidden="false" customHeight="true" outlineLevel="0" collapsed="false">
      <c r="A308" s="26" t="n">
        <v>4.54727363681841</v>
      </c>
      <c r="B308" s="21" t="n">
        <v>3.32404356576595</v>
      </c>
      <c r="C308" s="26" t="n">
        <v>1.00486355424175</v>
      </c>
      <c r="D308" s="26" t="n">
        <v>12.3266297404902</v>
      </c>
      <c r="E308" s="14" t="str">
        <f aca="false">IF(B308&lt;5,"Acidic",IF(B308&lt;9,"Near-neutral","Alkaline"))</f>
        <v>Acidic</v>
      </c>
      <c r="G308" s="70" t="n">
        <f aca="false">((-1/(((((((01_Process!$B$6)*(01_Process!$B$7)-($A$308)*(01_Process!$B$8))/((01_Process!$B$6)+($A$308))))+SQRT(((((01_Process!$B$6)*(01_Process!$B$7)-($A$308)*(01_Process!$B$8))/((01_Process!$B$6)+($A$308))))^2+4*(01_Process!$B$9)))/2)*LN(10))*(1+((((01_Process!$B$6)*(01_Process!$B$7)-($A$308)*(01_Process!$B$8))/((01_Process!$B$6)+($A$308))))/SQRT(((((01_Process!$B$6)*(01_Process!$B$7)-($A$308)*(01_Process!$B$8))/((01_Process!$B$6)+($A$308))))^2+4*(01_Process!$B$9)))/2))*((-(01_Process!$B$6)*((01_Process!$B$7)+(01_Process!$B$8))/((01_Process!$B$6)+($A$308))^2))</f>
        <v>1.00477568633643</v>
      </c>
    </row>
    <row r="309" customFormat="false" ht="15" hidden="false" customHeight="true" outlineLevel="0" collapsed="false">
      <c r="A309" s="26" t="n">
        <v>4.56228114057029</v>
      </c>
      <c r="B309" s="21" t="n">
        <v>3.33936622860667</v>
      </c>
      <c r="C309" s="26" t="n">
        <v>1.03769134102663</v>
      </c>
      <c r="D309" s="26" t="n">
        <v>12.3266297404902</v>
      </c>
      <c r="E309" s="14" t="str">
        <f aca="false">IF(B309&lt;5,"Acidic",IF(B309&lt;9,"Near-neutral","Alkaline"))</f>
        <v>Acidic</v>
      </c>
      <c r="G309" s="70" t="n">
        <f aca="false">((-1/(((((((01_Process!$B$6)*(01_Process!$B$7)-($A$309)*(01_Process!$B$8))/((01_Process!$B$6)+($A$309))))+SQRT(((((01_Process!$B$6)*(01_Process!$B$7)-($A$309)*(01_Process!$B$8))/((01_Process!$B$6)+($A$309))))^2+4*(01_Process!$B$9)))/2)*LN(10))*(1+((((01_Process!$B$6)*(01_Process!$B$7)-($A$309)*(01_Process!$B$8))/((01_Process!$B$6)+($A$309))))/SQRT(((((01_Process!$B$6)*(01_Process!$B$7)-($A$309)*(01_Process!$B$8))/((01_Process!$B$6)+($A$309))))^2+4*(01_Process!$B$9)))/2))*((-(01_Process!$B$6)*((01_Process!$B$7)+(01_Process!$B$8))/((01_Process!$B$6)+($A$309))^2))</f>
        <v>1.03759412179645</v>
      </c>
    </row>
    <row r="310" customFormat="false" ht="15" hidden="false" customHeight="true" outlineLevel="0" collapsed="false">
      <c r="A310" s="26" t="n">
        <v>4.57728864432216</v>
      </c>
      <c r="B310" s="21" t="n">
        <v>3.35519863944034</v>
      </c>
      <c r="C310" s="26" t="n">
        <v>1.07285609885625</v>
      </c>
      <c r="D310" s="26" t="n">
        <v>12.3266297404902</v>
      </c>
      <c r="E310" s="14" t="str">
        <f aca="false">IF(B310&lt;5,"Acidic",IF(B310&lt;9,"Near-neutral","Alkaline"))</f>
        <v>Acidic</v>
      </c>
      <c r="G310" s="70" t="n">
        <f aca="false">((-1/(((((((01_Process!$B$6)*(01_Process!$B$7)-($A$310)*(01_Process!$B$8))/((01_Process!$B$6)+($A$310))))+SQRT(((((01_Process!$B$6)*(01_Process!$B$7)-($A$310)*(01_Process!$B$8))/((01_Process!$B$6)+($A$310))))^2+4*(01_Process!$B$9)))/2)*LN(10))*(1+((((01_Process!$B$6)*(01_Process!$B$7)-($A$310)*(01_Process!$B$8))/((01_Process!$B$6)+($A$310))))/SQRT(((((01_Process!$B$6)*(01_Process!$B$7)-($A$310)*(01_Process!$B$8))/((01_Process!$B$6)+($A$310))))^2+4*(01_Process!$B$9)))/2))*((-(01_Process!$B$6)*((01_Process!$B$7)+(01_Process!$B$8))/((01_Process!$B$6)+($A$310))^2))</f>
        <v>1.07274815264314</v>
      </c>
    </row>
    <row r="311" customFormat="false" ht="15" hidden="false" customHeight="true" outlineLevel="0" collapsed="false">
      <c r="A311" s="26" t="n">
        <v>4.59229614807404</v>
      </c>
      <c r="B311" s="21" t="n">
        <v>3.37157773984075</v>
      </c>
      <c r="C311" s="26" t="n">
        <v>1.11061598293151</v>
      </c>
      <c r="D311" s="26" t="n">
        <v>12.3266297404902</v>
      </c>
      <c r="E311" s="14" t="str">
        <f aca="false">IF(B311&lt;5,"Acidic",IF(B311&lt;9,"Near-neutral","Alkaline"))</f>
        <v>Acidic</v>
      </c>
      <c r="G311" s="70" t="n">
        <f aca="false">((-1/(((((((01_Process!$B$6)*(01_Process!$B$7)-($A$311)*(01_Process!$B$8))/((01_Process!$B$6)+($A$311))))+SQRT(((((01_Process!$B$6)*(01_Process!$B$7)-($A$311)*(01_Process!$B$8))/((01_Process!$B$6)+($A$311))))^2+4*(01_Process!$B$9)))/2)*LN(10))*(1+((((01_Process!$B$6)*(01_Process!$B$7)-($A$311)*(01_Process!$B$8))/((01_Process!$B$6)+($A$311))))/SQRT(((((01_Process!$B$6)*(01_Process!$B$7)-($A$311)*(01_Process!$B$8))/((01_Process!$B$6)+($A$311))))^2+4*(01_Process!$B$9)))/2))*((-(01_Process!$B$6)*((01_Process!$B$7)+(01_Process!$B$8))/((01_Process!$B$6)+($A$311))^2))</f>
        <v>1.11049567151107</v>
      </c>
    </row>
    <row r="312" customFormat="false" ht="15" hidden="false" customHeight="true" outlineLevel="0" collapsed="false">
      <c r="A312" s="26" t="n">
        <v>4.60730365182591</v>
      </c>
      <c r="B312" s="21" t="n">
        <v>3.38854462876192</v>
      </c>
      <c r="C312" s="26" t="n">
        <v>1.15126863418578</v>
      </c>
      <c r="D312" s="26" t="n">
        <v>12.3266297404902</v>
      </c>
      <c r="E312" s="14" t="str">
        <f aca="false">IF(B312&lt;5,"Acidic",IF(B312&lt;9,"Near-neutral","Alkaline"))</f>
        <v>Acidic</v>
      </c>
      <c r="G312" s="70" t="n">
        <f aca="false">((-1/(((((((01_Process!$B$6)*(01_Process!$B$7)-($A$312)*(01_Process!$B$8))/((01_Process!$B$6)+($A$312))))+SQRT(((((01_Process!$B$6)*(01_Process!$B$7)-($A$312)*(01_Process!$B$8))/((01_Process!$B$6)+($A$312))))^2+4*(01_Process!$B$9)))/2)*LN(10))*(1+((((01_Process!$B$6)*(01_Process!$B$7)-($A$312)*(01_Process!$B$8))/((01_Process!$B$6)+($A$312))))/SQRT(((((01_Process!$B$6)*(01_Process!$B$7)-($A$312)*(01_Process!$B$8))/((01_Process!$B$6)+($A$312))))^2+4*(01_Process!$B$9)))/2))*((-(01_Process!$B$6)*((01_Process!$B$7)+(01_Process!$B$8))/((01_Process!$B$6)+($A$312))^2))</f>
        <v>1.15113399425611</v>
      </c>
    </row>
    <row r="313" customFormat="false" ht="15" hidden="false" customHeight="true" outlineLevel="0" collapsed="false">
      <c r="A313" s="26" t="n">
        <v>4.62231115557779</v>
      </c>
      <c r="B313" s="21" t="n">
        <v>3.40614521082497</v>
      </c>
      <c r="C313" s="26" t="n">
        <v>1.19515902978148</v>
      </c>
      <c r="D313" s="26" t="n">
        <v>12.3266297404902</v>
      </c>
      <c r="E313" s="14" t="str">
        <f aca="false">IF(B313&lt;5,"Acidic",IF(B313&lt;9,"Near-neutral","Alkaline"))</f>
        <v>Acidic</v>
      </c>
      <c r="G313" s="70" t="n">
        <f aca="false">((-1/(((((((01_Process!$B$6)*(01_Process!$B$7)-($A$313)*(01_Process!$B$8))/((01_Process!$B$6)+($A$313))))+SQRT(((((01_Process!$B$6)*(01_Process!$B$7)-($A$313)*(01_Process!$B$8))/((01_Process!$B$6)+($A$313))))^2+4*(01_Process!$B$9)))/2)*LN(10))*(1+((((01_Process!$B$6)*(01_Process!$B$7)-($A$313)*(01_Process!$B$8))/((01_Process!$B$6)+($A$313))))/SQRT(((((01_Process!$B$6)*(01_Process!$B$7)-($A$313)*(01_Process!$B$8))/((01_Process!$B$6)+($A$313))))^2+4*(01_Process!$B$9)))/2))*((-(01_Process!$B$6)*((01_Process!$B$7)+(01_Process!$B$8))/((01_Process!$B$6)+($A$313))^2))</f>
        <v>1.19500769237638</v>
      </c>
    </row>
    <row r="314" customFormat="false" ht="15" hidden="false" customHeight="true" outlineLevel="0" collapsed="false">
      <c r="A314" s="26" t="n">
        <v>4.63731865932967</v>
      </c>
      <c r="B314" s="21" t="n">
        <v>3.42443097611279</v>
      </c>
      <c r="C314" s="26" t="n">
        <v>1.24268928443522</v>
      </c>
      <c r="D314" s="26" t="n">
        <v>12.3266297404902</v>
      </c>
      <c r="E314" s="14" t="str">
        <f aca="false">IF(B314&lt;5,"Acidic",IF(B314&lt;9,"Near-neutral","Alkaline"))</f>
        <v>Acidic</v>
      </c>
      <c r="G314" s="70" t="n">
        <f aca="false">((-1/(((((((01_Process!$B$6)*(01_Process!$B$7)-($A$314)*(01_Process!$B$8))/((01_Process!$B$6)+($A$314))))+SQRT(((((01_Process!$B$6)*(01_Process!$B$7)-($A$314)*(01_Process!$B$8))/((01_Process!$B$6)+($A$314))))^2+4*(01_Process!$B$9)))/2)*LN(10))*(1+((((01_Process!$B$6)*(01_Process!$B$7)-($A$314)*(01_Process!$B$8))/((01_Process!$B$6)+($A$314))))/SQRT(((((01_Process!$B$6)*(01_Process!$B$7)-($A$314)*(01_Process!$B$8))/((01_Process!$B$6)+($A$314))))^2+4*(01_Process!$B$9)))/2))*((-(01_Process!$B$6)*((01_Process!$B$7)+(01_Process!$B$8))/((01_Process!$B$6)+($A$314))^2))</f>
        <v>1.24251837003199</v>
      </c>
    </row>
    <row r="315" customFormat="false" ht="15" hidden="false" customHeight="true" outlineLevel="0" collapsed="false">
      <c r="A315" s="26" t="n">
        <v>4.65232616308154</v>
      </c>
      <c r="B315" s="21" t="n">
        <v>3.44345994484356</v>
      </c>
      <c r="C315" s="26" t="n">
        <v>1.29433099267047</v>
      </c>
      <c r="D315" s="26" t="n">
        <v>12.3266297404902</v>
      </c>
      <c r="E315" s="14" t="str">
        <f aca="false">IF(B315&lt;5,"Acidic",IF(B315&lt;9,"Near-neutral","Alkaline"))</f>
        <v>Acidic</v>
      </c>
      <c r="G315" s="70" t="n">
        <f aca="false">((-1/(((((((01_Process!$B$6)*(01_Process!$B$7)-($A$315)*(01_Process!$B$8))/((01_Process!$B$6)+($A$315))))+SQRT(((((01_Process!$B$6)*(01_Process!$B$7)-($A$315)*(01_Process!$B$8))/((01_Process!$B$6)+($A$315))))^2+4*(01_Process!$B$9)))/2)*LN(10))*(1+((((01_Process!$B$6)*(01_Process!$B$7)-($A$315)*(01_Process!$B$8))/((01_Process!$B$6)+($A$315))))/SQRT(((((01_Process!$B$6)*(01_Process!$B$7)-($A$315)*(01_Process!$B$8))/((01_Process!$B$6)+($A$315))))^2+4*(01_Process!$B$9)))/2))*((-(01_Process!$B$6)*((01_Process!$B$7)+(01_Process!$B$8))/((01_Process!$B$6)+($A$315))^2))</f>
        <v>1.29413697324033</v>
      </c>
    </row>
    <row r="316" customFormat="false" ht="15" hidden="false" customHeight="true" outlineLevel="0" collapsed="false">
      <c r="A316" s="26" t="n">
        <v>4.66733366683342</v>
      </c>
      <c r="B316" s="21" t="n">
        <v>3.46329782061143</v>
      </c>
      <c r="C316" s="26" t="n">
        <v>1.35064091534352</v>
      </c>
      <c r="D316" s="26" t="n">
        <v>12.3266297404902</v>
      </c>
      <c r="E316" s="14" t="str">
        <f aca="false">IF(B316&lt;5,"Acidic",IF(B316&lt;9,"Near-neutral","Alkaline"))</f>
        <v>Acidic</v>
      </c>
      <c r="G316" s="70" t="n">
        <f aca="false">((-1/(((((((01_Process!$B$6)*(01_Process!$B$7)-($A$316)*(01_Process!$B$8))/((01_Process!$B$6)+($A$316))))+SQRT(((((01_Process!$B$6)*(01_Process!$B$7)-($A$316)*(01_Process!$B$8))/((01_Process!$B$6)+($A$316))))^2+4*(01_Process!$B$9)))/2)*LN(10))*(1+((((01_Process!$B$6)*(01_Process!$B$7)-($A$316)*(01_Process!$B$8))/((01_Process!$B$6)+($A$316))))/SQRT(((((01_Process!$B$6)*(01_Process!$B$7)-($A$316)*(01_Process!$B$8))/((01_Process!$B$6)+($A$316))))^2+4*(01_Process!$B$9)))/2))*((-(01_Process!$B$6)*((01_Process!$B$7)+(01_Process!$B$8))/((01_Process!$B$6)+($A$316))^2))</f>
        <v>1.35041943087987</v>
      </c>
    </row>
    <row r="317" customFormat="false" ht="15" hidden="false" customHeight="true" outlineLevel="0" collapsed="false">
      <c r="A317" s="26" t="n">
        <v>4.68234117058529</v>
      </c>
      <c r="B317" s="21" t="n">
        <v>3.48401941001489</v>
      </c>
      <c r="C317" s="26" t="n">
        <v>1.412281117845</v>
      </c>
      <c r="D317" s="26" t="n">
        <v>12.3266297404902</v>
      </c>
      <c r="E317" s="14" t="str">
        <f aca="false">IF(B317&lt;5,"Acidic",IF(B317&lt;9,"Near-neutral","Alkaline"))</f>
        <v>Acidic</v>
      </c>
      <c r="G317" s="70" t="n">
        <f aca="false">((-1/(((((((01_Process!$B$6)*(01_Process!$B$7)-($A$317)*(01_Process!$B$8))/((01_Process!$B$6)+($A$317))))+SQRT(((((01_Process!$B$6)*(01_Process!$B$7)-($A$317)*(01_Process!$B$8))/((01_Process!$B$6)+($A$317))))^2+4*(01_Process!$B$9)))/2)*LN(10))*(1+((((01_Process!$B$6)*(01_Process!$B$7)-($A$317)*(01_Process!$B$8))/((01_Process!$B$6)+($A$317))))/SQRT(((((01_Process!$B$6)*(01_Process!$B$7)-($A$317)*(01_Process!$B$8))/((01_Process!$B$6)+($A$317))))^2+4*(01_Process!$B$9)))/2))*((-(01_Process!$B$6)*((01_Process!$B$7)+(01_Process!$B$8))/((01_Process!$B$6)+($A$317))^2))</f>
        <v>1.41202672935864</v>
      </c>
    </row>
    <row r="318" customFormat="false" ht="15" hidden="false" customHeight="true" outlineLevel="0" collapsed="false">
      <c r="A318" s="26" t="n">
        <v>4.69734867433717</v>
      </c>
      <c r="B318" s="21" t="n">
        <v>3.50571038610408</v>
      </c>
      <c r="C318" s="26" t="n">
        <v>1.48004510736359</v>
      </c>
      <c r="D318" s="26" t="n">
        <v>12.3266297404902</v>
      </c>
      <c r="E318" s="14" t="str">
        <f aca="false">IF(B318&lt;5,"Acidic",IF(B318&lt;9,"Near-neutral","Alkaline"))</f>
        <v>Acidic</v>
      </c>
      <c r="G318" s="70" t="n">
        <f aca="false">((-1/(((((((01_Process!$B$6)*(01_Process!$B$7)-($A$318)*(01_Process!$B$8))/((01_Process!$B$6)+($A$318))))+SQRT(((((01_Process!$B$6)*(01_Process!$B$7)-($A$318)*(01_Process!$B$8))/((01_Process!$B$6)+($A$318))))^2+4*(01_Process!$B$9)))/2)*LN(10))*(1+((((01_Process!$B$6)*(01_Process!$B$7)-($A$318)*(01_Process!$B$8))/((01_Process!$B$6)+($A$318))))/SQRT(((((01_Process!$B$6)*(01_Process!$B$7)-($A$318)*(01_Process!$B$8))/((01_Process!$B$6)+($A$318))))^2+4*(01_Process!$B$9)))/2))*((-(01_Process!$B$6)*((01_Process!$B$7)+(01_Process!$B$8))/((01_Process!$B$6)+($A$318))^2))</f>
        <v>1.47975095990393</v>
      </c>
    </row>
    <row r="319" customFormat="false" ht="15" hidden="false" customHeight="true" outlineLevel="0" collapsed="false">
      <c r="A319" s="26" t="n">
        <v>4.71235617808905</v>
      </c>
      <c r="B319" s="21" t="n">
        <v>3.52846950067897</v>
      </c>
      <c r="C319" s="26" t="n">
        <v>1.55489216356781</v>
      </c>
      <c r="D319" s="26" t="n">
        <v>12.3266297404902</v>
      </c>
      <c r="E319" s="14" t="str">
        <f aca="false">IF(B319&lt;5,"Acidic",IF(B319&lt;9,"Near-neutral","Alkaline"))</f>
        <v>Acidic</v>
      </c>
      <c r="G319" s="70" t="n">
        <f aca="false">((-1/(((((((01_Process!$B$6)*(01_Process!$B$7)-($A$319)*(01_Process!$B$8))/((01_Process!$B$6)+($A$319))))+SQRT(((((01_Process!$B$6)*(01_Process!$B$7)-($A$319)*(01_Process!$B$8))/((01_Process!$B$6)+($A$319))))^2+4*(01_Process!$B$9)))/2)*LN(10))*(1+((((01_Process!$B$6)*(01_Process!$B$7)-($A$319)*(01_Process!$B$8))/((01_Process!$B$6)+($A$319))))/SQRT(((((01_Process!$B$6)*(01_Process!$B$7)-($A$319)*(01_Process!$B$8))/((01_Process!$B$6)+($A$319))))^2+4*(01_Process!$B$9)))/2))*((-(01_Process!$B$6)*((01_Process!$B$7)+(01_Process!$B$8))/((01_Process!$B$6)+($A$319))^2))</f>
        <v>1.55454951977359</v>
      </c>
    </row>
    <row r="320" customFormat="false" ht="15" hidden="false" customHeight="true" outlineLevel="0" collapsed="false">
      <c r="A320" s="26" t="n">
        <v>4.72736368184092</v>
      </c>
      <c r="B320" s="21" t="n">
        <v>3.55241138992186</v>
      </c>
      <c r="C320" s="26" t="n">
        <v>1.63799302520644</v>
      </c>
      <c r="D320" s="26" t="n">
        <v>12.3266297404902</v>
      </c>
      <c r="E320" s="14" t="str">
        <f aca="false">IF(B320&lt;5,"Acidic",IF(B320&lt;9,"Near-neutral","Alkaline"))</f>
        <v>Acidic</v>
      </c>
      <c r="G320" s="70" t="n">
        <f aca="false">((-1/(((((((01_Process!$B$6)*(01_Process!$B$7)-($A$320)*(01_Process!$B$8))/((01_Process!$B$6)+($A$320))))+SQRT(((((01_Process!$B$6)*(01_Process!$B$7)-($A$320)*(01_Process!$B$8))/((01_Process!$B$6)+($A$320))))^2+4*(01_Process!$B$9)))/2)*LN(10))*(1+((((01_Process!$B$6)*(01_Process!$B$7)-($A$320)*(01_Process!$B$8))/((01_Process!$B$6)+($A$320))))/SQRT(((((01_Process!$B$6)*(01_Process!$B$7)-($A$320)*(01_Process!$B$8))/((01_Process!$B$6)+($A$320))))^2+4*(01_Process!$B$9)))/2))*((-(01_Process!$B$6)*((01_Process!$B$7)+(01_Process!$B$8))/((01_Process!$B$6)+($A$320))^2))</f>
        <v>1.63759060926238</v>
      </c>
    </row>
    <row r="321" customFormat="false" ht="15" hidden="false" customHeight="true" outlineLevel="0" collapsed="false">
      <c r="A321" s="26" t="n">
        <v>4.7423711855928</v>
      </c>
      <c r="B321" s="21" t="n">
        <v>3.57767017519868</v>
      </c>
      <c r="C321" s="26" t="n">
        <v>1.73079157199544</v>
      </c>
      <c r="D321" s="26" t="n">
        <v>12.3266297404902</v>
      </c>
      <c r="E321" s="14" t="str">
        <f aca="false">IF(B321&lt;5,"Acidic",IF(B321&lt;9,"Near-neutral","Alkaline"))</f>
        <v>Acidic</v>
      </c>
      <c r="G321" s="70" t="n">
        <f aca="false">((-1/(((((((01_Process!$B$6)*(01_Process!$B$7)-($A$321)*(01_Process!$B$8))/((01_Process!$B$6)+($A$321))))+SQRT(((((01_Process!$B$6)*(01_Process!$B$7)-($A$321)*(01_Process!$B$8))/((01_Process!$B$6)+($A$321))))^2+4*(01_Process!$B$9)))/2)*LN(10))*(1+((((01_Process!$B$6)*(01_Process!$B$7)-($A$321)*(01_Process!$B$8))/((01_Process!$B$6)+($A$321))))/SQRT(((((01_Process!$B$6)*(01_Process!$B$7)-($A$321)*(01_Process!$B$8))/((01_Process!$B$6)+($A$321))))^2+4*(01_Process!$B$9)))/2))*((-(01_Process!$B$6)*((01_Process!$B$7)+(01_Process!$B$8))/((01_Process!$B$6)+($A$321))^2))</f>
        <v>1.73031463054587</v>
      </c>
    </row>
    <row r="322" customFormat="false" ht="15" hidden="false" customHeight="true" outlineLevel="0" collapsed="false">
      <c r="A322" s="26" t="n">
        <v>4.75737868934467</v>
      </c>
      <c r="B322" s="21" t="n">
        <v>3.60440414580423</v>
      </c>
      <c r="C322" s="26" t="n">
        <v>1.83508944230104</v>
      </c>
      <c r="D322" s="26" t="n">
        <v>12.3266297404902</v>
      </c>
      <c r="E322" s="14" t="str">
        <f aca="false">IF(B322&lt;5,"Acidic",IF(B322&lt;9,"Near-neutral","Alkaline"))</f>
        <v>Acidic</v>
      </c>
      <c r="G322" s="70" t="n">
        <f aca="false">((-1/(((((((01_Process!$B$6)*(01_Process!$B$7)-($A$322)*(01_Process!$B$8))/((01_Process!$B$6)+($A$322))))+SQRT(((((01_Process!$B$6)*(01_Process!$B$7)-($A$322)*(01_Process!$B$8))/((01_Process!$B$6)+($A$322))))^2+4*(01_Process!$B$9)))/2)*LN(10))*(1+((((01_Process!$B$6)*(01_Process!$B$7)-($A$322)*(01_Process!$B$8))/((01_Process!$B$6)+($A$322))))/SQRT(((((01_Process!$B$6)*(01_Process!$B$7)-($A$322)*(01_Process!$B$8))/((01_Process!$B$6)+($A$322))))^2+4*(01_Process!$B$9)))/2))*((-(01_Process!$B$6)*((01_Process!$B$7)+(01_Process!$B$8))/((01_Process!$B$6)+($A$322))^2))</f>
        <v>1.83451837367766</v>
      </c>
    </row>
    <row r="323" customFormat="false" ht="15" hidden="false" customHeight="true" outlineLevel="0" collapsed="false">
      <c r="A323" s="26" t="n">
        <v>4.77238619309655</v>
      </c>
      <c r="B323" s="21" t="n">
        <v>3.63280193884873</v>
      </c>
      <c r="C323" s="26" t="n">
        <v>1.9531641976574</v>
      </c>
      <c r="D323" s="26" t="n">
        <v>12.3266297404902</v>
      </c>
      <c r="E323" s="14" t="str">
        <f aca="false">IF(B323&lt;5,"Acidic",IF(B323&lt;9,"Near-neutral","Alkaline"))</f>
        <v>Acidic</v>
      </c>
      <c r="G323" s="70" t="n">
        <f aca="false">((-1/(((((((01_Process!$B$6)*(01_Process!$B$7)-($A$323)*(01_Process!$B$8))/((01_Process!$B$6)+($A$323))))+SQRT(((((01_Process!$B$6)*(01_Process!$B$7)-($A$323)*(01_Process!$B$8))/((01_Process!$B$6)+($A$323))))^2+4*(01_Process!$B$9)))/2)*LN(10))*(1+((((01_Process!$B$6)*(01_Process!$B$7)-($A$323)*(01_Process!$B$8))/((01_Process!$B$6)+($A$323))))/SQRT(((((01_Process!$B$6)*(01_Process!$B$7)-($A$323)*(01_Process!$B$8))/((01_Process!$B$6)+($A$323))))^2+4*(01_Process!$B$9)))/2))*((-(01_Process!$B$6)*((01_Process!$B$7)+(01_Process!$B$8))/((01_Process!$B$6)+($A$323))^2))</f>
        <v>1.95247250686223</v>
      </c>
    </row>
    <row r="324" customFormat="false" ht="15" hidden="false" customHeight="true" outlineLevel="0" collapsed="false">
      <c r="A324" s="26" t="n">
        <v>4.78739369684842</v>
      </c>
      <c r="B324" s="21" t="n">
        <v>3.66309083014863</v>
      </c>
      <c r="C324" s="26" t="n">
        <v>2.08793765508534</v>
      </c>
      <c r="D324" s="26" t="n">
        <v>12.3266297404902</v>
      </c>
      <c r="E324" s="14" t="str">
        <f aca="false">IF(B324&lt;5,"Acidic",IF(B324&lt;9,"Near-neutral","Alkaline"))</f>
        <v>Acidic</v>
      </c>
      <c r="G324" s="70" t="n">
        <f aca="false">((-1/(((((((01_Process!$B$6)*(01_Process!$B$7)-($A$324)*(01_Process!$B$8))/((01_Process!$B$6)+($A$324))))+SQRT(((((01_Process!$B$6)*(01_Process!$B$7)-($A$324)*(01_Process!$B$8))/((01_Process!$B$6)+($A$324))))^2+4*(01_Process!$B$9)))/2)*LN(10))*(1+((((01_Process!$B$6)*(01_Process!$B$7)-($A$324)*(01_Process!$B$8))/((01_Process!$B$6)+($A$324))))/SQRT(((((01_Process!$B$6)*(01_Process!$B$7)-($A$324)*(01_Process!$B$8))/((01_Process!$B$6)+($A$324))))^2+4*(01_Process!$B$9)))/2))*((-(01_Process!$B$6)*((01_Process!$B$7)+(01_Process!$B$8))/((01_Process!$B$6)+($A$324))^2))</f>
        <v>2.08708882718437</v>
      </c>
    </row>
    <row r="325" customFormat="false" ht="15" hidden="false" customHeight="true" outlineLevel="0" collapsed="false">
      <c r="A325" s="26" t="n">
        <v>4.8024012006003</v>
      </c>
      <c r="B325" s="21" t="n">
        <v>3.69554806531159</v>
      </c>
      <c r="C325" s="26" t="n">
        <v>2.24322114125337</v>
      </c>
      <c r="D325" s="26" t="n">
        <v>12.3266297404902</v>
      </c>
      <c r="E325" s="14" t="str">
        <f aca="false">IF(B325&lt;5,"Acidic",IF(B325&lt;9,"Near-neutral","Alkaline"))</f>
        <v>Acidic</v>
      </c>
      <c r="G325" s="70" t="n">
        <f aca="false">((-1/(((((((01_Process!$B$6)*(01_Process!$B$7)-($A$325)*(01_Process!$B$8))/((01_Process!$B$6)+($A$325))))+SQRT(((((01_Process!$B$6)*(01_Process!$B$7)-($A$325)*(01_Process!$B$8))/((01_Process!$B$6)+($A$325))))^2+4*(01_Process!$B$9)))/2)*LN(10))*(1+((((01_Process!$B$6)*(01_Process!$B$7)-($A$325)*(01_Process!$B$8))/((01_Process!$B$6)+($A$325))))/SQRT(((((01_Process!$B$6)*(01_Process!$B$7)-($A$325)*(01_Process!$B$8))/((01_Process!$B$6)+($A$325))))^2+4*(01_Process!$B$9)))/2))*((-(01_Process!$B$6)*((01_Process!$B$7)+(01_Process!$B$8))/((01_Process!$B$6)+($A$325))^2))</f>
        <v>2.24216372663703</v>
      </c>
    </row>
    <row r="326" customFormat="false" ht="15" hidden="false" customHeight="true" outlineLevel="0" collapsed="false">
      <c r="A326" s="26" t="n">
        <v>4.81740870435218</v>
      </c>
      <c r="B326" s="21" t="n">
        <v>3.73051667541052</v>
      </c>
      <c r="C326" s="26" t="n">
        <v>2.42408208300736</v>
      </c>
      <c r="D326" s="26" t="n">
        <v>12.3266297404902</v>
      </c>
      <c r="E326" s="14" t="str">
        <f aca="false">IF(B326&lt;5,"Acidic",IF(B326&lt;9,"Near-neutral","Alkaline"))</f>
        <v>Acidic</v>
      </c>
      <c r="G326" s="70" t="n">
        <f aca="false">((-1/(((((((01_Process!$B$6)*(01_Process!$B$7)-($A$326)*(01_Process!$B$8))/((01_Process!$B$6)+($A$326))))+SQRT(((((01_Process!$B$6)*(01_Process!$B$7)-($A$326)*(01_Process!$B$8))/((01_Process!$B$6)+($A$326))))^2+4*(01_Process!$B$9)))/2)*LN(10))*(1+((((01_Process!$B$6)*(01_Process!$B$7)-($A$326)*(01_Process!$B$8))/((01_Process!$B$6)+($A$326))))/SQRT(((((01_Process!$B$6)*(01_Process!$B$7)-($A$326)*(01_Process!$B$8))/((01_Process!$B$6)+($A$326))))^2+4*(01_Process!$B$9)))/2))*((-(01_Process!$B$6)*((01_Process!$B$7)+(01_Process!$B$8))/((01_Process!$B$6)+($A$326))^2))</f>
        <v>2.42274172317552</v>
      </c>
    </row>
    <row r="327" customFormat="false" ht="15" hidden="false" customHeight="true" outlineLevel="0" collapsed="false">
      <c r="A327" s="26" t="n">
        <v>4.83241620810405</v>
      </c>
      <c r="B327" s="21" t="n">
        <v>3.76842809161948</v>
      </c>
      <c r="C327" s="26" t="n">
        <v>2.63740831321996</v>
      </c>
      <c r="D327" s="26" t="n">
        <v>12.3266297404902</v>
      </c>
      <c r="E327" s="14" t="str">
        <f aca="false">IF(B327&lt;5,"Acidic",IF(B327&lt;9,"Near-neutral","Alkaline"))</f>
        <v>Acidic</v>
      </c>
      <c r="G327" s="70" t="n">
        <f aca="false">((-1/(((((((01_Process!$B$6)*(01_Process!$B$7)-($A$327)*(01_Process!$B$8))/((01_Process!$B$6)+($A$327))))+SQRT(((((01_Process!$B$6)*(01_Process!$B$7)-($A$327)*(01_Process!$B$8))/((01_Process!$B$6)+($A$327))))^2+4*(01_Process!$B$9)))/2)*LN(10))*(1+((((01_Process!$B$6)*(01_Process!$B$7)-($A$327)*(01_Process!$B$8))/((01_Process!$B$6)+($A$327))))/SQRT(((((01_Process!$B$6)*(01_Process!$B$7)-($A$327)*(01_Process!$B$8))/((01_Process!$B$6)+($A$327))))^2+4*(01_Process!$B$9)))/2))*((-(01_Process!$B$6)*((01_Process!$B$7)+(01_Process!$B$8))/((01_Process!$B$6)+($A$327))^2))</f>
        <v>2.63567432111063</v>
      </c>
    </row>
    <row r="328" customFormat="false" ht="15" hidden="false" customHeight="true" outlineLevel="0" collapsed="false">
      <c r="A328" s="26" t="n">
        <v>4.84742371185593</v>
      </c>
      <c r="B328" s="21" t="n">
        <v>3.80983539887254</v>
      </c>
      <c r="C328" s="26" t="n">
        <v>2.89280689610555</v>
      </c>
      <c r="D328" s="26" t="n">
        <v>12.3266297404902</v>
      </c>
      <c r="E328" s="14" t="str">
        <f aca="false">IF(B328&lt;5,"Acidic",IF(B328&lt;9,"Near-neutral","Alkaline"))</f>
        <v>Acidic</v>
      </c>
      <c r="G328" s="70" t="n">
        <f aca="false">((-1/(((((((01_Process!$B$6)*(01_Process!$B$7)-($A$328)*(01_Process!$B$8))/((01_Process!$B$6)+($A$328))))+SQRT(((((01_Process!$B$6)*(01_Process!$B$7)-($A$328)*(01_Process!$B$8))/((01_Process!$B$6)+($A$328))))^2+4*(01_Process!$B$9)))/2)*LN(10))*(1+((((01_Process!$B$6)*(01_Process!$B$7)-($A$328)*(01_Process!$B$8))/((01_Process!$B$6)+($A$328))))/SQRT(((((01_Process!$B$6)*(01_Process!$B$7)-($A$328)*(01_Process!$B$8))/((01_Process!$B$6)+($A$328))))^2+4*(01_Process!$B$9)))/2))*((-(01_Process!$B$6)*((01_Process!$B$7)+(01_Process!$B$8))/((01_Process!$B$6)+($A$328))^2))</f>
        <v>2.89050868918626</v>
      </c>
    </row>
    <row r="329" customFormat="false" ht="15" hidden="false" customHeight="true" outlineLevel="0" collapsed="false">
      <c r="A329" s="26" t="n">
        <v>4.8624312156078</v>
      </c>
      <c r="B329" s="21" t="n">
        <v>3.85546386436975</v>
      </c>
      <c r="C329" s="26" t="n">
        <v>3.20409444082617</v>
      </c>
      <c r="D329" s="26" t="n">
        <v>12.3266297404902</v>
      </c>
      <c r="E329" s="14" t="str">
        <f aca="false">IF(B329&lt;5,"Acidic",IF(B329&lt;9,"Near-neutral","Alkaline"))</f>
        <v>Acidic</v>
      </c>
      <c r="G329" s="70" t="n">
        <f aca="false">((-1/(((((((01_Process!$B$6)*(01_Process!$B$7)-($A$329)*(01_Process!$B$8))/((01_Process!$B$6)+($A$329))))+SQRT(((((01_Process!$B$6)*(01_Process!$B$7)-($A$329)*(01_Process!$B$8))/((01_Process!$B$6)+($A$329))))^2+4*(01_Process!$B$9)))/2)*LN(10))*(1+((((01_Process!$B$6)*(01_Process!$B$7)-($A$329)*(01_Process!$B$8))/((01_Process!$B$6)+($A$329))))/SQRT(((((01_Process!$B$6)*(01_Process!$B$7)-($A$329)*(01_Process!$B$8))/((01_Process!$B$6)+($A$329))))^2+4*(01_Process!$B$9)))/2))*((-(01_Process!$B$6)*((01_Process!$B$7)+(01_Process!$B$8))/((01_Process!$B$6)+($A$329))^2))</f>
        <v>3.20095801552593</v>
      </c>
    </row>
    <row r="330" customFormat="false" ht="15" hidden="false" customHeight="true" outlineLevel="0" collapsed="false">
      <c r="A330" s="26" t="n">
        <v>4.87743871935968</v>
      </c>
      <c r="B330" s="21" t="n">
        <v>3.90629077163212</v>
      </c>
      <c r="C330" s="26" t="n">
        <v>3.59188958913012</v>
      </c>
      <c r="D330" s="26" t="n">
        <v>12.3266297404902</v>
      </c>
      <c r="E330" s="14" t="str">
        <f aca="false">IF(B330&lt;5,"Acidic",IF(B330&lt;9,"Near-neutral","Alkaline"))</f>
        <v>Acidic</v>
      </c>
      <c r="G330" s="70" t="n">
        <f aca="false">((-1/(((((((01_Process!$B$6)*(01_Process!$B$7)-($A$330)*(01_Process!$B$8))/((01_Process!$B$6)+($A$330))))+SQRT(((((01_Process!$B$6)*(01_Process!$B$7)-($A$330)*(01_Process!$B$8))/((01_Process!$B$6)+($A$330))))^2+4*(01_Process!$B$9)))/2)*LN(10))*(1+((((01_Process!$B$6)*(01_Process!$B$7)-($A$330)*(01_Process!$B$8))/((01_Process!$B$6)+($A$330))))/SQRT(((((01_Process!$B$6)*(01_Process!$B$7)-($A$330)*(01_Process!$B$8))/((01_Process!$B$6)+($A$330))))^2+4*(01_Process!$B$9)))/2))*((-(01_Process!$B$6)*((01_Process!$B$7)+(01_Process!$B$8))/((01_Process!$B$6)+($A$330))^2))</f>
        <v>3.58745211576343</v>
      </c>
    </row>
    <row r="331" customFormat="false" ht="15" hidden="false" customHeight="true" outlineLevel="0" collapsed="false">
      <c r="A331" s="26" t="n">
        <v>4.89244622311156</v>
      </c>
      <c r="B331" s="21" t="n">
        <v>3.96367766485354</v>
      </c>
      <c r="C331" s="26" t="n">
        <v>4.08839408977627</v>
      </c>
      <c r="D331" s="26" t="n">
        <v>12.3266297404902</v>
      </c>
      <c r="E331" s="14" t="str">
        <f aca="false">IF(B331&lt;5,"Acidic",IF(B331&lt;9,"Near-neutral","Alkaline"))</f>
        <v>Acidic</v>
      </c>
      <c r="G331" s="70" t="n">
        <f aca="false">((-1/(((((((01_Process!$B$6)*(01_Process!$B$7)-($A$331)*(01_Process!$B$8))/((01_Process!$B$6)+($A$331))))+SQRT(((((01_Process!$B$6)*(01_Process!$B$7)-($A$331)*(01_Process!$B$8))/((01_Process!$B$6)+($A$331))))^2+4*(01_Process!$B$9)))/2)*LN(10))*(1+((((01_Process!$B$6)*(01_Process!$B$7)-($A$331)*(01_Process!$B$8))/((01_Process!$B$6)+($A$331))))/SQRT(((((01_Process!$B$6)*(01_Process!$B$7)-($A$331)*(01_Process!$B$8))/((01_Process!$B$6)+($A$331))))^2+4*(01_Process!$B$9)))/2))*((-(01_Process!$B$6)*((01_Process!$B$7)+(01_Process!$B$8))/((01_Process!$B$6)+($A$331))^2))</f>
        <v>4.08182341508855</v>
      </c>
    </row>
    <row r="332" customFormat="false" ht="15" hidden="false" customHeight="true" outlineLevel="0" collapsed="false">
      <c r="A332" s="26" t="n">
        <v>4.90745372686343</v>
      </c>
      <c r="B332" s="21" t="n">
        <v>4.0296026206119</v>
      </c>
      <c r="C332" s="26" t="n">
        <v>4.74687638268239</v>
      </c>
      <c r="D332" s="26" t="n">
        <v>12.3266297404902</v>
      </c>
      <c r="E332" s="14" t="str">
        <f aca="false">IF(B332&lt;5,"Acidic",IF(B332&lt;9,"Near-neutral","Alkaline"))</f>
        <v>Acidic</v>
      </c>
      <c r="G332" s="70" t="n">
        <f aca="false">((-1/(((((((01_Process!$B$6)*(01_Process!$B$7)-($A$332)*(01_Process!$B$8))/((01_Process!$B$6)+($A$332))))+SQRT(((((01_Process!$B$6)*(01_Process!$B$7)-($A$332)*(01_Process!$B$8))/((01_Process!$B$6)+($A$332))))^2+4*(01_Process!$B$9)))/2)*LN(10))*(1+((((01_Process!$B$6)*(01_Process!$B$7)-($A$332)*(01_Process!$B$8))/((01_Process!$B$6)+($A$332))))/SQRT(((((01_Process!$B$6)*(01_Process!$B$7)-($A$332)*(01_Process!$B$8))/((01_Process!$B$6)+($A$332))))^2+4*(01_Process!$B$9)))/2))*((-(01_Process!$B$6)*((01_Process!$B$7)+(01_Process!$B$8))/((01_Process!$B$6)+($A$332))^2))</f>
        <v>4.73655221153358</v>
      </c>
    </row>
    <row r="333" customFormat="false" ht="15" hidden="false" customHeight="true" outlineLevel="0" collapsed="false">
      <c r="A333" s="26" t="n">
        <v>4.92246123061531</v>
      </c>
      <c r="B333" s="21" t="n">
        <v>4.10709979545214</v>
      </c>
      <c r="C333" s="26" t="n">
        <v>5.66233167850123</v>
      </c>
      <c r="D333" s="26" t="n">
        <v>12.3266297404902</v>
      </c>
      <c r="E333" s="14" t="str">
        <f aca="false">IF(B333&lt;5,"Acidic",IF(B333&lt;9,"Near-neutral","Alkaline"))</f>
        <v>Acidic</v>
      </c>
      <c r="G333" s="70" t="n">
        <f aca="false">((-1/(((((((01_Process!$B$6)*(01_Process!$B$7)-($A$333)*(01_Process!$B$8))/((01_Process!$B$6)+($A$333))))+SQRT(((((01_Process!$B$6)*(01_Process!$B$7)-($A$333)*(01_Process!$B$8))/((01_Process!$B$6)+($A$333))))^2+4*(01_Process!$B$9)))/2)*LN(10))*(1+((((01_Process!$B$6)*(01_Process!$B$7)-($A$333)*(01_Process!$B$8))/((01_Process!$B$6)+($A$333))))/SQRT(((((01_Process!$B$6)*(01_Process!$B$7)-($A$333)*(01_Process!$B$8))/((01_Process!$B$6)+($A$333))))^2+4*(01_Process!$B$9)))/2))*((-(01_Process!$B$6)*((01_Process!$B$7)+(01_Process!$B$8))/((01_Process!$B$6)+($A$333))^2))</f>
        <v>5.64474820553469</v>
      </c>
    </row>
    <row r="334" customFormat="false" ht="15" hidden="false" customHeight="true" outlineLevel="0" collapsed="false">
      <c r="A334" s="26" t="n">
        <v>4.93746873436718</v>
      </c>
      <c r="B334" s="21" t="n">
        <v>4.20117745955217</v>
      </c>
      <c r="C334" s="26" t="n">
        <v>7.02253191414349</v>
      </c>
      <c r="D334" s="26" t="n">
        <v>12.3266297404902</v>
      </c>
      <c r="E334" s="14" t="str">
        <f aca="false">IF(B334&lt;5,"Acidic",IF(B334&lt;9,"Near-neutral","Alkaline"))</f>
        <v>Acidic</v>
      </c>
      <c r="G334" s="70" t="n">
        <f aca="false">((-1/(((((((01_Process!$B$6)*(01_Process!$B$7)-($A$334)*(01_Process!$B$8))/((01_Process!$B$6)+($A$334))))+SQRT(((((01_Process!$B$6)*(01_Process!$B$7)-($A$334)*(01_Process!$B$8))/((01_Process!$B$6)+($A$334))))^2+4*(01_Process!$B$9)))/2)*LN(10))*(1+((((01_Process!$B$6)*(01_Process!$B$7)-($A$334)*(01_Process!$B$8))/((01_Process!$B$6)+($A$334))))/SQRT(((((01_Process!$B$6)*(01_Process!$B$7)-($A$334)*(01_Process!$B$8))/((01_Process!$B$6)+($A$334))))^2+4*(01_Process!$B$9)))/2))*((-(01_Process!$B$6)*((01_Process!$B$7)+(01_Process!$B$8))/((01_Process!$B$6)+($A$334))^2))</f>
        <v>6.98890477980848</v>
      </c>
    </row>
    <row r="335" customFormat="false" ht="15" hidden="false" customHeight="true" outlineLevel="0" collapsed="false">
      <c r="A335" s="26" t="n">
        <v>4.95247623811906</v>
      </c>
      <c r="B335" s="21" t="n">
        <v>4.32101843351308</v>
      </c>
      <c r="C335" s="26" t="n">
        <v>9.25912190255912</v>
      </c>
      <c r="D335" s="26" t="n">
        <v>12.3266297404902</v>
      </c>
      <c r="E335" s="14" t="str">
        <f aca="false">IF(B335&lt;5,"Acidic",IF(B335&lt;9,"Near-neutral","Alkaline"))</f>
        <v>Acidic</v>
      </c>
      <c r="G335" s="70" t="n">
        <f aca="false">((-1/(((((((01_Process!$B$6)*(01_Process!$B$7)-($A$335)*(01_Process!$B$8))/((01_Process!$B$6)+($A$335))))+SQRT(((((01_Process!$B$6)*(01_Process!$B$7)-($A$335)*(01_Process!$B$8))/((01_Process!$B$6)+($A$335))))^2+4*(01_Process!$B$9)))/2)*LN(10))*(1+((((01_Process!$B$6)*(01_Process!$B$7)-($A$335)*(01_Process!$B$8))/((01_Process!$B$6)+($A$335))))/SQRT(((((01_Process!$B$6)*(01_Process!$B$7)-($A$335)*(01_Process!$B$8))/((01_Process!$B$6)+($A$335))))^2+4*(01_Process!$B$9)))/2))*((-(01_Process!$B$6)*((01_Process!$B$7)+(01_Process!$B$8))/((01_Process!$B$6)+($A$335))^2))</f>
        <v>9.18202649102447</v>
      </c>
    </row>
    <row r="336" customFormat="false" ht="15" hidden="false" customHeight="true" outlineLevel="0" collapsed="false">
      <c r="A336" s="26" t="n">
        <v>4.96748374187094</v>
      </c>
      <c r="B336" s="21" t="n">
        <v>4.48648089259874</v>
      </c>
      <c r="C336" s="26" t="n">
        <v>13.6444849865704</v>
      </c>
      <c r="D336" s="26" t="n">
        <v>13.6444849865704</v>
      </c>
      <c r="E336" s="14" t="str">
        <f aca="false">IF(B336&lt;5,"Acidic",IF(B336&lt;9,"Near-neutral","Alkaline"))</f>
        <v>Acidic</v>
      </c>
      <c r="G336" s="70" t="n">
        <f aca="false">((-1/(((((((01_Process!$B$6)*(01_Process!$B$7)-($A$336)*(01_Process!$B$8))/((01_Process!$B$6)+($A$336))))+SQRT(((((01_Process!$B$6)*(01_Process!$B$7)-($A$336)*(01_Process!$B$8))/((01_Process!$B$6)+($A$336))))^2+4*(01_Process!$B$9)))/2)*LN(10))*(1+((((01_Process!$B$6)*(01_Process!$B$7)-($A$336)*(01_Process!$B$8))/((01_Process!$B$6)+($A$336))))/SQRT(((((01_Process!$B$6)*(01_Process!$B$7)-($A$336)*(01_Process!$B$8))/((01_Process!$B$6)+($A$336))))^2+4*(01_Process!$B$9)))/2))*((-(01_Process!$B$6)*((01_Process!$B$7)+(01_Process!$B$8))/((01_Process!$B$6)+($A$336))^2))</f>
        <v>13.3995449896018</v>
      </c>
    </row>
    <row r="337" customFormat="false" ht="15" hidden="false" customHeight="true" outlineLevel="0" collapsed="false">
      <c r="A337" s="26" t="n">
        <v>4.98249124562281</v>
      </c>
      <c r="B337" s="21" t="n">
        <v>4.75596957115667</v>
      </c>
      <c r="C337" s="26" t="n">
        <v>26.5571503622592</v>
      </c>
      <c r="D337" s="26" t="n">
        <v>26.5571503622592</v>
      </c>
      <c r="E337" s="14" t="str">
        <f aca="false">IF(B337&lt;5,"Acidic",IF(B337&lt;9,"Near-neutral","Alkaline"))</f>
        <v>Acidic</v>
      </c>
      <c r="G337" s="70" t="n">
        <f aca="false">((-1/(((((((01_Process!$B$6)*(01_Process!$B$7)-($A$337)*(01_Process!$B$8))/((01_Process!$B$6)+($A$337))))+SQRT(((((01_Process!$B$6)*(01_Process!$B$7)-($A$337)*(01_Process!$B$8))/((01_Process!$B$6)+($A$337))))^2+4*(01_Process!$B$9)))/2)*LN(10))*(1+((((01_Process!$B$6)*(01_Process!$B$7)-($A$337)*(01_Process!$B$8))/((01_Process!$B$6)+($A$337))))/SQRT(((((01_Process!$B$6)*(01_Process!$B$7)-($A$337)*(01_Process!$B$8))/((01_Process!$B$6)+($A$337))))^2+4*(01_Process!$B$9)))/2))*((-(01_Process!$B$6)*((01_Process!$B$7)+(01_Process!$B$8))/((01_Process!$B$6)+($A$337))^2))</f>
        <v>24.8463094746047</v>
      </c>
    </row>
    <row r="338" customFormat="false" ht="15" hidden="false" customHeight="true" outlineLevel="0" collapsed="false">
      <c r="A338" s="26" t="n">
        <v>4.99749874937469</v>
      </c>
      <c r="B338" s="21" t="n">
        <v>5.60104197582013</v>
      </c>
      <c r="C338" s="26" t="n">
        <v>246.532594809803</v>
      </c>
      <c r="D338" s="26" t="n">
        <v>246.532594809803</v>
      </c>
      <c r="E338" s="14" t="str">
        <f aca="false">IF(B338&lt;5,"Acidic",IF(B338&lt;9,"Near-neutral","Alkaline"))</f>
        <v>Near-neutral</v>
      </c>
      <c r="G338" s="70" t="n">
        <f aca="false">((-1/(((((((01_Process!$B$6)*(01_Process!$B$7)-($A$338)*(01_Process!$B$8))/((01_Process!$B$6)+($A$338))))+SQRT(((((01_Process!$B$6)*(01_Process!$B$7)-($A$338)*(01_Process!$B$8))/((01_Process!$B$6)+($A$338))))^2+4*(01_Process!$B$9)))/2)*LN(10))*(1+((((01_Process!$B$6)*(01_Process!$B$7)-($A$338)*(01_Process!$B$8))/((01_Process!$B$6)+($A$338))))/SQRT(((((01_Process!$B$6)*(01_Process!$B$7)-($A$338)*(01_Process!$B$8))/((01_Process!$B$6)+($A$338))))^2+4*(01_Process!$B$9)))/2))*((-(01_Process!$B$6)*((01_Process!$B$7)+(01_Process!$B$8))/((01_Process!$B$6)+($A$338))^2))</f>
        <v>173.122095065482</v>
      </c>
    </row>
    <row r="339" customFormat="false" ht="15" hidden="false" customHeight="true" outlineLevel="0" collapsed="false">
      <c r="A339" s="26" t="n">
        <v>5.01250625312656</v>
      </c>
      <c r="B339" s="21" t="n">
        <v>9.09661224810978</v>
      </c>
      <c r="C339" s="26" t="n">
        <v>40.0630460290846</v>
      </c>
      <c r="D339" s="26" t="n">
        <v>40.0630460290846</v>
      </c>
      <c r="E339" s="14" t="str">
        <f aca="false">IF(B339&lt;5,"Acidic",IF(B339&lt;9,"Near-neutral","Alkaline"))</f>
        <v>Alkaline</v>
      </c>
      <c r="G339" s="70" t="n">
        <f aca="false">((-1/(((((((01_Process!$B$6)*(01_Process!$B$7)-($A$339)*(01_Process!$B$8))/((01_Process!$B$6)+($A$339))))+SQRT(((((01_Process!$B$6)*(01_Process!$B$7)-($A$339)*(01_Process!$B$8))/((01_Process!$B$6)+($A$339))))^2+4*(01_Process!$B$9)))/2)*LN(10))*(1+((((01_Process!$B$6)*(01_Process!$B$7)-($A$339)*(01_Process!$B$8))/((01_Process!$B$6)+($A$339))))/SQRT(((((01_Process!$B$6)*(01_Process!$B$7)-($A$339)*(01_Process!$B$8))/((01_Process!$B$6)+($A$339))))^2+4*(01_Process!$B$9)))/2))*((-(01_Process!$B$6)*((01_Process!$B$7)+(01_Process!$B$8))/((01_Process!$B$6)+($A$339))^2))</f>
        <v>34.6783663641848</v>
      </c>
    </row>
    <row r="340" customFormat="false" ht="15" hidden="false" customHeight="true" outlineLevel="0" collapsed="false">
      <c r="A340" s="26" t="n">
        <v>5.02751375687844</v>
      </c>
      <c r="B340" s="21" t="n">
        <v>9.4383623974003</v>
      </c>
      <c r="C340" s="26" t="n">
        <v>16.1506370595013</v>
      </c>
      <c r="D340" s="26" t="n">
        <v>16.1506370595013</v>
      </c>
      <c r="E340" s="14" t="str">
        <f aca="false">IF(B340&lt;5,"Acidic",IF(B340&lt;9,"Near-neutral","Alkaline"))</f>
        <v>Alkaline</v>
      </c>
      <c r="G340" s="70" t="n">
        <f aca="false">((-1/(((((((01_Process!$B$6)*(01_Process!$B$7)-($A$340)*(01_Process!$B$8))/((01_Process!$B$6)+($A$340))))+SQRT(((((01_Process!$B$6)*(01_Process!$B$7)-($A$340)*(01_Process!$B$8))/((01_Process!$B$6)+($A$340))))^2+4*(01_Process!$B$9)))/2)*LN(10))*(1+((((01_Process!$B$6)*(01_Process!$B$7)-($A$340)*(01_Process!$B$8))/((01_Process!$B$6)+($A$340))))/SQRT(((((01_Process!$B$6)*(01_Process!$B$7)-($A$340)*(01_Process!$B$8))/((01_Process!$B$6)+($A$340))))^2+4*(01_Process!$B$9)))/2))*((-(01_Process!$B$6)*((01_Process!$B$7)+(01_Process!$B$8))/((01_Process!$B$6)+($A$340))^2))</f>
        <v>15.7409019078335</v>
      </c>
    </row>
    <row r="341" customFormat="false" ht="15" hidden="false" customHeight="true" outlineLevel="0" collapsed="false">
      <c r="A341" s="26" t="n">
        <v>5.04252126063032</v>
      </c>
      <c r="B341" s="21" t="n">
        <v>9.62676579420998</v>
      </c>
      <c r="C341" s="26" t="n">
        <v>10.2782675114464</v>
      </c>
      <c r="D341" s="26" t="n">
        <v>12.3266297404902</v>
      </c>
      <c r="E341" s="14" t="str">
        <f aca="false">IF(B341&lt;5,"Acidic",IF(B341&lt;9,"Near-neutral","Alkaline"))</f>
        <v>Alkaline</v>
      </c>
      <c r="G341" s="70" t="n">
        <f aca="false">((-1/(((((((01_Process!$B$6)*(01_Process!$B$7)-($A$341)*(01_Process!$B$8))/((01_Process!$B$6)+($A$341))))+SQRT(((((01_Process!$B$6)*(01_Process!$B$7)-($A$341)*(01_Process!$B$8))/((01_Process!$B$6)+($A$341))))^2+4*(01_Process!$B$9)))/2)*LN(10))*(1+((((01_Process!$B$6)*(01_Process!$B$7)-($A$341)*(01_Process!$B$8))/((01_Process!$B$6)+($A$341))))/SQRT(((((01_Process!$B$6)*(01_Process!$B$7)-($A$341)*(01_Process!$B$8))/((01_Process!$B$6)+($A$341))))^2+4*(01_Process!$B$9)))/2))*((-(01_Process!$B$6)*((01_Process!$B$7)+(01_Process!$B$8))/((01_Process!$B$6)+($A$341))^2))</f>
        <v>10.1702253254013</v>
      </c>
    </row>
    <row r="342" customFormat="false" ht="15" hidden="false" customHeight="true" outlineLevel="0" collapsed="false">
      <c r="A342" s="26" t="n">
        <v>5.05752876438219</v>
      </c>
      <c r="B342" s="21" t="n">
        <v>9.75739509029475</v>
      </c>
      <c r="C342" s="26" t="n">
        <v>7.54919685387506</v>
      </c>
      <c r="D342" s="26" t="n">
        <v>12.3266297404902</v>
      </c>
      <c r="E342" s="14" t="str">
        <f aca="false">IF(B342&lt;5,"Acidic",IF(B342&lt;9,"Near-neutral","Alkaline"))</f>
        <v>Alkaline</v>
      </c>
      <c r="G342" s="70" t="n">
        <f aca="false">((-1/(((((((01_Process!$B$6)*(01_Process!$B$7)-($A$342)*(01_Process!$B$8))/((01_Process!$B$6)+($A$342))))+SQRT(((((01_Process!$B$6)*(01_Process!$B$7)-($A$342)*(01_Process!$B$8))/((01_Process!$B$6)+($A$342))))^2+4*(01_Process!$B$9)))/2)*LN(10))*(1+((((01_Process!$B$6)*(01_Process!$B$7)-($A$342)*(01_Process!$B$8))/((01_Process!$B$6)+($A$342))))/SQRT(((((01_Process!$B$6)*(01_Process!$B$7)-($A$342)*(01_Process!$B$8))/((01_Process!$B$6)+($A$342))))^2+4*(01_Process!$B$9)))/2))*((-(01_Process!$B$6)*((01_Process!$B$7)+(01_Process!$B$8))/((01_Process!$B$6)+($A$342))^2))</f>
        <v>7.50594412206555</v>
      </c>
    </row>
    <row r="343" customFormat="false" ht="15" hidden="false" customHeight="true" outlineLevel="0" collapsed="false">
      <c r="A343" s="26" t="n">
        <v>5.07253626813407</v>
      </c>
      <c r="B343" s="21" t="n">
        <v>9.85741720571016</v>
      </c>
      <c r="C343" s="26" t="n">
        <v>5.96562934511644</v>
      </c>
      <c r="D343" s="26" t="n">
        <v>12.3266297404902</v>
      </c>
      <c r="E343" s="14" t="str">
        <f aca="false">IF(B343&lt;5,"Acidic",IF(B343&lt;9,"Near-neutral","Alkaline"))</f>
        <v>Alkaline</v>
      </c>
      <c r="G343" s="70" t="n">
        <f aca="false">((-1/(((((((01_Process!$B$6)*(01_Process!$B$7)-($A$343)*(01_Process!$B$8))/((01_Process!$B$6)+($A$343))))+SQRT(((((01_Process!$B$6)*(01_Process!$B$7)-($A$343)*(01_Process!$B$8))/((01_Process!$B$6)+($A$343))))^2+4*(01_Process!$B$9)))/2)*LN(10))*(1+((((01_Process!$B$6)*(01_Process!$B$7)-($A$343)*(01_Process!$B$8))/((01_Process!$B$6)+($A$343))))/SQRT(((((01_Process!$B$6)*(01_Process!$B$7)-($A$343)*(01_Process!$B$8))/((01_Process!$B$6)+($A$343))))^2+4*(01_Process!$B$9)))/2))*((-(01_Process!$B$6)*((01_Process!$B$7)+(01_Process!$B$8))/((01_Process!$B$6)+($A$343))^2))</f>
        <v>5.94413396201858</v>
      </c>
    </row>
    <row r="344" customFormat="false" ht="15" hidden="false" customHeight="true" outlineLevel="0" collapsed="false">
      <c r="A344" s="26" t="n">
        <v>5.08754377188594</v>
      </c>
      <c r="B344" s="21" t="n">
        <v>9.9384403990015</v>
      </c>
      <c r="C344" s="26" t="n">
        <v>4.93002095529539</v>
      </c>
      <c r="D344" s="26" t="n">
        <v>12.3266297404902</v>
      </c>
      <c r="E344" s="14" t="str">
        <f aca="false">IF(B344&lt;5,"Acidic",IF(B344&lt;9,"Near-neutral","Alkaline"))</f>
        <v>Alkaline</v>
      </c>
      <c r="G344" s="70" t="n">
        <f aca="false">((-1/(((((((01_Process!$B$6)*(01_Process!$B$7)-($A$344)*(01_Process!$B$8))/((01_Process!$B$6)+($A$344))))+SQRT(((((01_Process!$B$6)*(01_Process!$B$7)-($A$344)*(01_Process!$B$8))/((01_Process!$B$6)+($A$344))))^2+4*(01_Process!$B$9)))/2)*LN(10))*(1+((((01_Process!$B$6)*(01_Process!$B$7)-($A$344)*(01_Process!$B$8))/((01_Process!$B$6)+($A$344))))/SQRT(((((01_Process!$B$6)*(01_Process!$B$7)-($A$344)*(01_Process!$B$8))/((01_Process!$B$6)+($A$344))))^2+4*(01_Process!$B$9)))/2))*((-(01_Process!$B$6)*((01_Process!$B$7)+(01_Process!$B$8))/((01_Process!$B$6)+($A$344))^2))</f>
        <v>4.91781821533143</v>
      </c>
    </row>
    <row r="345" customFormat="false" ht="15" hidden="false" customHeight="true" outlineLevel="0" collapsed="false">
      <c r="A345" s="26" t="n">
        <v>5.10255127563782</v>
      </c>
      <c r="B345" s="21" t="n">
        <v>10.0065104250167</v>
      </c>
      <c r="C345" s="26" t="n">
        <v>4.1994861962404</v>
      </c>
      <c r="D345" s="26" t="n">
        <v>12.3266297404902</v>
      </c>
      <c r="E345" s="14" t="str">
        <f aca="false">IF(B345&lt;5,"Acidic",IF(B345&lt;9,"Near-neutral","Alkaline"))</f>
        <v>Alkaline</v>
      </c>
      <c r="G345" s="70" t="n">
        <f aca="false">((-1/(((((((01_Process!$B$6)*(01_Process!$B$7)-($A$345)*(01_Process!$B$8))/((01_Process!$B$6)+($A$345))))+SQRT(((((01_Process!$B$6)*(01_Process!$B$7)-($A$345)*(01_Process!$B$8))/((01_Process!$B$6)+($A$345))))^2+4*(01_Process!$B$9)))/2)*LN(10))*(1+((((01_Process!$B$6)*(01_Process!$B$7)-($A$345)*(01_Process!$B$8))/((01_Process!$B$6)+($A$345))))/SQRT(((((01_Process!$B$6)*(01_Process!$B$7)-($A$345)*(01_Process!$B$8))/((01_Process!$B$6)+($A$345))))^2+4*(01_Process!$B$9)))/2))*((-(01_Process!$B$6)*((01_Process!$B$7)+(01_Process!$B$8))/((01_Process!$B$6)+($A$345))^2))</f>
        <v>4.19190409504507</v>
      </c>
    </row>
    <row r="346" customFormat="false" ht="15" hidden="false" customHeight="true" outlineLevel="0" collapsed="false">
      <c r="A346" s="26" t="n">
        <v>5.1175587793897</v>
      </c>
      <c r="B346" s="21" t="n">
        <v>10.0651796536777</v>
      </c>
      <c r="C346" s="26" t="n">
        <v>3.65637432349479</v>
      </c>
      <c r="D346" s="26" t="n">
        <v>12.3266297404902</v>
      </c>
      <c r="E346" s="14" t="str">
        <f aca="false">IF(B346&lt;5,"Acidic",IF(B346&lt;9,"Near-neutral","Alkaline"))</f>
        <v>Alkaline</v>
      </c>
      <c r="G346" s="70" t="n">
        <f aca="false">((-1/(((((((01_Process!$B$6)*(01_Process!$B$7)-($A$346)*(01_Process!$B$8))/((01_Process!$B$6)+($A$346))))+SQRT(((((01_Process!$B$6)*(01_Process!$B$7)-($A$346)*(01_Process!$B$8))/((01_Process!$B$6)+($A$346))))^2+4*(01_Process!$B$9)))/2)*LN(10))*(1+((((01_Process!$B$6)*(01_Process!$B$7)-($A$346)*(01_Process!$B$8))/((01_Process!$B$6)+($A$346))))/SQRT(((((01_Process!$B$6)*(01_Process!$B$7)-($A$346)*(01_Process!$B$8))/((01_Process!$B$6)+($A$346))))^2+4*(01_Process!$B$9)))/2))*((-(01_Process!$B$6)*((01_Process!$B$7)+(01_Process!$B$8))/((01_Process!$B$6)+($A$346))^2))</f>
        <v>3.65134495044044</v>
      </c>
    </row>
    <row r="347" customFormat="false" ht="15" hidden="false" customHeight="true" outlineLevel="0" collapsed="false">
      <c r="A347" s="26" t="n">
        <v>5.13256628314157</v>
      </c>
      <c r="B347" s="21" t="n">
        <v>10.1167138801257</v>
      </c>
      <c r="C347" s="26" t="n">
        <v>3.23669584963022</v>
      </c>
      <c r="D347" s="26" t="n">
        <v>12.3266297404902</v>
      </c>
      <c r="E347" s="14" t="str">
        <f aca="false">IF(B347&lt;5,"Acidic",IF(B347&lt;9,"Near-neutral","Alkaline"))</f>
        <v>Alkaline</v>
      </c>
      <c r="G347" s="70" t="n">
        <f aca="false">((-1/(((((((01_Process!$B$6)*(01_Process!$B$7)-($A$347)*(01_Process!$B$8))/((01_Process!$B$6)+($A$347))))+SQRT(((((01_Process!$B$6)*(01_Process!$B$7)-($A$347)*(01_Process!$B$8))/((01_Process!$B$6)+($A$347))))^2+4*(01_Process!$B$9)))/2)*LN(10))*(1+((((01_Process!$B$6)*(01_Process!$B$7)-($A$347)*(01_Process!$B$8))/((01_Process!$B$6)+($A$347))))/SQRT(((((01_Process!$B$6)*(01_Process!$B$7)-($A$347)*(01_Process!$B$8))/((01_Process!$B$6)+($A$347))))^2+4*(01_Process!$B$9)))/2))*((-(01_Process!$B$6)*((01_Process!$B$7)+(01_Process!$B$8))/((01_Process!$B$6)+($A$347))^2))</f>
        <v>3.2331903255709</v>
      </c>
    </row>
    <row r="348" customFormat="false" ht="15" hidden="false" customHeight="true" outlineLevel="0" collapsed="false">
      <c r="A348" s="26" t="n">
        <v>5.14757378689345</v>
      </c>
      <c r="B348" s="21" t="n">
        <v>10.1626472093081</v>
      </c>
      <c r="C348" s="26" t="n">
        <v>2.90263674525443</v>
      </c>
      <c r="D348" s="26" t="n">
        <v>12.3266297404902</v>
      </c>
      <c r="E348" s="14" t="str">
        <f aca="false">IF(B348&lt;5,"Acidic",IF(B348&lt;9,"Near-neutral","Alkaline"))</f>
        <v>Alkaline</v>
      </c>
      <c r="G348" s="70" t="n">
        <f aca="false">((-1/(((((((01_Process!$B$6)*(01_Process!$B$7)-($A$348)*(01_Process!$B$8))/((01_Process!$B$6)+($A$348))))+SQRT(((((01_Process!$B$6)*(01_Process!$B$7)-($A$348)*(01_Process!$B$8))/((01_Process!$B$6)+($A$348))))^2+4*(01_Process!$B$9)))/2)*LN(10))*(1+((((01_Process!$B$6)*(01_Process!$B$7)-($A$348)*(01_Process!$B$8))/((01_Process!$B$6)+($A$348))))/SQRT(((((01_Process!$B$6)*(01_Process!$B$7)-($A$348)*(01_Process!$B$8))/((01_Process!$B$6)+($A$348))))^2+4*(01_Process!$B$9)))/2))*((-(01_Process!$B$6)*((01_Process!$B$7)+(01_Process!$B$8))/((01_Process!$B$6)+($A$348))^2))</f>
        <v>2.90009657776724</v>
      </c>
    </row>
    <row r="349" customFormat="false" ht="15" hidden="false" customHeight="true" outlineLevel="0" collapsed="false">
      <c r="A349" s="26" t="n">
        <v>5.16258129064532</v>
      </c>
      <c r="B349" s="21" t="n">
        <v>10.2040667040467</v>
      </c>
      <c r="C349" s="26" t="n">
        <v>2.63040757408703</v>
      </c>
      <c r="D349" s="26" t="n">
        <v>12.3266297404902</v>
      </c>
      <c r="E349" s="14" t="str">
        <f aca="false">IF(B349&lt;5,"Acidic",IF(B349&lt;9,"Near-neutral","Alkaline"))</f>
        <v>Alkaline</v>
      </c>
      <c r="G349" s="70" t="n">
        <f aca="false">((-1/(((((((01_Process!$B$6)*(01_Process!$B$7)-($A$349)*(01_Process!$B$8))/((01_Process!$B$6)+($A$349))))+SQRT(((((01_Process!$B$6)*(01_Process!$B$7)-($A$349)*(01_Process!$B$8))/((01_Process!$B$6)+($A$349))))^2+4*(01_Process!$B$9)))/2)*LN(10))*(1+((((01_Process!$B$6)*(01_Process!$B$7)-($A$349)*(01_Process!$B$8))/((01_Process!$B$6)+($A$349))))/SQRT(((((01_Process!$B$6)*(01_Process!$B$7)-($A$349)*(01_Process!$B$8))/((01_Process!$B$6)+($A$349))))^2+4*(01_Process!$B$9)))/2))*((-(01_Process!$B$6)*((01_Process!$B$7)+(01_Process!$B$8))/((01_Process!$B$6)+($A$349))^2))</f>
        <v>2.62850841982845</v>
      </c>
    </row>
    <row r="350" customFormat="false" ht="15" hidden="false" customHeight="true" outlineLevel="0" collapsed="false">
      <c r="A350" s="26" t="n">
        <v>5.1775887943972</v>
      </c>
      <c r="B350" s="21" t="n">
        <v>10.24177080151</v>
      </c>
      <c r="C350" s="26" t="n">
        <v>2.404289805193</v>
      </c>
      <c r="D350" s="26" t="n">
        <v>12.3266297404902</v>
      </c>
      <c r="E350" s="14" t="str">
        <f aca="false">IF(B350&lt;5,"Acidic",IF(B350&lt;9,"Near-neutral","Alkaline"))</f>
        <v>Alkaline</v>
      </c>
      <c r="G350" s="70" t="n">
        <f aca="false">((-1/(((((((01_Process!$B$6)*(01_Process!$B$7)-($A$350)*(01_Process!$B$8))/((01_Process!$B$6)+($A$350))))+SQRT(((((01_Process!$B$6)*(01_Process!$B$7)-($A$350)*(01_Process!$B$8))/((01_Process!$B$6)+($A$350))))^2+4*(01_Process!$B$9)))/2)*LN(10))*(1+((((01_Process!$B$6)*(01_Process!$B$7)-($A$350)*(01_Process!$B$8))/((01_Process!$B$6)+($A$350))))/SQRT(((((01_Process!$B$6)*(01_Process!$B$7)-($A$350)*(01_Process!$B$8))/((01_Process!$B$6)+($A$350))))^2+4*(01_Process!$B$9)))/2))*((-(01_Process!$B$6)*((01_Process!$B$7)+(01_Process!$B$8))/((01_Process!$B$6)+($A$350))^2))</f>
        <v>2.40283288495748</v>
      </c>
    </row>
    <row r="351" customFormat="false" ht="15" hidden="false" customHeight="true" outlineLevel="0" collapsed="false">
      <c r="A351" s="26" t="n">
        <v>5.19259629814907</v>
      </c>
      <c r="B351" s="21" t="n">
        <v>10.2763632337792</v>
      </c>
      <c r="C351" s="26" t="n">
        <v>2.21347913912848</v>
      </c>
      <c r="D351" s="26" t="n">
        <v>12.3266297404902</v>
      </c>
      <c r="E351" s="14" t="str">
        <f aca="false">IF(B351&lt;5,"Acidic",IF(B351&lt;9,"Near-neutral","Alkaline"))</f>
        <v>Alkaline</v>
      </c>
      <c r="G351" s="70" t="n">
        <f aca="false">((-1/(((((((01_Process!$B$6)*(01_Process!$B$7)-($A$351)*(01_Process!$B$8))/((01_Process!$B$6)+($A$351))))+SQRT(((((01_Process!$B$6)*(01_Process!$B$7)-($A$351)*(01_Process!$B$8))/((01_Process!$B$6)+($A$351))))^2+4*(01_Process!$B$9)))/2)*LN(10))*(1+((((01_Process!$B$6)*(01_Process!$B$7)-($A$351)*(01_Process!$B$8))/((01_Process!$B$6)+($A$351))))/SQRT(((((01_Process!$B$6)*(01_Process!$B$7)-($A$351)*(01_Process!$B$8))/((01_Process!$B$6)+($A$351))))^2+4*(01_Process!$B$9)))/2))*((-(01_Process!$B$6)*((01_Process!$B$7)+(01_Process!$B$8))/((01_Process!$B$6)+($A$351))^2))</f>
        <v>2.21233713554269</v>
      </c>
    </row>
    <row r="352" customFormat="false" ht="15" hidden="false" customHeight="true" outlineLevel="0" collapsed="false">
      <c r="A352" s="26" t="n">
        <v>5.20760380190095</v>
      </c>
      <c r="B352" s="21" t="n">
        <v>10.3083116026387</v>
      </c>
      <c r="C352" s="26" t="n">
        <v>2.05030348877187</v>
      </c>
      <c r="D352" s="26" t="n">
        <v>12.3266297404902</v>
      </c>
      <c r="E352" s="14" t="str">
        <f aca="false">IF(B352&lt;5,"Acidic",IF(B352&lt;9,"Near-neutral","Alkaline"))</f>
        <v>Alkaline</v>
      </c>
      <c r="G352" s="70" t="n">
        <f aca="false">((-1/(((((((01_Process!$B$6)*(01_Process!$B$7)-($A$352)*(01_Process!$B$8))/((01_Process!$B$6)+($A$352))))+SQRT(((((01_Process!$B$6)*(01_Process!$B$7)-($A$352)*(01_Process!$B$8))/((01_Process!$B$6)+($A$352))))^2+4*(01_Process!$B$9)))/2)*LN(10))*(1+((((01_Process!$B$6)*(01_Process!$B$7)-($A$352)*(01_Process!$B$8))/((01_Process!$B$6)+($A$352))))/SQRT(((((01_Process!$B$6)*(01_Process!$B$7)-($A$352)*(01_Process!$B$8))/((01_Process!$B$6)+($A$352))))^2+4*(01_Process!$B$9)))/2))*((-(01_Process!$B$6)*((01_Process!$B$7)+(01_Process!$B$8))/((01_Process!$B$6)+($A$352))^2))</f>
        <v>2.04939179790823</v>
      </c>
    </row>
    <row r="353" customFormat="false" ht="15" hidden="false" customHeight="true" outlineLevel="0" collapsed="false">
      <c r="A353" s="26" t="n">
        <v>5.22261130565283</v>
      </c>
      <c r="B353" s="21" t="n">
        <v>10.3379854605137</v>
      </c>
      <c r="C353" s="26" t="n">
        <v>1.90916423107831</v>
      </c>
      <c r="D353" s="26" t="n">
        <v>12.3266297404902</v>
      </c>
      <c r="E353" s="14" t="str">
        <f aca="false">IF(B353&lt;5,"Acidic",IF(B353&lt;9,"Near-neutral","Alkaline"))</f>
        <v>Alkaline</v>
      </c>
      <c r="G353" s="70" t="n">
        <f aca="false">((-1/(((((((01_Process!$B$6)*(01_Process!$B$7)-($A$353)*(01_Process!$B$8))/((01_Process!$B$6)+($A$353))))+SQRT(((((01_Process!$B$6)*(01_Process!$B$7)-($A$353)*(01_Process!$B$8))/((01_Process!$B$6)+($A$353))))^2+4*(01_Process!$B$9)))/2)*LN(10))*(1+((((01_Process!$B$6)*(01_Process!$B$7)-($A$353)*(01_Process!$B$8))/((01_Process!$B$6)+($A$353))))/SQRT(((((01_Process!$B$6)*(01_Process!$B$7)-($A$353)*(01_Process!$B$8))/((01_Process!$B$6)+($A$353))))^2+4*(01_Process!$B$9)))/2))*((-(01_Process!$B$6)*((01_Process!$B$7)+(01_Process!$B$8))/((01_Process!$B$6)+($A$353))^2))</f>
        <v>1.90842485144639</v>
      </c>
    </row>
    <row r="354" customFormat="false" ht="15" hidden="false" customHeight="true" outlineLevel="0" collapsed="false">
      <c r="A354" s="26" t="n">
        <v>5.2376188094047</v>
      </c>
      <c r="B354" s="21" t="n">
        <v>10.3656819412151</v>
      </c>
      <c r="C354" s="26" t="n">
        <v>1.78587984714795</v>
      </c>
      <c r="D354" s="26" t="n">
        <v>12.3266297404902</v>
      </c>
      <c r="E354" s="14" t="str">
        <f aca="false">IF(B354&lt;5,"Acidic",IF(B354&lt;9,"Near-neutral","Alkaline"))</f>
        <v>Alkaline</v>
      </c>
      <c r="G354" s="70" t="n">
        <f aca="false">((-1/(((((((01_Process!$B$6)*(01_Process!$B$7)-($A$354)*(01_Process!$B$8))/((01_Process!$B$6)+($A$354))))+SQRT(((((01_Process!$B$6)*(01_Process!$B$7)-($A$354)*(01_Process!$B$8))/((01_Process!$B$6)+($A$354))))^2+4*(01_Process!$B$9)))/2)*LN(10))*(1+((((01_Process!$B$6)*(01_Process!$B$7)-($A$354)*(01_Process!$B$8))/((01_Process!$B$6)+($A$354))))/SQRT(((((01_Process!$B$6)*(01_Process!$B$7)-($A$354)*(01_Process!$B$8))/((01_Process!$B$6)+($A$354))))^2+4*(01_Process!$B$9)))/2))*((-(01_Process!$B$6)*((01_Process!$B$7)+(01_Process!$B$8))/((01_Process!$B$6)+($A$354))^2))</f>
        <v>1.78527194259885</v>
      </c>
    </row>
    <row r="355" customFormat="false" ht="15" hidden="false" customHeight="true" outlineLevel="0" collapsed="false">
      <c r="A355" s="26" t="n">
        <v>5.25262631315658</v>
      </c>
      <c r="B355" s="21" t="n">
        <v>10.3916435269608</v>
      </c>
      <c r="C355" s="26" t="n">
        <v>1.6772640966268</v>
      </c>
      <c r="D355" s="26" t="n">
        <v>12.3266297404902</v>
      </c>
      <c r="E355" s="14" t="str">
        <f aca="false">IF(B355&lt;5,"Acidic",IF(B355&lt;9,"Near-neutral","Alkaline"))</f>
        <v>Alkaline</v>
      </c>
      <c r="G355" s="70" t="n">
        <f aca="false">((-1/(((((((01_Process!$B$6)*(01_Process!$B$7)-($A$355)*(01_Process!$B$8))/((01_Process!$B$6)+($A$355))))+SQRT(((((01_Process!$B$6)*(01_Process!$B$7)-($A$355)*(01_Process!$B$8))/((01_Process!$B$6)+($A$355))))^2+4*(01_Process!$B$9)))/2)*LN(10))*(1+((((01_Process!$B$6)*(01_Process!$B$7)-($A$355)*(01_Process!$B$8))/((01_Process!$B$6)+($A$355))))/SQRT(((((01_Process!$B$6)*(01_Process!$B$7)-($A$355)*(01_Process!$B$8))/((01_Process!$B$6)+($A$355))))^2+4*(01_Process!$B$9)))/2))*((-(01_Process!$B$6)*((01_Process!$B$7)+(01_Process!$B$8))/((01_Process!$B$6)+($A$355))^2))</f>
        <v>1.67675826500408</v>
      </c>
    </row>
    <row r="356" customFormat="false" ht="15" hidden="false" customHeight="true" outlineLevel="0" collapsed="false">
      <c r="A356" s="26" t="n">
        <v>5.26763381690846</v>
      </c>
      <c r="B356" s="21" t="n">
        <v>10.4160706800003</v>
      </c>
      <c r="C356" s="26" t="n">
        <v>1.58084652337584</v>
      </c>
      <c r="D356" s="26" t="n">
        <v>12.3266297404902</v>
      </c>
      <c r="E356" s="14" t="str">
        <f aca="false">IF(B356&lt;5,"Acidic",IF(B356&lt;9,"Near-neutral","Alkaline"))</f>
        <v>Alkaline</v>
      </c>
      <c r="G356" s="70" t="n">
        <f aca="false">((-1/(((((((01_Process!$B$6)*(01_Process!$B$7)-($A$356)*(01_Process!$B$8))/((01_Process!$B$6)+($A$356))))+SQRT(((((01_Process!$B$6)*(01_Process!$B$7)-($A$356)*(01_Process!$B$8))/((01_Process!$B$6)+($A$356))))^2+4*(01_Process!$B$9)))/2)*LN(10))*(1+((((01_Process!$B$6)*(01_Process!$B$7)-($A$356)*(01_Process!$B$8))/((01_Process!$B$6)+($A$356))))/SQRT(((((01_Process!$B$6)*(01_Process!$B$7)-($A$356)*(01_Process!$B$8))/((01_Process!$B$6)+($A$356))))^2+4*(01_Process!$B$9)))/2))*((-(01_Process!$B$6)*((01_Process!$B$7)+(01_Process!$B$8))/((01_Process!$B$6)+($A$356))^2))</f>
        <v>1.58042111697494</v>
      </c>
    </row>
    <row r="357" customFormat="false" ht="15" hidden="false" customHeight="true" outlineLevel="0" collapsed="false">
      <c r="A357" s="26" t="n">
        <v>5.28264132066033</v>
      </c>
      <c r="B357" s="21" t="n">
        <v>10.4391310243842</v>
      </c>
      <c r="C357" s="26" t="n">
        <v>1.49468199699209</v>
      </c>
      <c r="D357" s="26" t="n">
        <v>12.3266297404902</v>
      </c>
      <c r="E357" s="14" t="str">
        <f aca="false">IF(B357&lt;5,"Acidic",IF(B357&lt;9,"Near-neutral","Alkaline"))</f>
        <v>Alkaline</v>
      </c>
      <c r="G357" s="70" t="n">
        <f aca="false">((-1/(((((((01_Process!$B$6)*(01_Process!$B$7)-($A$357)*(01_Process!$B$8))/((01_Process!$B$6)+($A$357))))+SQRT(((((01_Process!$B$6)*(01_Process!$B$7)-($A$357)*(01_Process!$B$8))/((01_Process!$B$6)+($A$357))))^2+4*(01_Process!$B$9)))/2)*LN(10))*(1+((((01_Process!$B$6)*(01_Process!$B$7)-($A$357)*(01_Process!$B$8))/((01_Process!$B$6)+($A$357))))/SQRT(((((01_Process!$B$6)*(01_Process!$B$7)-($A$357)*(01_Process!$B$8))/((01_Process!$B$6)+($A$357))))^2+4*(01_Process!$B$9)))/2))*((-(01_Process!$B$6)*((01_Process!$B$7)+(01_Process!$B$8))/((01_Process!$B$6)+($A$357))^2))</f>
        <v>1.49432084836202</v>
      </c>
    </row>
    <row r="358" customFormat="false" ht="15" hidden="false" customHeight="true" outlineLevel="0" collapsed="false">
      <c r="A358" s="26" t="n">
        <v>5.29764882441221</v>
      </c>
      <c r="B358" s="21" t="n">
        <v>10.4609661465134</v>
      </c>
      <c r="C358" s="26" t="n">
        <v>1.4172182054898</v>
      </c>
      <c r="D358" s="26" t="n">
        <v>12.3266297404902</v>
      </c>
      <c r="E358" s="14" t="str">
        <f aca="false">IF(B358&lt;5,"Acidic",IF(B358&lt;9,"Near-neutral","Alkaline"))</f>
        <v>Alkaline</v>
      </c>
      <c r="G358" s="70" t="n">
        <f aca="false">((-1/(((((((01_Process!$B$6)*(01_Process!$B$7)-($A$358)*(01_Process!$B$8))/((01_Process!$B$6)+($A$358))))+SQRT(((((01_Process!$B$6)*(01_Process!$B$7)-($A$358)*(01_Process!$B$8))/((01_Process!$B$6)+($A$358))))^2+4*(01_Process!$B$9)))/2)*LN(10))*(1+((((01_Process!$B$6)*(01_Process!$B$7)-($A$358)*(01_Process!$B$8))/((01_Process!$B$6)+($A$358))))/SQRT(((((01_Process!$B$6)*(01_Process!$B$7)-($A$358)*(01_Process!$B$8))/((01_Process!$B$6)+($A$358))))^2+4*(01_Process!$B$9)))/2))*((-(01_Process!$B$6)*((01_Process!$B$7)+(01_Process!$B$8))/((01_Process!$B$6)+($A$358))^2))</f>
        <v>1.41690899852903</v>
      </c>
    </row>
    <row r="359" customFormat="false" ht="15" hidden="false" customHeight="true" outlineLevel="0" collapsed="false">
      <c r="A359" s="26" t="n">
        <v>5.31265632816408</v>
      </c>
      <c r="B359" s="21" t="n">
        <v>10.4816967253353</v>
      </c>
      <c r="C359" s="26" t="n">
        <v>1.34720120432951</v>
      </c>
      <c r="D359" s="26" t="n">
        <v>12.3266297404902</v>
      </c>
      <c r="E359" s="14" t="str">
        <f aca="false">IF(B359&lt;5,"Acidic",IF(B359&lt;9,"Near-neutral","Alkaline"))</f>
        <v>Alkaline</v>
      </c>
      <c r="G359" s="70" t="n">
        <f aca="false">((-1/(((((((01_Process!$B$6)*(01_Process!$B$7)-($A$359)*(01_Process!$B$8))/((01_Process!$B$6)+($A$359))))+SQRT(((((01_Process!$B$6)*(01_Process!$B$7)-($A$359)*(01_Process!$B$8))/((01_Process!$B$6)+($A$359))))^2+4*(01_Process!$B$9)))/2)*LN(10))*(1+((((01_Process!$B$6)*(01_Process!$B$7)-($A$359)*(01_Process!$B$8))/((01_Process!$B$6)+($A$359))))/SQRT(((((01_Process!$B$6)*(01_Process!$B$7)-($A$359)*(01_Process!$B$8))/((01_Process!$B$6)+($A$359))))^2+4*(01_Process!$B$9)))/2))*((-(01_Process!$B$6)*((01_Process!$B$7)+(01_Process!$B$8))/((01_Process!$B$6)+($A$359))^2))</f>
        <v>1.34693441175954</v>
      </c>
    </row>
    <row r="360" customFormat="false" ht="15" hidden="false" customHeight="true" outlineLevel="0" collapsed="false">
      <c r="A360" s="26" t="n">
        <v>5.32766383191596</v>
      </c>
      <c r="B360" s="21" t="n">
        <v>10.5014264560462</v>
      </c>
      <c r="C360" s="26" t="n">
        <v>1.28360689859255</v>
      </c>
      <c r="D360" s="26" t="n">
        <v>12.3266297404902</v>
      </c>
      <c r="E360" s="14" t="str">
        <f aca="false">IF(B360&lt;5,"Acidic",IF(B360&lt;9,"Near-neutral","Alkaline"))</f>
        <v>Alkaline</v>
      </c>
      <c r="G360" s="70" t="n">
        <f aca="false">((-1/(((((((01_Process!$B$6)*(01_Process!$B$7)-($A$360)*(01_Process!$B$8))/((01_Process!$B$6)+($A$360))))+SQRT(((((01_Process!$B$6)*(01_Process!$B$7)-($A$360)*(01_Process!$B$8))/((01_Process!$B$6)+($A$360))))^2+4*(01_Process!$B$9)))/2)*LN(10))*(1+((((01_Process!$B$6)*(01_Process!$B$7)-($A$360)*(01_Process!$B$8))/((01_Process!$B$6)+($A$360))))/SQRT(((((01_Process!$B$6)*(01_Process!$B$7)-($A$360)*(01_Process!$B$8))/((01_Process!$B$6)+($A$360))))^2+4*(01_Process!$B$9)))/2))*((-(01_Process!$B$6)*((01_Process!$B$7)+(01_Process!$B$8))/((01_Process!$B$6)+($A$360))^2))</f>
        <v>1.28337515106087</v>
      </c>
    </row>
    <row r="361" customFormat="false" ht="15" hidden="false" customHeight="true" outlineLevel="0" collapsed="false">
      <c r="A361" s="26" t="n">
        <v>5.34267133566783</v>
      </c>
      <c r="B361" s="21" t="n">
        <v>10.5202450929598</v>
      </c>
      <c r="C361" s="26" t="n">
        <v>1.22559092543236</v>
      </c>
      <c r="D361" s="26" t="n">
        <v>12.3266297404902</v>
      </c>
      <c r="E361" s="14" t="str">
        <f aca="false">IF(B361&lt;5,"Acidic",IF(B361&lt;9,"Near-neutral","Alkaline"))</f>
        <v>Alkaline</v>
      </c>
      <c r="G361" s="70" t="n">
        <f aca="false">((-1/(((((((01_Process!$B$6)*(01_Process!$B$7)-($A$361)*(01_Process!$B$8))/((01_Process!$B$6)+($A$361))))+SQRT(((((01_Process!$B$6)*(01_Process!$B$7)-($A$361)*(01_Process!$B$8))/((01_Process!$B$6)+($A$361))))^2+4*(01_Process!$B$9)))/2)*LN(10))*(1+((((01_Process!$B$6)*(01_Process!$B$7)-($A$361)*(01_Process!$B$8))/((01_Process!$B$6)+($A$361))))/SQRT(((((01_Process!$B$6)*(01_Process!$B$7)-($A$361)*(01_Process!$B$8))/((01_Process!$B$6)+($A$361))))^2+4*(01_Process!$B$9)))/2))*((-(01_Process!$B$6)*((01_Process!$B$7)+(01_Process!$B$8))/((01_Process!$B$6)+($A$361))^2))</f>
        <v>1.22538830366993</v>
      </c>
    </row>
    <row r="362" customFormat="false" ht="15" hidden="false" customHeight="true" outlineLevel="0" collapsed="false">
      <c r="A362" s="26" t="n">
        <v>5.35767883941971</v>
      </c>
      <c r="B362" s="21" t="n">
        <v>10.5382308434471</v>
      </c>
      <c r="C362" s="26" t="n">
        <v>1.17245060600578</v>
      </c>
      <c r="D362" s="26" t="n">
        <v>12.3266297404902</v>
      </c>
      <c r="E362" s="14" t="str">
        <f aca="false">IF(B362&lt;5,"Acidic",IF(B362&lt;9,"Near-neutral","Alkaline"))</f>
        <v>Alkaline</v>
      </c>
      <c r="G362" s="70" t="n">
        <f aca="false">((-1/(((((((01_Process!$B$6)*(01_Process!$B$7)-($A$362)*(01_Process!$B$8))/((01_Process!$B$6)+($A$362))))+SQRT(((((01_Process!$B$6)*(01_Process!$B$7)-($A$362)*(01_Process!$B$8))/((01_Process!$B$6)+($A$362))))^2+4*(01_Process!$B$9)))/2)*LN(10))*(1+((((01_Process!$B$6)*(01_Process!$B$7)-($A$362)*(01_Process!$B$8))/((01_Process!$B$6)+($A$362))))/SQRT(((((01_Process!$B$6)*(01_Process!$B$7)-($A$362)*(01_Process!$B$8))/((01_Process!$B$6)+($A$362))))^2+4*(01_Process!$B$9)))/2))*((-(01_Process!$B$6)*((01_Process!$B$7)+(01_Process!$B$8))/((01_Process!$B$6)+($A$362))^2))</f>
        <v>1.17227242678755</v>
      </c>
    </row>
    <row r="363" customFormat="false" ht="15" hidden="false" customHeight="true" outlineLevel="0" collapsed="false">
      <c r="A363" s="26" t="n">
        <v>5.37268634317159</v>
      </c>
      <c r="B363" s="21" t="n">
        <v>10.5554522662719</v>
      </c>
      <c r="C363" s="26" t="n">
        <v>1.12359655096202</v>
      </c>
      <c r="D363" s="26" t="n">
        <v>12.3266297404902</v>
      </c>
      <c r="E363" s="14" t="str">
        <f aca="false">IF(B363&lt;5,"Acidic",IF(B363&lt;9,"Near-neutral","Alkaline"))</f>
        <v>Alkaline</v>
      </c>
      <c r="G363" s="70" t="n">
        <f aca="false">((-1/(((((((01_Process!$B$6)*(01_Process!$B$7)-($A$363)*(01_Process!$B$8))/((01_Process!$B$6)+($A$363))))+SQRT(((((01_Process!$B$6)*(01_Process!$B$7)-($A$363)*(01_Process!$B$8))/((01_Process!$B$6)+($A$363))))^2+4*(01_Process!$B$9)))/2)*LN(10))*(1+((((01_Process!$B$6)*(01_Process!$B$7)-($A$363)*(01_Process!$B$8))/((01_Process!$B$6)+($A$363))))/SQRT(((((01_Process!$B$6)*(01_Process!$B$7)-($A$363)*(01_Process!$B$8))/((01_Process!$B$6)+($A$363))))^2+4*(01_Process!$B$9)))/2))*((-(01_Process!$B$6)*((01_Process!$B$7)+(01_Process!$B$8))/((01_Process!$B$6)+($A$363))^2))</f>
        <v>1.12343906066547</v>
      </c>
    </row>
    <row r="364" customFormat="false" ht="15" hidden="false" customHeight="true" outlineLevel="0" collapsed="false">
      <c r="A364" s="26" t="n">
        <v>5.38769384692346</v>
      </c>
      <c r="B364" s="21" t="n">
        <v>10.5719697981864</v>
      </c>
      <c r="C364" s="26" t="n">
        <v>1.07853078059941</v>
      </c>
      <c r="D364" s="26" t="n">
        <v>12.3266297404902</v>
      </c>
      <c r="E364" s="14" t="str">
        <f aca="false">IF(B364&lt;5,"Acidic",IF(B364&lt;9,"Near-neutral","Alkaline"))</f>
        <v>Alkaline</v>
      </c>
      <c r="G364" s="70" t="n">
        <f aca="false">((-1/(((((((01_Process!$B$6)*(01_Process!$B$7)-($A$364)*(01_Process!$B$8))/((01_Process!$B$6)+($A$364))))+SQRT(((((01_Process!$B$6)*(01_Process!$B$7)-($A$364)*(01_Process!$B$8))/((01_Process!$B$6)+($A$364))))^2+4*(01_Process!$B$9)))/2)*LN(10))*(1+((((01_Process!$B$6)*(01_Process!$B$7)-($A$364)*(01_Process!$B$8))/((01_Process!$B$6)+($A$364))))/SQRT(((((01_Process!$B$6)*(01_Process!$B$7)-($A$364)*(01_Process!$B$8))/((01_Process!$B$6)+($A$364))))^2+4*(01_Process!$B$9)))/2))*((-(01_Process!$B$6)*((01_Process!$B$7)+(01_Process!$B$8))/((01_Process!$B$6)+($A$364))^2))</f>
        <v>1.07839086260062</v>
      </c>
    </row>
    <row r="365" customFormat="false" ht="15" hidden="false" customHeight="true" outlineLevel="0" collapsed="false">
      <c r="A365" s="26" t="n">
        <v>5.40270135067534</v>
      </c>
      <c r="B365" s="21" t="n">
        <v>10.5878369844325</v>
      </c>
      <c r="C365" s="26" t="n">
        <v>1.03682944853335</v>
      </c>
      <c r="D365" s="26" t="n">
        <v>12.3266297404902</v>
      </c>
      <c r="E365" s="14" t="str">
        <f aca="false">IF(B365&lt;5,"Acidic",IF(B365&lt;9,"Near-neutral","Alkaline"))</f>
        <v>Alkaline</v>
      </c>
      <c r="G365" s="70" t="n">
        <f aca="false">((-1/(((((((01_Process!$B$6)*(01_Process!$B$7)-($A$365)*(01_Process!$B$8))/((01_Process!$B$6)+($A$365))))+SQRT(((((01_Process!$B$6)*(01_Process!$B$7)-($A$365)*(01_Process!$B$8))/((01_Process!$B$6)+($A$365))))^2+4*(01_Process!$B$9)))/2)*LN(10))*(1+((((01_Process!$B$6)*(01_Process!$B$7)-($A$365)*(01_Process!$B$8))/((01_Process!$B$6)+($A$365))))/SQRT(((((01_Process!$B$6)*(01_Process!$B$7)-($A$365)*(01_Process!$B$8))/((01_Process!$B$6)+($A$365))))^2+4*(01_Process!$B$9)))/2))*((-(01_Process!$B$6)*((01_Process!$B$7)+(01_Process!$B$8))/((01_Process!$B$6)+($A$365))^2))</f>
        <v>1.03670462603638</v>
      </c>
    </row>
    <row r="366" customFormat="false" ht="15" hidden="false" customHeight="true" outlineLevel="0" collapsed="false">
      <c r="A366" s="26" t="n">
        <v>5.41770885442721</v>
      </c>
      <c r="B366" s="21" t="n">
        <v>10.6031014922038</v>
      </c>
      <c r="C366" s="26" t="n">
        <v>0.998129828303149</v>
      </c>
      <c r="D366" s="26" t="n">
        <v>12.3266297404902</v>
      </c>
      <c r="E366" s="14" t="str">
        <f aca="false">IF(B366&lt;5,"Acidic",IF(B366&lt;9,"Near-neutral","Alkaline"))</f>
        <v>Alkaline</v>
      </c>
      <c r="G366" s="70" t="n">
        <f aca="false">((-1/(((((((01_Process!$B$6)*(01_Process!$B$7)-($A$366)*(01_Process!$B$8))/((01_Process!$B$6)+($A$366))))+SQRT(((((01_Process!$B$6)*(01_Process!$B$7)-($A$366)*(01_Process!$B$8))/((01_Process!$B$6)+($A$366))))^2+4*(01_Process!$B$9)))/2)*LN(10))*(1+((((01_Process!$B$6)*(01_Process!$B$7)-($A$366)*(01_Process!$B$8))/((01_Process!$B$6)+($A$366))))/SQRT(((((01_Process!$B$6)*(01_Process!$B$7)-($A$366)*(01_Process!$B$8))/((01_Process!$B$6)+($A$366))))^2+4*(01_Process!$B$9)))/2))*((-(01_Process!$B$6)*((01_Process!$B$7)+(01_Process!$B$8))/((01_Process!$B$6)+($A$366))^2))</f>
        <v>0.998017967162703</v>
      </c>
    </row>
    <row r="367" customFormat="false" ht="15" hidden="false" customHeight="true" outlineLevel="0" collapsed="false">
      <c r="A367" s="26" t="n">
        <v>5.43271635817909</v>
      </c>
      <c r="B367" s="21" t="n">
        <v>10.6178059384373</v>
      </c>
      <c r="C367" s="26" t="n">
        <v>0.962119385511187</v>
      </c>
      <c r="D367" s="26" t="n">
        <v>12.3266297404902</v>
      </c>
      <c r="E367" s="14" t="str">
        <f aca="false">IF(B367&lt;5,"Acidic",IF(B367&lt;9,"Near-neutral","Alkaline"))</f>
        <v>Alkaline</v>
      </c>
      <c r="G367" s="70" t="n">
        <f aca="false">((-1/(((((((01_Process!$B$6)*(01_Process!$B$7)-($A$367)*(01_Process!$B$8))/((01_Process!$B$6)+($A$367))))+SQRT(((((01_Process!$B$6)*(01_Process!$B$7)-($A$367)*(01_Process!$B$8))/((01_Process!$B$6)+($A$367))))^2+4*(01_Process!$B$9)))/2)*LN(10))*(1+((((01_Process!$B$6)*(01_Process!$B$7)-($A$367)*(01_Process!$B$8))/((01_Process!$B$6)+($A$367))))/SQRT(((((01_Process!$B$6)*(01_Process!$B$7)-($A$367)*(01_Process!$B$8))/((01_Process!$B$6)+($A$367))))^2+4*(01_Process!$B$9)))/2))*((-(01_Process!$B$6)*((01_Process!$B$7)+(01_Process!$B$8))/((01_Process!$B$6)+($A$367))^2))</f>
        <v>0.96201877359264</v>
      </c>
    </row>
    <row r="368" customFormat="false" ht="15" hidden="false" customHeight="true" outlineLevel="0" collapsed="false">
      <c r="A368" s="26" t="n">
        <v>5.44772386193097</v>
      </c>
      <c r="B368" s="21" t="n">
        <v>10.6319885792883</v>
      </c>
      <c r="C368" s="26" t="n">
        <v>0.928527614766381</v>
      </c>
      <c r="D368" s="26" t="n">
        <v>12.3266297404902</v>
      </c>
      <c r="E368" s="14" t="str">
        <f aca="false">IF(B368&lt;5,"Acidic",IF(B368&lt;9,"Near-neutral","Alkaline"))</f>
        <v>Alkaline</v>
      </c>
      <c r="G368" s="70" t="n">
        <f aca="false">((-1/(((((((01_Process!$B$6)*(01_Process!$B$7)-($A$368)*(01_Process!$B$8))/((01_Process!$B$6)+($A$368))))+SQRT(((((01_Process!$B$6)*(01_Process!$B$7)-($A$368)*(01_Process!$B$8))/((01_Process!$B$6)+($A$368))))^2+4*(01_Process!$B$9)))/2)*LN(10))*(1+((((01_Process!$B$6)*(01_Process!$B$7)-($A$368)*(01_Process!$B$8))/((01_Process!$B$6)+($A$368))))/SQRT(((((01_Process!$B$6)*(01_Process!$B$7)-($A$368)*(01_Process!$B$8))/((01_Process!$B$6)+($A$368))))^2+4*(01_Process!$B$9)))/2))*((-(01_Process!$B$6)*((01_Process!$B$7)+(01_Process!$B$8))/((01_Process!$B$6)+($A$368))^2))</f>
        <v>0.928436781609404</v>
      </c>
    </row>
    <row r="369" customFormat="false" ht="15" hidden="false" customHeight="true" outlineLevel="0" collapsed="false">
      <c r="A369" s="26" t="n">
        <v>5.46273136568284</v>
      </c>
      <c r="B369" s="21" t="n">
        <v>10.6456838860278</v>
      </c>
      <c r="C369" s="26" t="n">
        <v>0.897119045814407</v>
      </c>
      <c r="D369" s="26" t="n">
        <v>12.3266297404902</v>
      </c>
      <c r="E369" s="14" t="str">
        <f aca="false">IF(B369&lt;5,"Acidic",IF(B369&lt;9,"Near-neutral","Alkaline"))</f>
        <v>Alkaline</v>
      </c>
      <c r="G369" s="70" t="n">
        <f aca="false">((-1/(((((((01_Process!$B$6)*(01_Process!$B$7)-($A$369)*(01_Process!$B$8))/((01_Process!$B$6)+($A$369))))+SQRT(((((01_Process!$B$6)*(01_Process!$B$7)-($A$369)*(01_Process!$B$8))/((01_Process!$B$6)+($A$369))))^2+4*(01_Process!$B$9)))/2)*LN(10))*(1+((((01_Process!$B$6)*(01_Process!$B$7)-($A$369)*(01_Process!$B$8))/((01_Process!$B$6)+($A$369))))/SQRT(((((01_Process!$B$6)*(01_Process!$B$7)-($A$369)*(01_Process!$B$8))/((01_Process!$B$6)+($A$369))))^2+4*(01_Process!$B$9)))/2))*((-(01_Process!$B$6)*((01_Process!$B$7)+(01_Process!$B$8))/((01_Process!$B$6)+($A$369))^2))</f>
        <v>0.897036786943973</v>
      </c>
    </row>
    <row r="370" customFormat="false" ht="15" hidden="false" customHeight="true" outlineLevel="0" collapsed="false">
      <c r="A370" s="26" t="n">
        <v>5.47773886943472</v>
      </c>
      <c r="B370" s="21" t="n">
        <v>10.6589230273541</v>
      </c>
      <c r="C370" s="26" t="n">
        <v>0.867687920109574</v>
      </c>
      <c r="D370" s="26" t="n">
        <v>12.3266297404902</v>
      </c>
      <c r="E370" s="14" t="str">
        <f aca="false">IF(B370&lt;5,"Acidic",IF(B370&lt;9,"Near-neutral","Alkaline"))</f>
        <v>Alkaline</v>
      </c>
      <c r="G370" s="70" t="n">
        <f aca="false">((-1/(((((((01_Process!$B$6)*(01_Process!$B$7)-($A$370)*(01_Process!$B$8))/((01_Process!$B$6)+($A$370))))+SQRT(((((01_Process!$B$6)*(01_Process!$B$7)-($A$370)*(01_Process!$B$8))/((01_Process!$B$6)+($A$370))))^2+4*(01_Process!$B$9)))/2)*LN(10))*(1+((((01_Process!$B$6)*(01_Process!$B$7)-($A$370)*(01_Process!$B$8))/((01_Process!$B$6)+($A$370))))/SQRT(((((01_Process!$B$6)*(01_Process!$B$7)-($A$370)*(01_Process!$B$8))/((01_Process!$B$6)+($A$370))))^2+4*(01_Process!$B$9)))/2))*((-(01_Process!$B$6)*((01_Process!$B$7)+(01_Process!$B$8))/((01_Process!$B$6)+($A$370))^2))</f>
        <v>0.867613141398758</v>
      </c>
    </row>
    <row r="371" customFormat="false" ht="15" hidden="false" customHeight="true" outlineLevel="0" collapsed="false">
      <c r="A371" s="26" t="n">
        <v>5.49274637318659</v>
      </c>
      <c r="B371" s="21" t="n">
        <v>10.6717342805061</v>
      </c>
      <c r="C371" s="26" t="n">
        <v>0.840053389791251</v>
      </c>
      <c r="D371" s="26" t="n">
        <v>12.3266297404902</v>
      </c>
      <c r="E371" s="14" t="str">
        <f aca="false">IF(B371&lt;5,"Acidic",IF(B371&lt;9,"Near-neutral","Alkaline"))</f>
        <v>Alkaline</v>
      </c>
      <c r="G371" s="70" t="n">
        <f aca="false">((-1/(((((((01_Process!$B$6)*(01_Process!$B$7)-($A$371)*(01_Process!$B$8))/((01_Process!$B$6)+($A$371))))+SQRT(((((01_Process!$B$6)*(01_Process!$B$7)-($A$371)*(01_Process!$B$8))/((01_Process!$B$6)+($A$371))))^2+4*(01_Process!$B$9)))/2)*LN(10))*(1+((((01_Process!$B$6)*(01_Process!$B$7)-($A$371)*(01_Process!$B$8))/((01_Process!$B$6)+($A$371))))/SQRT(((((01_Process!$B$6)*(01_Process!$B$7)-($A$371)*(01_Process!$B$8))/((01_Process!$B$6)+($A$371))))^2+4*(01_Process!$B$9)))/2))*((-(01_Process!$B$6)*((01_Process!$B$7)+(01_Process!$B$8))/((01_Process!$B$6)+($A$371))^2))</f>
        <v>0.839985249865298</v>
      </c>
    </row>
    <row r="372" customFormat="false" ht="15" hidden="false" customHeight="true" outlineLevel="0" collapsed="false">
      <c r="A372" s="26" t="n">
        <v>5.50775387693847</v>
      </c>
      <c r="B372" s="21" t="n">
        <v>10.6841433746905</v>
      </c>
      <c r="C372" s="26" t="n">
        <v>0.814056142873255</v>
      </c>
      <c r="D372" s="26" t="n">
        <v>12.3266297404902</v>
      </c>
      <c r="E372" s="14" t="str">
        <f aca="false">IF(B372&lt;5,"Acidic",IF(B372&lt;9,"Near-neutral","Alkaline"))</f>
        <v>Alkaline</v>
      </c>
      <c r="G372" s="70" t="n">
        <f aca="false">((-1/(((((((01_Process!$B$6)*(01_Process!$B$7)-($A$372)*(01_Process!$B$8))/((01_Process!$B$6)+($A$372))))+SQRT(((((01_Process!$B$6)*(01_Process!$B$7)-($A$372)*(01_Process!$B$8))/((01_Process!$B$6)+($A$372))))^2+4*(01_Process!$B$9)))/2)*LN(10))*(1+((((01_Process!$B$6)*(01_Process!$B$7)-($A$372)*(01_Process!$B$8))/((01_Process!$B$6)+($A$372))))/SQRT(((((01_Process!$B$6)*(01_Process!$B$7)-($A$372)*(01_Process!$B$8))/((01_Process!$B$6)+($A$372))))^2+4*(01_Process!$B$9)))/2))*((-(01_Process!$B$6)*((01_Process!$B$7)+(01_Process!$B$8))/((01_Process!$B$6)+($A$372))^2))</f>
        <v>0.813993869735505</v>
      </c>
    </row>
    <row r="373" customFormat="false" ht="15" hidden="false" customHeight="true" outlineLevel="0" collapsed="false">
      <c r="A373" s="26" t="n">
        <v>5.52276138069035</v>
      </c>
      <c r="B373" s="21" t="n">
        <v>10.6961737924277</v>
      </c>
      <c r="C373" s="26" t="n">
        <v>0.78955514788197</v>
      </c>
      <c r="D373" s="26" t="n">
        <v>12.3266297404902</v>
      </c>
      <c r="E373" s="14" t="str">
        <f aca="false">IF(B373&lt;5,"Acidic",IF(B373&lt;9,"Near-neutral","Alkaline"))</f>
        <v>Alkaline</v>
      </c>
      <c r="G373" s="70" t="n">
        <f aca="false">((-1/(((((((01_Process!$B$6)*(01_Process!$B$7)-($A$373)*(01_Process!$B$8))/((01_Process!$B$6)+($A$373))))+SQRT(((((01_Process!$B$6)*(01_Process!$B$7)-($A$373)*(01_Process!$B$8))/((01_Process!$B$6)+($A$373))))^2+4*(01_Process!$B$9)))/2)*LN(10))*(1+((((01_Process!$B$6)*(01_Process!$B$7)-($A$373)*(01_Process!$B$8))/((01_Process!$B$6)+($A$373))))/SQRT(((((01_Process!$B$6)*(01_Process!$B$7)-($A$373)*(01_Process!$B$8))/((01_Process!$B$6)+($A$373))))^2+4*(01_Process!$B$9)))/2))*((-(01_Process!$B$6)*((01_Process!$B$7)+(01_Process!$B$8))/((01_Process!$B$6)+($A$373))^2))</f>
        <v>0.789498042800199</v>
      </c>
    </row>
    <row r="374" customFormat="false" ht="15" hidden="false" customHeight="true" outlineLevel="0" collapsed="false">
      <c r="A374" s="26" t="n">
        <v>5.53776888444222</v>
      </c>
      <c r="B374" s="21" t="n">
        <v>10.7078470176514</v>
      </c>
      <c r="C374" s="26" t="n">
        <v>0.766424890438202</v>
      </c>
      <c r="D374" s="26" t="n">
        <v>12.3266297404902</v>
      </c>
      <c r="E374" s="14" t="str">
        <f aca="false">IF(B374&lt;5,"Acidic",IF(B374&lt;9,"Near-neutral","Alkaline"))</f>
        <v>Alkaline</v>
      </c>
      <c r="G374" s="70" t="n">
        <f aca="false">((-1/(((((((01_Process!$B$6)*(01_Process!$B$7)-($A$374)*(01_Process!$B$8))/((01_Process!$B$6)+($A$374))))+SQRT(((((01_Process!$B$6)*(01_Process!$B$7)-($A$374)*(01_Process!$B$8))/((01_Process!$B$6)+($A$374))))^2+4*(01_Process!$B$9)))/2)*LN(10))*(1+((((01_Process!$B$6)*(01_Process!$B$7)-($A$374)*(01_Process!$B$8))/((01_Process!$B$6)+($A$374))))/SQRT(((((01_Process!$B$6)*(01_Process!$B$7)-($A$374)*(01_Process!$B$8))/((01_Process!$B$6)+($A$374))))^2+4*(01_Process!$B$9)))/2))*((-(01_Process!$B$6)*((01_Process!$B$7)+(01_Process!$B$8))/((01_Process!$B$6)+($A$374))^2))</f>
        <v>0.766372546457753</v>
      </c>
    </row>
    <row r="375" customFormat="false" ht="15" hidden="false" customHeight="true" outlineLevel="0" collapsed="false">
      <c r="A375" s="26" t="n">
        <v>5.5527763881941</v>
      </c>
      <c r="B375" s="21" t="n">
        <v>10.7191827643408</v>
      </c>
      <c r="C375" s="26" t="n">
        <v>0.744554008981595</v>
      </c>
      <c r="D375" s="26" t="n">
        <v>12.3266297404902</v>
      </c>
      <c r="E375" s="14" t="str">
        <f aca="false">IF(B375&lt;5,"Acidic",IF(B375&lt;9,"Near-neutral","Alkaline"))</f>
        <v>Alkaline</v>
      </c>
      <c r="G375" s="70" t="n">
        <f aca="false">((-1/(((((((01_Process!$B$6)*(01_Process!$B$7)-($A$375)*(01_Process!$B$8))/((01_Process!$B$6)+($A$375))))+SQRT(((((01_Process!$B$6)*(01_Process!$B$7)-($A$375)*(01_Process!$B$8))/((01_Process!$B$6)+($A$375))))^2+4*(01_Process!$B$9)))/2)*LN(10))*(1+((((01_Process!$B$6)*(01_Process!$B$7)-($A$375)*(01_Process!$B$8))/((01_Process!$B$6)+($A$375))))/SQRT(((((01_Process!$B$6)*(01_Process!$B$7)-($A$375)*(01_Process!$B$8))/((01_Process!$B$6)+($A$375))))^2+4*(01_Process!$B$9)))/2))*((-(01_Process!$B$6)*((01_Process!$B$7)+(01_Process!$B$8))/((01_Process!$B$6)+($A$375))^2))</f>
        <v>0.744505756227741</v>
      </c>
    </row>
    <row r="376" customFormat="false" ht="15" hidden="false" customHeight="true" outlineLevel="0" collapsed="false">
      <c r="A376" s="26" t="n">
        <v>5.56778389194597</v>
      </c>
      <c r="B376" s="21" t="n">
        <v>10.7301991587099</v>
      </c>
      <c r="C376" s="26" t="n">
        <v>0.723842359122159</v>
      </c>
      <c r="D376" s="26" t="n">
        <v>12.3266297404902</v>
      </c>
      <c r="E376" s="14" t="str">
        <f aca="false">IF(B376&lt;5,"Acidic",IF(B376&lt;9,"Near-neutral","Alkaline"))</f>
        <v>Alkaline</v>
      </c>
      <c r="G376" s="70" t="n">
        <f aca="false">((-1/(((((((01_Process!$B$6)*(01_Process!$B$7)-($A$376)*(01_Process!$B$8))/((01_Process!$B$6)+($A$376))))+SQRT(((((01_Process!$B$6)*(01_Process!$B$7)-($A$376)*(01_Process!$B$8))/((01_Process!$B$6)+($A$376))))^2+4*(01_Process!$B$9)))/2)*LN(10))*(1+((((01_Process!$B$6)*(01_Process!$B$7)-($A$376)*(01_Process!$B$8))/((01_Process!$B$6)+($A$376))))/SQRT(((((01_Process!$B$6)*(01_Process!$B$7)-($A$376)*(01_Process!$B$8))/((01_Process!$B$6)+($A$376))))^2+4*(01_Process!$B$9)))/2))*((-(01_Process!$B$6)*((01_Process!$B$7)+(01_Process!$B$8))/((01_Process!$B$6)+($A$376))^2))</f>
        <v>0.723797852128401</v>
      </c>
    </row>
    <row r="377" customFormat="false" ht="15" hidden="false" customHeight="true" outlineLevel="0" collapsed="false">
      <c r="A377" s="26" t="n">
        <v>5.58279139569785</v>
      </c>
      <c r="B377" s="21" t="n">
        <v>10.7409129107569</v>
      </c>
      <c r="C377" s="26" t="n">
        <v>0.70420053459452</v>
      </c>
      <c r="D377" s="26" t="n">
        <v>12.3266297404902</v>
      </c>
      <c r="E377" s="14" t="str">
        <f aca="false">IF(B377&lt;5,"Acidic",IF(B377&lt;9,"Near-neutral","Alkaline"))</f>
        <v>Alkaline</v>
      </c>
      <c r="G377" s="70" t="n">
        <f aca="false">((-1/(((((((01_Process!$B$6)*(01_Process!$B$7)-($A$377)*(01_Process!$B$8))/((01_Process!$B$6)+($A$377))))+SQRT(((((01_Process!$B$6)*(01_Process!$B$7)-($A$377)*(01_Process!$B$8))/((01_Process!$B$6)+($A$377))))^2+4*(01_Process!$B$9)))/2)*LN(10))*(1+((((01_Process!$B$6)*(01_Process!$B$7)-($A$377)*(01_Process!$B$8))/((01_Process!$B$6)+($A$377))))/SQRT(((((01_Process!$B$6)*(01_Process!$B$7)-($A$377)*(01_Process!$B$8))/((01_Process!$B$6)+($A$377))))^2+4*(01_Process!$B$9)))/2))*((-(01_Process!$B$6)*((01_Process!$B$7)+(01_Process!$B$8))/((01_Process!$B$6)+($A$377))^2))</f>
        <v>0.704159294531339</v>
      </c>
    </row>
    <row r="378" customFormat="false" ht="15" hidden="false" customHeight="true" outlineLevel="0" collapsed="false">
      <c r="A378" s="26" t="n">
        <v>5.59779889944973</v>
      </c>
      <c r="B378" s="21" t="n">
        <v>10.7513394507625</v>
      </c>
      <c r="C378" s="26" t="n">
        <v>0.685547698751748</v>
      </c>
      <c r="D378" s="26" t="n">
        <v>12.3266297404902</v>
      </c>
      <c r="E378" s="14" t="str">
        <f aca="false">IF(B378&lt;5,"Acidic",IF(B378&lt;9,"Near-neutral","Alkaline"))</f>
        <v>Alkaline</v>
      </c>
      <c r="G378" s="70" t="n">
        <f aca="false">((-1/(((((((01_Process!$B$6)*(01_Process!$B$7)-($A$378)*(01_Process!$B$8))/((01_Process!$B$6)+($A$378))))+SQRT(((((01_Process!$B$6)*(01_Process!$B$7)-($A$378)*(01_Process!$B$8))/((01_Process!$B$6)+($A$378))))^2+4*(01_Process!$B$9)))/2)*LN(10))*(1+((((01_Process!$B$6)*(01_Process!$B$7)-($A$378)*(01_Process!$B$8))/((01_Process!$B$6)+($A$378))))/SQRT(((((01_Process!$B$6)*(01_Process!$B$7)-($A$378)*(01_Process!$B$8))/((01_Process!$B$6)+($A$378))))^2+4*(01_Process!$B$9)))/2))*((-(01_Process!$B$6)*((01_Process!$B$7)+(01_Process!$B$8))/((01_Process!$B$6)+($A$378))^2))</f>
        <v>0.6855095331909</v>
      </c>
    </row>
    <row r="379" customFormat="false" ht="15" hidden="false" customHeight="true" outlineLevel="0" collapsed="false">
      <c r="A379" s="26" t="n">
        <v>5.6128064032016</v>
      </c>
      <c r="B379" s="21" t="n">
        <v>10.7614930651366</v>
      </c>
      <c r="C379" s="26" t="n">
        <v>0.667811285417884</v>
      </c>
      <c r="D379" s="26" t="n">
        <v>12.3266297404902</v>
      </c>
      <c r="E379" s="14" t="str">
        <f aca="false">IF(B379&lt;5,"Acidic",IF(B379&lt;9,"Near-neutral","Alkaline"))</f>
        <v>Alkaline</v>
      </c>
      <c r="G379" s="70" t="n">
        <f aca="false">((-1/(((((((01_Process!$B$6)*(01_Process!$B$7)-($A$379)*(01_Process!$B$8))/((01_Process!$B$6)+($A$379))))+SQRT(((((01_Process!$B$6)*(01_Process!$B$7)-($A$379)*(01_Process!$B$8))/((01_Process!$B$6)+($A$379))))^2+4*(01_Process!$B$9)))/2)*LN(10))*(1+((((01_Process!$B$6)*(01_Process!$B$7)-($A$379)*(01_Process!$B$8))/((01_Process!$B$6)+($A$379))))/SQRT(((((01_Process!$B$6)*(01_Process!$B$7)-($A$379)*(01_Process!$B$8))/((01_Process!$B$6)+($A$379))))^2+4*(01_Process!$B$9)))/2))*((-(01_Process!$B$6)*((01_Process!$B$7)+(01_Process!$B$8))/((01_Process!$B$6)+($A$379))^2))</f>
        <v>0.667775911148575</v>
      </c>
    </row>
    <row r="380" customFormat="false" ht="15" hidden="false" customHeight="true" outlineLevel="0" collapsed="false">
      <c r="A380" s="26" t="n">
        <v>5.62781390695348</v>
      </c>
      <c r="B380" s="21" t="n">
        <v>10.7713870031532</v>
      </c>
      <c r="C380" s="26" t="n">
        <v>0.650925670812626</v>
      </c>
      <c r="D380" s="26" t="n">
        <v>12.3266297404902</v>
      </c>
      <c r="E380" s="14" t="str">
        <f aca="false">IF(B380&lt;5,"Acidic",IF(B380&lt;9,"Near-neutral","Alkaline"))</f>
        <v>Alkaline</v>
      </c>
      <c r="G380" s="70" t="n">
        <f aca="false">((-1/(((((((01_Process!$B$6)*(01_Process!$B$7)-($A$380)*(01_Process!$B$8))/((01_Process!$B$6)+($A$380))))+SQRT(((((01_Process!$B$6)*(01_Process!$B$7)-($A$380)*(01_Process!$B$8))/((01_Process!$B$6)+($A$380))))^2+4*(01_Process!$B$9)))/2)*LN(10))*(1+((((01_Process!$B$6)*(01_Process!$B$7)-($A$380)*(01_Process!$B$8))/((01_Process!$B$6)+($A$380))))/SQRT(((((01_Process!$B$6)*(01_Process!$B$7)-($A$380)*(01_Process!$B$8))/((01_Process!$B$6)+($A$380))))^2+4*(01_Process!$B$9)))/2))*((-(01_Process!$B$6)*((01_Process!$B$7)+(01_Process!$B$8))/((01_Process!$B$6)+($A$380))^2))</f>
        <v>0.650892718597036</v>
      </c>
    </row>
    <row r="381" customFormat="false" ht="15" hidden="false" customHeight="true" outlineLevel="0" collapsed="false">
      <c r="A381" s="26" t="n">
        <v>5.64282141070535</v>
      </c>
      <c r="B381" s="21" t="n">
        <v>10.7810335714576</v>
      </c>
      <c r="C381" s="26" t="n">
        <v>0.6348310139864</v>
      </c>
      <c r="D381" s="26" t="n">
        <v>12.3266297404902</v>
      </c>
      <c r="E381" s="14" t="str">
        <f aca="false">IF(B381&lt;5,"Acidic",IF(B381&lt;9,"Near-neutral","Alkaline"))</f>
        <v>Alkaline</v>
      </c>
      <c r="G381" s="70" t="n">
        <f aca="false">((-1/(((((((01_Process!$B$6)*(01_Process!$B$7)-($A$381)*(01_Process!$B$8))/((01_Process!$B$6)+($A$381))))+SQRT(((((01_Process!$B$6)*(01_Process!$B$7)-($A$381)*(01_Process!$B$8))/((01_Process!$B$6)+($A$381))))^2+4*(01_Process!$B$9)))/2)*LN(10))*(1+((((01_Process!$B$6)*(01_Process!$B$7)-($A$381)*(01_Process!$B$8))/((01_Process!$B$6)+($A$381))))/SQRT(((((01_Process!$B$6)*(01_Process!$B$7)-($A$381)*(01_Process!$B$8))/((01_Process!$B$6)+($A$381))))^2+4*(01_Process!$B$9)))/2))*((-(01_Process!$B$6)*((01_Process!$B$7)+(01_Process!$B$8))/((01_Process!$B$6)+($A$381))^2))</f>
        <v>0.634800381586403</v>
      </c>
    </row>
    <row r="382" customFormat="false" ht="15" hidden="false" customHeight="true" outlineLevel="0" collapsed="false">
      <c r="A382" s="26" t="n">
        <v>5.65782891445723</v>
      </c>
      <c r="B382" s="21" t="n">
        <v>10.7904442257381</v>
      </c>
      <c r="C382" s="26" t="n">
        <v>0.619473417111522</v>
      </c>
      <c r="D382" s="26" t="n">
        <v>12.3266297404902</v>
      </c>
      <c r="E382" s="14" t="str">
        <f aca="false">IF(B382&lt;5,"Acidic",IF(B382&lt;9,"Near-neutral","Alkaline"))</f>
        <v>Alkaline</v>
      </c>
      <c r="G382" s="70" t="n">
        <f aca="false">((-1/(((((((01_Process!$B$6)*(01_Process!$B$7)-($A$382)*(01_Process!$B$8))/((01_Process!$B$6)+($A$382))))+SQRT(((((01_Process!$B$6)*(01_Process!$B$7)-($A$382)*(01_Process!$B$8))/((01_Process!$B$6)+($A$382))))^2+4*(01_Process!$B$9)))/2)*LN(10))*(1+((((01_Process!$B$6)*(01_Process!$B$7)-($A$382)*(01_Process!$B$8))/((01_Process!$B$6)+($A$382))))/SQRT(((((01_Process!$B$6)*(01_Process!$B$7)-($A$382)*(01_Process!$B$8))/((01_Process!$B$6)+($A$382))))^2+4*(01_Process!$B$9)))/2))*((-(01_Process!$B$6)*((01_Process!$B$7)+(01_Process!$B$8))/((01_Process!$B$6)+($A$382))^2))</f>
        <v>0.619444762737267</v>
      </c>
    </row>
    <row r="383" customFormat="false" ht="15" hidden="false" customHeight="true" outlineLevel="0" collapsed="false">
      <c r="A383" s="26" t="n">
        <v>5.67283641820911</v>
      </c>
      <c r="B383" s="21" t="n">
        <v>10.7996296485396</v>
      </c>
      <c r="C383" s="26" t="n">
        <v>0.604803347378834</v>
      </c>
      <c r="D383" s="26" t="n">
        <v>12.3266297404902</v>
      </c>
      <c r="E383" s="14" t="str">
        <f aca="false">IF(B383&lt;5,"Acidic",IF(B383&lt;9,"Near-neutral","Alkaline"))</f>
        <v>Alkaline</v>
      </c>
      <c r="G383" s="70" t="n">
        <f aca="false">((-1/(((((((01_Process!$B$6)*(01_Process!$B$7)-($A$383)*(01_Process!$B$8))/((01_Process!$B$6)+($A$383))))+SQRT(((((01_Process!$B$6)*(01_Process!$B$7)-($A$383)*(01_Process!$B$8))/((01_Process!$B$6)+($A$383))))^2+4*(01_Process!$B$9)))/2)*LN(10))*(1+((((01_Process!$B$6)*(01_Process!$B$7)-($A$383)*(01_Process!$B$8))/((01_Process!$B$6)+($A$383))))/SQRT(((((01_Process!$B$6)*(01_Process!$B$7)-($A$383)*(01_Process!$B$8))/((01_Process!$B$6)+($A$383))))^2+4*(01_Process!$B$9)))/2))*((-(01_Process!$B$6)*((01_Process!$B$7)+(01_Process!$B$8))/((01_Process!$B$6)+($A$383))^2))</f>
        <v>0.604776554676547</v>
      </c>
    </row>
    <row r="384" customFormat="false" ht="15" hidden="false" customHeight="true" outlineLevel="0" collapsed="false">
      <c r="A384" s="26" t="n">
        <v>5.68784392196098</v>
      </c>
      <c r="B384" s="21" t="n">
        <v>10.8085998121811</v>
      </c>
      <c r="C384" s="26" t="n">
        <v>0.590775769494371</v>
      </c>
      <c r="D384" s="26" t="n">
        <v>12.3266297404902</v>
      </c>
      <c r="E384" s="14" t="str">
        <f aca="false">IF(B384&lt;5,"Acidic",IF(B384&lt;9,"Near-neutral","Alkaline"))</f>
        <v>Alkaline</v>
      </c>
      <c r="G384" s="70" t="n">
        <f aca="false">((-1/(((((((01_Process!$B$6)*(01_Process!$B$7)-($A$384)*(01_Process!$B$8))/((01_Process!$B$6)+($A$384))))+SQRT(((((01_Process!$B$6)*(01_Process!$B$7)-($A$384)*(01_Process!$B$8))/((01_Process!$B$6)+($A$384))))^2+4*(01_Process!$B$9)))/2)*LN(10))*(1+((((01_Process!$B$6)*(01_Process!$B$7)-($A$384)*(01_Process!$B$8))/((01_Process!$B$6)+($A$384))))/SQRT(((((01_Process!$B$6)*(01_Process!$B$7)-($A$384)*(01_Process!$B$8))/((01_Process!$B$6)+($A$384))))^2+4*(01_Process!$B$9)))/2))*((-(01_Process!$B$6)*((01_Process!$B$7)+(01_Process!$B$8))/((01_Process!$B$6)+($A$384))^2))</f>
        <v>0.59075075220878</v>
      </c>
    </row>
    <row r="385" customFormat="false" ht="15" hidden="false" customHeight="true" outlineLevel="0" collapsed="false">
      <c r="A385" s="26" t="n">
        <v>5.70285142571286</v>
      </c>
      <c r="B385" s="21" t="n">
        <v>10.8173640438937</v>
      </c>
      <c r="C385" s="26" t="n">
        <v>0.577349657859713</v>
      </c>
      <c r="D385" s="26" t="n">
        <v>12.3266297404902</v>
      </c>
      <c r="E385" s="14" t="str">
        <f aca="false">IF(B385&lt;5,"Acidic",IF(B385&lt;9,"Near-neutral","Alkaline"))</f>
        <v>Alkaline</v>
      </c>
      <c r="G385" s="70" t="n">
        <f aca="false">((-1/(((((((01_Process!$B$6)*(01_Process!$B$7)-($A$385)*(01_Process!$B$8))/((01_Process!$B$6)+($A$385))))+SQRT(((((01_Process!$B$6)*(01_Process!$B$7)-($A$385)*(01_Process!$B$8))/((01_Process!$B$6)+($A$385))))^2+4*(01_Process!$B$9)))/2)*LN(10))*(1+((((01_Process!$B$6)*(01_Process!$B$7)-($A$385)*(01_Process!$B$8))/((01_Process!$B$6)+($A$385))))/SQRT(((((01_Process!$B$6)*(01_Process!$B$7)-($A$385)*(01_Process!$B$8))/((01_Process!$B$6)+($A$385))))^2+4*(01_Process!$B$9)))/2))*((-(01_Process!$B$6)*((01_Process!$B$7)+(01_Process!$B$8))/((01_Process!$B$6)+($A$385))^2))</f>
        <v>0.57732619668579</v>
      </c>
    </row>
    <row r="386" customFormat="false" ht="15" hidden="false" customHeight="true" outlineLevel="0" collapsed="false">
      <c r="A386" s="26" t="n">
        <v>5.71785892946473</v>
      </c>
      <c r="B386" s="21" t="n">
        <v>10.8259310794846</v>
      </c>
      <c r="C386" s="26" t="n">
        <v>0.564487257945871</v>
      </c>
      <c r="D386" s="26" t="n">
        <v>12.3266297404902</v>
      </c>
      <c r="E386" s="14" t="str">
        <f aca="false">IF(B386&lt;5,"Acidic",IF(B386&lt;9,"Near-neutral","Alkaline"))</f>
        <v>Alkaline</v>
      </c>
      <c r="G386" s="70" t="n">
        <f aca="false">((-1/(((((((01_Process!$B$6)*(01_Process!$B$7)-($A$386)*(01_Process!$B$8))/((01_Process!$B$6)+($A$386))))+SQRT(((((01_Process!$B$6)*(01_Process!$B$7)-($A$386)*(01_Process!$B$8))/((01_Process!$B$6)+($A$386))))^2+4*(01_Process!$B$9)))/2)*LN(10))*(1+((((01_Process!$B$6)*(01_Process!$B$7)-($A$386)*(01_Process!$B$8))/((01_Process!$B$6)+($A$386))))/SQRT(((((01_Process!$B$6)*(01_Process!$B$7)-($A$386)*(01_Process!$B$8))/((01_Process!$B$6)+($A$386))))^2+4*(01_Process!$B$9)))/2))*((-(01_Process!$B$6)*((01_Process!$B$7)+(01_Process!$B$8))/((01_Process!$B$6)+($A$386))^2))</f>
        <v>0.564465169708792</v>
      </c>
    </row>
    <row r="387" customFormat="false" ht="15" hidden="false" customHeight="true" outlineLevel="0" collapsed="false">
      <c r="A387" s="26" t="n">
        <v>5.73286643321661</v>
      </c>
      <c r="B387" s="21" t="n">
        <v>10.8343091160007</v>
      </c>
      <c r="C387" s="26" t="n">
        <v>0.552153650271521</v>
      </c>
      <c r="D387" s="26" t="n">
        <v>12.3266297404902</v>
      </c>
      <c r="E387" s="14" t="str">
        <f aca="false">IF(B387&lt;5,"Acidic",IF(B387&lt;9,"Near-neutral","Alkaline"))</f>
        <v>Alkaline</v>
      </c>
      <c r="G387" s="70" t="n">
        <f aca="false">((-1/(((((((01_Process!$B$6)*(01_Process!$B$7)-($A$387)*(01_Process!$B$8))/((01_Process!$B$6)+($A$387))))+SQRT(((((01_Process!$B$6)*(01_Process!$B$7)-($A$387)*(01_Process!$B$8))/((01_Process!$B$6)+($A$387))))^2+4*(01_Process!$B$9)))/2)*LN(10))*(1+((((01_Process!$B$6)*(01_Process!$B$7)-($A$387)*(01_Process!$B$8))/((01_Process!$B$6)+($A$387))))/SQRT(((((01_Process!$B$6)*(01_Process!$B$7)-($A$387)*(01_Process!$B$8))/((01_Process!$B$6)+($A$387))))^2+4*(01_Process!$B$9)))/2))*((-(01_Process!$B$6)*((01_Process!$B$7)+(01_Process!$B$8))/((01_Process!$B$6)+($A$387))^2))</f>
        <v>0.552133041056544</v>
      </c>
    </row>
    <row r="388" customFormat="false" ht="15" hidden="false" customHeight="true" outlineLevel="0" collapsed="false">
      <c r="A388" s="26" t="n">
        <v>5.74787393696848</v>
      </c>
      <c r="B388" s="21" t="n">
        <v>10.8425058435095</v>
      </c>
      <c r="C388" s="26" t="n">
        <v>0.54031748353043</v>
      </c>
      <c r="D388" s="26" t="n">
        <v>12.3266297404902</v>
      </c>
      <c r="E388" s="14" t="str">
        <f aca="false">IF(B388&lt;5,"Acidic",IF(B388&lt;9,"Near-neutral","Alkaline"))</f>
        <v>Alkaline</v>
      </c>
      <c r="G388" s="70" t="n">
        <f aca="false">((-1/(((((((01_Process!$B$6)*(01_Process!$B$7)-($A$388)*(01_Process!$B$8))/((01_Process!$B$6)+($A$388))))+SQRT(((((01_Process!$B$6)*(01_Process!$B$7)-($A$388)*(01_Process!$B$8))/((01_Process!$B$6)+($A$388))))^2+4*(01_Process!$B$9)))/2)*LN(10))*(1+((((01_Process!$B$6)*(01_Process!$B$7)-($A$388)*(01_Process!$B$8))/((01_Process!$B$6)+($A$388))))/SQRT(((((01_Process!$B$6)*(01_Process!$B$7)-($A$388)*(01_Process!$B$8))/((01_Process!$B$6)+($A$388))))^2+4*(01_Process!$B$9)))/2))*((-(01_Process!$B$6)*((01_Process!$B$7)+(01_Process!$B$8))/((01_Process!$B$6)+($A$388))^2))</f>
        <v>0.540297963398929</v>
      </c>
    </row>
    <row r="389" customFormat="false" ht="15" hidden="false" customHeight="true" outlineLevel="0" collapsed="false">
      <c r="A389" s="26" t="n">
        <v>5.76288144072036</v>
      </c>
      <c r="B389" s="21" t="n">
        <v>10.8505285020412</v>
      </c>
      <c r="C389" s="26" t="n">
        <v>0.528948934010487</v>
      </c>
      <c r="D389" s="26" t="n">
        <v>12.3266297404902</v>
      </c>
      <c r="E389" s="14" t="str">
        <f aca="false">IF(B389&lt;5,"Acidic",IF(B389&lt;9,"Near-neutral","Alkaline"))</f>
        <v>Alkaline</v>
      </c>
      <c r="G389" s="70" t="n">
        <f aca="false">((-1/(((((((01_Process!$B$6)*(01_Process!$B$7)-($A$389)*(01_Process!$B$8))/((01_Process!$B$6)+($A$389))))+SQRT(((((01_Process!$B$6)*(01_Process!$B$7)-($A$389)*(01_Process!$B$8))/((01_Process!$B$6)+($A$389))))^2+4*(01_Process!$B$9)))/2)*LN(10))*(1+((((01_Process!$B$6)*(01_Process!$B$7)-($A$389)*(01_Process!$B$8))/((01_Process!$B$6)+($A$389))))/SQRT(((((01_Process!$B$6)*(01_Process!$B$7)-($A$389)*(01_Process!$B$8))/((01_Process!$B$6)+($A$389))))^2+4*(01_Process!$B$9)))/2))*((-(01_Process!$B$6)*((01_Process!$B$7)+(01_Process!$B$8))/((01_Process!$B$6)+($A$389))^2))</f>
        <v>0.528930594816103</v>
      </c>
    </row>
    <row r="390" customFormat="false" ht="15" hidden="false" customHeight="true" outlineLevel="0" collapsed="false">
      <c r="A390" s="26" t="n">
        <v>5.77788894447224</v>
      </c>
      <c r="B390" s="21" t="n">
        <v>10.8583839034324</v>
      </c>
      <c r="C390" s="26" t="n">
        <v>0.518021124281404</v>
      </c>
      <c r="D390" s="26" t="n">
        <v>12.3266297404902</v>
      </c>
      <c r="E390" s="14" t="str">
        <f aca="false">IF(B390&lt;5,"Acidic",IF(B390&lt;9,"Near-neutral","Alkaline"))</f>
        <v>Alkaline</v>
      </c>
      <c r="G390" s="70" t="n">
        <f aca="false">((-1/(((((((01_Process!$B$6)*(01_Process!$B$7)-($A$390)*(01_Process!$B$8))/((01_Process!$B$6)+($A$390))))+SQRT(((((01_Process!$B$6)*(01_Process!$B$7)-($A$390)*(01_Process!$B$8))/((01_Process!$B$6)+($A$390))))^2+4*(01_Process!$B$9)))/2)*LN(10))*(1+((((01_Process!$B$6)*(01_Process!$B$7)-($A$390)*(01_Process!$B$8))/((01_Process!$B$6)+($A$390))))/SQRT(((((01_Process!$B$6)*(01_Process!$B$7)-($A$390)*(01_Process!$B$8))/((01_Process!$B$6)+($A$390))))^2+4*(01_Process!$B$9)))/2))*((-(01_Process!$B$6)*((01_Process!$B$7)+(01_Process!$B$8))/((01_Process!$B$6)+($A$390))^2))</f>
        <v>0.5180038547119</v>
      </c>
    </row>
    <row r="391" customFormat="false" ht="15" hidden="false" customHeight="true" outlineLevel="0" collapsed="false">
      <c r="A391" s="26" t="n">
        <v>5.79289644822411</v>
      </c>
      <c r="B391" s="21" t="n">
        <v>10.8660784700618</v>
      </c>
      <c r="C391" s="26" t="n">
        <v>0.507509157562936</v>
      </c>
      <c r="D391" s="26" t="n">
        <v>12.3266297404902</v>
      </c>
      <c r="E391" s="14" t="str">
        <f aca="false">IF(B391&lt;5,"Acidic",IF(B391&lt;9,"Near-neutral","Alkaline"))</f>
        <v>Alkaline</v>
      </c>
      <c r="G391" s="70" t="n">
        <f aca="false">((-1/(((((((01_Process!$B$6)*(01_Process!$B$7)-($A$391)*(01_Process!$B$8))/((01_Process!$B$6)+($A$391))))+SQRT(((((01_Process!$B$6)*(01_Process!$B$7)-($A$391)*(01_Process!$B$8))/((01_Process!$B$6)+($A$391))))^2+4*(01_Process!$B$9)))/2)*LN(10))*(1+((((01_Process!$B$6)*(01_Process!$B$7)-($A$391)*(01_Process!$B$8))/((01_Process!$B$6)+($A$391))))/SQRT(((((01_Process!$B$6)*(01_Process!$B$7)-($A$391)*(01_Process!$B$8))/((01_Process!$B$6)+($A$391))))^2+4*(01_Process!$B$9)))/2))*((-(01_Process!$B$6)*((01_Process!$B$7)+(01_Process!$B$8))/((01_Process!$B$6)+($A$391))^2))</f>
        <v>0.507492715234535</v>
      </c>
    </row>
    <row r="392" customFormat="false" ht="15" hidden="false" customHeight="true" outlineLevel="0" collapsed="false">
      <c r="A392" s="26" t="n">
        <v>5.80790395197599</v>
      </c>
      <c r="B392" s="21" t="n">
        <v>10.8736182627352</v>
      </c>
      <c r="C392" s="26" t="n">
        <v>0.497389382114989</v>
      </c>
      <c r="D392" s="26" t="n">
        <v>12.3266297404902</v>
      </c>
      <c r="E392" s="14" t="str">
        <f aca="false">IF(B392&lt;5,"Acidic",IF(B392&lt;9,"Near-neutral","Alkaline"))</f>
        <v>Alkaline</v>
      </c>
      <c r="G392" s="70" t="n">
        <f aca="false">((-1/(((((((01_Process!$B$6)*(01_Process!$B$7)-($A$392)*(01_Process!$B$8))/((01_Process!$B$6)+($A$392))))+SQRT(((((01_Process!$B$6)*(01_Process!$B$7)-($A$392)*(01_Process!$B$8))/((01_Process!$B$6)+($A$392))))^2+4*(01_Process!$B$9)))/2)*LN(10))*(1+((((01_Process!$B$6)*(01_Process!$B$7)-($A$392)*(01_Process!$B$8))/((01_Process!$B$6)+($A$392))))/SQRT(((((01_Process!$B$6)*(01_Process!$B$7)-($A$392)*(01_Process!$B$8))/((01_Process!$B$6)+($A$392))))^2+4*(01_Process!$B$9)))/2))*((-(01_Process!$B$6)*((01_Process!$B$7)+(01_Process!$B$8))/((01_Process!$B$6)+($A$392))^2))</f>
        <v>0.497374008541872</v>
      </c>
    </row>
    <row r="393" customFormat="false" ht="15" hidden="false" customHeight="true" outlineLevel="0" collapsed="false">
      <c r="A393" s="26" t="n">
        <v>5.82291145572786</v>
      </c>
      <c r="B393" s="21" t="n">
        <v>10.8810090090244</v>
      </c>
      <c r="C393" s="26" t="n">
        <v>0.487640874406111</v>
      </c>
      <c r="D393" s="26" t="n">
        <v>12.3266297404902</v>
      </c>
      <c r="E393" s="14" t="str">
        <f aca="false">IF(B393&lt;5,"Acidic",IF(B393&lt;9,"Near-neutral","Alkaline"))</f>
        <v>Alkaline</v>
      </c>
      <c r="G393" s="70" t="n">
        <f aca="false">((-1/(((((((01_Process!$B$6)*(01_Process!$B$7)-($A$393)*(01_Process!$B$8))/((01_Process!$B$6)+($A$393))))+SQRT(((((01_Process!$B$6)*(01_Process!$B$7)-($A$393)*(01_Process!$B$8))/((01_Process!$B$6)+($A$393))))^2+4*(01_Process!$B$9)))/2)*LN(10))*(1+((((01_Process!$B$6)*(01_Process!$B$7)-($A$393)*(01_Process!$B$8))/((01_Process!$B$6)+($A$393))))/SQRT(((((01_Process!$B$6)*(01_Process!$B$7)-($A$393)*(01_Process!$B$8))/((01_Process!$B$6)+($A$393))))^2+4*(01_Process!$B$9)))/2))*((-(01_Process!$B$6)*((01_Process!$B$7)+(01_Process!$B$8))/((01_Process!$B$6)+($A$393))^2))</f>
        <v>0.48762625672507</v>
      </c>
    </row>
    <row r="394" customFormat="false" ht="15" hidden="false" customHeight="true" outlineLevel="0" collapsed="false">
      <c r="A394" s="26" t="n">
        <v>5.83791895947974</v>
      </c>
      <c r="B394" s="21" t="n">
        <v>10.8882561252637</v>
      </c>
      <c r="C394" s="26" t="n">
        <v>0.478243469333961</v>
      </c>
      <c r="D394" s="26" t="n">
        <v>12.3266297404902</v>
      </c>
      <c r="E394" s="14" t="str">
        <f aca="false">IF(B394&lt;5,"Acidic",IF(B394&lt;9,"Near-neutral","Alkaline"))</f>
        <v>Alkaline</v>
      </c>
      <c r="G394" s="70" t="n">
        <f aca="false">((-1/(((((((01_Process!$B$6)*(01_Process!$B$7)-($A$394)*(01_Process!$B$8))/((01_Process!$B$6)+($A$394))))+SQRT(((((01_Process!$B$6)*(01_Process!$B$7)-($A$394)*(01_Process!$B$8))/((01_Process!$B$6)+($A$394))))^2+4*(01_Process!$B$9)))/2)*LN(10))*(1+((((01_Process!$B$6)*(01_Process!$B$7)-($A$394)*(01_Process!$B$8))/((01_Process!$B$6)+($A$394))))/SQRT(((((01_Process!$B$6)*(01_Process!$B$7)-($A$394)*(01_Process!$B$8))/((01_Process!$B$6)+($A$394))))^2+4*(01_Process!$B$9)))/2))*((-(01_Process!$B$6)*((01_Process!$B$7)+(01_Process!$B$8))/((01_Process!$B$6)+($A$394))^2))</f>
        <v>0.478229520349697</v>
      </c>
    </row>
    <row r="395" customFormat="false" ht="15" hidden="false" customHeight="true" outlineLevel="0" collapsed="false">
      <c r="A395" s="26" t="n">
        <v>5.85292646323162</v>
      </c>
      <c r="B395" s="21" t="n">
        <v>10.8953647357696</v>
      </c>
      <c r="C395" s="26" t="n">
        <v>0.46917833360817</v>
      </c>
      <c r="D395" s="26" t="n">
        <v>12.3266297404902</v>
      </c>
      <c r="E395" s="14" t="str">
        <f aca="false">IF(B395&lt;5,"Acidic",IF(B395&lt;9,"Near-neutral","Alkaline"))</f>
        <v>Alkaline</v>
      </c>
      <c r="G395" s="70" t="n">
        <f aca="false">((-1/(((((((01_Process!$B$6)*(01_Process!$B$7)-($A$395)*(01_Process!$B$8))/((01_Process!$B$6)+($A$395))))+SQRT(((((01_Process!$B$6)*(01_Process!$B$7)-($A$395)*(01_Process!$B$8))/((01_Process!$B$6)+($A$395))))^2+4*(01_Process!$B$9)))/2)*LN(10))*(1+((((01_Process!$B$6)*(01_Process!$B$7)-($A$395)*(01_Process!$B$8))/((01_Process!$B$6)+($A$395))))/SQRT(((((01_Process!$B$6)*(01_Process!$B$7)-($A$395)*(01_Process!$B$8))/((01_Process!$B$6)+($A$395))))^2+4*(01_Process!$B$9)))/2))*((-(01_Process!$B$6)*((01_Process!$B$7)+(01_Process!$B$8))/((01_Process!$B$6)+($A$395))^2))</f>
        <v>0.469165261475415</v>
      </c>
    </row>
    <row r="396" customFormat="false" ht="15" hidden="false" customHeight="true" outlineLevel="0" collapsed="false">
      <c r="A396" s="26" t="n">
        <v>5.86793396698349</v>
      </c>
      <c r="B396" s="21" t="n">
        <v>10.9023396992039</v>
      </c>
      <c r="C396" s="26" t="n">
        <v>0.46042867262031</v>
      </c>
      <c r="D396" s="26" t="n">
        <v>12.3266297404902</v>
      </c>
      <c r="E396" s="14" t="str">
        <f aca="false">IF(B396&lt;5,"Acidic",IF(B396&lt;9,"Near-neutral","Alkaline"))</f>
        <v>Alkaline</v>
      </c>
      <c r="G396" s="70" t="n">
        <f aca="false">((-1/(((((((01_Process!$B$6)*(01_Process!$B$7)-($A$396)*(01_Process!$B$8))/((01_Process!$B$6)+($A$396))))+SQRT(((((01_Process!$B$6)*(01_Process!$B$7)-($A$396)*(01_Process!$B$8))/((01_Process!$B$6)+($A$396))))^2+4*(01_Process!$B$9)))/2)*LN(10))*(1+((((01_Process!$B$6)*(01_Process!$B$7)-($A$396)*(01_Process!$B$8))/((01_Process!$B$6)+($A$396))))/SQRT(((((01_Process!$B$6)*(01_Process!$B$7)-($A$396)*(01_Process!$B$8))/((01_Process!$B$6)+($A$396))))^2+4*(01_Process!$B$9)))/2))*((-(01_Process!$B$6)*((01_Process!$B$7)+(01_Process!$B$8))/((01_Process!$B$6)+($A$396))^2))</f>
        <v>0.460416226594345</v>
      </c>
    </row>
    <row r="397" customFormat="false" ht="15" hidden="false" customHeight="true" outlineLevel="0" collapsed="false">
      <c r="A397" s="26" t="n">
        <v>5.88294147073537</v>
      </c>
      <c r="B397" s="21" t="n">
        <v>10.9091856285921</v>
      </c>
      <c r="C397" s="26" t="n">
        <v>0.451978148020316</v>
      </c>
      <c r="D397" s="26" t="n">
        <v>12.3266297404902</v>
      </c>
      <c r="E397" s="14" t="str">
        <f aca="false">IF(B397&lt;5,"Acidic",IF(B397&lt;9,"Near-neutral","Alkaline"))</f>
        <v>Alkaline</v>
      </c>
      <c r="G397" s="70" t="n">
        <f aca="false">((-1/(((((((01_Process!$B$6)*(01_Process!$B$7)-($A$397)*(01_Process!$B$8))/((01_Process!$B$6)+($A$397))))+SQRT(((((01_Process!$B$6)*(01_Process!$B$7)-($A$397)*(01_Process!$B$8))/((01_Process!$B$6)+($A$397))))^2+4*(01_Process!$B$9)))/2)*LN(10))*(1+((((01_Process!$B$6)*(01_Process!$B$7)-($A$397)*(01_Process!$B$8))/((01_Process!$B$6)+($A$397))))/SQRT(((((01_Process!$B$6)*(01_Process!$B$7)-($A$397)*(01_Process!$B$8))/((01_Process!$B$6)+($A$397))))^2+4*(01_Process!$B$9)))/2))*((-(01_Process!$B$6)*((01_Process!$B$7)+(01_Process!$B$8))/((01_Process!$B$6)+($A$397))^2))</f>
        <v>0.451966337310368</v>
      </c>
    </row>
    <row r="398" customFormat="false" ht="15" hidden="false" customHeight="true" outlineLevel="0" collapsed="false">
      <c r="A398" s="26" t="n">
        <v>5.89794897448724</v>
      </c>
      <c r="B398" s="21" t="n">
        <v>10.9159068937011</v>
      </c>
      <c r="C398" s="26" t="n">
        <v>0.44381179877098</v>
      </c>
      <c r="D398" s="26" t="n">
        <v>12.3266297404902</v>
      </c>
      <c r="E398" s="14" t="str">
        <f aca="false">IF(B398&lt;5,"Acidic",IF(B398&lt;9,"Near-neutral","Alkaline"))</f>
        <v>Alkaline</v>
      </c>
      <c r="G398" s="70" t="n">
        <f aca="false">((-1/(((((((01_Process!$B$6)*(01_Process!$B$7)-($A$398)*(01_Process!$B$8))/((01_Process!$B$6)+($A$398))))+SQRT(((((01_Process!$B$6)*(01_Process!$B$7)-($A$398)*(01_Process!$B$8))/((01_Process!$B$6)+($A$398))))^2+4*(01_Process!$B$9)))/2)*LN(10))*(1+((((01_Process!$B$6)*(01_Process!$B$7)-($A$398)*(01_Process!$B$8))/((01_Process!$B$6)+($A$398))))/SQRT(((((01_Process!$B$6)*(01_Process!$B$7)-($A$398)*(01_Process!$B$8))/((01_Process!$B$6)+($A$398))))^2+4*(01_Process!$B$9)))/2))*((-(01_Process!$B$6)*((01_Process!$B$7)+(01_Process!$B$8))/((01_Process!$B$6)+($A$398))^2))</f>
        <v>0.443800584219943</v>
      </c>
    </row>
    <row r="399" customFormat="false" ht="15" hidden="false" customHeight="true" outlineLevel="0" collapsed="false">
      <c r="A399" s="26" t="n">
        <v>5.91295647823912</v>
      </c>
      <c r="B399" s="21" t="n">
        <v>10.9225076563186</v>
      </c>
      <c r="C399" s="26" t="n">
        <v>0.435915700168266</v>
      </c>
      <c r="D399" s="26" t="n">
        <v>12.3266297404902</v>
      </c>
      <c r="E399" s="14" t="str">
        <f aca="false">IF(B399&lt;5,"Acidic",IF(B399&lt;9,"Near-neutral","Alkaline"))</f>
        <v>Alkaline</v>
      </c>
      <c r="G399" s="70" t="n">
        <f aca="false">((-1/(((((((01_Process!$B$6)*(01_Process!$B$7)-($A$399)*(01_Process!$B$8))/((01_Process!$B$6)+($A$399))))+SQRT(((((01_Process!$B$6)*(01_Process!$B$7)-($A$399)*(01_Process!$B$8))/((01_Process!$B$6)+($A$399))))^2+4*(01_Process!$B$9)))/2)*LN(10))*(1+((((01_Process!$B$6)*(01_Process!$B$7)-($A$399)*(01_Process!$B$8))/((01_Process!$B$6)+($A$399))))/SQRT(((((01_Process!$B$6)*(01_Process!$B$7)-($A$399)*(01_Process!$B$8))/((01_Process!$B$6)+($A$399))))^2+4*(01_Process!$B$9)))/2))*((-(01_Process!$B$6)*((01_Process!$B$7)+(01_Process!$B$8))/((01_Process!$B$6)+($A$399))^2))</f>
        <v>0.435904950539589</v>
      </c>
    </row>
    <row r="400" customFormat="false" ht="15" hidden="false" customHeight="true" outlineLevel="0" collapsed="false">
      <c r="A400" s="26" t="n">
        <v>5.927963981991</v>
      </c>
      <c r="B400" s="21" t="n">
        <v>10.9289918714368</v>
      </c>
      <c r="C400" s="26" t="n">
        <v>0.428276543446032</v>
      </c>
      <c r="D400" s="26" t="n">
        <v>12.3266297404902</v>
      </c>
      <c r="E400" s="14" t="str">
        <f aca="false">IF(B400&lt;5,"Acidic",IF(B400&lt;9,"Near-neutral","Alkaline"))</f>
        <v>Alkaline</v>
      </c>
      <c r="G400" s="70" t="n">
        <f aca="false">((-1/(((((((01_Process!$B$6)*(01_Process!$B$7)-($A$400)*(01_Process!$B$8))/((01_Process!$B$6)+($A$400))))+SQRT(((((01_Process!$B$6)*(01_Process!$B$7)-($A$400)*(01_Process!$B$8))/((01_Process!$B$6)+($A$400))))^2+4*(01_Process!$B$9)))/2)*LN(10))*(1+((((01_Process!$B$6)*(01_Process!$B$7)-($A$400)*(01_Process!$B$8))/((01_Process!$B$6)+($A$400))))/SQRT(((((01_Process!$B$6)*(01_Process!$B$7)-($A$400)*(01_Process!$B$8))/((01_Process!$B$6)+($A$400))))^2+4*(01_Process!$B$9)))/2))*((-(01_Process!$B$6)*((01_Process!$B$7)+(01_Process!$B$8))/((01_Process!$B$6)+($A$400))^2))</f>
        <v>0.428266322828416</v>
      </c>
    </row>
    <row r="401" customFormat="false" ht="15" hidden="false" customHeight="true" outlineLevel="0" collapsed="false">
      <c r="A401" s="26" t="n">
        <v>5.94297148574287</v>
      </c>
      <c r="B401" s="21" t="n">
        <v>10.935363298721</v>
      </c>
      <c r="C401" s="26" t="n">
        <v>0.42088208912503</v>
      </c>
      <c r="D401" s="26" t="n">
        <v>12.3266297404902</v>
      </c>
      <c r="E401" s="14" t="str">
        <f aca="false">IF(B401&lt;5,"Acidic",IF(B401&lt;9,"Near-neutral","Alkaline"))</f>
        <v>Alkaline</v>
      </c>
      <c r="G401" s="70" t="n">
        <f aca="false">((-1/(((((((01_Process!$B$6)*(01_Process!$B$7)-($A$401)*(01_Process!$B$8))/((01_Process!$B$6)+($A$401))))+SQRT(((((01_Process!$B$6)*(01_Process!$B$7)-($A$401)*(01_Process!$B$8))/((01_Process!$B$6)+($A$401))))^2+4*(01_Process!$B$9)))/2)*LN(10))*(1+((((01_Process!$B$6)*(01_Process!$B$7)-($A$401)*(01_Process!$B$8))/((01_Process!$B$6)+($A$401))))/SQRT(((((01_Process!$B$6)*(01_Process!$B$7)-($A$401)*(01_Process!$B$8))/((01_Process!$B$6)+($A$401))))^2+4*(01_Process!$B$9)))/2))*((-(01_Process!$B$6)*((01_Process!$B$7)+(01_Process!$B$8))/((01_Process!$B$6)+($A$401))^2))</f>
        <v>0.420872424858471</v>
      </c>
    </row>
    <row r="402" customFormat="false" ht="15" hidden="false" customHeight="true" outlineLevel="0" collapsed="false">
      <c r="A402" s="26" t="n">
        <v>5.95797898949475</v>
      </c>
      <c r="B402" s="21" t="n">
        <v>10.9416255249387</v>
      </c>
      <c r="C402" s="26" t="n">
        <v>0.413721084643498</v>
      </c>
      <c r="D402" s="26" t="n">
        <v>12.3266297404902</v>
      </c>
      <c r="E402" s="14" t="str">
        <f aca="false">IF(B402&lt;5,"Acidic",IF(B402&lt;9,"Near-neutral","Alkaline"))</f>
        <v>Alkaline</v>
      </c>
      <c r="G402" s="70" t="n">
        <f aca="false">((-1/(((((((01_Process!$B$6)*(01_Process!$B$7)-($A$402)*(01_Process!$B$8))/((01_Process!$B$6)+($A$402))))+SQRT(((((01_Process!$B$6)*(01_Process!$B$7)-($A$402)*(01_Process!$B$8))/((01_Process!$B$6)+($A$402))))^2+4*(01_Process!$B$9)))/2)*LN(10))*(1+((((01_Process!$B$6)*(01_Process!$B$7)-($A$402)*(01_Process!$B$8))/((01_Process!$B$6)+($A$402))))/SQRT(((((01_Process!$B$6)*(01_Process!$B$7)-($A$402)*(01_Process!$B$8))/((01_Process!$B$6)+($A$402))))^2+4*(01_Process!$B$9)))/2))*((-(01_Process!$B$6)*((01_Process!$B$7)+(01_Process!$B$8))/((01_Process!$B$6)+($A$402))^2))</f>
        <v>0.413711747000609</v>
      </c>
    </row>
    <row r="403" customFormat="false" ht="15" hidden="false" customHeight="true" outlineLevel="0" collapsed="false">
      <c r="A403" s="26" t="n">
        <v>5.97298649324662</v>
      </c>
      <c r="B403" s="21" t="n">
        <v>10.9477819729547</v>
      </c>
      <c r="C403" s="26" t="n">
        <v>0.406782302694523</v>
      </c>
      <c r="D403" s="26" t="n">
        <v>12.3266297404902</v>
      </c>
      <c r="E403" s="14" t="str">
        <f aca="false">IF(B403&lt;5,"Acidic",IF(B403&lt;9,"Near-neutral","Alkaline"))</f>
        <v>Alkaline</v>
      </c>
      <c r="G403" s="70" t="n">
        <f aca="false">((-1/(((((((01_Process!$B$6)*(01_Process!$B$7)-($A$403)*(01_Process!$B$8))/((01_Process!$B$6)+($A$403))))+SQRT(((((01_Process!$B$6)*(01_Process!$B$7)-($A$403)*(01_Process!$B$8))/((01_Process!$B$6)+($A$403))))^2+4*(01_Process!$B$9)))/2)*LN(10))*(1+((((01_Process!$B$6)*(01_Process!$B$7)-($A$403)*(01_Process!$B$8))/((01_Process!$B$6)+($A$403))))/SQRT(((((01_Process!$B$6)*(01_Process!$B$7)-($A$403)*(01_Process!$B$8))/((01_Process!$B$6)+($A$403))))^2+4*(01_Process!$B$9)))/2))*((-(01_Process!$B$6)*((01_Process!$B$7)+(01_Process!$B$8))/((01_Process!$B$6)+($A$403))^2))</f>
        <v>0.406773492184387</v>
      </c>
    </row>
    <row r="404" customFormat="false" ht="15" hidden="false" customHeight="true" outlineLevel="0" collapsed="false">
      <c r="A404" s="26" t="n">
        <v>5.9879939969985</v>
      </c>
      <c r="B404" s="21" t="n">
        <v>10.9538358975907</v>
      </c>
      <c r="C404" s="26" t="n">
        <v>0.400055873222527</v>
      </c>
      <c r="D404" s="26" t="n">
        <v>12.3266297404902</v>
      </c>
      <c r="E404" s="14" t="str">
        <f aca="false">IF(B404&lt;5,"Acidic",IF(B404&lt;9,"Near-neutral","Alkaline"))</f>
        <v>Alkaline</v>
      </c>
      <c r="G404" s="70" t="n">
        <f aca="false">((-1/(((((((01_Process!$B$6)*(01_Process!$B$7)-($A$404)*(01_Process!$B$8))/((01_Process!$B$6)+($A$404))))+SQRT(((((01_Process!$B$6)*(01_Process!$B$7)-($A$404)*(01_Process!$B$8))/((01_Process!$B$6)+($A$404))))^2+4*(01_Process!$B$9)))/2)*LN(10))*(1+((((01_Process!$B$6)*(01_Process!$B$7)-($A$404)*(01_Process!$B$8))/((01_Process!$B$6)+($A$404))))/SQRT(((((01_Process!$B$6)*(01_Process!$B$7)-($A$404)*(01_Process!$B$8))/((01_Process!$B$6)+($A$404))))^2+4*(01_Process!$B$9)))/2))*((-(01_Process!$B$6)*((01_Process!$B$7)+(01_Process!$B$8))/((01_Process!$B$6)+($A$404))^2))</f>
        <v>0.400047519579155</v>
      </c>
    </row>
    <row r="405" customFormat="false" ht="15" hidden="false" customHeight="true" outlineLevel="0" collapsed="false">
      <c r="A405" s="26" t="n">
        <v>6.00300150075038</v>
      </c>
      <c r="B405" s="21" t="n">
        <v>10.9597904161036</v>
      </c>
      <c r="C405" s="26" t="n">
        <v>0.393532423177362</v>
      </c>
      <c r="D405" s="26" t="n">
        <v>12.3266297404902</v>
      </c>
      <c r="E405" s="14" t="str">
        <f aca="false">IF(B405&lt;5,"Acidic",IF(B405&lt;9,"Near-neutral","Alkaline"))</f>
        <v>Alkaline</v>
      </c>
      <c r="G405" s="70" t="n">
        <f aca="false">((-1/(((((((01_Process!$B$6)*(01_Process!$B$7)-($A$405)*(01_Process!$B$8))/((01_Process!$B$6)+($A$405))))+SQRT(((((01_Process!$B$6)*(01_Process!$B$7)-($A$405)*(01_Process!$B$8))/((01_Process!$B$6)+($A$405))))^2+4*(01_Process!$B$9)))/2)*LN(10))*(1+((((01_Process!$B$6)*(01_Process!$B$7)-($A$405)*(01_Process!$B$8))/((01_Process!$B$6)+($A$405))))/SQRT(((((01_Process!$B$6)*(01_Process!$B$7)-($A$405)*(01_Process!$B$8))/((01_Process!$B$6)+($A$405))))^2+4*(01_Process!$B$9)))/2))*((-(01_Process!$B$6)*((01_Process!$B$7)+(01_Process!$B$8))/((01_Process!$B$6)+($A$405))^2))</f>
        <v>0.393524291791441</v>
      </c>
    </row>
    <row r="406" customFormat="false" ht="15" hidden="false" customHeight="true" outlineLevel="0" collapsed="false">
      <c r="A406" s="26" t="n">
        <v>6.01800900450225</v>
      </c>
      <c r="B406" s="21" t="n">
        <v>10.9656485002488</v>
      </c>
      <c r="C406" s="26" t="n">
        <v>0.387202546508206</v>
      </c>
      <c r="D406" s="26" t="n">
        <v>12.3266297404902</v>
      </c>
      <c r="E406" s="14" t="str">
        <f aca="false">IF(B406&lt;5,"Acidic",IF(B406&lt;9,"Near-neutral","Alkaline"))</f>
        <v>Alkaline</v>
      </c>
      <c r="G406" s="70" t="n">
        <f aca="false">((-1/(((((((01_Process!$B$6)*(01_Process!$B$7)-($A$406)*(01_Process!$B$8))/((01_Process!$B$6)+($A$406))))+SQRT(((((01_Process!$B$6)*(01_Process!$B$7)-($A$406)*(01_Process!$B$8))/((01_Process!$B$6)+($A$406))))^2+4*(01_Process!$B$9)))/2)*LN(10))*(1+((((01_Process!$B$6)*(01_Process!$B$7)-($A$406)*(01_Process!$B$8))/((01_Process!$B$6)+($A$406))))/SQRT(((((01_Process!$B$6)*(01_Process!$B$7)-($A$406)*(01_Process!$B$8))/((01_Process!$B$6)+($A$406))))^2+4*(01_Process!$B$9)))/2))*((-(01_Process!$B$6)*((01_Process!$B$7)+(01_Process!$B$8))/((01_Process!$B$6)+($A$406))^2))</f>
        <v>0.38719483760111</v>
      </c>
    </row>
    <row r="407" customFormat="false" ht="15" hidden="false" customHeight="true" outlineLevel="0" collapsed="false">
      <c r="A407" s="26" t="n">
        <v>6.03301650825413</v>
      </c>
      <c r="B407" s="21" t="n">
        <v>10.9714129986076</v>
      </c>
      <c r="C407" s="26" t="n">
        <v>0.381058130071665</v>
      </c>
      <c r="D407" s="26" t="n">
        <v>12.3266297404902</v>
      </c>
      <c r="E407" s="14" t="str">
        <f aca="false">IF(B407&lt;5,"Acidic",IF(B407&lt;9,"Near-neutral","Alkaline"))</f>
        <v>Alkaline</v>
      </c>
      <c r="G407" s="70" t="n">
        <f aca="false">((-1/(((((((01_Process!$B$6)*(01_Process!$B$7)-($A$407)*(01_Process!$B$8))/((01_Process!$B$6)+($A$407))))+SQRT(((((01_Process!$B$6)*(01_Process!$B$7)-($A$407)*(01_Process!$B$8))/((01_Process!$B$6)+($A$407))))^2+4*(01_Process!$B$9)))/2)*LN(10))*(1+((((01_Process!$B$6)*(01_Process!$B$7)-($A$407)*(01_Process!$B$8))/((01_Process!$B$6)+($A$407))))/SQRT(((((01_Process!$B$6)*(01_Process!$B$7)-($A$407)*(01_Process!$B$8))/((01_Process!$B$6)+($A$407))))^2+4*(01_Process!$B$9)))/2))*((-(01_Process!$B$6)*((01_Process!$B$7)+(01_Process!$B$8))/((01_Process!$B$6)+($A$407))^2))</f>
        <v>0.381050706384829</v>
      </c>
    </row>
    <row r="408" customFormat="false" ht="15" hidden="false" customHeight="true" outlineLevel="0" collapsed="false">
      <c r="A408" s="26" t="n">
        <v>6.048024012006</v>
      </c>
      <c r="B408" s="21" t="n">
        <v>10.9770866293183</v>
      </c>
      <c r="C408" s="26" t="n">
        <v>0.375090943547434</v>
      </c>
      <c r="D408" s="26" t="n">
        <v>12.3266297404902</v>
      </c>
      <c r="E408" s="14" t="str">
        <f aca="false">IF(B408&lt;5,"Acidic",IF(B408&lt;9,"Near-neutral","Alkaline"))</f>
        <v>Alkaline</v>
      </c>
      <c r="G408" s="70" t="n">
        <f aca="false">((-1/(((((((01_Process!$B$6)*(01_Process!$B$7)-($A$408)*(01_Process!$B$8))/((01_Process!$B$6)+($A$408))))+SQRT(((((01_Process!$B$6)*(01_Process!$B$7)-($A$408)*(01_Process!$B$8))/((01_Process!$B$6)+($A$408))))^2+4*(01_Process!$B$9)))/2)*LN(10))*(1+((((01_Process!$B$6)*(01_Process!$B$7)-($A$408)*(01_Process!$B$8))/((01_Process!$B$6)+($A$408))))/SQRT(((((01_Process!$B$6)*(01_Process!$B$7)-($A$408)*(01_Process!$B$8))/((01_Process!$B$6)+($A$408))))^2+4*(01_Process!$B$9)))/2))*((-(01_Process!$B$6)*((01_Process!$B$7)+(01_Process!$B$8))/((01_Process!$B$6)+($A$408))^2))</f>
        <v>0.375083931438623</v>
      </c>
    </row>
    <row r="409" customFormat="false" ht="15" hidden="false" customHeight="true" outlineLevel="0" collapsed="false">
      <c r="A409" s="26" t="n">
        <v>6.06303151575788</v>
      </c>
      <c r="B409" s="21" t="n">
        <v>10.982671994476</v>
      </c>
      <c r="C409" s="26" t="n">
        <v>0.369293812411456</v>
      </c>
      <c r="D409" s="26" t="n">
        <v>12.3266297404902</v>
      </c>
      <c r="E409" s="14" t="str">
        <f aca="false">IF(B409&lt;5,"Acidic",IF(B409&lt;9,"Near-neutral","Alkaline"))</f>
        <v>Alkaline</v>
      </c>
      <c r="G409" s="70" t="n">
        <f aca="false">((-1/(((((((01_Process!$B$6)*(01_Process!$B$7)-($A$409)*(01_Process!$B$8))/((01_Process!$B$6)+($A$409))))+SQRT(((((01_Process!$B$6)*(01_Process!$B$7)-($A$409)*(01_Process!$B$8))/((01_Process!$B$6)+($A$409))))^2+4*(01_Process!$B$9)))/2)*LN(10))*(1+((((01_Process!$B$6)*(01_Process!$B$7)-($A$409)*(01_Process!$B$8))/((01_Process!$B$6)+($A$409))))/SQRT(((((01_Process!$B$6)*(01_Process!$B$7)-($A$409)*(01_Process!$B$8))/((01_Process!$B$6)+($A$409))))^2+4*(01_Process!$B$9)))/2))*((-(01_Process!$B$6)*((01_Process!$B$7)+(01_Process!$B$8))/((01_Process!$B$6)+($A$409))^2))</f>
        <v>0.369286993942048</v>
      </c>
    </row>
    <row r="410" customFormat="false" ht="15" hidden="false" customHeight="true" outlineLevel="0" collapsed="false">
      <c r="A410" s="26" t="n">
        <v>6.07803901950976</v>
      </c>
      <c r="B410" s="21" t="n">
        <v>10.9881715951356</v>
      </c>
      <c r="C410" s="26" t="n">
        <v>0.363659428478286</v>
      </c>
      <c r="D410" s="26" t="n">
        <v>12.3266297404902</v>
      </c>
      <c r="E410" s="14" t="str">
        <f aca="false">IF(B410&lt;5,"Acidic",IF(B410&lt;9,"Near-neutral","Alkaline"))</f>
        <v>Alkaline</v>
      </c>
      <c r="G410" s="70" t="n">
        <f aca="false">((-1/(((((((01_Process!$B$6)*(01_Process!$B$7)-($A$410)*(01_Process!$B$8))/((01_Process!$B$6)+($A$410))))+SQRT(((((01_Process!$B$6)*(01_Process!$B$7)-($A$410)*(01_Process!$B$8))/((01_Process!$B$6)+($A$410))))^2+4*(01_Process!$B$9)))/2)*LN(10))*(1+((((01_Process!$B$6)*(01_Process!$B$7)-($A$410)*(01_Process!$B$8))/((01_Process!$B$6)+($A$410))))/SQRT(((((01_Process!$B$6)*(01_Process!$B$7)-($A$410)*(01_Process!$B$8))/((01_Process!$B$6)+($A$410))))^2+4*(01_Process!$B$9)))/2))*((-(01_Process!$B$6)*((01_Process!$B$7)+(01_Process!$B$8))/((01_Process!$B$6)+($A$410))^2))</f>
        <v>0.363652796377089</v>
      </c>
    </row>
    <row r="411" customFormat="false" ht="15" hidden="false" customHeight="true" outlineLevel="0" collapsed="false">
      <c r="A411" s="26" t="n">
        <v>6.09304652326163</v>
      </c>
      <c r="B411" s="21" t="n">
        <v>10.9935878165659</v>
      </c>
      <c r="C411" s="26" t="n">
        <v>0.358180906759571</v>
      </c>
      <c r="D411" s="26" t="n">
        <v>12.3266297404902</v>
      </c>
      <c r="E411" s="14" t="str">
        <f aca="false">IF(B411&lt;5,"Acidic",IF(B411&lt;9,"Near-neutral","Alkaline"))</f>
        <v>Alkaline</v>
      </c>
      <c r="G411" s="70" t="n">
        <f aca="false">((-1/(((((((01_Process!$B$6)*(01_Process!$B$7)-($A$411)*(01_Process!$B$8))/((01_Process!$B$6)+($A$411))))+SQRT(((((01_Process!$B$6)*(01_Process!$B$7)-($A$411)*(01_Process!$B$8))/((01_Process!$B$6)+($A$411))))^2+4*(01_Process!$B$9)))/2)*LN(10))*(1+((((01_Process!$B$6)*(01_Process!$B$7)-($A$411)*(01_Process!$B$8))/((01_Process!$B$6)+($A$411))))/SQRT(((((01_Process!$B$6)*(01_Process!$B$7)-($A$411)*(01_Process!$B$8))/((01_Process!$B$6)+($A$411))))^2+4*(01_Process!$B$9)))/2))*((-(01_Process!$B$6)*((01_Process!$B$7)+(01_Process!$B$8))/((01_Process!$B$6)+($A$411))^2))</f>
        <v>0.358174629640713</v>
      </c>
    </row>
    <row r="412" customFormat="false" ht="15" hidden="false" customHeight="true" outlineLevel="0" collapsed="false">
      <c r="A412" s="26" t="n">
        <v>6.10805402701351</v>
      </c>
      <c r="B412" s="21" t="n">
        <v>10.9989229584533</v>
      </c>
      <c r="C412" s="26" t="n">
        <v>0.352852068723564</v>
      </c>
      <c r="D412" s="26" t="n">
        <v>12.3266297404902</v>
      </c>
      <c r="E412" s="14" t="str">
        <f aca="false">IF(B412&lt;5,"Acidic",IF(B412&lt;9,"Near-neutral","Alkaline"))</f>
        <v>Alkaline</v>
      </c>
      <c r="G412" s="70" t="n">
        <f aca="false">((-1/(((((((01_Process!$B$6)*(01_Process!$B$7)-($A$412)*(01_Process!$B$8))/((01_Process!$B$6)+($A$412))))+SQRT(((((01_Process!$B$6)*(01_Process!$B$7)-($A$412)*(01_Process!$B$8))/((01_Process!$B$6)+($A$412))))^2+4*(01_Process!$B$9)))/2)*LN(10))*(1+((((01_Process!$B$6)*(01_Process!$B$7)-($A$412)*(01_Process!$B$8))/((01_Process!$B$6)+($A$412))))/SQRT(((((01_Process!$B$6)*(01_Process!$B$7)-($A$412)*(01_Process!$B$8))/((01_Process!$B$6)+($A$412))))^2+4*(01_Process!$B$9)))/2))*((-(01_Process!$B$6)*((01_Process!$B$7)+(01_Process!$B$8))/((01_Process!$B$6)+($A$412))^2))</f>
        <v>0.352846149425917</v>
      </c>
    </row>
    <row r="413" customFormat="false" ht="15" hidden="false" customHeight="true" outlineLevel="0" collapsed="false">
      <c r="A413" s="26" t="n">
        <v>6.12306153076538</v>
      </c>
      <c r="B413" s="21" t="n">
        <v>11.0041792164239</v>
      </c>
      <c r="C413" s="26" t="n">
        <v>0.347667102179116</v>
      </c>
      <c r="D413" s="26" t="n">
        <v>12.3266297404902</v>
      </c>
      <c r="E413" s="14" t="str">
        <f aca="false">IF(B413&lt;5,"Acidic",IF(B413&lt;9,"Near-neutral","Alkaline"))</f>
        <v>Alkaline</v>
      </c>
      <c r="G413" s="70" t="n">
        <f aca="false">((-1/(((((((01_Process!$B$6)*(01_Process!$B$7)-($A$413)*(01_Process!$B$8))/((01_Process!$B$6)+($A$413))))+SQRT(((((01_Process!$B$6)*(01_Process!$B$7)-($A$413)*(01_Process!$B$8))/((01_Process!$B$6)+($A$413))))^2+4*(01_Process!$B$9)))/2)*LN(10))*(1+((((01_Process!$B$6)*(01_Process!$B$7)-($A$413)*(01_Process!$B$8))/((01_Process!$B$6)+($A$413))))/SQRT(((((01_Process!$B$6)*(01_Process!$B$7)-($A$413)*(01_Process!$B$8))/((01_Process!$B$6)+($A$413))))^2+4*(01_Process!$B$9)))/2))*((-(01_Process!$B$6)*((01_Process!$B$7)+(01_Process!$B$8))/((01_Process!$B$6)+($A$413))^2))</f>
        <v>0.347661348963294</v>
      </c>
    </row>
    <row r="414" customFormat="false" ht="15" hidden="false" customHeight="true" outlineLevel="0" collapsed="false">
      <c r="A414" s="26" t="n">
        <v>6.13806903451726</v>
      </c>
      <c r="B414" s="21" t="n">
        <v>11.0093587067084</v>
      </c>
      <c r="C414" s="26" t="n">
        <v>0.342620020461141</v>
      </c>
      <c r="D414" s="26" t="n">
        <v>12.3266297404902</v>
      </c>
      <c r="E414" s="14" t="str">
        <f aca="false">IF(B414&lt;5,"Acidic",IF(B414&lt;9,"Near-neutral","Alkaline"))</f>
        <v>Alkaline</v>
      </c>
      <c r="G414" s="70" t="n">
        <f aca="false">((-1/(((((((01_Process!$B$6)*(01_Process!$B$7)-($A$414)*(01_Process!$B$8))/((01_Process!$B$6)+($A$414))))+SQRT(((((01_Process!$B$6)*(01_Process!$B$7)-($A$414)*(01_Process!$B$8))/((01_Process!$B$6)+($A$414))))^2+4*(01_Process!$B$9)))/2)*LN(10))*(1+((((01_Process!$B$6)*(01_Process!$B$7)-($A$414)*(01_Process!$B$8))/((01_Process!$B$6)+($A$414))))/SQRT(((((01_Process!$B$6)*(01_Process!$B$7)-($A$414)*(01_Process!$B$8))/((01_Process!$B$6)+($A$414))))^2+4*(01_Process!$B$9)))/2))*((-(01_Process!$B$6)*((01_Process!$B$7)+(01_Process!$B$8))/((01_Process!$B$6)+($A$414))^2))</f>
        <v>0.342614540261617</v>
      </c>
    </row>
    <row r="415" customFormat="false" ht="15" hidden="false" customHeight="true" outlineLevel="0" collapsed="false">
      <c r="A415" s="26" t="n">
        <v>6.15307653826914</v>
      </c>
      <c r="B415" s="21" t="n">
        <v>11.0144634572358</v>
      </c>
      <c r="C415" s="26" t="n">
        <v>0.337705700515699</v>
      </c>
      <c r="D415" s="26" t="n">
        <v>12.3266297404902</v>
      </c>
      <c r="E415" s="14" t="str">
        <f aca="false">IF(B415&lt;5,"Acidic",IF(B415&lt;9,"Near-neutral","Alkaline"))</f>
        <v>Alkaline</v>
      </c>
      <c r="G415" s="70" t="n">
        <f aca="false">((-1/(((((((01_Process!$B$6)*(01_Process!$B$7)-($A$415)*(01_Process!$B$8))/((01_Process!$B$6)+($A$415))))+SQRT(((((01_Process!$B$6)*(01_Process!$B$7)-($A$415)*(01_Process!$B$8))/((01_Process!$B$6)+($A$415))))^2+4*(01_Process!$B$9)))/2)*LN(10))*(1+((((01_Process!$B$6)*(01_Process!$B$7)-($A$415)*(01_Process!$B$8))/((01_Process!$B$6)+($A$415))))/SQRT(((((01_Process!$B$6)*(01_Process!$B$7)-($A$415)*(01_Process!$B$8))/((01_Process!$B$6)+($A$415))))^2+4*(01_Process!$B$9)))/2))*((-(01_Process!$B$6)*((01_Process!$B$7)+(01_Process!$B$8))/((01_Process!$B$6)+($A$415))^2))</f>
        <v>0.337700329756548</v>
      </c>
    </row>
    <row r="416" customFormat="false" ht="15" hidden="false" customHeight="true" outlineLevel="0" collapsed="false">
      <c r="A416" s="26" t="n">
        <v>6.16808404202101</v>
      </c>
      <c r="B416" s="21" t="n">
        <v>11.0194954212704</v>
      </c>
      <c r="C416" s="26" t="n">
        <v>0.332918690801535</v>
      </c>
      <c r="D416" s="26" t="n">
        <v>12.3266297404902</v>
      </c>
      <c r="E416" s="14" t="str">
        <f aca="false">IF(B416&lt;5,"Acidic",IF(B416&lt;9,"Near-neutral","Alkaline"))</f>
        <v>Alkaline</v>
      </c>
      <c r="G416" s="70" t="n">
        <f aca="false">((-1/(((((((01_Process!$B$6)*(01_Process!$B$7)-($A$416)*(01_Process!$B$8))/((01_Process!$B$6)+($A$416))))+SQRT(((((01_Process!$B$6)*(01_Process!$B$7)-($A$416)*(01_Process!$B$8))/((01_Process!$B$6)+($A$416))))^2+4*(01_Process!$B$9)))/2)*LN(10))*(1+((((01_Process!$B$6)*(01_Process!$B$7)-($A$416)*(01_Process!$B$8))/((01_Process!$B$6)+($A$416))))/SQRT(((((01_Process!$B$6)*(01_Process!$B$7)-($A$416)*(01_Process!$B$8))/((01_Process!$B$6)+($A$416))))^2+4*(01_Process!$B$9)))/2))*((-(01_Process!$B$6)*((01_Process!$B$7)+(01_Process!$B$8))/((01_Process!$B$6)+($A$416))^2))</f>
        <v>0.332913601765597</v>
      </c>
    </row>
    <row r="417" customFormat="false" ht="15" hidden="false" customHeight="true" outlineLevel="0" collapsed="false">
      <c r="A417" s="26" t="n">
        <v>6.18309154577289</v>
      </c>
      <c r="B417" s="21" t="n">
        <v>11.0244564730475</v>
      </c>
      <c r="C417" s="26" t="n">
        <v>0.328254250495093</v>
      </c>
      <c r="D417" s="26" t="n">
        <v>12.3266297404902</v>
      </c>
      <c r="E417" s="14" t="str">
        <f aca="false">IF(B417&lt;5,"Acidic",IF(B417&lt;9,"Near-neutral","Alkaline"))</f>
        <v>Alkaline</v>
      </c>
      <c r="G417" s="70" t="n">
        <f aca="false">((-1/(((((((01_Process!$B$6)*(01_Process!$B$7)-($A$417)*(01_Process!$B$8))/((01_Process!$B$6)+($A$417))))+SQRT(((((01_Process!$B$6)*(01_Process!$B$7)-($A$417)*(01_Process!$B$8))/((01_Process!$B$6)+($A$417))))^2+4*(01_Process!$B$9)))/2)*LN(10))*(1+((((01_Process!$B$6)*(01_Process!$B$7)-($A$417)*(01_Process!$B$8))/((01_Process!$B$6)+($A$417))))/SQRT(((((01_Process!$B$6)*(01_Process!$B$7)-($A$417)*(01_Process!$B$8))/((01_Process!$B$6)+($A$417))))^2+4*(01_Process!$B$9)))/2))*((-(01_Process!$B$6)*((01_Process!$B$7)+(01_Process!$B$8))/((01_Process!$B$6)+($A$417))^2))</f>
        <v>0.328249499354112</v>
      </c>
    </row>
    <row r="418" customFormat="false" ht="15" hidden="false" customHeight="true" outlineLevel="0" collapsed="false">
      <c r="A418" s="26" t="n">
        <v>6.19809904952476</v>
      </c>
      <c r="B418" s="21" t="n">
        <v>11.029348424132</v>
      </c>
      <c r="C418" s="26" t="n">
        <v>0.323708455663223</v>
      </c>
      <c r="D418" s="26" t="n">
        <v>12.3266297404902</v>
      </c>
      <c r="E418" s="14" t="str">
        <f aca="false">IF(B418&lt;5,"Acidic",IF(B418&lt;9,"Near-neutral","Alkaline"))</f>
        <v>Alkaline</v>
      </c>
      <c r="G418" s="70" t="n">
        <f aca="false">((-1/(((((((01_Process!$B$6)*(01_Process!$B$7)-($A$418)*(01_Process!$B$8))/((01_Process!$B$6)+($A$418))))+SQRT(((((01_Process!$B$6)*(01_Process!$B$7)-($A$418)*(01_Process!$B$8))/((01_Process!$B$6)+($A$418))))^2+4*(01_Process!$B$9)))/2)*LN(10))*(1+((((01_Process!$B$6)*(01_Process!$B$7)-($A$418)*(01_Process!$B$8))/((01_Process!$B$6)+($A$418))))/SQRT(((((01_Process!$B$6)*(01_Process!$B$7)-($A$418)*(01_Process!$B$8))/((01_Process!$B$6)+($A$418))))^2+4*(01_Process!$B$9)))/2))*((-(01_Process!$B$6)*((01_Process!$B$7)+(01_Process!$B$8))/((01_Process!$B$6)+($A$418))^2))</f>
        <v>0.323703411623944</v>
      </c>
    </row>
    <row r="419" customFormat="false" ht="15" hidden="false" customHeight="true" outlineLevel="0" collapsed="false">
      <c r="A419" s="26" t="n">
        <v>6.21310655327664</v>
      </c>
      <c r="B419" s="21" t="n">
        <v>11.0341730060513</v>
      </c>
      <c r="C419" s="26" t="n">
        <v>0.319275233723147</v>
      </c>
      <c r="D419" s="26" t="n">
        <v>12.3266297404902</v>
      </c>
      <c r="E419" s="14" t="str">
        <f aca="false">IF(B419&lt;5,"Acidic",IF(B419&lt;9,"Near-neutral","Alkaline"))</f>
        <v>Alkaline</v>
      </c>
      <c r="G419" s="70" t="n">
        <f aca="false">((-1/(((((((01_Process!$B$6)*(01_Process!$B$7)-($A$419)*(01_Process!$B$8))/((01_Process!$B$6)+($A$419))))+SQRT(((((01_Process!$B$6)*(01_Process!$B$7)-($A$419)*(01_Process!$B$8))/((01_Process!$B$6)+($A$419))))^2+4*(01_Process!$B$9)))/2)*LN(10))*(1+((((01_Process!$B$6)*(01_Process!$B$7)-($A$419)*(01_Process!$B$8))/((01_Process!$B$6)+($A$419))))/SQRT(((((01_Process!$B$6)*(01_Process!$B$7)-($A$419)*(01_Process!$B$8))/((01_Process!$B$6)+($A$419))))^2+4*(01_Process!$B$9)))/2))*((-(01_Process!$B$6)*((01_Process!$B$7)+(01_Process!$B$8))/((01_Process!$B$6)+($A$419))^2))</f>
        <v>0.319270950559177</v>
      </c>
    </row>
    <row r="420" customFormat="false" ht="15" hidden="false" customHeight="true" outlineLevel="0" collapsed="false">
      <c r="A420" s="26" t="n">
        <v>6.22811405702851</v>
      </c>
      <c r="B420" s="21" t="n">
        <v>11.0389318937013</v>
      </c>
      <c r="C420" s="26" t="n">
        <v>0.3149524787367</v>
      </c>
      <c r="D420" s="26" t="n">
        <v>12.3266297404902</v>
      </c>
      <c r="E420" s="14" t="str">
        <f aca="false">IF(B420&lt;5,"Acidic",IF(B420&lt;9,"Near-neutral","Alkaline"))</f>
        <v>Alkaline</v>
      </c>
      <c r="G420" s="70" t="n">
        <f aca="false">((-1/(((((((01_Process!$B$6)*(01_Process!$B$7)-($A$420)*(01_Process!$B$8))/((01_Process!$B$6)+($A$420))))+SQRT(((((01_Process!$B$6)*(01_Process!$B$7)-($A$420)*(01_Process!$B$8))/((01_Process!$B$6)+($A$420))))^2+4*(01_Process!$B$9)))/2)*LN(10))*(1+((((01_Process!$B$6)*(01_Process!$B$7)-($A$420)*(01_Process!$B$8))/((01_Process!$B$6)+($A$420))))/SQRT(((((01_Process!$B$6)*(01_Process!$B$7)-($A$420)*(01_Process!$B$8))/((01_Process!$B$6)+($A$420))))^2+4*(01_Process!$B$9)))/2))*((-(01_Process!$B$6)*((01_Process!$B$7)+(01_Process!$B$8))/((01_Process!$B$6)+($A$420))^2))</f>
        <v>0.314947950592616</v>
      </c>
    </row>
    <row r="421" customFormat="false" ht="15" hidden="false" customHeight="true" outlineLevel="0" collapsed="false">
      <c r="A421" s="26" t="n">
        <v>6.24312156078039</v>
      </c>
      <c r="B421" s="21" t="n">
        <v>11.043626694588</v>
      </c>
      <c r="C421" s="26" t="n">
        <v>0.310734687097693</v>
      </c>
      <c r="D421" s="26" t="n">
        <v>12.3266297404902</v>
      </c>
      <c r="E421" s="14" t="str">
        <f aca="false">IF(B421&lt;5,"Acidic",IF(B421&lt;9,"Near-neutral","Alkaline"))</f>
        <v>Alkaline</v>
      </c>
      <c r="G421" s="70" t="n">
        <f aca="false">((-1/(((((((01_Process!$B$6)*(01_Process!$B$7)-($A$421)*(01_Process!$B$8))/((01_Process!$B$6)+($A$421))))+SQRT(((((01_Process!$B$6)*(01_Process!$B$7)-($A$421)*(01_Process!$B$8))/((01_Process!$B$6)+($A$421))))^2+4*(01_Process!$B$9)))/2)*LN(10))*(1+((((01_Process!$B$6)*(01_Process!$B$7)-($A$421)*(01_Process!$B$8))/((01_Process!$B$6)+($A$421))))/SQRT(((((01_Process!$B$6)*(01_Process!$B$7)-($A$421)*(01_Process!$B$8))/((01_Process!$B$6)+($A$421))))^2+4*(01_Process!$B$9)))/2))*((-(01_Process!$B$6)*((01_Process!$B$7)+(01_Process!$B$8))/((01_Process!$B$6)+($A$421))^2))</f>
        <v>0.310730438420887</v>
      </c>
    </row>
    <row r="422" customFormat="false" ht="15" hidden="false" customHeight="true" outlineLevel="0" collapsed="false">
      <c r="A422" s="26" t="n">
        <v>6.25812906453227</v>
      </c>
      <c r="B422" s="21" t="n">
        <v>11.0482589748257</v>
      </c>
      <c r="C422" s="26" t="n">
        <v>0.306618765874191</v>
      </c>
      <c r="D422" s="26" t="n">
        <v>12.3266297404902</v>
      </c>
      <c r="E422" s="14" t="str">
        <f aca="false">IF(B422&lt;5,"Acidic",IF(B422&lt;9,"Near-neutral","Alkaline"))</f>
        <v>Alkaline</v>
      </c>
      <c r="G422" s="70" t="n">
        <f aca="false">((-1/(((((((01_Process!$B$6)*(01_Process!$B$7)-($A$422)*(01_Process!$B$8))/((01_Process!$B$6)+($A$422))))+SQRT(((((01_Process!$B$6)*(01_Process!$B$7)-($A$422)*(01_Process!$B$8))/((01_Process!$B$6)+($A$422))))^2+4*(01_Process!$B$9)))/2)*LN(10))*(1+((((01_Process!$B$6)*(01_Process!$B$7)-($A$422)*(01_Process!$B$8))/((01_Process!$B$6)+($A$422))))/SQRT(((((01_Process!$B$6)*(01_Process!$B$7)-($A$422)*(01_Process!$B$8))/((01_Process!$B$6)+($A$422))))^2+4*(01_Process!$B$9)))/2))*((-(01_Process!$B$6)*((01_Process!$B$7)+(01_Process!$B$8))/((01_Process!$B$6)+($A$422))^2))</f>
        <v>0.306614639554108</v>
      </c>
    </row>
    <row r="423" customFormat="false" ht="15" hidden="false" customHeight="true" outlineLevel="0" collapsed="false">
      <c r="A423" s="26" t="n">
        <v>6.27313656828414</v>
      </c>
      <c r="B423" s="21" t="n">
        <v>11.052830228916</v>
      </c>
      <c r="C423" s="26" t="n">
        <v>0.30260066742926</v>
      </c>
      <c r="D423" s="26" t="n">
        <v>12.3266297404902</v>
      </c>
      <c r="E423" s="14" t="str">
        <f aca="false">IF(B423&lt;5,"Acidic",IF(B423&lt;9,"Near-neutral","Alkaline"))</f>
        <v>Alkaline</v>
      </c>
      <c r="G423" s="70" t="n">
        <f aca="false">((-1/(((((((01_Process!$B$6)*(01_Process!$B$7)-($A$423)*(01_Process!$B$8))/((01_Process!$B$6)+($A$423))))+SQRT(((((01_Process!$B$6)*(01_Process!$B$7)-($A$423)*(01_Process!$B$8))/((01_Process!$B$6)+($A$423))))^2+4*(01_Process!$B$9)))/2)*LN(10))*(1+((((01_Process!$B$6)*(01_Process!$B$7)-($A$423)*(01_Process!$B$8))/((01_Process!$B$6)+($A$423))))/SQRT(((((01_Process!$B$6)*(01_Process!$B$7)-($A$423)*(01_Process!$B$8))/((01_Process!$B$6)+($A$423))))^2+4*(01_Process!$B$9)))/2))*((-(01_Process!$B$6)*((01_Process!$B$7)+(01_Process!$B$8))/((01_Process!$B$6)+($A$423))^2))</f>
        <v>0.302596947389658</v>
      </c>
    </row>
    <row r="424" customFormat="false" ht="15" hidden="false" customHeight="true" outlineLevel="0" collapsed="false">
      <c r="A424" s="26" t="n">
        <v>6.28814407203602</v>
      </c>
      <c r="B424" s="21" t="n">
        <v>11.0573418964843</v>
      </c>
      <c r="C424" s="26" t="n">
        <v>0.298677882243283</v>
      </c>
      <c r="D424" s="26" t="n">
        <v>12.3266297404902</v>
      </c>
      <c r="E424" s="14" t="str">
        <f aca="false">IF(B424&lt;5,"Acidic",IF(B424&lt;9,"Near-neutral","Alkaline"))</f>
        <v>Alkaline</v>
      </c>
      <c r="G424" s="70" t="n">
        <f aca="false">((-1/(((((((01_Process!$B$6)*(01_Process!$B$7)-($A$424)*(01_Process!$B$8))/((01_Process!$B$6)+($A$424))))+SQRT(((((01_Process!$B$6)*(01_Process!$B$7)-($A$424)*(01_Process!$B$8))/((01_Process!$B$6)+($A$424))))^2+4*(01_Process!$B$9)))/2)*LN(10))*(1+((((01_Process!$B$6)*(01_Process!$B$7)-($A$424)*(01_Process!$B$8))/((01_Process!$B$6)+($A$424))))/SQRT(((((01_Process!$B$6)*(01_Process!$B$7)-($A$424)*(01_Process!$B$8))/((01_Process!$B$6)+($A$424))))^2+4*(01_Process!$B$9)))/2))*((-(01_Process!$B$6)*((01_Process!$B$7)+(01_Process!$B$8))/((01_Process!$B$6)+($A$424))^2))</f>
        <v>0.298673932994679</v>
      </c>
    </row>
    <row r="425" customFormat="false" ht="15" hidden="false" customHeight="true" outlineLevel="0" collapsed="false">
      <c r="A425" s="26" t="n">
        <v>6.30315157578789</v>
      </c>
      <c r="B425" s="21" t="n">
        <v>11.0617953860585</v>
      </c>
      <c r="C425" s="26" t="n">
        <v>0.294845932514249</v>
      </c>
      <c r="D425" s="26" t="n">
        <v>12.3266297404902</v>
      </c>
      <c r="E425" s="14" t="str">
        <f aca="false">IF(B425&lt;5,"Acidic",IF(B425&lt;9,"Near-neutral","Alkaline"))</f>
        <v>Alkaline</v>
      </c>
      <c r="G425" s="70" t="n">
        <f aca="false">((-1/(((((((01_Process!$B$6)*(01_Process!$B$7)-($A$425)*(01_Process!$B$8))/((01_Process!$B$6)+($A$425))))+SQRT(((((01_Process!$B$6)*(01_Process!$B$7)-($A$425)*(01_Process!$B$8))/((01_Process!$B$6)+($A$425))))^2+4*(01_Process!$B$9)))/2)*LN(10))*(1+((((01_Process!$B$6)*(01_Process!$B$7)-($A$425)*(01_Process!$B$8))/((01_Process!$B$6)+($A$425))))/SQRT(((((01_Process!$B$6)*(01_Process!$B$7)-($A$425)*(01_Process!$B$8))/((01_Process!$B$6)+($A$425))))^2+4*(01_Process!$B$9)))/2))*((-(01_Process!$B$6)*((01_Process!$B$7)+(01_Process!$B$8))/((01_Process!$B$6)+($A$425))^2))</f>
        <v>0.294842319704403</v>
      </c>
    </row>
    <row r="426" customFormat="false" ht="15" hidden="false" customHeight="true" outlineLevel="0" collapsed="false">
      <c r="A426" s="26" t="n">
        <v>6.31815907953977</v>
      </c>
      <c r="B426" s="21" t="n">
        <v>11.066192034978</v>
      </c>
      <c r="C426" s="26" t="n">
        <v>0.291102687215243</v>
      </c>
      <c r="D426" s="26" t="n">
        <v>12.3266297404902</v>
      </c>
      <c r="E426" s="14" t="str">
        <f aca="false">IF(B426&lt;5,"Acidic",IF(B426&lt;9,"Near-neutral","Alkaline"))</f>
        <v>Alkaline</v>
      </c>
      <c r="G426" s="70" t="n">
        <f aca="false">((-1/(((((((01_Process!$B$6)*(01_Process!$B$7)-($A$426)*(01_Process!$B$8))/((01_Process!$B$6)+($A$426))))+SQRT(((((01_Process!$B$6)*(01_Process!$B$7)-($A$426)*(01_Process!$B$8))/((01_Process!$B$6)+($A$426))))^2+4*(01_Process!$B$9)))/2)*LN(10))*(1+((((01_Process!$B$6)*(01_Process!$B$7)-($A$426)*(01_Process!$B$8))/((01_Process!$B$6)+($A$426))))/SQRT(((((01_Process!$B$6)*(01_Process!$B$7)-($A$426)*(01_Process!$B$8))/((01_Process!$B$6)+($A$426))))^2+4*(01_Process!$B$9)))/2))*((-(01_Process!$B$6)*((01_Process!$B$7)+(01_Process!$B$8))/((01_Process!$B$6)+($A$426))^2))</f>
        <v>0.291098980510506</v>
      </c>
    </row>
    <row r="427" customFormat="false" ht="15" hidden="false" customHeight="true" outlineLevel="0" collapsed="false">
      <c r="A427" s="26" t="n">
        <v>6.33316658329165</v>
      </c>
      <c r="B427" s="21" t="n">
        <v>11.0705331503494</v>
      </c>
      <c r="C427" s="26" t="n">
        <v>0.287444455525133</v>
      </c>
      <c r="D427" s="26" t="n">
        <v>12.3266297404902</v>
      </c>
      <c r="E427" s="14" t="str">
        <f aca="false">IF(B427&lt;5,"Acidic",IF(B427&lt;9,"Near-neutral","Alkaline"))</f>
        <v>Alkaline</v>
      </c>
      <c r="G427" s="70" t="n">
        <f aca="false">((-1/(((((((01_Process!$B$6)*(01_Process!$B$7)-($A$427)*(01_Process!$B$8))/((01_Process!$B$6)+($A$427))))+SQRT(((((01_Process!$B$6)*(01_Process!$B$7)-($A$427)*(01_Process!$B$8))/((01_Process!$B$6)+($A$427))))^2+4*(01_Process!$B$9)))/2)*LN(10))*(1+((((01_Process!$B$6)*(01_Process!$B$7)-($A$427)*(01_Process!$B$8))/((01_Process!$B$6)+($A$427))))/SQRT(((((01_Process!$B$6)*(01_Process!$B$7)-($A$427)*(01_Process!$B$8))/((01_Process!$B$6)+($A$427))))^2+4*(01_Process!$B$9)))/2))*((-(01_Process!$B$6)*((01_Process!$B$7)+(01_Process!$B$8))/((01_Process!$B$6)+($A$427))^2))</f>
        <v>0.287440932042445</v>
      </c>
    </row>
    <row r="428" customFormat="false" ht="15" hidden="false" customHeight="true" outlineLevel="0" collapsed="false">
      <c r="A428" s="26" t="n">
        <v>6.34817408704352</v>
      </c>
      <c r="B428" s="21" t="n">
        <v>11.0748199914026</v>
      </c>
      <c r="C428" s="26" t="n">
        <v>0.283868539808282</v>
      </c>
      <c r="D428" s="26" t="n">
        <v>12.3266297404902</v>
      </c>
      <c r="E428" s="14" t="str">
        <f aca="false">IF(B428&lt;5,"Acidic",IF(B428&lt;9,"Near-neutral","Alkaline"))</f>
        <v>Alkaline</v>
      </c>
      <c r="G428" s="70" t="n">
        <f aca="false">((-1/(((((((01_Process!$B$6)*(01_Process!$B$7)-($A$428)*(01_Process!$B$8))/((01_Process!$B$6)+($A$428))))+SQRT(((((01_Process!$B$6)*(01_Process!$B$7)-($A$428)*(01_Process!$B$8))/((01_Process!$B$6)+($A$428))))^2+4*(01_Process!$B$9)))/2)*LN(10))*(1+((((01_Process!$B$6)*(01_Process!$B$7)-($A$428)*(01_Process!$B$8))/((01_Process!$B$6)+($A$428))))/SQRT(((((01_Process!$B$6)*(01_Process!$B$7)-($A$428)*(01_Process!$B$8))/((01_Process!$B$6)+($A$428))))^2+4*(01_Process!$B$9)))/2))*((-(01_Process!$B$6)*((01_Process!$B$7)+(01_Process!$B$8))/((01_Process!$B$6)+($A$428))^2))</f>
        <v>0.283865321999354</v>
      </c>
    </row>
    <row r="429" customFormat="false" ht="15" hidden="false" customHeight="true" outlineLevel="0" collapsed="false">
      <c r="A429" s="26" t="n">
        <v>6.3631815907954</v>
      </c>
      <c r="B429" s="21" t="n">
        <v>11.0790537680887</v>
      </c>
      <c r="C429" s="26" t="n">
        <v>0.280372564438608</v>
      </c>
      <c r="D429" s="26" t="n">
        <v>12.3266297404902</v>
      </c>
      <c r="E429" s="14" t="str">
        <f aca="false">IF(B429&lt;5,"Acidic",IF(B429&lt;9,"Near-neutral","Alkaline"))</f>
        <v>Alkaline</v>
      </c>
      <c r="G429" s="70" t="n">
        <f aca="false">((-1/(((((((01_Process!$B$6)*(01_Process!$B$7)-($A$429)*(01_Process!$B$8))/((01_Process!$B$6)+($A$429))))+SQRT(((((01_Process!$B$6)*(01_Process!$B$7)-($A$429)*(01_Process!$B$8))/((01_Process!$B$6)+($A$429))))^2+4*(01_Process!$B$9)))/2)*LN(10))*(1+((((01_Process!$B$6)*(01_Process!$B$7)-($A$429)*(01_Process!$B$8))/((01_Process!$B$6)+($A$429))))/SQRT(((((01_Process!$B$6)*(01_Process!$B$7)-($A$429)*(01_Process!$B$8))/((01_Process!$B$6)+($A$429))))^2+4*(01_Process!$B$9)))/2))*((-(01_Process!$B$6)*((01_Process!$B$7)+(01_Process!$B$8))/((01_Process!$B$6)+($A$429))^2))</f>
        <v>0.280369421317877</v>
      </c>
    </row>
    <row r="430" customFormat="false" ht="15" hidden="false" customHeight="true" outlineLevel="0" collapsed="false">
      <c r="A430" s="26" t="n">
        <v>6.37818909454727</v>
      </c>
      <c r="B430" s="21" t="n">
        <v>11.0832356684876</v>
      </c>
      <c r="C430" s="26" t="n">
        <v>0.276953753332691</v>
      </c>
      <c r="D430" s="26" t="n">
        <v>12.3266297404902</v>
      </c>
      <c r="E430" s="14" t="str">
        <f aca="false">IF(B430&lt;5,"Acidic",IF(B430&lt;9,"Near-neutral","Alkaline"))</f>
        <v>Alkaline</v>
      </c>
      <c r="G430" s="70" t="n">
        <f aca="false">((-1/(((((((01_Process!$B$6)*(01_Process!$B$7)-($A$430)*(01_Process!$B$8))/((01_Process!$B$6)+($A$430))))+SQRT(((((01_Process!$B$6)*(01_Process!$B$7)-($A$430)*(01_Process!$B$8))/((01_Process!$B$6)+($A$430))))^2+4*(01_Process!$B$9)))/2)*LN(10))*(1+((((01_Process!$B$6)*(01_Process!$B$7)-($A$430)*(01_Process!$B$8))/((01_Process!$B$6)+($A$430))))/SQRT(((((01_Process!$B$6)*(01_Process!$B$7)-($A$430)*(01_Process!$B$8))/((01_Process!$B$6)+($A$430))))^2+4*(01_Process!$B$9)))/2))*((-(01_Process!$B$6)*((01_Process!$B$7)+(01_Process!$B$8))/((01_Process!$B$6)+($A$430))^2))</f>
        <v>0.276950625606659</v>
      </c>
    </row>
    <row r="431" customFormat="false" ht="15" hidden="false" customHeight="true" outlineLevel="0" collapsed="false">
      <c r="A431" s="26" t="n">
        <v>6.39319659829915</v>
      </c>
      <c r="B431" s="21" t="n">
        <v>11.0873668190527</v>
      </c>
      <c r="C431" s="26" t="n">
        <v>0.273609313127736</v>
      </c>
      <c r="D431" s="26" t="n">
        <v>12.3266297404902</v>
      </c>
      <c r="E431" s="14" t="str">
        <f aca="false">IF(B431&lt;5,"Acidic",IF(B431&lt;9,"Near-neutral","Alkaline"))</f>
        <v>Alkaline</v>
      </c>
      <c r="G431" s="70" t="n">
        <f aca="false">((-1/(((((((01_Process!$B$6)*(01_Process!$B$7)-($A$431)*(01_Process!$B$8))/((01_Process!$B$6)+($A$431))))+SQRT(((((01_Process!$B$6)*(01_Process!$B$7)-($A$431)*(01_Process!$B$8))/((01_Process!$B$6)+($A$431))))^2+4*(01_Process!$B$9)))/2)*LN(10))*(1+((((01_Process!$B$6)*(01_Process!$B$7)-($A$431)*(01_Process!$B$8))/((01_Process!$B$6)+($A$431))))/SQRT(((((01_Process!$B$6)*(01_Process!$B$7)-($A$431)*(01_Process!$B$8))/((01_Process!$B$6)+($A$431))))^2+4*(01_Process!$B$9)))/2))*((-(01_Process!$B$6)*((01_Process!$B$7)+(01_Process!$B$8))/((01_Process!$B$6)+($A$431))^2))</f>
        <v>0.273606435956713</v>
      </c>
    </row>
    <row r="432" customFormat="false" ht="15" hidden="false" customHeight="true" outlineLevel="0" collapsed="false">
      <c r="A432" s="26" t="n">
        <v>6.40820410205103</v>
      </c>
      <c r="B432" s="21" t="n">
        <v>11.0914483242322</v>
      </c>
      <c r="C432" s="26" t="n">
        <v>0.270337620253145</v>
      </c>
      <c r="D432" s="26" t="n">
        <v>12.3266297404902</v>
      </c>
      <c r="E432" s="14" t="str">
        <f aca="false">IF(B432&lt;5,"Acidic",IF(B432&lt;9,"Near-neutral","Alkaline"))</f>
        <v>Alkaline</v>
      </c>
      <c r="G432" s="70" t="n">
        <f aca="false">((-1/(((((((01_Process!$B$6)*(01_Process!$B$7)-($A$432)*(01_Process!$B$8))/((01_Process!$B$6)+($A$432))))+SQRT(((((01_Process!$B$6)*(01_Process!$B$7)-($A$432)*(01_Process!$B$8))/((01_Process!$B$6)+($A$432))))^2+4*(01_Process!$B$9)))/2)*LN(10))*(1+((((01_Process!$B$6)*(01_Process!$B$7)-($A$432)*(01_Process!$B$8))/((01_Process!$B$6)+($A$432))))/SQRT(((((01_Process!$B$6)*(01_Process!$B$7)-($A$432)*(01_Process!$B$8))/((01_Process!$B$6)+($A$432))))^2+4*(01_Process!$B$9)))/2))*((-(01_Process!$B$6)*((01_Process!$B$7)+(01_Process!$B$8))/((01_Process!$B$6)+($A$432))^2))</f>
        <v>0.270334464912989</v>
      </c>
    </row>
    <row r="433" customFormat="false" ht="15" hidden="false" customHeight="true" outlineLevel="0" collapsed="false">
      <c r="A433" s="26" t="n">
        <v>6.4232116058029</v>
      </c>
      <c r="B433" s="21" t="n">
        <v>11.0954812558739</v>
      </c>
      <c r="C433" s="26" t="n">
        <v>0.26713516416703</v>
      </c>
      <c r="D433" s="26" t="n">
        <v>12.3266297404902</v>
      </c>
      <c r="E433" s="14" t="str">
        <f aca="false">IF(B433&lt;5,"Acidic",IF(B433&lt;9,"Near-neutral","Alkaline"))</f>
        <v>Alkaline</v>
      </c>
      <c r="G433" s="70" t="n">
        <f aca="false">((-1/(((((((01_Process!$B$6)*(01_Process!$B$7)-($A$433)*(01_Process!$B$8))/((01_Process!$B$6)+($A$433))))+SQRT(((((01_Process!$B$6)*(01_Process!$B$7)-($A$433)*(01_Process!$B$8))/((01_Process!$B$6)+($A$433))))^2+4*(01_Process!$B$9)))/2)*LN(10))*(1+((((01_Process!$B$6)*(01_Process!$B$7)-($A$433)*(01_Process!$B$8))/((01_Process!$B$6)+($A$433))))/SQRT(((((01_Process!$B$6)*(01_Process!$B$7)-($A$433)*(01_Process!$B$8))/((01_Process!$B$6)+($A$433))))^2+4*(01_Process!$B$9)))/2))*((-(01_Process!$B$6)*((01_Process!$B$7)+(01_Process!$B$8))/((01_Process!$B$6)+($A$433))^2))</f>
        <v>0.267132425238649</v>
      </c>
    </row>
    <row r="434" customFormat="false" ht="15" hidden="false" customHeight="true" outlineLevel="0" collapsed="false">
      <c r="A434" s="26" t="n">
        <v>6.43821910955478</v>
      </c>
      <c r="B434" s="21" t="n">
        <v>11.0994666481951</v>
      </c>
      <c r="C434" s="26" t="n">
        <v>0.264000818342311</v>
      </c>
      <c r="D434" s="26" t="n">
        <v>12.3266297404902</v>
      </c>
      <c r="E434" s="14" t="str">
        <f aca="false">IF(B434&lt;5,"Acidic",IF(B434&lt;9,"Near-neutral","Alkaline"))</f>
        <v>Alkaline</v>
      </c>
      <c r="G434" s="70" t="n">
        <f aca="false">((-1/(((((((01_Process!$B$6)*(01_Process!$B$7)-($A$434)*(01_Process!$B$8))/((01_Process!$B$6)+($A$434))))+SQRT(((((01_Process!$B$6)*(01_Process!$B$7)-($A$434)*(01_Process!$B$8))/((01_Process!$B$6)+($A$434))))^2+4*(01_Process!$B$9)))/2)*LN(10))*(1+((((01_Process!$B$6)*(01_Process!$B$7)-($A$434)*(01_Process!$B$8))/((01_Process!$B$6)+($A$434))))/SQRT(((((01_Process!$B$6)*(01_Process!$B$7)-($A$434)*(01_Process!$B$8))/((01_Process!$B$6)+($A$434))))^2+4*(01_Process!$B$9)))/2))*((-(01_Process!$B$6)*((01_Process!$B$7)+(01_Process!$B$8))/((01_Process!$B$6)+($A$434))^2))</f>
        <v>0.263998122741378</v>
      </c>
    </row>
    <row r="435" customFormat="false" ht="15" hidden="false" customHeight="true" outlineLevel="0" collapsed="false">
      <c r="A435" s="26" t="n">
        <v>6.45322661330665</v>
      </c>
      <c r="B435" s="21" t="n">
        <v>11.1034054927266</v>
      </c>
      <c r="C435" s="26" t="n">
        <v>0.260931990976587</v>
      </c>
      <c r="D435" s="26" t="n">
        <v>12.3266297404902</v>
      </c>
      <c r="E435" s="14" t="str">
        <f aca="false">IF(B435&lt;5,"Acidic",IF(B435&lt;9,"Near-neutral","Alkaline"))</f>
        <v>Alkaline</v>
      </c>
      <c r="G435" s="70" t="n">
        <f aca="false">((-1/(((((((01_Process!$B$6)*(01_Process!$B$7)-($A$435)*(01_Process!$B$8))/((01_Process!$B$6)+($A$435))))+SQRT(((((01_Process!$B$6)*(01_Process!$B$7)-($A$435)*(01_Process!$B$8))/((01_Process!$B$6)+($A$435))))^2+4*(01_Process!$B$9)))/2)*LN(10))*(1+((((01_Process!$B$6)*(01_Process!$B$7)-($A$435)*(01_Process!$B$8))/((01_Process!$B$6)+($A$435))))/SQRT(((((01_Process!$B$6)*(01_Process!$B$7)-($A$435)*(01_Process!$B$8))/((01_Process!$B$6)+($A$435))))^2+4*(01_Process!$B$9)))/2))*((-(01_Process!$B$6)*((01_Process!$B$7)+(01_Process!$B$8))/((01_Process!$B$6)+($A$435))^2))</f>
        <v>0.260929456389758</v>
      </c>
    </row>
    <row r="436" customFormat="false" ht="15" hidden="false" customHeight="true" outlineLevel="0" collapsed="false">
      <c r="A436" s="26" t="n">
        <v>6.46823411705853</v>
      </c>
      <c r="B436" s="21" t="n">
        <v>11.1072987633774</v>
      </c>
      <c r="C436" s="26" t="n">
        <v>0.257926979554895</v>
      </c>
      <c r="D436" s="26" t="n">
        <v>12.3266297404902</v>
      </c>
      <c r="E436" s="14" t="str">
        <f aca="false">IF(B436&lt;5,"Acidic",IF(B436&lt;9,"Near-neutral","Alkaline"))</f>
        <v>Alkaline</v>
      </c>
      <c r="G436" s="70" t="n">
        <f aca="false">((-1/(((((((01_Process!$B$6)*(01_Process!$B$7)-($A$436)*(01_Process!$B$8))/((01_Process!$B$6)+($A$436))))+SQRT(((((01_Process!$B$6)*(01_Process!$B$7)-($A$436)*(01_Process!$B$8))/((01_Process!$B$6)+($A$436))))^2+4*(01_Process!$B$9)))/2)*LN(10))*(1+((((01_Process!$B$6)*(01_Process!$B$7)-($A$436)*(01_Process!$B$8))/((01_Process!$B$6)+($A$436))))/SQRT(((((01_Process!$B$6)*(01_Process!$B$7)-($A$436)*(01_Process!$B$8))/((01_Process!$B$6)+($A$436))))^2+4*(01_Process!$B$9)))/2))*((-(01_Process!$B$6)*((01_Process!$B$7)+(01_Process!$B$8))/((01_Process!$B$6)+($A$436))^2))</f>
        <v>0.257924409105543</v>
      </c>
    </row>
    <row r="437" customFormat="false" ht="15" hidden="false" customHeight="true" outlineLevel="0" collapsed="false">
      <c r="A437" s="26" t="n">
        <v>6.48324162081041</v>
      </c>
      <c r="B437" s="21" t="n">
        <v>11.1111474005183</v>
      </c>
      <c r="C437" s="26" t="n">
        <v>0.254983812830119</v>
      </c>
      <c r="D437" s="26" t="n">
        <v>12.3266297404902</v>
      </c>
      <c r="E437" s="14" t="str">
        <f aca="false">IF(B437&lt;5,"Acidic",IF(B437&lt;9,"Near-neutral","Alkaline"))</f>
        <v>Alkaline</v>
      </c>
      <c r="G437" s="70" t="n">
        <f aca="false">((-1/(((((((01_Process!$B$6)*(01_Process!$B$7)-($A$437)*(01_Process!$B$8))/((01_Process!$B$6)+($A$437))))+SQRT(((((01_Process!$B$6)*(01_Process!$B$7)-($A$437)*(01_Process!$B$8))/((01_Process!$B$6)+($A$437))))^2+4*(01_Process!$B$9)))/2)*LN(10))*(1+((((01_Process!$B$6)*(01_Process!$B$7)-($A$437)*(01_Process!$B$8))/((01_Process!$B$6)+($A$437))))/SQRT(((((01_Process!$B$6)*(01_Process!$B$7)-($A$437)*(01_Process!$B$8))/((01_Process!$B$6)+($A$437))))^2+4*(01_Process!$B$9)))/2))*((-(01_Process!$B$6)*((01_Process!$B$7)+(01_Process!$B$8))/((01_Process!$B$6)+($A$437))^2))</f>
        <v>0.254981045973969</v>
      </c>
    </row>
    <row r="438" customFormat="false" ht="15" hidden="false" customHeight="true" outlineLevel="0" collapsed="false">
      <c r="A438" s="26" t="n">
        <v>6.49824912456228</v>
      </c>
      <c r="B438" s="21" t="n">
        <v>11.1149523250758</v>
      </c>
      <c r="C438" s="26" t="n">
        <v>0.252099838872482</v>
      </c>
      <c r="D438" s="26" t="n">
        <v>12.3266297404902</v>
      </c>
      <c r="E438" s="14" t="str">
        <f aca="false">IF(B438&lt;5,"Acidic",IF(B438&lt;9,"Near-neutral","Alkaline"))</f>
        <v>Alkaline</v>
      </c>
      <c r="G438" s="70" t="n">
        <f aca="false">((-1/(((((((01_Process!$B$6)*(01_Process!$B$7)-($A$438)*(01_Process!$B$8))/((01_Process!$B$6)+($A$438))))+SQRT(((((01_Process!$B$6)*(01_Process!$B$7)-($A$438)*(01_Process!$B$8))/((01_Process!$B$6)+($A$438))))^2+4*(01_Process!$B$9)))/2)*LN(10))*(1+((((01_Process!$B$6)*(01_Process!$B$7)-($A$438)*(01_Process!$B$8))/((01_Process!$B$6)+($A$438))))/SQRT(((((01_Process!$B$6)*(01_Process!$B$7)-($A$438)*(01_Process!$B$8))/((01_Process!$B$6)+($A$438))))^2+4*(01_Process!$B$9)))/2))*((-(01_Process!$B$6)*((01_Process!$B$7)+(01_Process!$B$8))/((01_Process!$B$6)+($A$438))^2))</f>
        <v>0.252097511316513</v>
      </c>
    </row>
    <row r="439" customFormat="false" ht="15" hidden="false" customHeight="true" outlineLevel="0" collapsed="false">
      <c r="A439" s="26" t="n">
        <v>6.51325662831416</v>
      </c>
      <c r="B439" s="21" t="n">
        <v>11.1187144040615</v>
      </c>
      <c r="C439" s="26" t="n">
        <v>0.249274187573747</v>
      </c>
      <c r="D439" s="26" t="n">
        <v>12.3266297404902</v>
      </c>
      <c r="E439" s="14" t="str">
        <f aca="false">IF(B439&lt;5,"Acidic",IF(B439&lt;9,"Near-neutral","Alkaline"))</f>
        <v>Alkaline</v>
      </c>
      <c r="G439" s="70" t="n">
        <f aca="false">((-1/(((((((01_Process!$B$6)*(01_Process!$B$7)-($A$439)*(01_Process!$B$8))/((01_Process!$B$6)+($A$439))))+SQRT(((((01_Process!$B$6)*(01_Process!$B$7)-($A$439)*(01_Process!$B$8))/((01_Process!$B$6)+($A$439))))^2+4*(01_Process!$B$9)))/2)*LN(10))*(1+((((01_Process!$B$6)*(01_Process!$B$7)-($A$439)*(01_Process!$B$8))/((01_Process!$B$6)+($A$439))))/SQRT(((((01_Process!$B$6)*(01_Process!$B$7)-($A$439)*(01_Process!$B$8))/((01_Process!$B$6)+($A$439))))^2+4*(01_Process!$B$9)))/2))*((-(01_Process!$B$6)*((01_Process!$B$7)+(01_Process!$B$8))/((01_Process!$B$6)+($A$439))^2))</f>
        <v>0.249272021459492</v>
      </c>
    </row>
    <row r="440" customFormat="false" ht="15" hidden="false" customHeight="true" outlineLevel="0" collapsed="false">
      <c r="A440" s="26" t="n">
        <v>6.52826413206603</v>
      </c>
      <c r="B440" s="21" t="n">
        <v>11.1224345081135</v>
      </c>
      <c r="C440" s="26" t="n">
        <v>0.246505369943748</v>
      </c>
      <c r="D440" s="26" t="n">
        <v>12.3266297404902</v>
      </c>
      <c r="E440" s="14" t="str">
        <f aca="false">IF(B440&lt;5,"Acidic",IF(B440&lt;9,"Near-neutral","Alkaline"))</f>
        <v>Alkaline</v>
      </c>
      <c r="G440" s="70" t="n">
        <f aca="false">((-1/(((((((01_Process!$B$6)*(01_Process!$B$7)-($A$440)*(01_Process!$B$8))/((01_Process!$B$6)+($A$440))))+SQRT(((((01_Process!$B$6)*(01_Process!$B$7)-($A$440)*(01_Process!$B$8))/((01_Process!$B$6)+($A$440))))^2+4*(01_Process!$B$9)))/2)*LN(10))*(1+((((01_Process!$B$6)*(01_Process!$B$7)-($A$440)*(01_Process!$B$8))/((01_Process!$B$6)+($A$440))))/SQRT(((((01_Process!$B$6)*(01_Process!$B$7)-($A$440)*(01_Process!$B$8))/((01_Process!$B$6)+($A$440))))^2+4*(01_Process!$B$9)))/2))*((-(01_Process!$B$6)*((01_Process!$B$7)+(01_Process!$B$8))/((01_Process!$B$6)+($A$440))^2))</f>
        <v>0.246502864030645</v>
      </c>
    </row>
    <row r="441" customFormat="false" ht="15" hidden="false" customHeight="true" outlineLevel="0" collapsed="false">
      <c r="A441" s="26" t="n">
        <v>6.54327163581791</v>
      </c>
      <c r="B441" s="21" t="n">
        <v>11.126113465202</v>
      </c>
      <c r="C441" s="26" t="n">
        <v>0.243790413147167</v>
      </c>
      <c r="D441" s="26" t="n">
        <v>12.3266297404902</v>
      </c>
      <c r="E441" s="14" t="str">
        <f aca="false">IF(B441&lt;5,"Acidic",IF(B441&lt;9,"Near-neutral","Alkaline"))</f>
        <v>Alkaline</v>
      </c>
      <c r="G441" s="70" t="n">
        <f aca="false">((-1/(((((((01_Process!$B$6)*(01_Process!$B$7)-($A$441)*(01_Process!$B$8))/((01_Process!$B$6)+($A$441))))+SQRT(((((01_Process!$B$6)*(01_Process!$B$7)-($A$441)*(01_Process!$B$8))/((01_Process!$B$6)+($A$441))))^2+4*(01_Process!$B$9)))/2)*LN(10))*(1+((((01_Process!$B$6)*(01_Process!$B$7)-($A$441)*(01_Process!$B$8))/((01_Process!$B$6)+($A$441))))/SQRT(((((01_Process!$B$6)*(01_Process!$B$7)-($A$441)*(01_Process!$B$8))/((01_Process!$B$6)+($A$441))))^2+4*(01_Process!$B$9)))/2))*((-(01_Process!$B$6)*((01_Process!$B$7)+(01_Process!$B$8))/((01_Process!$B$6)+($A$441))^2))</f>
        <v>0.243788388084368</v>
      </c>
    </row>
    <row r="442" customFormat="false" ht="15" hidden="false" customHeight="true" outlineLevel="0" collapsed="false">
      <c r="A442" s="26" t="n">
        <v>6.55827913956979</v>
      </c>
      <c r="B442" s="21" t="n">
        <v>11.1297520819138</v>
      </c>
      <c r="C442" s="26" t="n">
        <v>0.241129468431723</v>
      </c>
      <c r="D442" s="26" t="n">
        <v>12.3266297404902</v>
      </c>
      <c r="E442" s="14" t="str">
        <f aca="false">IF(B442&lt;5,"Acidic",IF(B442&lt;9,"Near-neutral","Alkaline"))</f>
        <v>Alkaline</v>
      </c>
      <c r="G442" s="70" t="n">
        <f aca="false">((-1/(((((((01_Process!$B$6)*(01_Process!$B$7)-($A$442)*(01_Process!$B$8))/((01_Process!$B$6)+($A$442))))+SQRT(((((01_Process!$B$6)*(01_Process!$B$7)-($A$442)*(01_Process!$B$8))/((01_Process!$B$6)+($A$442))))^2+4*(01_Process!$B$9)))/2)*LN(10))*(1+((((01_Process!$B$6)*(01_Process!$B$7)-($A$442)*(01_Process!$B$8))/((01_Process!$B$6)+($A$442))))/SQRT(((((01_Process!$B$6)*(01_Process!$B$7)-($A$442)*(01_Process!$B$8))/((01_Process!$B$6)+($A$442))))^2+4*(01_Process!$B$9)))/2))*((-(01_Process!$B$6)*((01_Process!$B$7)+(01_Process!$B$8))/((01_Process!$B$6)+($A$442))^2))</f>
        <v>0.241127015365606</v>
      </c>
    </row>
    <row r="443" customFormat="false" ht="15" hidden="false" customHeight="true" outlineLevel="0" collapsed="false">
      <c r="A443" s="26" t="n">
        <v>6.57328664332166</v>
      </c>
      <c r="B443" s="21" t="n">
        <v>11.1333511467954</v>
      </c>
      <c r="C443" s="26" t="n">
        <v>0.238519127075278</v>
      </c>
      <c r="D443" s="26" t="n">
        <v>12.3266297404902</v>
      </c>
      <c r="E443" s="14" t="str">
        <f aca="false">IF(B443&lt;5,"Acidic",IF(B443&lt;9,"Near-neutral","Alkaline"))</f>
        <v>Alkaline</v>
      </c>
      <c r="G443" s="70" t="n">
        <f aca="false">((-1/(((((((01_Process!$B$6)*(01_Process!$B$7)-($A$443)*(01_Process!$B$8))/((01_Process!$B$6)+($A$443))))+SQRT(((((01_Process!$B$6)*(01_Process!$B$7)-($A$443)*(01_Process!$B$8))/((01_Process!$B$6)+($A$443))))^2+4*(01_Process!$B$9)))/2)*LN(10))*(1+((((01_Process!$B$6)*(01_Process!$B$7)-($A$443)*(01_Process!$B$8))/((01_Process!$B$6)+($A$443))))/SQRT(((((01_Process!$B$6)*(01_Process!$B$7)-($A$443)*(01_Process!$B$8))/((01_Process!$B$6)+($A$443))))^2+4*(01_Process!$B$9)))/2))*((-(01_Process!$B$6)*((01_Process!$B$7)+(01_Process!$B$8))/((01_Process!$B$6)+($A$443))^2))</f>
        <v>0.238517220763998</v>
      </c>
    </row>
    <row r="444" customFormat="false" ht="15" hidden="false" customHeight="true" outlineLevel="0" collapsed="false">
      <c r="A444" s="26" t="n">
        <v>6.58829414707354</v>
      </c>
      <c r="B444" s="21" t="n">
        <v>11.1369114275458</v>
      </c>
      <c r="C444" s="26" t="n">
        <v>0.235959591008168</v>
      </c>
      <c r="D444" s="26" t="n">
        <v>12.3266297404902</v>
      </c>
      <c r="E444" s="14" t="str">
        <f aca="false">IF(B444&lt;5,"Acidic",IF(B444&lt;9,"Near-neutral","Alkaline"))</f>
        <v>Alkaline</v>
      </c>
      <c r="G444" s="70" t="n">
        <f aca="false">((-1/(((((((01_Process!$B$6)*(01_Process!$B$7)-($A$444)*(01_Process!$B$8))/((01_Process!$B$6)+($A$444))))+SQRT(((((01_Process!$B$6)*(01_Process!$B$7)-($A$444)*(01_Process!$B$8))/((01_Process!$B$6)+($A$444))))^2+4*(01_Process!$B$9)))/2)*LN(10))*(1+((((01_Process!$B$6)*(01_Process!$B$7)-($A$444)*(01_Process!$B$8))/((01_Process!$B$6)+($A$444))))/SQRT(((((01_Process!$B$6)*(01_Process!$B$7)-($A$444)*(01_Process!$B$8))/((01_Process!$B$6)+($A$444))))^2+4*(01_Process!$B$9)))/2))*((-(01_Process!$B$6)*((01_Process!$B$7)+(01_Process!$B$8))/((01_Process!$B$6)+($A$444))^2))</f>
        <v>0.235957541320289</v>
      </c>
    </row>
    <row r="445" customFormat="false" ht="15" hidden="false" customHeight="true" outlineLevel="0" collapsed="false">
      <c r="A445" s="26" t="n">
        <v>6.60330165082541</v>
      </c>
      <c r="B445" s="21" t="n">
        <v>11.1404336551829</v>
      </c>
      <c r="C445" s="26" t="n">
        <v>0.233448332382523</v>
      </c>
      <c r="D445" s="26" t="n">
        <v>12.3266297404902</v>
      </c>
      <c r="E445" s="14" t="str">
        <f aca="false">IF(B445&lt;5,"Acidic",IF(B445&lt;9,"Near-neutral","Alkaline"))</f>
        <v>Alkaline</v>
      </c>
      <c r="G445" s="70" t="n">
        <f aca="false">((-1/(((((((01_Process!$B$6)*(01_Process!$B$7)-($A$445)*(01_Process!$B$8))/((01_Process!$B$6)+($A$445))))+SQRT(((((01_Process!$B$6)*(01_Process!$B$7)-($A$445)*(01_Process!$B$8))/((01_Process!$B$6)+($A$445))))^2+4*(01_Process!$B$9)))/2)*LN(10))*(1+((((01_Process!$B$6)*(01_Process!$B$7)-($A$445)*(01_Process!$B$8))/((01_Process!$B$6)+($A$445))))/SQRT(((((01_Process!$B$6)*(01_Process!$B$7)-($A$445)*(01_Process!$B$8))/((01_Process!$B$6)+($A$445))))^2+4*(01_Process!$B$9)))/2))*((-(01_Process!$B$6)*((01_Process!$B$7)+(01_Process!$B$8))/((01_Process!$B$6)+($A$445))^2))</f>
        <v>0.233446563417543</v>
      </c>
    </row>
    <row r="446" customFormat="false" ht="15" hidden="false" customHeight="true" outlineLevel="0" collapsed="false">
      <c r="A446" s="26" t="n">
        <v>6.61830915457729</v>
      </c>
      <c r="B446" s="21" t="n">
        <v>11.1439185600399</v>
      </c>
      <c r="C446" s="26" t="n">
        <v>0.23098479321925</v>
      </c>
      <c r="D446" s="26" t="n">
        <v>12.3266297404902</v>
      </c>
      <c r="E446" s="14" t="str">
        <f aca="false">IF(B446&lt;5,"Acidic",IF(B446&lt;9,"Near-neutral","Alkaline"))</f>
        <v>Alkaline</v>
      </c>
      <c r="G446" s="70" t="n">
        <f aca="false">((-1/(((((((01_Process!$B$6)*(01_Process!$B$7)-($A$446)*(01_Process!$B$8))/((01_Process!$B$6)+($A$446))))+SQRT(((((01_Process!$B$6)*(01_Process!$B$7)-($A$446)*(01_Process!$B$8))/((01_Process!$B$6)+($A$446))))^2+4*(01_Process!$B$9)))/2)*LN(10))*(1+((((01_Process!$B$6)*(01_Process!$B$7)-($A$446)*(01_Process!$B$8))/((01_Process!$B$6)+($A$446))))/SQRT(((((01_Process!$B$6)*(01_Process!$B$7)-($A$446)*(01_Process!$B$8))/((01_Process!$B$6)+($A$446))))^2+4*(01_Process!$B$9)))/2))*((-(01_Process!$B$6)*((01_Process!$B$7)+(01_Process!$B$8))/((01_Process!$B$6)+($A$446))^2))</f>
        <v>0.23098293005328</v>
      </c>
    </row>
    <row r="447" customFormat="false" ht="15" hidden="false" customHeight="true" outlineLevel="0" collapsed="false">
      <c r="A447" s="26" t="n">
        <v>6.63331665832917</v>
      </c>
      <c r="B447" s="21" t="n">
        <v>11.1473668435293</v>
      </c>
      <c r="C447" s="26" t="n">
        <v>0.228567393799608</v>
      </c>
      <c r="D447" s="26" t="n">
        <v>12.3266297404902</v>
      </c>
      <c r="E447" s="14" t="str">
        <f aca="false">IF(B447&lt;5,"Acidic",IF(B447&lt;9,"Near-neutral","Alkaline"))</f>
        <v>Alkaline</v>
      </c>
      <c r="G447" s="70" t="n">
        <f aca="false">((-1/(((((((01_Process!$B$6)*(01_Process!$B$7)-($A$447)*(01_Process!$B$8))/((01_Process!$B$6)+($A$447))))+SQRT(((((01_Process!$B$6)*(01_Process!$B$7)-($A$447)*(01_Process!$B$8))/((01_Process!$B$6)+($A$447))))^2+4*(01_Process!$B$9)))/2)*LN(10))*(1+((((01_Process!$B$6)*(01_Process!$B$7)-($A$447)*(01_Process!$B$8))/((01_Process!$B$6)+($A$447))))/SQRT(((((01_Process!$B$6)*(01_Process!$B$7)-($A$447)*(01_Process!$B$8))/((01_Process!$B$6)+($A$447))))^2+4*(01_Process!$B$9)))/2))*((-(01_Process!$B$6)*((01_Process!$B$7)+(01_Process!$B$8))/((01_Process!$B$6)+($A$447))^2))</f>
        <v>0.228565334800482</v>
      </c>
    </row>
    <row r="448" customFormat="false" ht="15" hidden="false" customHeight="true" outlineLevel="0" collapsed="false">
      <c r="A448" s="26" t="n">
        <v>6.64832416208104</v>
      </c>
      <c r="B448" s="21" t="n">
        <v>11.1507791752926</v>
      </c>
      <c r="C448" s="26" t="n">
        <v>0.226194381626215</v>
      </c>
      <c r="D448" s="26" t="n">
        <v>12.3266297404902</v>
      </c>
      <c r="E448" s="14" t="str">
        <f aca="false">IF(B448&lt;5,"Acidic",IF(B448&lt;9,"Near-neutral","Alkaline"))</f>
        <v>Alkaline</v>
      </c>
      <c r="G448" s="70" t="n">
        <f aca="false">((-1/(((((((01_Process!$B$6)*(01_Process!$B$7)-($A$448)*(01_Process!$B$8))/((01_Process!$B$6)+($A$448))))+SQRT(((((01_Process!$B$6)*(01_Process!$B$7)-($A$448)*(01_Process!$B$8))/((01_Process!$B$6)+($A$448))))^2+4*(01_Process!$B$9)))/2)*LN(10))*(1+((((01_Process!$B$6)*(01_Process!$B$7)-($A$448)*(01_Process!$B$8))/((01_Process!$B$6)+($A$448))))/SQRT(((((01_Process!$B$6)*(01_Process!$B$7)-($A$448)*(01_Process!$B$8))/((01_Process!$B$6)+($A$448))))^2+4*(01_Process!$B$9)))/2))*((-(01_Process!$B$6)*((01_Process!$B$7)+(01_Process!$B$8))/((01_Process!$B$6)+($A$448))^2))</f>
        <v>0.226192517323243</v>
      </c>
    </row>
    <row r="449" customFormat="false" ht="15" hidden="false" customHeight="true" outlineLevel="0" collapsed="false">
      <c r="A449" s="26" t="n">
        <v>6.66333166583292</v>
      </c>
      <c r="B449" s="21" t="n">
        <v>11.1541562306348</v>
      </c>
      <c r="C449" s="26" t="n">
        <v>0.223864729328511</v>
      </c>
      <c r="D449" s="26" t="n">
        <v>12.3266297404902</v>
      </c>
      <c r="E449" s="14" t="str">
        <f aca="false">IF(B449&lt;5,"Acidic",IF(B449&lt;9,"Near-neutral","Alkaline"))</f>
        <v>Alkaline</v>
      </c>
      <c r="G449" s="70" t="n">
        <f aca="false">((-1/(((((((01_Process!$B$6)*(01_Process!$B$7)-($A$449)*(01_Process!$B$8))/((01_Process!$B$6)+($A$449))))+SQRT(((((01_Process!$B$6)*(01_Process!$B$7)-($A$449)*(01_Process!$B$8))/((01_Process!$B$6)+($A$449))))^2+4*(01_Process!$B$9)))/2)*LN(10))*(1+((((01_Process!$B$6)*(01_Process!$B$7)-($A$449)*(01_Process!$B$8))/((01_Process!$B$6)+($A$449))))/SQRT(((((01_Process!$B$6)*(01_Process!$B$7)-($A$449)*(01_Process!$B$8))/((01_Process!$B$6)+($A$449))))^2+4*(01_Process!$B$9)))/2))*((-(01_Process!$B$6)*((01_Process!$B$7)+(01_Process!$B$8))/((01_Process!$B$6)+($A$449))^2))</f>
        <v>0.223863261595668</v>
      </c>
    </row>
    <row r="450" customFormat="false" ht="15" hidden="false" customHeight="true" outlineLevel="0" collapsed="false">
      <c r="A450" s="26" t="n">
        <v>6.67833916958479</v>
      </c>
      <c r="B450" s="21" t="n">
        <v>11.157498648619</v>
      </c>
      <c r="C450" s="26" t="n">
        <v>0.221578175743048</v>
      </c>
      <c r="D450" s="26" t="n">
        <v>12.3266297404902</v>
      </c>
      <c r="E450" s="14" t="str">
        <f aca="false">IF(B450&lt;5,"Acidic",IF(B450&lt;9,"Near-neutral","Alkaline"))</f>
        <v>Alkaline</v>
      </c>
      <c r="G450" s="70" t="n">
        <f aca="false">((-1/(((((((01_Process!$B$6)*(01_Process!$B$7)-($A$450)*(01_Process!$B$8))/((01_Process!$B$6)+($A$450))))+SQRT(((((01_Process!$B$6)*(01_Process!$B$7)-($A$450)*(01_Process!$B$8))/((01_Process!$B$6)+($A$450))))^2+4*(01_Process!$B$9)))/2)*LN(10))*(1+((((01_Process!$B$6)*(01_Process!$B$7)-($A$450)*(01_Process!$B$8))/((01_Process!$B$6)+($A$450))))/SQRT(((((01_Process!$B$6)*(01_Process!$B$7)-($A$450)*(01_Process!$B$8))/((01_Process!$B$6)+($A$450))))^2+4*(01_Process!$B$9)))/2))*((-(01_Process!$B$6)*((01_Process!$B$7)+(01_Process!$B$8))/((01_Process!$B$6)+($A$450))^2))</f>
        <v>0.221576394645109</v>
      </c>
    </row>
    <row r="451" customFormat="false" ht="15" hidden="false" customHeight="true" outlineLevel="0" collapsed="false">
      <c r="A451" s="26" t="n">
        <v>6.69334667333667</v>
      </c>
      <c r="B451" s="21" t="n">
        <v>11.160807056471</v>
      </c>
      <c r="C451" s="26" t="n">
        <v>0.219332530274073</v>
      </c>
      <c r="D451" s="26" t="n">
        <v>12.3266297404902</v>
      </c>
      <c r="E451" s="14" t="str">
        <f aca="false">IF(B451&lt;5,"Acidic",IF(B451&lt;9,"Near-neutral","Alkaline"))</f>
        <v>Alkaline</v>
      </c>
      <c r="G451" s="70" t="n">
        <f aca="false">((-1/(((((((01_Process!$B$6)*(01_Process!$B$7)-($A$451)*(01_Process!$B$8))/((01_Process!$B$6)+($A$451))))+SQRT(((((01_Process!$B$6)*(01_Process!$B$7)-($A$451)*(01_Process!$B$8))/((01_Process!$B$6)+($A$451))))^2+4*(01_Process!$B$9)))/2)*LN(10))*(1+((((01_Process!$B$6)*(01_Process!$B$7)-($A$451)*(01_Process!$B$8))/((01_Process!$B$6)+($A$451))))/SQRT(((((01_Process!$B$6)*(01_Process!$B$7)-($A$451)*(01_Process!$B$8))/((01_Process!$B$6)+($A$451))))^2+4*(01_Process!$B$9)))/2))*((-(01_Process!$B$6)*((01_Process!$B$7)+(01_Process!$B$8))/((01_Process!$B$6)+($A$451))^2))</f>
        <v>0.219330788948241</v>
      </c>
    </row>
    <row r="452" customFormat="false" ht="15" hidden="false" customHeight="true" outlineLevel="0" collapsed="false">
      <c r="A452" s="26" t="n">
        <v>6.70835417708855</v>
      </c>
      <c r="B452" s="21" t="n">
        <v>11.1640820677397</v>
      </c>
      <c r="C452" s="26" t="n">
        <v>0.217126806319129</v>
      </c>
      <c r="D452" s="26" t="n">
        <v>12.3266297404902</v>
      </c>
      <c r="E452" s="14" t="str">
        <f aca="false">IF(B452&lt;5,"Acidic",IF(B452&lt;9,"Near-neutral","Alkaline"))</f>
        <v>Alkaline</v>
      </c>
      <c r="G452" s="70" t="n">
        <f aca="false">((-1/(((((((01_Process!$B$6)*(01_Process!$B$7)-($A$452)*(01_Process!$B$8))/((01_Process!$B$6)+($A$452))))+SQRT(((((01_Process!$B$6)*(01_Process!$B$7)-($A$452)*(01_Process!$B$8))/((01_Process!$B$6)+($A$452))))^2+4*(01_Process!$B$9)))/2)*LN(10))*(1+((((01_Process!$B$6)*(01_Process!$B$7)-($A$452)*(01_Process!$B$8))/((01_Process!$B$6)+($A$452))))/SQRT(((((01_Process!$B$6)*(01_Process!$B$7)-($A$452)*(01_Process!$B$8))/((01_Process!$B$6)+($A$452))))^2+4*(01_Process!$B$9)))/2))*((-(01_Process!$B$6)*((01_Process!$B$7)+(01_Process!$B$8))/((01_Process!$B$6)+($A$452))^2))</f>
        <v>0.217125354837017</v>
      </c>
    </row>
    <row r="453" customFormat="false" ht="15" hidden="false" customHeight="true" outlineLevel="0" collapsed="false">
      <c r="A453" s="26" t="n">
        <v>6.72336168084042</v>
      </c>
      <c r="B453" s="21" t="n">
        <v>11.1673242666066</v>
      </c>
      <c r="C453" s="26" t="n">
        <v>0.214960819917565</v>
      </c>
      <c r="D453" s="26" t="n">
        <v>12.3266297404902</v>
      </c>
      <c r="E453" s="14" t="str">
        <f aca="false">IF(B453&lt;5,"Acidic",IF(B453&lt;9,"Near-neutral","Alkaline"))</f>
        <v>Alkaline</v>
      </c>
      <c r="G453" s="70" t="n">
        <f aca="false">((-1/(((((((01_Process!$B$6)*(01_Process!$B$7)-($A$453)*(01_Process!$B$8))/((01_Process!$B$6)+($A$453))))+SQRT(((((01_Process!$B$6)*(01_Process!$B$7)-($A$453)*(01_Process!$B$8))/((01_Process!$B$6)+($A$453))))^2+4*(01_Process!$B$9)))/2)*LN(10))*(1+((((01_Process!$B$6)*(01_Process!$B$7)-($A$453)*(01_Process!$B$8))/((01_Process!$B$6)+($A$453))))/SQRT(((((01_Process!$B$6)*(01_Process!$B$7)-($A$453)*(01_Process!$B$8))/((01_Process!$B$6)+($A$453))))^2+4*(01_Process!$B$9)))/2))*((-(01_Process!$B$6)*((01_Process!$B$7)+(01_Process!$B$8))/((01_Process!$B$6)+($A$453))^2))</f>
        <v>0.214959038040093</v>
      </c>
    </row>
    <row r="454" customFormat="false" ht="15" hidden="false" customHeight="true" outlineLevel="0" collapsed="false">
      <c r="A454" s="26" t="n">
        <v>6.7383691845923</v>
      </c>
      <c r="B454" s="21" t="n">
        <v>11.1705342543303</v>
      </c>
      <c r="C454" s="26" t="n">
        <v>0.212832432244113</v>
      </c>
      <c r="D454" s="26" t="n">
        <v>12.3266297404902</v>
      </c>
      <c r="E454" s="14" t="str">
        <f aca="false">IF(B454&lt;5,"Acidic",IF(B454&lt;9,"Near-neutral","Alkaline"))</f>
        <v>Alkaline</v>
      </c>
      <c r="G454" s="70" t="n">
        <f aca="false">((-1/(((((((01_Process!$B$6)*(01_Process!$B$7)-($A$454)*(01_Process!$B$8))/((01_Process!$B$6)+($A$454))))+SQRT(((((01_Process!$B$6)*(01_Process!$B$7)-($A$454)*(01_Process!$B$8))/((01_Process!$B$6)+($A$454))))^2+4*(01_Process!$B$9)))/2)*LN(10))*(1+((((01_Process!$B$6)*(01_Process!$B$7)-($A$454)*(01_Process!$B$8))/((01_Process!$B$6)+($A$454))))/SQRT(((((01_Process!$B$6)*(01_Process!$B$7)-($A$454)*(01_Process!$B$8))/((01_Process!$B$6)+($A$454))))^2+4*(01_Process!$B$9)))/2))*((-(01_Process!$B$6)*((01_Process!$B$7)+(01_Process!$B$8))/((01_Process!$B$6)+($A$454))^2))</f>
        <v>0.212830824471123</v>
      </c>
    </row>
    <row r="455" customFormat="false" ht="15" hidden="false" customHeight="true" outlineLevel="0" collapsed="false">
      <c r="A455" s="26" t="n">
        <v>6.75337668834417</v>
      </c>
      <c r="B455" s="21" t="n">
        <v>11.1737125714024</v>
      </c>
      <c r="C455" s="26" t="n">
        <v>0.210741225292395</v>
      </c>
      <c r="D455" s="26" t="n">
        <v>12.3266297404902</v>
      </c>
      <c r="E455" s="14" t="str">
        <f aca="false">IF(B455&lt;5,"Acidic",IF(B455&lt;9,"Near-neutral","Alkaline"))</f>
        <v>Alkaline</v>
      </c>
      <c r="G455" s="70" t="n">
        <f aca="false">((-1/(((((((01_Process!$B$6)*(01_Process!$B$7)-($A$455)*(01_Process!$B$8))/((01_Process!$B$6)+($A$455))))+SQRT(((((01_Process!$B$6)*(01_Process!$B$7)-($A$455)*(01_Process!$B$8))/((01_Process!$B$6)+($A$455))))^2+4*(01_Process!$B$9)))/2)*LN(10))*(1+((((01_Process!$B$6)*(01_Process!$B$7)-($A$455)*(01_Process!$B$8))/((01_Process!$B$6)+($A$455))))/SQRT(((((01_Process!$B$6)*(01_Process!$B$7)-($A$455)*(01_Process!$B$8))/((01_Process!$B$6)+($A$455))))^2+4*(01_Process!$B$9)))/2))*((-(01_Process!$B$6)*((01_Process!$B$7)+(01_Process!$B$8))/((01_Process!$B$6)+($A$455))^2))</f>
        <v>0.21073973346751</v>
      </c>
    </row>
    <row r="456" customFormat="false" ht="15" hidden="false" customHeight="true" outlineLevel="0" collapsed="false">
      <c r="A456" s="26" t="n">
        <v>6.76838419209605</v>
      </c>
      <c r="B456" s="21" t="n">
        <v>11.1768597861277</v>
      </c>
      <c r="C456" s="26" t="n">
        <v>0.208686217670675</v>
      </c>
      <c r="D456" s="26" t="n">
        <v>12.3266297404902</v>
      </c>
      <c r="E456" s="14" t="str">
        <f aca="false">IF(B456&lt;5,"Acidic",IF(B456&lt;9,"Near-neutral","Alkaline"))</f>
        <v>Alkaline</v>
      </c>
      <c r="G456" s="70" t="n">
        <f aca="false">((-1/(((((((01_Process!$B$6)*(01_Process!$B$7)-($A$456)*(01_Process!$B$8))/((01_Process!$B$6)+($A$456))))+SQRT(((((01_Process!$B$6)*(01_Process!$B$7)-($A$456)*(01_Process!$B$8))/((01_Process!$B$6)+($A$456))))^2+4*(01_Process!$B$9)))/2)*LN(10))*(1+((((01_Process!$B$6)*(01_Process!$B$7)-($A$456)*(01_Process!$B$8))/((01_Process!$B$6)+($A$456))))/SQRT(((((01_Process!$B$6)*(01_Process!$B$7)-($A$456)*(01_Process!$B$8))/((01_Process!$B$6)+($A$456))))^2+4*(01_Process!$B$9)))/2))*((-(01_Process!$B$6)*((01_Process!$B$7)+(01_Process!$B$8))/((01_Process!$B$6)+($A$456))^2))</f>
        <v>0.20868481290311</v>
      </c>
    </row>
    <row r="457" customFormat="false" ht="15" hidden="false" customHeight="true" outlineLevel="0" collapsed="false">
      <c r="A457" s="26" t="n">
        <v>6.78339169584792</v>
      </c>
      <c r="B457" s="21" t="n">
        <v>11.179976423281</v>
      </c>
      <c r="C457" s="26" t="n">
        <v>0.206666796899071</v>
      </c>
      <c r="D457" s="26" t="n">
        <v>12.3266297404902</v>
      </c>
      <c r="E457" s="14" t="str">
        <f aca="false">IF(B457&lt;5,"Acidic",IF(B457&lt;9,"Near-neutral","Alkaline"))</f>
        <v>Alkaline</v>
      </c>
      <c r="G457" s="70" t="n">
        <f aca="false">((-1/(((((((01_Process!$B$6)*(01_Process!$B$7)-($A$457)*(01_Process!$B$8))/((01_Process!$B$6)+($A$457))))+SQRT(((((01_Process!$B$6)*(01_Process!$B$7)-($A$457)*(01_Process!$B$8))/((01_Process!$B$6)+($A$457))))^2+4*(01_Process!$B$9)))/2)*LN(10))*(1+((((01_Process!$B$6)*(01_Process!$B$7)-($A$457)*(01_Process!$B$8))/((01_Process!$B$6)+($A$457))))/SQRT(((((01_Process!$B$6)*(01_Process!$B$7)-($A$457)*(01_Process!$B$8))/((01_Process!$B$6)+($A$457))))^2+4*(01_Process!$B$9)))/2))*((-(01_Process!$B$6)*((01_Process!$B$7)+(01_Process!$B$8))/((01_Process!$B$6)+($A$457))^2))</f>
        <v>0.206665153118396</v>
      </c>
    </row>
    <row r="458" customFormat="false" ht="15" hidden="false" customHeight="true" outlineLevel="0" collapsed="false">
      <c r="A458" s="26" t="n">
        <v>6.7983991995998</v>
      </c>
      <c r="B458" s="21" t="n">
        <v>11.1830630188872</v>
      </c>
      <c r="C458" s="26" t="n">
        <v>0.204680819701366</v>
      </c>
      <c r="D458" s="26" t="n">
        <v>12.3266297404902</v>
      </c>
      <c r="E458" s="14" t="str">
        <f aca="false">IF(B458&lt;5,"Acidic",IF(B458&lt;9,"Near-neutral","Alkaline"))</f>
        <v>Alkaline</v>
      </c>
      <c r="G458" s="70" t="n">
        <f aca="false">((-1/(((((((01_Process!$B$6)*(01_Process!$B$7)-($A$458)*(01_Process!$B$8))/((01_Process!$B$6)+($A$458))))+SQRT(((((01_Process!$B$6)*(01_Process!$B$7)-($A$458)*(01_Process!$B$8))/((01_Process!$B$6)+($A$458))))^2+4*(01_Process!$B$9)))/2)*LN(10))*(1+((((01_Process!$B$6)*(01_Process!$B$7)-($A$458)*(01_Process!$B$8))/((01_Process!$B$6)+($A$458))))/SQRT(((((01_Process!$B$6)*(01_Process!$B$7)-($A$458)*(01_Process!$B$8))/((01_Process!$B$6)+($A$458))))^2+4*(01_Process!$B$9)))/2))*((-(01_Process!$B$6)*((01_Process!$B$7)+(01_Process!$B$8))/((01_Process!$B$6)+($A$458))^2))</f>
        <v>0.204679864922235</v>
      </c>
    </row>
    <row r="459" customFormat="false" ht="15" hidden="false" customHeight="true" outlineLevel="0" collapsed="false">
      <c r="A459" s="26" t="n">
        <v>6.81340670335168</v>
      </c>
      <c r="B459" s="21" t="n">
        <v>11.1861200617925</v>
      </c>
      <c r="C459" s="26" t="n">
        <v>0.202729867320159</v>
      </c>
      <c r="D459" s="26" t="n">
        <v>12.3266297404902</v>
      </c>
      <c r="E459" s="14" t="str">
        <f aca="false">IF(B459&lt;5,"Acidic",IF(B459&lt;9,"Near-neutral","Alkaline"))</f>
        <v>Alkaline</v>
      </c>
      <c r="G459" s="70" t="n">
        <f aca="false">((-1/(((((((01_Process!$B$6)*(01_Process!$B$7)-($A$459)*(01_Process!$B$8))/((01_Process!$B$6)+($A$459))))+SQRT(((((01_Process!$B$6)*(01_Process!$B$7)-($A$459)*(01_Process!$B$8))/((01_Process!$B$6)+($A$459))))^2+4*(01_Process!$B$9)))/2)*LN(10))*(1+((((01_Process!$B$6)*(01_Process!$B$7)-($A$459)*(01_Process!$B$8))/((01_Process!$B$6)+($A$459))))/SQRT(((((01_Process!$B$6)*(01_Process!$B$7)-($A$459)*(01_Process!$B$8))/((01_Process!$B$6)+($A$459))))^2+4*(01_Process!$B$9)))/2))*((-(01_Process!$B$6)*((01_Process!$B$7)+(01_Process!$B$8))/((01_Process!$B$6)+($A$459))^2))</f>
        <v>0.202728091878468</v>
      </c>
    </row>
    <row r="460" customFormat="false" ht="15" hidden="false" customHeight="true" outlineLevel="0" collapsed="false">
      <c r="A460" s="26" t="n">
        <v>6.82841420710355</v>
      </c>
      <c r="B460" s="21" t="n">
        <v>11.1891480638115</v>
      </c>
      <c r="C460" s="26" t="n">
        <v>0.200810160365791</v>
      </c>
      <c r="D460" s="26" t="n">
        <v>12.3266297404902</v>
      </c>
      <c r="E460" s="14" t="str">
        <f aca="false">IF(B460&lt;5,"Acidic",IF(B460&lt;9,"Near-neutral","Alkaline"))</f>
        <v>Alkaline</v>
      </c>
      <c r="G460" s="70" t="n">
        <f aca="false">((-1/(((((((01_Process!$B$6)*(01_Process!$B$7)-($A$460)*(01_Process!$B$8))/((01_Process!$B$6)+($A$460))))+SQRT(((((01_Process!$B$6)*(01_Process!$B$7)-($A$460)*(01_Process!$B$8))/((01_Process!$B$6)+($A$460))))^2+4*(01_Process!$B$9)))/2)*LN(10))*(1+((((01_Process!$B$6)*(01_Process!$B$7)-($A$460)*(01_Process!$B$8))/((01_Process!$B$6)+($A$460))))/SQRT(((((01_Process!$B$6)*(01_Process!$B$7)-($A$460)*(01_Process!$B$8))/((01_Process!$B$6)+($A$460))))^2+4*(01_Process!$B$9)))/2))*((-(01_Process!$B$6)*((01_Process!$B$7)+(01_Process!$B$8))/((01_Process!$B$6)+($A$460))^2))</f>
        <v>0.200809009977327</v>
      </c>
    </row>
    <row r="461" customFormat="false" ht="15" hidden="false" customHeight="true" outlineLevel="0" collapsed="false">
      <c r="A461" s="26" t="n">
        <v>6.84342171085543</v>
      </c>
      <c r="B461" s="21" t="n">
        <v>11.1921475083136</v>
      </c>
      <c r="C461" s="26" t="n">
        <v>0.198923117047116</v>
      </c>
      <c r="D461" s="26" t="n">
        <v>12.3266297404902</v>
      </c>
      <c r="E461" s="14" t="str">
        <f aca="false">IF(B461&lt;5,"Acidic",IF(B461&lt;9,"Near-neutral","Alkaline"))</f>
        <v>Alkaline</v>
      </c>
      <c r="G461" s="70" t="n">
        <f aca="false">((-1/(((((((01_Process!$B$6)*(01_Process!$B$7)-($A$461)*(01_Process!$B$8))/((01_Process!$B$6)+($A$461))))+SQRT(((((01_Process!$B$6)*(01_Process!$B$7)-($A$461)*(01_Process!$B$8))/((01_Process!$B$6)+($A$461))))^2+4*(01_Process!$B$9)))/2)*LN(10))*(1+((((01_Process!$B$6)*(01_Process!$B$7)-($A$461)*(01_Process!$B$8))/((01_Process!$B$6)+($A$461))))/SQRT(((((01_Process!$B$6)*(01_Process!$B$7)-($A$461)*(01_Process!$B$8))/((01_Process!$B$6)+($A$461))))^2+4*(01_Process!$B$9)))/2))*((-(01_Process!$B$6)*((01_Process!$B$7)+(01_Process!$B$8))/((01_Process!$B$6)+($A$461))^2))</f>
        <v>0.198921816857208</v>
      </c>
    </row>
    <row r="462" customFormat="false" ht="15" hidden="false" customHeight="true" outlineLevel="0" collapsed="false">
      <c r="A462" s="26" t="n">
        <v>6.8584292146073</v>
      </c>
      <c r="B462" s="21" t="n">
        <v>11.1951188557176</v>
      </c>
      <c r="C462" s="26" t="n">
        <v>0.197067187309244</v>
      </c>
      <c r="D462" s="26" t="n">
        <v>12.3266297404902</v>
      </c>
      <c r="E462" s="14" t="str">
        <f aca="false">IF(B462&lt;5,"Acidic",IF(B462&lt;9,"Near-neutral","Alkaline"))</f>
        <v>Alkaline</v>
      </c>
      <c r="G462" s="70" t="n">
        <f aca="false">((-1/(((((((01_Process!$B$6)*(01_Process!$B$7)-($A$462)*(01_Process!$B$8))/((01_Process!$B$6)+($A$462))))+SQRT(((((01_Process!$B$6)*(01_Process!$B$7)-($A$462)*(01_Process!$B$8))/((01_Process!$B$6)+($A$462))))^2+4*(01_Process!$B$9)))/2)*LN(10))*(1+((((01_Process!$B$6)*(01_Process!$B$7)-($A$462)*(01_Process!$B$8))/((01_Process!$B$6)+($A$462))))/SQRT(((((01_Process!$B$6)*(01_Process!$B$7)-($A$462)*(01_Process!$B$8))/((01_Process!$B$6)+($A$462))))^2+4*(01_Process!$B$9)))/2))*((-(01_Process!$B$6)*((01_Process!$B$7)+(01_Process!$B$8))/((01_Process!$B$6)+($A$462))^2))</f>
        <v>0.19706573499676</v>
      </c>
    </row>
    <row r="463" customFormat="false" ht="15" hidden="false" customHeight="true" outlineLevel="0" collapsed="false">
      <c r="A463" s="26" t="n">
        <v>6.87343671835918</v>
      </c>
      <c r="B463" s="21" t="n">
        <v>11.1980625864369</v>
      </c>
      <c r="C463" s="26" t="n">
        <v>0.195240712127657</v>
      </c>
      <c r="D463" s="26" t="n">
        <v>12.3266297404902</v>
      </c>
      <c r="E463" s="14" t="str">
        <f aca="false">IF(B463&lt;5,"Acidic",IF(B463&lt;9,"Near-neutral","Alkaline"))</f>
        <v>Alkaline</v>
      </c>
      <c r="G463" s="70" t="n">
        <f aca="false">((-1/(((((((01_Process!$B$6)*(01_Process!$B$7)-($A$463)*(01_Process!$B$8))/((01_Process!$B$6)+($A$463))))+SQRT(((((01_Process!$B$6)*(01_Process!$B$7)-($A$463)*(01_Process!$B$8))/((01_Process!$B$6)+($A$463))))^2+4*(01_Process!$B$9)))/2)*LN(10))*(1+((((01_Process!$B$6)*(01_Process!$B$7)-($A$463)*(01_Process!$B$8))/((01_Process!$B$6)+($A$463))))/SQRT(((((01_Process!$B$6)*(01_Process!$B$7)-($A$463)*(01_Process!$B$8))/((01_Process!$B$6)+($A$463))))^2+4*(01_Process!$B$9)))/2))*((-(01_Process!$B$6)*((01_Process!$B$7)+(01_Process!$B$8))/((01_Process!$B$6)+($A$463))^2))</f>
        <v>0.19524001796726</v>
      </c>
    </row>
    <row r="464" customFormat="false" ht="15" hidden="false" customHeight="true" outlineLevel="0" collapsed="false">
      <c r="A464" s="26" t="n">
        <v>6.88844422211106</v>
      </c>
      <c r="B464" s="21" t="n">
        <v>11.2009791409124</v>
      </c>
      <c r="C464" s="26" t="n">
        <v>0.193445423882281</v>
      </c>
      <c r="D464" s="26" t="n">
        <v>12.3266297404902</v>
      </c>
      <c r="E464" s="14" t="str">
        <f aca="false">IF(B464&lt;5,"Acidic",IF(B464&lt;9,"Near-neutral","Alkaline"))</f>
        <v>Alkaline</v>
      </c>
      <c r="G464" s="70" t="n">
        <f aca="false">((-1/(((((((01_Process!$B$6)*(01_Process!$B$7)-($A$464)*(01_Process!$B$8))/((01_Process!$B$6)+($A$464))))+SQRT(((((01_Process!$B$6)*(01_Process!$B$7)-($A$464)*(01_Process!$B$8))/((01_Process!$B$6)+($A$464))))^2+4*(01_Process!$B$9)))/2)*LN(10))*(1+((((01_Process!$B$6)*(01_Process!$B$7)-($A$464)*(01_Process!$B$8))/((01_Process!$B$6)+($A$464))))/SQRT(((((01_Process!$B$6)*(01_Process!$B$7)-($A$464)*(01_Process!$B$8))/((01_Process!$B$6)+($A$464))))^2+4*(01_Process!$B$9)))/2))*((-(01_Process!$B$6)*((01_Process!$B$7)+(01_Process!$B$8))/((01_Process!$B$6)+($A$464))^2))</f>
        <v>0.193443936399159</v>
      </c>
    </row>
    <row r="465" customFormat="false" ht="15" hidden="false" customHeight="true" outlineLevel="0" collapsed="false">
      <c r="A465" s="26" t="n">
        <v>6.90345172586293</v>
      </c>
      <c r="B465" s="21" t="n">
        <v>11.203868955122</v>
      </c>
      <c r="C465" s="26" t="n">
        <v>0.191678028649676</v>
      </c>
      <c r="D465" s="26" t="n">
        <v>12.3266297404902</v>
      </c>
      <c r="E465" s="14" t="str">
        <f aca="false">IF(B465&lt;5,"Acidic",IF(B465&lt;9,"Near-neutral","Alkaline"))</f>
        <v>Alkaline</v>
      </c>
      <c r="G465" s="70" t="n">
        <f aca="false">((-1/(((((((01_Process!$B$6)*(01_Process!$B$7)-($A$465)*(01_Process!$B$8))/((01_Process!$B$6)+($A$465))))+SQRT(((((01_Process!$B$6)*(01_Process!$B$7)-($A$465)*(01_Process!$B$8))/((01_Process!$B$6)+($A$465))))^2+4*(01_Process!$B$9)))/2)*LN(10))*(1+((((01_Process!$B$6)*(01_Process!$B$7)-($A$465)*(01_Process!$B$8))/((01_Process!$B$6)+($A$465))))/SQRT(((((01_Process!$B$6)*(01_Process!$B$7)-($A$465)*(01_Process!$B$8))/((01_Process!$B$6)+($A$465))))^2+4*(01_Process!$B$9)))/2))*((-(01_Process!$B$6)*((01_Process!$B$7)+(01_Process!$B$8))/((01_Process!$B$6)+($A$465))^2))</f>
        <v>0.191676788759472</v>
      </c>
    </row>
    <row r="466" customFormat="false" ht="15" hidden="false" customHeight="true" outlineLevel="0" collapsed="false">
      <c r="A466" s="26" t="n">
        <v>6.91845922961481</v>
      </c>
      <c r="B466" s="21" t="n">
        <v>11.2067324596922</v>
      </c>
      <c r="C466" s="26" t="n">
        <v>0.189939126919626</v>
      </c>
      <c r="D466" s="26" t="n">
        <v>12.3266297404902</v>
      </c>
      <c r="E466" s="14" t="str">
        <f aca="false">IF(B466&lt;5,"Acidic",IF(B466&lt;9,"Near-neutral","Alkaline"))</f>
        <v>Alkaline</v>
      </c>
      <c r="G466" s="70" t="n">
        <f aca="false">((-1/(((((((01_Process!$B$6)*(01_Process!$B$7)-($A$466)*(01_Process!$B$8))/((01_Process!$B$6)+($A$466))))+SQRT(((((01_Process!$B$6)*(01_Process!$B$7)-($A$466)*(01_Process!$B$8))/((01_Process!$B$6)+($A$466))))^2+4*(01_Process!$B$9)))/2)*LN(10))*(1+((((01_Process!$B$6)*(01_Process!$B$7)-($A$466)*(01_Process!$B$8))/((01_Process!$B$6)+($A$466))))/SQRT(((((01_Process!$B$6)*(01_Process!$B$7)-($A$466)*(01_Process!$B$8))/((01_Process!$B$6)+($A$466))))^2+4*(01_Process!$B$9)))/2))*((-(01_Process!$B$6)*((01_Process!$B$7)+(01_Process!$B$8))/((01_Process!$B$6)+($A$466))^2))</f>
        <v>0.189937895075692</v>
      </c>
    </row>
    <row r="467" customFormat="false" ht="15" hidden="false" customHeight="true" outlineLevel="0" collapsed="false">
      <c r="A467" s="26" t="n">
        <v>6.93346673336668</v>
      </c>
      <c r="B467" s="21" t="n">
        <v>11.2095700790059</v>
      </c>
      <c r="C467" s="26" t="n">
        <v>0.188227762877318</v>
      </c>
      <c r="D467" s="26" t="n">
        <v>12.3266297404902</v>
      </c>
      <c r="E467" s="14" t="str">
        <f aca="false">IF(B467&lt;5,"Acidic",IF(B467&lt;9,"Near-neutral","Alkaline"))</f>
        <v>Alkaline</v>
      </c>
      <c r="G467" s="70" t="n">
        <f aca="false">((-1/(((((((01_Process!$B$6)*(01_Process!$B$7)-($A$467)*(01_Process!$B$8))/((01_Process!$B$6)+($A$467))))+SQRT(((((01_Process!$B$6)*(01_Process!$B$7)-($A$467)*(01_Process!$B$8))/((01_Process!$B$6)+($A$467))))^2+4*(01_Process!$B$9)))/2)*LN(10))*(1+((((01_Process!$B$6)*(01_Process!$B$7)-($A$467)*(01_Process!$B$8))/((01_Process!$B$6)+($A$467))))/SQRT(((((01_Process!$B$6)*(01_Process!$B$7)-($A$467)*(01_Process!$B$8))/((01_Process!$B$6)+($A$467))))^2+4*(01_Process!$B$9)))/2))*((-(01_Process!$B$6)*((01_Process!$B$7)+(01_Process!$B$8))/((01_Process!$B$6)+($A$467))^2))</f>
        <v>0.188226590439172</v>
      </c>
    </row>
    <row r="468" customFormat="false" ht="15" hidden="false" customHeight="true" outlineLevel="0" collapsed="false">
      <c r="A468" s="26" t="n">
        <v>6.94847423711856</v>
      </c>
      <c r="B468" s="21" t="n">
        <v>11.2123822149507</v>
      </c>
      <c r="C468" s="26" t="n">
        <v>0.186542904457042</v>
      </c>
      <c r="D468" s="26" t="n">
        <v>12.3266297404902</v>
      </c>
      <c r="E468" s="14" t="str">
        <f aca="false">IF(B468&lt;5,"Acidic",IF(B468&lt;9,"Near-neutral","Alkaline"))</f>
        <v>Alkaline</v>
      </c>
      <c r="G468" s="70" t="n">
        <f aca="false">((-1/(((((((01_Process!$B$6)*(01_Process!$B$7)-($A$468)*(01_Process!$B$8))/((01_Process!$B$6)+($A$468))))+SQRT(((((01_Process!$B$6)*(01_Process!$B$7)-($A$468)*(01_Process!$B$8))/((01_Process!$B$6)+($A$468))))^2+4*(01_Process!$B$9)))/2)*LN(10))*(1+((((01_Process!$B$6)*(01_Process!$B$7)-($A$468)*(01_Process!$B$8))/((01_Process!$B$6)+($A$468))))/SQRT(((((01_Process!$B$6)*(01_Process!$B$7)-($A$468)*(01_Process!$B$8))/((01_Process!$B$6)+($A$468))))^2+4*(01_Process!$B$9)))/2))*((-(01_Process!$B$6)*((01_Process!$B$7)+(01_Process!$B$8))/((01_Process!$B$6)+($A$468))^2))</f>
        <v>0.18654223923471</v>
      </c>
    </row>
    <row r="469" customFormat="false" ht="15" hidden="false" customHeight="true" outlineLevel="0" collapsed="false">
      <c r="A469" s="26" t="n">
        <v>6.96348174087044</v>
      </c>
      <c r="B469" s="21" t="n">
        <v>11.2151692764372</v>
      </c>
      <c r="C469" s="26" t="n">
        <v>0.184885509619903</v>
      </c>
      <c r="D469" s="26" t="n">
        <v>12.3266297404902</v>
      </c>
      <c r="E469" s="14" t="str">
        <f aca="false">IF(B469&lt;5,"Acidic",IF(B469&lt;9,"Near-neutral","Alkaline"))</f>
        <v>Alkaline</v>
      </c>
      <c r="G469" s="70" t="n">
        <f aca="false">((-1/(((((((01_Process!$B$6)*(01_Process!$B$7)-($A$469)*(01_Process!$B$8))/((01_Process!$B$6)+($A$469))))+SQRT(((((01_Process!$B$6)*(01_Process!$B$7)-($A$469)*(01_Process!$B$8))/((01_Process!$B$6)+($A$469))))^2+4*(01_Process!$B$9)))/2)*LN(10))*(1+((((01_Process!$B$6)*(01_Process!$B$7)-($A$469)*(01_Process!$B$8))/((01_Process!$B$6)+($A$469))))/SQRT(((((01_Process!$B$6)*(01_Process!$B$7)-($A$469)*(01_Process!$B$8))/((01_Process!$B$6)+($A$469))))^2+4*(01_Process!$B$9)))/2))*((-(01_Process!$B$6)*((01_Process!$B$7)+(01_Process!$B$8))/((01_Process!$B$6)+($A$469))^2))</f>
        <v>0.184884222649578</v>
      </c>
    </row>
    <row r="470" customFormat="false" ht="15" hidden="false" customHeight="true" outlineLevel="0" collapsed="false">
      <c r="A470" s="26" t="n">
        <v>6.97848924462231</v>
      </c>
      <c r="B470" s="21" t="n">
        <v>11.2179316478856</v>
      </c>
      <c r="C470" s="26" t="n">
        <v>0.183252886587184</v>
      </c>
      <c r="D470" s="26" t="n">
        <v>12.3266297404902</v>
      </c>
      <c r="E470" s="14" t="str">
        <f aca="false">IF(B470&lt;5,"Acidic",IF(B470&lt;9,"Near-neutral","Alkaline"))</f>
        <v>Alkaline</v>
      </c>
      <c r="G470" s="70" t="n">
        <f aca="false">((-1/(((((((01_Process!$B$6)*(01_Process!$B$7)-($A$470)*(01_Process!$B$8))/((01_Process!$B$6)+($A$470))))+SQRT(((((01_Process!$B$6)*(01_Process!$B$7)-($A$470)*(01_Process!$B$8))/((01_Process!$B$6)+($A$470))))^2+4*(01_Process!$B$9)))/2)*LN(10))*(1+((((01_Process!$B$6)*(01_Process!$B$7)-($A$470)*(01_Process!$B$8))/((01_Process!$B$6)+($A$470))))/SQRT(((((01_Process!$B$6)*(01_Process!$B$7)-($A$470)*(01_Process!$B$8))/((01_Process!$B$6)+($A$470))))^2+4*(01_Process!$B$9)))/2))*((-(01_Process!$B$6)*((01_Process!$B$7)+(01_Process!$B$8))/((01_Process!$B$6)+($A$470))^2))</f>
        <v>0.183251935140468</v>
      </c>
    </row>
    <row r="471" customFormat="false" ht="15" hidden="false" customHeight="true" outlineLevel="0" collapsed="false">
      <c r="A471" s="26" t="n">
        <v>6.99349674837419</v>
      </c>
      <c r="B471" s="21" t="n">
        <v>11.2206697113106</v>
      </c>
      <c r="C471" s="26" t="n">
        <v>0.181645879793337</v>
      </c>
      <c r="D471" s="26" t="n">
        <v>12.3266297404902</v>
      </c>
      <c r="E471" s="14" t="str">
        <f aca="false">IF(B471&lt;5,"Acidic",IF(B471&lt;9,"Near-neutral","Alkaline"))</f>
        <v>Alkaline</v>
      </c>
      <c r="G471" s="70" t="n">
        <f aca="false">((-1/(((((((01_Process!$B$6)*(01_Process!$B$7)-($A$471)*(01_Process!$B$8))/((01_Process!$B$6)+($A$471))))+SQRT(((((01_Process!$B$6)*(01_Process!$B$7)-($A$471)*(01_Process!$B$8))/((01_Process!$B$6)+($A$471))))^2+4*(01_Process!$B$9)))/2)*LN(10))*(1+((((01_Process!$B$6)*(01_Process!$B$7)-($A$471)*(01_Process!$B$8))/((01_Process!$B$6)+($A$471))))/SQRT(((((01_Process!$B$6)*(01_Process!$B$7)-($A$471)*(01_Process!$B$8))/((01_Process!$B$6)+($A$471))))^2+4*(01_Process!$B$9)))/2))*((-(01_Process!$B$6)*((01_Process!$B$7)+(01_Process!$B$8))/((01_Process!$B$6)+($A$471))^2))</f>
        <v>0.181644793047301</v>
      </c>
    </row>
    <row r="472" customFormat="false" ht="15" hidden="false" customHeight="true" outlineLevel="0" collapsed="false">
      <c r="A472" s="26" t="n">
        <v>7.00850425212606</v>
      </c>
      <c r="B472" s="21" t="n">
        <v>11.2233838377888</v>
      </c>
      <c r="C472" s="26" t="n">
        <v>0.180063216997155</v>
      </c>
      <c r="D472" s="26" t="n">
        <v>12.3266297404902</v>
      </c>
      <c r="E472" s="14" t="str">
        <f aca="false">IF(B472&lt;5,"Acidic",IF(B472&lt;9,"Near-neutral","Alkaline"))</f>
        <v>Alkaline</v>
      </c>
      <c r="G472" s="70" t="n">
        <f aca="false">((-1/(((((((01_Process!$B$6)*(01_Process!$B$7)-($A$472)*(01_Process!$B$8))/((01_Process!$B$6)+($A$472))))+SQRT(((((01_Process!$B$6)*(01_Process!$B$7)-($A$472)*(01_Process!$B$8))/((01_Process!$B$6)+($A$472))))^2+4*(01_Process!$B$9)))/2)*LN(10))*(1+((((01_Process!$B$6)*(01_Process!$B$7)-($A$472)*(01_Process!$B$8))/((01_Process!$B$6)+($A$472))))/SQRT(((((01_Process!$B$6)*(01_Process!$B$7)-($A$472)*(01_Process!$B$8))/((01_Process!$B$6)+($A$472))))^2+4*(01_Process!$B$9)))/2))*((-(01_Process!$B$6)*((01_Process!$B$7)+(01_Process!$B$8))/((01_Process!$B$6)+($A$472))^2))</f>
        <v>0.18006223550967</v>
      </c>
    </row>
    <row r="473" customFormat="false" ht="15" hidden="false" customHeight="true" outlineLevel="0" collapsed="false">
      <c r="A473" s="26" t="n">
        <v>7.02351175587794</v>
      </c>
      <c r="B473" s="21" t="n">
        <v>11.2260744024042</v>
      </c>
      <c r="C473" s="26" t="n">
        <v>0.178505138297169</v>
      </c>
      <c r="D473" s="26" t="n">
        <v>12.3266297404902</v>
      </c>
      <c r="E473" s="14" t="str">
        <f aca="false">IF(B473&lt;5,"Acidic",IF(B473&lt;9,"Near-neutral","Alkaline"))</f>
        <v>Alkaline</v>
      </c>
      <c r="G473" s="70" t="n">
        <f aca="false">((-1/(((((((01_Process!$B$6)*(01_Process!$B$7)-($A$473)*(01_Process!$B$8))/((01_Process!$B$6)+($A$473))))+SQRT(((((01_Process!$B$6)*(01_Process!$B$7)-($A$473)*(01_Process!$B$8))/((01_Process!$B$6)+($A$473))))^2+4*(01_Process!$B$9)))/2)*LN(10))*(1+((((01_Process!$B$6)*(01_Process!$B$7)-($A$473)*(01_Process!$B$8))/((01_Process!$B$6)+($A$473))))/SQRT(((((01_Process!$B$6)*(01_Process!$B$7)-($A$473)*(01_Process!$B$8))/((01_Process!$B$6)+($A$473))))^2+4*(01_Process!$B$9)))/2))*((-(01_Process!$B$6)*((01_Process!$B$7)+(01_Process!$B$8))/((01_Process!$B$6)+($A$473))^2))</f>
        <v>0.178503709989783</v>
      </c>
    </row>
    <row r="474" customFormat="false" ht="15" hidden="false" customHeight="true" outlineLevel="0" collapsed="false">
      <c r="A474" s="26" t="n">
        <v>7.03851925962982</v>
      </c>
      <c r="B474" s="21" t="n">
        <v>11.2287417519384</v>
      </c>
      <c r="C474" s="26" t="n">
        <v>0.176969191422359</v>
      </c>
      <c r="D474" s="26" t="n">
        <v>12.3266297404902</v>
      </c>
      <c r="E474" s="14" t="str">
        <f aca="false">IF(B474&lt;5,"Acidic",IF(B474&lt;9,"Near-neutral","Alkaline"))</f>
        <v>Alkaline</v>
      </c>
      <c r="G474" s="70" t="n">
        <f aca="false">((-1/(((((((01_Process!$B$6)*(01_Process!$B$7)-($A$474)*(01_Process!$B$8))/((01_Process!$B$6)+($A$474))))+SQRT(((((01_Process!$B$6)*(01_Process!$B$7)-($A$474)*(01_Process!$B$8))/((01_Process!$B$6)+($A$474))))^2+4*(01_Process!$B$9)))/2)*LN(10))*(1+((((01_Process!$B$6)*(01_Process!$B$7)-($A$474)*(01_Process!$B$8))/((01_Process!$B$6)+($A$474))))/SQRT(((((01_Process!$B$6)*(01_Process!$B$7)-($A$474)*(01_Process!$B$8))/((01_Process!$B$6)+($A$474))))^2+4*(01_Process!$B$9)))/2))*((-(01_Process!$B$6)*((01_Process!$B$7)+(01_Process!$B$8))/((01_Process!$B$6)+($A$474))^2))</f>
        <v>0.176968682761689</v>
      </c>
    </row>
    <row r="475" customFormat="false" ht="15" hidden="false" customHeight="true" outlineLevel="0" collapsed="false">
      <c r="A475" s="26" t="n">
        <v>7.05352676338169</v>
      </c>
      <c r="B475" s="21" t="n">
        <v>11.2313862275411</v>
      </c>
      <c r="C475" s="26" t="n">
        <v>0.175457640339005</v>
      </c>
      <c r="D475" s="26" t="n">
        <v>12.3266297404902</v>
      </c>
      <c r="E475" s="14" t="str">
        <f aca="false">IF(B475&lt;5,"Acidic",IF(B475&lt;9,"Near-neutral","Alkaline"))</f>
        <v>Alkaline</v>
      </c>
      <c r="G475" s="70" t="n">
        <f aca="false">((-1/(((((((01_Process!$B$6)*(01_Process!$B$7)-($A$475)*(01_Process!$B$8))/((01_Process!$B$6)+($A$475))))+SQRT(((((01_Process!$B$6)*(01_Process!$B$7)-($A$475)*(01_Process!$B$8))/((01_Process!$B$6)+($A$475))))^2+4*(01_Process!$B$9)))/2)*LN(10))*(1+((((01_Process!$B$6)*(01_Process!$B$7)-($A$475)*(01_Process!$B$8))/((01_Process!$B$6)+($A$475))))/SQRT(((((01_Process!$B$6)*(01_Process!$B$7)-($A$475)*(01_Process!$B$8))/((01_Process!$B$6)+($A$475))))^2+4*(01_Process!$B$9)))/2))*((-(01_Process!$B$6)*((01_Process!$B$7)+(01_Process!$B$8))/((01_Process!$B$6)+($A$475))^2))</f>
        <v>0.175456639251519</v>
      </c>
    </row>
    <row r="476" customFormat="false" ht="15" hidden="false" customHeight="true" outlineLevel="0" collapsed="false">
      <c r="A476" s="26" t="n">
        <v>7.06853426713357</v>
      </c>
      <c r="B476" s="21" t="n">
        <v>11.2340081963503</v>
      </c>
      <c r="C476" s="26" t="n">
        <v>0.173967931301945</v>
      </c>
      <c r="D476" s="26" t="n">
        <v>12.3266297404902</v>
      </c>
      <c r="E476" s="14" t="str">
        <f aca="false">IF(B476&lt;5,"Acidic",IF(B476&lt;9,"Near-neutral","Alkaline"))</f>
        <v>Alkaline</v>
      </c>
      <c r="G476" s="70" t="n">
        <f aca="false">((-1/(((((((01_Process!$B$6)*(01_Process!$B$7)-($A$476)*(01_Process!$B$8))/((01_Process!$B$6)+($A$476))))+SQRT(((((01_Process!$B$6)*(01_Process!$B$7)-($A$476)*(01_Process!$B$8))/((01_Process!$B$6)+($A$476))))^2+4*(01_Process!$B$9)))/2)*LN(10))*(1+((((01_Process!$B$6)*(01_Process!$B$7)-($A$476)*(01_Process!$B$8))/((01_Process!$B$6)+($A$476))))/SQRT(((((01_Process!$B$6)*(01_Process!$B$7)-($A$476)*(01_Process!$B$8))/((01_Process!$B$6)+($A$476))))^2+4*(01_Process!$B$9)))/2))*((-(01_Process!$B$6)*((01_Process!$B$7)+(01_Process!$B$8))/((01_Process!$B$6)+($A$476))^2))</f>
        <v>0.173967075812289</v>
      </c>
    </row>
    <row r="477" customFormat="false" ht="15" hidden="false" customHeight="true" outlineLevel="0" collapsed="false">
      <c r="A477" s="26" t="n">
        <v>7.08354177088544</v>
      </c>
      <c r="B477" s="21" t="n">
        <v>11.236607962488</v>
      </c>
      <c r="C477" s="26" t="n">
        <v>0.172500657122441</v>
      </c>
      <c r="D477" s="26" t="n">
        <v>12.3266297404902</v>
      </c>
      <c r="E477" s="14" t="str">
        <f aca="false">IF(B477&lt;5,"Acidic",IF(B477&lt;9,"Near-neutral","Alkaline"))</f>
        <v>Alkaline</v>
      </c>
      <c r="G477" s="70" t="n">
        <f aca="false">((-1/(((((((01_Process!$B$6)*(01_Process!$B$7)-($A$477)*(01_Process!$B$8))/((01_Process!$B$6)+($A$477))))+SQRT(((((01_Process!$B$6)*(01_Process!$B$7)-($A$477)*(01_Process!$B$8))/((01_Process!$B$6)+($A$477))))^2+4*(01_Process!$B$9)))/2)*LN(10))*(1+((((01_Process!$B$6)*(01_Process!$B$7)-($A$477)*(01_Process!$B$8))/((01_Process!$B$6)+($A$477))))/SQRT(((((01_Process!$B$6)*(01_Process!$B$7)-($A$477)*(01_Process!$B$8))/((01_Process!$B$6)+($A$477))))^2+4*(01_Process!$B$9)))/2))*((-(01_Process!$B$6)*((01_Process!$B$7)+(01_Process!$B$8))/((01_Process!$B$6)+($A$477))^2))</f>
        <v>0.172499502330589</v>
      </c>
    </row>
    <row r="478" customFormat="false" ht="15" hidden="false" customHeight="true" outlineLevel="0" collapsed="false">
      <c r="A478" s="26" t="n">
        <v>7.09854927463732</v>
      </c>
      <c r="B478" s="21" t="n">
        <v>11.2391858708729</v>
      </c>
      <c r="C478" s="26" t="n">
        <v>0.171054215132813</v>
      </c>
      <c r="D478" s="26" t="n">
        <v>12.3266297404902</v>
      </c>
      <c r="E478" s="14" t="str">
        <f aca="false">IF(B478&lt;5,"Acidic",IF(B478&lt;9,"Near-neutral","Alkaline"))</f>
        <v>Alkaline</v>
      </c>
      <c r="G478" s="70" t="n">
        <f aca="false">((-1/(((((((01_Process!$B$6)*(01_Process!$B$7)-($A$478)*(01_Process!$B$8))/((01_Process!$B$6)+($A$478))))+SQRT(((((01_Process!$B$6)*(01_Process!$B$7)-($A$478)*(01_Process!$B$8))/((01_Process!$B$6)+($A$478))))^2+4*(01_Process!$B$9)))/2)*LN(10))*(1+((((01_Process!$B$6)*(01_Process!$B$7)-($A$478)*(01_Process!$B$8))/((01_Process!$B$6)+($A$478))))/SQRT(((((01_Process!$B$6)*(01_Process!$B$7)-($A$478)*(01_Process!$B$8))/((01_Process!$B$6)+($A$478))))^2+4*(01_Process!$B$9)))/2))*((-(01_Process!$B$6)*((01_Process!$B$7)+(01_Process!$B$8))/((01_Process!$B$6)+($A$478))^2))</f>
        <v>0.171053449362742</v>
      </c>
    </row>
    <row r="479" customFormat="false" ht="15" hidden="false" customHeight="true" outlineLevel="0" collapsed="false">
      <c r="A479" s="26" t="n">
        <v>7.1135567783892</v>
      </c>
      <c r="B479" s="21" t="n">
        <v>11.2417422422802</v>
      </c>
      <c r="C479" s="26" t="n">
        <v>0.169629122137735</v>
      </c>
      <c r="D479" s="26" t="n">
        <v>12.3266297404902</v>
      </c>
      <c r="E479" s="14" t="str">
        <f aca="false">IF(B479&lt;5,"Acidic",IF(B479&lt;9,"Near-neutral","Alkaline"))</f>
        <v>Alkaline</v>
      </c>
      <c r="G479" s="70" t="n">
        <f aca="false">((-1/(((((((01_Process!$B$6)*(01_Process!$B$7)-($A$479)*(01_Process!$B$8))/((01_Process!$B$6)+($A$479))))+SQRT(((((01_Process!$B$6)*(01_Process!$B$7)-($A$479)*(01_Process!$B$8))/((01_Process!$B$6)+($A$479))))^2+4*(01_Process!$B$9)))/2)*LN(10))*(1+((((01_Process!$B$6)*(01_Process!$B$7)-($A$479)*(01_Process!$B$8))/((01_Process!$B$6)+($A$479))))/SQRT(((((01_Process!$B$6)*(01_Process!$B$7)-($A$479)*(01_Process!$B$8))/((01_Process!$B$6)+($A$479))))^2+4*(01_Process!$B$9)))/2))*((-(01_Process!$B$6)*((01_Process!$B$7)+(01_Process!$B$8))/((01_Process!$B$6)+($A$479))^2))</f>
        <v>0.169628455884405</v>
      </c>
    </row>
    <row r="480" customFormat="false" ht="15" hidden="false" customHeight="true" outlineLevel="0" collapsed="false">
      <c r="A480" s="26" t="n">
        <v>7.12856428214107</v>
      </c>
      <c r="B480" s="21" t="n">
        <v>11.2442773804525</v>
      </c>
      <c r="C480" s="26" t="n">
        <v>0.168225330258792</v>
      </c>
      <c r="D480" s="26" t="n">
        <v>12.3266297404902</v>
      </c>
      <c r="E480" s="14" t="str">
        <f aca="false">IF(B480&lt;5,"Acidic",IF(B480&lt;9,"Near-neutral","Alkaline"))</f>
        <v>Alkaline</v>
      </c>
      <c r="G480" s="70" t="n">
        <f aca="false">((-1/(((((((01_Process!$B$6)*(01_Process!$B$7)-($A$480)*(01_Process!$B$8))/((01_Process!$B$6)+($A$480))))+SQRT(((((01_Process!$B$6)*(01_Process!$B$7)-($A$480)*(01_Process!$B$8))/((01_Process!$B$6)+($A$480))))^2+4*(01_Process!$B$9)))/2)*LN(10))*(1+((((01_Process!$B$6)*(01_Process!$B$7)-($A$480)*(01_Process!$B$8))/((01_Process!$B$6)+($A$480))))/SQRT(((((01_Process!$B$6)*(01_Process!$B$7)-($A$480)*(01_Process!$B$8))/((01_Process!$B$6)+($A$480))))^2+4*(01_Process!$B$9)))/2))*((-(01_Process!$B$6)*((01_Process!$B$7)+(01_Process!$B$8))/((01_Process!$B$6)+($A$480))^2))</f>
        <v>0.168224071872749</v>
      </c>
    </row>
    <row r="481" customFormat="false" ht="15" hidden="false" customHeight="true" outlineLevel="0" collapsed="false">
      <c r="A481" s="26" t="n">
        <v>7.14357178589295</v>
      </c>
      <c r="B481" s="21" t="n">
        <v>11.2467915878143</v>
      </c>
      <c r="C481" s="26" t="n">
        <v>0.166840541230044</v>
      </c>
      <c r="D481" s="26" t="n">
        <v>12.3266297404902</v>
      </c>
      <c r="E481" s="14" t="str">
        <f aca="false">IF(B481&lt;5,"Acidic",IF(B481&lt;9,"Near-neutral","Alkaline"))</f>
        <v>Alkaline</v>
      </c>
      <c r="G481" s="70" t="n">
        <f aca="false">((-1/(((((((01_Process!$B$6)*(01_Process!$B$7)-($A$481)*(01_Process!$B$8))/((01_Process!$B$6)+($A$481))))+SQRT(((((01_Process!$B$6)*(01_Process!$B$7)-($A$481)*(01_Process!$B$8))/((01_Process!$B$6)+($A$481))))^2+4*(01_Process!$B$9)))/2)*LN(10))*(1+((((01_Process!$B$6)*(01_Process!$B$7)-($A$481)*(01_Process!$B$8))/((01_Process!$B$6)+($A$481))))/SQRT(((((01_Process!$B$6)*(01_Process!$B$7)-($A$481)*(01_Process!$B$8))/((01_Process!$B$6)+($A$481))))^2+4*(01_Process!$B$9)))/2))*((-(01_Process!$B$6)*((01_Process!$B$7)+(01_Process!$B$8))/((01_Process!$B$6)+($A$481))^2))</f>
        <v>0.166839865324077</v>
      </c>
    </row>
    <row r="482" customFormat="false" ht="15" hidden="false" customHeight="true" outlineLevel="0" collapsed="false">
      <c r="A482" s="26" t="n">
        <v>7.15857928964482</v>
      </c>
      <c r="B482" s="21" t="n">
        <v>11.2492851734023</v>
      </c>
      <c r="C482" s="26" t="n">
        <v>0.165476274557477</v>
      </c>
      <c r="D482" s="26" t="n">
        <v>12.3266297404902</v>
      </c>
      <c r="E482" s="14" t="str">
        <f aca="false">IF(B482&lt;5,"Acidic",IF(B482&lt;9,"Near-neutral","Alkaline"))</f>
        <v>Alkaline</v>
      </c>
      <c r="G482" s="70" t="n">
        <f aca="false">((-1/(((((((01_Process!$B$6)*(01_Process!$B$7)-($A$482)*(01_Process!$B$8))/((01_Process!$B$6)+($A$482))))+SQRT(((((01_Process!$B$6)*(01_Process!$B$7)-($A$482)*(01_Process!$B$8))/((01_Process!$B$6)+($A$482))))^2+4*(01_Process!$B$9)))/2)*LN(10))*(1+((((01_Process!$B$6)*(01_Process!$B$7)-($A$482)*(01_Process!$B$8))/((01_Process!$B$6)+($A$482))))/SQRT(((((01_Process!$B$6)*(01_Process!$B$7)-($A$482)*(01_Process!$B$8))/((01_Process!$B$6)+($A$482))))^2+4*(01_Process!$B$9)))/2))*((-(01_Process!$B$6)*((01_Process!$B$7)+(01_Process!$B$8))/((01_Process!$B$6)+($A$482))^2))</f>
        <v>0.165475410774398</v>
      </c>
    </row>
    <row r="483" customFormat="false" ht="15" hidden="false" customHeight="true" outlineLevel="0" collapsed="false">
      <c r="A483" s="26" t="n">
        <v>7.1735867933967</v>
      </c>
      <c r="B483" s="21" t="n">
        <v>11.2517584274515</v>
      </c>
      <c r="C483" s="26" t="n">
        <v>0.164130698057079</v>
      </c>
      <c r="D483" s="26" t="n">
        <v>12.3266297404902</v>
      </c>
      <c r="E483" s="14" t="str">
        <f aca="false">IF(B483&lt;5,"Acidic",IF(B483&lt;9,"Near-neutral","Alkaline"))</f>
        <v>Alkaline</v>
      </c>
      <c r="G483" s="70" t="n">
        <f aca="false">((-1/(((((((01_Process!$B$6)*(01_Process!$B$7)-($A$483)*(01_Process!$B$8))/((01_Process!$B$6)+($A$483))))+SQRT(((((01_Process!$B$6)*(01_Process!$B$7)-($A$483)*(01_Process!$B$8))/((01_Process!$B$6)+($A$483))))^2+4*(01_Process!$B$9)))/2)*LN(10))*(1+((((01_Process!$B$6)*(01_Process!$B$7)-($A$483)*(01_Process!$B$8))/((01_Process!$B$6)+($A$483))))/SQRT(((((01_Process!$B$6)*(01_Process!$B$7)-($A$483)*(01_Process!$B$8))/((01_Process!$B$6)+($A$483))))^2+4*(01_Process!$B$9)))/2))*((-(01_Process!$B$6)*((01_Process!$B$7)+(01_Process!$B$8))/((01_Process!$B$6)+($A$483))^2))</f>
        <v>0.164130300313849</v>
      </c>
    </row>
    <row r="484" customFormat="false" ht="15" hidden="false" customHeight="true" outlineLevel="0" collapsed="false">
      <c r="A484" s="26" t="n">
        <v>7.18859429714857</v>
      </c>
      <c r="B484" s="21" t="n">
        <v>11.25421164585</v>
      </c>
      <c r="C484" s="26" t="n">
        <v>0.16280529280732</v>
      </c>
      <c r="D484" s="26" t="n">
        <v>12.3266297404902</v>
      </c>
      <c r="E484" s="14" t="str">
        <f aca="false">IF(B484&lt;5,"Acidic",IF(B484&lt;9,"Near-neutral","Alkaline"))</f>
        <v>Alkaline</v>
      </c>
      <c r="G484" s="70" t="n">
        <f aca="false">((-1/(((((((01_Process!$B$6)*(01_Process!$B$7)-($A$484)*(01_Process!$B$8))/((01_Process!$B$6)+($A$484))))+SQRT(((((01_Process!$B$6)*(01_Process!$B$7)-($A$484)*(01_Process!$B$8))/((01_Process!$B$6)+($A$484))))^2+4*(01_Process!$B$9)))/2)*LN(10))*(1+((((01_Process!$B$6)*(01_Process!$B$7)-($A$484)*(01_Process!$B$8))/((01_Process!$B$6)+($A$484))))/SQRT(((((01_Process!$B$6)*(01_Process!$B$7)-($A$484)*(01_Process!$B$8))/((01_Process!$B$6)+($A$484))))^2+4*(01_Process!$B$9)))/2))*((-(01_Process!$B$6)*((01_Process!$B$7)+(01_Process!$B$8))/((01_Process!$B$6)+($A$484))^2))</f>
        <v>0.162804130795968</v>
      </c>
    </row>
    <row r="485" customFormat="false" ht="15" hidden="false" customHeight="true" outlineLevel="0" collapsed="false">
      <c r="A485" s="26" t="n">
        <v>7.20360180090045</v>
      </c>
      <c r="B485" s="21" t="n">
        <v>11.2566450874317</v>
      </c>
      <c r="C485" s="26" t="n">
        <v>0.16149701354243</v>
      </c>
      <c r="D485" s="26" t="n">
        <v>12.3266297404902</v>
      </c>
      <c r="E485" s="14" t="str">
        <f aca="false">IF(B485&lt;5,"Acidic",IF(B485&lt;9,"Near-neutral","Alkaline"))</f>
        <v>Alkaline</v>
      </c>
      <c r="G485" s="70" t="n">
        <f aca="false">((-1/(((((((01_Process!$B$6)*(01_Process!$B$7)-($A$485)*(01_Process!$B$8))/((01_Process!$B$6)+($A$485))))+SQRT(((((01_Process!$B$6)*(01_Process!$B$7)-($A$485)*(01_Process!$B$8))/((01_Process!$B$6)+($A$485))))^2+4*(01_Process!$B$9)))/2)*LN(10))*(1+((((01_Process!$B$6)*(01_Process!$B$7)-($A$485)*(01_Process!$B$8))/((01_Process!$B$6)+($A$485))))/SQRT(((((01_Process!$B$6)*(01_Process!$B$7)-($A$485)*(01_Process!$B$8))/((01_Process!$B$6)+($A$485))))^2+4*(01_Process!$B$9)))/2))*((-(01_Process!$B$6)*((01_Process!$B$7)+(01_Process!$B$8))/((01_Process!$B$6)+($A$485))^2))</f>
        <v>0.161496517772</v>
      </c>
    </row>
    <row r="486" customFormat="false" ht="15" hidden="false" customHeight="true" outlineLevel="0" collapsed="false">
      <c r="A486" s="26" t="n">
        <v>7.21860930465233</v>
      </c>
      <c r="B486" s="21" t="n">
        <v>11.259059049541</v>
      </c>
      <c r="C486" s="26" t="n">
        <v>0.160207848507184</v>
      </c>
      <c r="D486" s="26" t="n">
        <v>12.3266297404902</v>
      </c>
      <c r="E486" s="14" t="str">
        <f aca="false">IF(B486&lt;5,"Acidic",IF(B486&lt;9,"Near-neutral","Alkaline"))</f>
        <v>Alkaline</v>
      </c>
      <c r="G486" s="70" t="n">
        <f aca="false">((-1/(((((((01_Process!$B$6)*(01_Process!$B$7)-($A$486)*(01_Process!$B$8))/((01_Process!$B$6)+($A$486))))+SQRT(((((01_Process!$B$6)*(01_Process!$B$7)-($A$486)*(01_Process!$B$8))/((01_Process!$B$6)+($A$486))))^2+4*(01_Process!$B$9)))/2)*LN(10))*(1+((((01_Process!$B$6)*(01_Process!$B$7)-($A$486)*(01_Process!$B$8))/((01_Process!$B$6)+($A$486))))/SQRT(((((01_Process!$B$6)*(01_Process!$B$7)-($A$486)*(01_Process!$B$8))/((01_Process!$B$6)+($A$486))))^2+4*(01_Process!$B$9)))/2))*((-(01_Process!$B$6)*((01_Process!$B$7)+(01_Process!$B$8))/((01_Process!$B$6)+($A$486))^2))</f>
        <v>0.160207078119438</v>
      </c>
    </row>
    <row r="487" customFormat="false" ht="15" hidden="false" customHeight="true" outlineLevel="0" collapsed="false">
      <c r="A487" s="26" t="n">
        <v>7.2336168084042</v>
      </c>
      <c r="B487" s="21" t="n">
        <v>11.2614538000072</v>
      </c>
      <c r="C487" s="26" t="n">
        <v>0.158936373557026</v>
      </c>
      <c r="D487" s="26" t="n">
        <v>12.3266297404902</v>
      </c>
      <c r="E487" s="14" t="str">
        <f aca="false">IF(B487&lt;5,"Acidic",IF(B487&lt;9,"Near-neutral","Alkaline"))</f>
        <v>Alkaline</v>
      </c>
      <c r="G487" s="70" t="n">
        <f aca="false">((-1/(((((((01_Process!$B$6)*(01_Process!$B$7)-($A$487)*(01_Process!$B$8))/((01_Process!$B$6)+($A$487))))+SQRT(((((01_Process!$B$6)*(01_Process!$B$7)-($A$487)*(01_Process!$B$8))/((01_Process!$B$6)+($A$487))))^2+4*(01_Process!$B$9)))/2)*LN(10))*(1+((((01_Process!$B$6)*(01_Process!$B$7)-($A$487)*(01_Process!$B$8))/((01_Process!$B$6)+($A$487))))/SQRT(((((01_Process!$B$6)*(01_Process!$B$7)-($A$487)*(01_Process!$B$8))/((01_Process!$B$6)+($A$487))))^2+4*(01_Process!$B$9)))/2))*((-(01_Process!$B$6)*((01_Process!$B$7)+(01_Process!$B$8))/((01_Process!$B$6)+($A$487))^2))</f>
        <v>0.158935446118244</v>
      </c>
    </row>
    <row r="488" customFormat="false" ht="15" hidden="false" customHeight="true" outlineLevel="0" collapsed="false">
      <c r="A488" s="26" t="n">
        <v>7.24862431215608</v>
      </c>
      <c r="B488" s="21" t="n">
        <v>11.2638295846427</v>
      </c>
      <c r="C488" s="26" t="n">
        <v>0.157681681571717</v>
      </c>
      <c r="D488" s="26" t="n">
        <v>12.3266297404902</v>
      </c>
      <c r="E488" s="14" t="str">
        <f aca="false">IF(B488&lt;5,"Acidic",IF(B488&lt;9,"Near-neutral","Alkaline"))</f>
        <v>Alkaline</v>
      </c>
      <c r="G488" s="70" t="n">
        <f aca="false">((-1/(((((((01_Process!$B$6)*(01_Process!$B$7)-($A$488)*(01_Process!$B$8))/((01_Process!$B$6)+($A$488))))+SQRT(((((01_Process!$B$6)*(01_Process!$B$7)-($A$488)*(01_Process!$B$8))/((01_Process!$B$6)+($A$488))))^2+4*(01_Process!$B$9)))/2)*LN(10))*(1+((((01_Process!$B$6)*(01_Process!$B$7)-($A$488)*(01_Process!$B$8))/((01_Process!$B$6)+($A$488))))/SQRT(((((01_Process!$B$6)*(01_Process!$B$7)-($A$488)*(01_Process!$B$8))/((01_Process!$B$6)+($A$488))))^2+4*(01_Process!$B$9)))/2))*((-(01_Process!$B$6)*((01_Process!$B$7)+(01_Process!$B$8))/((01_Process!$B$6)+($A$488))^2))</f>
        <v>0.157681262846512</v>
      </c>
    </row>
    <row r="489" customFormat="false" ht="15" hidden="false" customHeight="true" outlineLevel="0" collapsed="false">
      <c r="A489" s="26" t="n">
        <v>7.26363181590795</v>
      </c>
      <c r="B489" s="21" t="n">
        <v>11.2661866871758</v>
      </c>
      <c r="C489" s="26" t="n">
        <v>0.156445143501287</v>
      </c>
      <c r="D489" s="26" t="n">
        <v>12.3266297404902</v>
      </c>
      <c r="E489" s="14" t="str">
        <f aca="false">IF(B489&lt;5,"Acidic",IF(B489&lt;9,"Near-neutral","Alkaline"))</f>
        <v>Alkaline</v>
      </c>
      <c r="G489" s="70" t="n">
        <f aca="false">((-1/(((((((01_Process!$B$6)*(01_Process!$B$7)-($A$489)*(01_Process!$B$8))/((01_Process!$B$6)+($A$489))))+SQRT(((((01_Process!$B$6)*(01_Process!$B$7)-($A$489)*(01_Process!$B$8))/((01_Process!$B$6)+($A$489))))^2+4*(01_Process!$B$9)))/2)*LN(10))*(1+((((01_Process!$B$6)*(01_Process!$B$7)-($A$489)*(01_Process!$B$8))/((01_Process!$B$6)+($A$489))))/SQRT(((((01_Process!$B$6)*(01_Process!$B$7)-($A$489)*(01_Process!$B$8))/((01_Process!$B$6)+($A$489))))^2+4*(01_Process!$B$9)))/2))*((-(01_Process!$B$6)*((01_Process!$B$7)+(01_Process!$B$8))/((01_Process!$B$6)+($A$489))^2))</f>
        <v>0.15644418107506</v>
      </c>
    </row>
    <row r="490" customFormat="false" ht="15" hidden="false" customHeight="true" outlineLevel="0" collapsed="false">
      <c r="A490" s="26" t="n">
        <v>7.27863931965983</v>
      </c>
      <c r="B490" s="21" t="n">
        <v>11.2685253426087</v>
      </c>
      <c r="C490" s="26" t="n">
        <v>0.155224645272142</v>
      </c>
      <c r="D490" s="26" t="n">
        <v>12.3266297404902</v>
      </c>
      <c r="E490" s="14" t="str">
        <f aca="false">IF(B490&lt;5,"Acidic",IF(B490&lt;9,"Near-neutral","Alkaline"))</f>
        <v>Alkaline</v>
      </c>
      <c r="G490" s="70" t="n">
        <f aca="false">((-1/(((((((01_Process!$B$6)*(01_Process!$B$7)-($A$490)*(01_Process!$B$8))/((01_Process!$B$6)+($A$490))))+SQRT(((((01_Process!$B$6)*(01_Process!$B$7)-($A$490)*(01_Process!$B$8))/((01_Process!$B$6)+($A$490))))^2+4*(01_Process!$B$9)))/2)*LN(10))*(1+((((01_Process!$B$6)*(01_Process!$B$7)-($A$490)*(01_Process!$B$8))/((01_Process!$B$6)+($A$490))))/SQRT(((((01_Process!$B$6)*(01_Process!$B$7)-($A$490)*(01_Process!$B$8))/((01_Process!$B$6)+($A$490))))^2+4*(01_Process!$B$9)))/2))*((-(01_Process!$B$6)*((01_Process!$B$7)+(01_Process!$B$8))/((01_Process!$B$6)+($A$490))^2))</f>
        <v>0.155223860935981</v>
      </c>
    </row>
    <row r="491" customFormat="false" ht="15" hidden="false" customHeight="true" outlineLevel="0" collapsed="false">
      <c r="A491" s="26" t="n">
        <v>7.29364682341171</v>
      </c>
      <c r="B491" s="21" t="n">
        <v>11.270845814672</v>
      </c>
      <c r="C491" s="26" t="n">
        <v>0.154020344552464</v>
      </c>
      <c r="D491" s="26" t="n">
        <v>12.3266297404902</v>
      </c>
      <c r="E491" s="14" t="str">
        <f aca="false">IF(B491&lt;5,"Acidic",IF(B491&lt;9,"Near-neutral","Alkaline"))</f>
        <v>Alkaline</v>
      </c>
      <c r="G491" s="70" t="n">
        <f aca="false">((-1/(((((((01_Process!$B$6)*(01_Process!$B$7)-($A$491)*(01_Process!$B$8))/((01_Process!$B$6)+($A$491))))+SQRT(((((01_Process!$B$6)*(01_Process!$B$7)-($A$491)*(01_Process!$B$8))/((01_Process!$B$6)+($A$491))))^2+4*(01_Process!$B$9)))/2)*LN(10))*(1+((((01_Process!$B$6)*(01_Process!$B$7)-($A$491)*(01_Process!$B$8))/((01_Process!$B$6)+($A$491))))/SQRT(((((01_Process!$B$6)*(01_Process!$B$7)-($A$491)*(01_Process!$B$8))/((01_Process!$B$6)+($A$491))))^2+4*(01_Process!$B$9)))/2))*((-(01_Process!$B$6)*((01_Process!$B$7)+(01_Process!$B$8))/((01_Process!$B$6)+($A$491))^2))</f>
        <v>0.154019969163885</v>
      </c>
    </row>
    <row r="492" customFormat="false" ht="15" hidden="false" customHeight="true" outlineLevel="0" collapsed="false">
      <c r="A492" s="26" t="n">
        <v>7.30865432716358</v>
      </c>
      <c r="B492" s="21" t="n">
        <v>11.2731483345026</v>
      </c>
      <c r="C492" s="26" t="n">
        <v>0.152832975563342</v>
      </c>
      <c r="D492" s="26" t="n">
        <v>12.3266297404902</v>
      </c>
      <c r="E492" s="14" t="str">
        <f aca="false">IF(B492&lt;5,"Acidic",IF(B492&lt;9,"Near-neutral","Alkaline"))</f>
        <v>Alkaline</v>
      </c>
      <c r="G492" s="70" t="n">
        <f aca="false">((-1/(((((((01_Process!$B$6)*(01_Process!$B$7)-($A$492)*(01_Process!$B$8))/((01_Process!$B$6)+($A$492))))+SQRT(((((01_Process!$B$6)*(01_Process!$B$7)-($A$492)*(01_Process!$B$8))/((01_Process!$B$6)+($A$492))))^2+4*(01_Process!$B$9)))/2)*LN(10))*(1+((((01_Process!$B$6)*(01_Process!$B$7)-($A$492)*(01_Process!$B$8))/((01_Process!$B$6)+($A$492))))/SQRT(((((01_Process!$B$6)*(01_Process!$B$7)-($A$492)*(01_Process!$B$8))/((01_Process!$B$6)+($A$492))))^2+4*(01_Process!$B$9)))/2))*((-(01_Process!$B$6)*((01_Process!$B$7)+(01_Process!$B$8))/((01_Process!$B$6)+($A$492))^2))</f>
        <v>0.152832184380678</v>
      </c>
    </row>
    <row r="493" customFormat="false" ht="15" hidden="false" customHeight="true" outlineLevel="0" collapsed="false">
      <c r="A493" s="26" t="n">
        <v>7.32366183091546</v>
      </c>
      <c r="B493" s="21" t="n">
        <v>11.2754331527756</v>
      </c>
      <c r="C493" s="26" t="n">
        <v>0.151660901878813</v>
      </c>
      <c r="D493" s="26" t="n">
        <v>12.3266297404902</v>
      </c>
      <c r="E493" s="14" t="str">
        <f aca="false">IF(B493&lt;5,"Acidic",IF(B493&lt;9,"Near-neutral","Alkaline"))</f>
        <v>Alkaline</v>
      </c>
      <c r="G493" s="70" t="n">
        <f aca="false">((-1/(((((((01_Process!$B$6)*(01_Process!$B$7)-($A$493)*(01_Process!$B$8))/((01_Process!$B$6)+($A$493))))+SQRT(((((01_Process!$B$6)*(01_Process!$B$7)-($A$493)*(01_Process!$B$8))/((01_Process!$B$6)+($A$493))))^2+4*(01_Process!$B$9)))/2)*LN(10))*(1+((((01_Process!$B$6)*(01_Process!$B$7)-($A$493)*(01_Process!$B$8))/((01_Process!$B$6)+($A$493))))/SQRT(((((01_Process!$B$6)*(01_Process!$B$7)-($A$493)*(01_Process!$B$8))/((01_Process!$B$6)+($A$493))))^2+4*(01_Process!$B$9)))/2))*((-(01_Process!$B$6)*((01_Process!$B$7)+(01_Process!$B$8))/((01_Process!$B$6)+($A$493))^2))</f>
        <v>0.151660195570799</v>
      </c>
    </row>
    <row r="494" customFormat="false" ht="15" hidden="false" customHeight="true" outlineLevel="0" collapsed="false">
      <c r="A494" s="26" t="n">
        <v>7.33866933466733</v>
      </c>
      <c r="B494" s="21" t="n">
        <v>11.2777004953417</v>
      </c>
      <c r="C494" s="26" t="n">
        <v>0.150504215587034</v>
      </c>
      <c r="D494" s="26" t="n">
        <v>12.3266297404902</v>
      </c>
      <c r="E494" s="14" t="str">
        <f aca="false">IF(B494&lt;5,"Acidic",IF(B494&lt;9,"Near-neutral","Alkaline"))</f>
        <v>Alkaline</v>
      </c>
      <c r="G494" s="70" t="n">
        <f aca="false">((-1/(((((((01_Process!$B$6)*(01_Process!$B$7)-($A$494)*(01_Process!$B$8))/((01_Process!$B$6)+($A$494))))+SQRT(((((01_Process!$B$6)*(01_Process!$B$7)-($A$494)*(01_Process!$B$8))/((01_Process!$B$6)+($A$494))))^2+4*(01_Process!$B$9)))/2)*LN(10))*(1+((((01_Process!$B$6)*(01_Process!$B$7)-($A$494)*(01_Process!$B$8))/((01_Process!$B$6)+($A$494))))/SQRT(((((01_Process!$B$6)*(01_Process!$B$7)-($A$494)*(01_Process!$B$8))/((01_Process!$B$6)+($A$494))))^2+4*(01_Process!$B$9)))/2))*((-(01_Process!$B$6)*((01_Process!$B$7)+(01_Process!$B$8))/((01_Process!$B$6)+($A$494))^2))</f>
        <v>0.150503695913524</v>
      </c>
    </row>
    <row r="495" customFormat="false" ht="15" hidden="false" customHeight="true" outlineLevel="0" collapsed="false">
      <c r="A495" s="26" t="n">
        <v>7.35367683841921</v>
      </c>
      <c r="B495" s="21" t="n">
        <v>11.2799505982098</v>
      </c>
      <c r="C495" s="26" t="n">
        <v>0.149362995120555</v>
      </c>
      <c r="D495" s="26" t="n">
        <v>12.3266297404902</v>
      </c>
      <c r="E495" s="14" t="str">
        <f aca="false">IF(B495&lt;5,"Acidic",IF(B495&lt;9,"Near-neutral","Alkaline"))</f>
        <v>Alkaline</v>
      </c>
      <c r="G495" s="70" t="n">
        <f aca="false">((-1/(((((((01_Process!$B$6)*(01_Process!$B$7)-($A$495)*(01_Process!$B$8))/((01_Process!$B$6)+($A$495))))+SQRT(((((01_Process!$B$6)*(01_Process!$B$7)-($A$495)*(01_Process!$B$8))/((01_Process!$B$6)+($A$495))))^2+4*(01_Process!$B$9)))/2)*LN(10))*(1+((((01_Process!$B$6)*(01_Process!$B$7)-($A$495)*(01_Process!$B$8))/((01_Process!$B$6)+($A$495))))/SQRT(((((01_Process!$B$6)*(01_Process!$B$7)-($A$495)*(01_Process!$B$8))/((01_Process!$B$6)+($A$495))))^2+4*(01_Process!$B$9)))/2))*((-(01_Process!$B$6)*((01_Process!$B$7)+(01_Process!$B$8))/((01_Process!$B$6)+($A$495))^2))</f>
        <v>0.149362383687184</v>
      </c>
    </row>
    <row r="496" customFormat="false" ht="15" hidden="false" customHeight="true" outlineLevel="0" collapsed="false">
      <c r="A496" s="26" t="n">
        <v>7.36868434217109</v>
      </c>
      <c r="B496" s="21" t="n">
        <v>11.2821836805205</v>
      </c>
      <c r="C496" s="26" t="n">
        <v>0.148236702771555</v>
      </c>
      <c r="D496" s="26" t="n">
        <v>12.3266297404902</v>
      </c>
      <c r="E496" s="14" t="str">
        <f aca="false">IF(B496&lt;5,"Acidic",IF(B496&lt;9,"Near-neutral","Alkaline"))</f>
        <v>Alkaline</v>
      </c>
      <c r="G496" s="70" t="n">
        <f aca="false">((-1/(((((((01_Process!$B$6)*(01_Process!$B$7)-($A$496)*(01_Process!$B$8))/((01_Process!$B$6)+($A$496))))+SQRT(((((01_Process!$B$6)*(01_Process!$B$7)-($A$496)*(01_Process!$B$8))/((01_Process!$B$6)+($A$496))))^2+4*(01_Process!$B$9)))/2)*LN(10))*(1+((((01_Process!$B$6)*(01_Process!$B$7)-($A$496)*(01_Process!$B$8))/((01_Process!$B$6)+($A$496))))/SQRT(((((01_Process!$B$6)*(01_Process!$B$7)-($A$496)*(01_Process!$B$8))/((01_Process!$B$6)+($A$496))))^2+4*(01_Process!$B$9)))/2))*((-(01_Process!$B$6)*((01_Process!$B$7)+(01_Process!$B$8))/((01_Process!$B$6)+($A$496))^2))</f>
        <v>0.148235974440751</v>
      </c>
    </row>
    <row r="497" customFormat="false" ht="15" hidden="false" customHeight="true" outlineLevel="0" collapsed="false">
      <c r="A497" s="26" t="n">
        <v>7.38369184592296</v>
      </c>
      <c r="B497" s="21" t="n">
        <v>11.2843999710682</v>
      </c>
      <c r="C497" s="26" t="n">
        <v>0.147124771650169</v>
      </c>
      <c r="D497" s="26" t="n">
        <v>12.3266297404902</v>
      </c>
      <c r="E497" s="14" t="str">
        <f aca="false">IF(B497&lt;5,"Acidic",IF(B497&lt;9,"Near-neutral","Alkaline"))</f>
        <v>Alkaline</v>
      </c>
      <c r="G497" s="70" t="n">
        <f aca="false">((-1/(((((((01_Process!$B$6)*(01_Process!$B$7)-($A$497)*(01_Process!$B$8))/((01_Process!$B$6)+($A$497))))+SQRT(((((01_Process!$B$6)*(01_Process!$B$7)-($A$497)*(01_Process!$B$8))/((01_Process!$B$6)+($A$497))))^2+4*(01_Process!$B$9)))/2)*LN(10))*(1+((((01_Process!$B$6)*(01_Process!$B$7)-($A$497)*(01_Process!$B$8))/((01_Process!$B$6)+($A$497))))/SQRT(((((01_Process!$B$6)*(01_Process!$B$7)-($A$497)*(01_Process!$B$8))/((01_Process!$B$6)+($A$497))))^2+4*(01_Process!$B$9)))/2))*((-(01_Process!$B$6)*((01_Process!$B$7)+(01_Process!$B$8))/((01_Process!$B$6)+($A$497))^2))</f>
        <v>0.147124180618634</v>
      </c>
    </row>
    <row r="498" customFormat="false" ht="15" hidden="false" customHeight="true" outlineLevel="0" collapsed="false">
      <c r="A498" s="26" t="n">
        <v>7.39869934967484</v>
      </c>
      <c r="B498" s="21" t="n">
        <v>11.2865996901054</v>
      </c>
      <c r="C498" s="26" t="n">
        <v>0.14602721424717</v>
      </c>
      <c r="D498" s="26" t="n">
        <v>12.3266297404902</v>
      </c>
      <c r="E498" s="14" t="str">
        <f aca="false">IF(B498&lt;5,"Acidic",IF(B498&lt;9,"Near-neutral","Alkaline"))</f>
        <v>Alkaline</v>
      </c>
      <c r="G498" s="70" t="n">
        <f aca="false">((-1/(((((((01_Process!$B$6)*(01_Process!$B$7)-($A$498)*(01_Process!$B$8))/((01_Process!$B$6)+($A$498))))+SQRT(((((01_Process!$B$6)*(01_Process!$B$7)-($A$498)*(01_Process!$B$8))/((01_Process!$B$6)+($A$498))))^2+4*(01_Process!$B$9)))/2)*LN(10))*(1+((((01_Process!$B$6)*(01_Process!$B$7)-($A$498)*(01_Process!$B$8))/((01_Process!$B$6)+($A$498))))/SQRT(((((01_Process!$B$6)*(01_Process!$B$7)-($A$498)*(01_Process!$B$8))/((01_Process!$B$6)+($A$498))))^2+4*(01_Process!$B$9)))/2))*((-(01_Process!$B$6)*((01_Process!$B$7)+(01_Process!$B$8))/((01_Process!$B$6)+($A$498))^2))</f>
        <v>0.146026729855867</v>
      </c>
    </row>
    <row r="499" customFormat="false" ht="15" hidden="false" customHeight="true" outlineLevel="0" collapsed="false">
      <c r="A499" s="26" t="n">
        <v>7.41370685342671</v>
      </c>
      <c r="B499" s="21" t="n">
        <v>11.288783039749</v>
      </c>
      <c r="C499" s="26" t="n">
        <v>0.144944029226622</v>
      </c>
      <c r="D499" s="26" t="n">
        <v>12.3266297404902</v>
      </c>
      <c r="E499" s="14" t="str">
        <f aca="false">IF(B499&lt;5,"Acidic",IF(B499&lt;9,"Near-neutral","Alkaline"))</f>
        <v>Alkaline</v>
      </c>
      <c r="G499" s="70" t="n">
        <f aca="false">((-1/(((((((01_Process!$B$6)*(01_Process!$B$7)-($A$499)*(01_Process!$B$8))/((01_Process!$B$6)+($A$499))))+SQRT(((((01_Process!$B$6)*(01_Process!$B$7)-($A$499)*(01_Process!$B$8))/((01_Process!$B$6)+($A$499))))^2+4*(01_Process!$B$9)))/2)*LN(10))*(1+((((01_Process!$B$6)*(01_Process!$B$7)-($A$499)*(01_Process!$B$8))/((01_Process!$B$6)+($A$499))))/SQRT(((((01_Process!$B$6)*(01_Process!$B$7)-($A$499)*(01_Process!$B$8))/((01_Process!$B$6)+($A$499))))^2+4*(01_Process!$B$9)))/2))*((-(01_Process!$B$6)*((01_Process!$B$7)+(01_Process!$B$8))/((01_Process!$B$6)+($A$499))^2))</f>
        <v>0.144943350296891</v>
      </c>
    </row>
    <row r="500" customFormat="false" ht="15" hidden="false" customHeight="true" outlineLevel="0" collapsed="false">
      <c r="A500" s="26" t="n">
        <v>7.42871435717859</v>
      </c>
      <c r="B500" s="21" t="n">
        <v>11.2909502309179</v>
      </c>
      <c r="C500" s="26" t="n">
        <v>0.143873972103847</v>
      </c>
      <c r="D500" s="26" t="n">
        <v>12.3266297404902</v>
      </c>
      <c r="E500" s="14" t="str">
        <f aca="false">IF(B500&lt;5,"Acidic",IF(B500&lt;9,"Near-neutral","Alkaline"))</f>
        <v>Alkaline</v>
      </c>
      <c r="G500" s="70" t="n">
        <f aca="false">((-1/(((((((01_Process!$B$6)*(01_Process!$B$7)-($A$500)*(01_Process!$B$8))/((01_Process!$B$6)+($A$500))))+SQRT(((((01_Process!$B$6)*(01_Process!$B$7)-($A$500)*(01_Process!$B$8))/((01_Process!$B$6)+($A$500))))^2+4*(01_Process!$B$9)))/2)*LN(10))*(1+((((01_Process!$B$6)*(01_Process!$B$7)-($A$500)*(01_Process!$B$8))/((01_Process!$B$6)+($A$500))))/SQRT(((((01_Process!$B$6)*(01_Process!$B$7)-($A$500)*(01_Process!$B$8))/((01_Process!$B$6)+($A$500))))^2+4*(01_Process!$B$9)))/2))*((-(01_Process!$B$6)*((01_Process!$B$7)+(01_Process!$B$8))/((01_Process!$B$6)+($A$500))^2))</f>
        <v>0.143873783202457</v>
      </c>
    </row>
    <row r="501" customFormat="false" ht="15" hidden="false" customHeight="true" outlineLevel="0" collapsed="false">
      <c r="A501" s="26" t="n">
        <v>7.44372186093047</v>
      </c>
      <c r="B501" s="21" t="n">
        <v>11.2931014741068</v>
      </c>
      <c r="C501" s="26" t="n">
        <v>0.142818224725829</v>
      </c>
      <c r="D501" s="26" t="n">
        <v>12.3266297404902</v>
      </c>
      <c r="E501" s="14" t="str">
        <f aca="false">IF(B501&lt;5,"Acidic",IF(B501&lt;9,"Near-neutral","Alkaline"))</f>
        <v>Alkaline</v>
      </c>
      <c r="G501" s="70" t="n">
        <f aca="false">((-1/(((((((01_Process!$B$6)*(01_Process!$B$7)-($A$501)*(01_Process!$B$8))/((01_Process!$B$6)+($A$501))))+SQRT(((((01_Process!$B$6)*(01_Process!$B$7)-($A$501)*(01_Process!$B$8))/((01_Process!$B$6)+($A$501))))^2+4*(01_Process!$B$9)))/2)*LN(10))*(1+((((01_Process!$B$6)*(01_Process!$B$7)-($A$501)*(01_Process!$B$8))/((01_Process!$B$6)+($A$501))))/SQRT(((((01_Process!$B$6)*(01_Process!$B$7)-($A$501)*(01_Process!$B$8))/((01_Process!$B$6)+($A$501))))^2+4*(01_Process!$B$9)))/2))*((-(01_Process!$B$6)*((01_Process!$B$7)+(01_Process!$B$8))/((01_Process!$B$6)+($A$501))^2))</f>
        <v>0.142817768015068</v>
      </c>
    </row>
    <row r="502" customFormat="false" ht="15" hidden="false" customHeight="true" outlineLevel="0" collapsed="false">
      <c r="A502" s="26" t="n">
        <v>7.45872936468234</v>
      </c>
      <c r="B502" s="21" t="n">
        <v>11.2952369791775</v>
      </c>
      <c r="C502" s="26" t="n">
        <v>0.141776123312525</v>
      </c>
      <c r="D502" s="26" t="n">
        <v>12.3266297404902</v>
      </c>
      <c r="E502" s="14" t="str">
        <f aca="false">IF(B502&lt;5,"Acidic",IF(B502&lt;9,"Near-neutral","Alkaline"))</f>
        <v>Alkaline</v>
      </c>
      <c r="G502" s="70" t="n">
        <f aca="false">((-1/(((((((01_Process!$B$6)*(01_Process!$B$7)-($A$502)*(01_Process!$B$8))/((01_Process!$B$6)+($A$502))))+SQRT(((((01_Process!$B$6)*(01_Process!$B$7)-($A$502)*(01_Process!$B$8))/((01_Process!$B$6)+($A$502))))^2+4*(01_Process!$B$9)))/2)*LN(10))*(1+((((01_Process!$B$6)*(01_Process!$B$7)-($A$502)*(01_Process!$B$8))/((01_Process!$B$6)+($A$502))))/SQRT(((((01_Process!$B$6)*(01_Process!$B$7)-($A$502)*(01_Process!$B$8))/((01_Process!$B$6)+($A$502))))^2+4*(01_Process!$B$9)))/2))*((-(01_Process!$B$6)*((01_Process!$B$7)+(01_Process!$B$8))/((01_Process!$B$6)+($A$502))^2))</f>
        <v>0.141775057899151</v>
      </c>
    </row>
    <row r="503" customFormat="false" ht="15" hidden="false" customHeight="true" outlineLevel="0" collapsed="false">
      <c r="A503" s="26" t="n">
        <v>7.47373686843422</v>
      </c>
      <c r="B503" s="21" t="n">
        <v>11.2973569271347</v>
      </c>
      <c r="C503" s="26" t="n">
        <v>0.140745103722338</v>
      </c>
      <c r="D503" s="26" t="n">
        <v>12.3266297404902</v>
      </c>
      <c r="E503" s="14" t="str">
        <f aca="false">IF(B503&lt;5,"Acidic",IF(B503&lt;9,"Near-neutral","Alkaline"))</f>
        <v>Alkaline</v>
      </c>
      <c r="G503" s="70" t="n">
        <f aca="false">((-1/(((((((01_Process!$B$6)*(01_Process!$B$7)-($A$503)*(01_Process!$B$8))/((01_Process!$B$6)+($A$503))))+SQRT(((((01_Process!$B$6)*(01_Process!$B$7)-($A$503)*(01_Process!$B$8))/((01_Process!$B$6)+($A$503))))^2+4*(01_Process!$B$9)))/2)*LN(10))*(1+((((01_Process!$B$6)*(01_Process!$B$7)-($A$503)*(01_Process!$B$8))/((01_Process!$B$6)+($A$503))))/SQRT(((((01_Process!$B$6)*(01_Process!$B$7)-($A$503)*(01_Process!$B$8))/((01_Process!$B$6)+($A$503))))^2+4*(01_Process!$B$9)))/2))*((-(01_Process!$B$6)*((01_Process!$B$7)+(01_Process!$B$8))/((01_Process!$B$6)+($A$503))^2))</f>
        <v>0.140745404920325</v>
      </c>
    </row>
    <row r="504" customFormat="false" ht="15" hidden="false" customHeight="true" outlineLevel="0" collapsed="false">
      <c r="A504" s="26" t="n">
        <v>7.48874437218609</v>
      </c>
      <c r="B504" s="21" t="n">
        <v>11.2994615067692</v>
      </c>
      <c r="C504" s="26" t="n">
        <v>0.139729421678339</v>
      </c>
      <c r="D504" s="26" t="n">
        <v>12.3266297404902</v>
      </c>
      <c r="E504" s="14" t="str">
        <f aca="false">IF(B504&lt;5,"Acidic",IF(B504&lt;9,"Near-neutral","Alkaline"))</f>
        <v>Alkaline</v>
      </c>
      <c r="G504" s="70" t="n">
        <f aca="false">((-1/(((((((01_Process!$B$6)*(01_Process!$B$7)-($A$504)*(01_Process!$B$8))/((01_Process!$B$6)+($A$504))))+SQRT(((((01_Process!$B$6)*(01_Process!$B$7)-($A$504)*(01_Process!$B$8))/((01_Process!$B$6)+($A$504))))^2+4*(01_Process!$B$9)))/2)*LN(10))*(1+((((01_Process!$B$6)*(01_Process!$B$7)-($A$504)*(01_Process!$B$8))/((01_Process!$B$6)+($A$504))))/SQRT(((((01_Process!$B$6)*(01_Process!$B$7)-($A$504)*(01_Process!$B$8))/((01_Process!$B$6)+($A$504))))^2+4*(01_Process!$B$9)))/2))*((-(01_Process!$B$6)*((01_Process!$B$7)+(01_Process!$B$8))/((01_Process!$B$6)+($A$504))^2))</f>
        <v>0.139728578712256</v>
      </c>
    </row>
    <row r="505" customFormat="false" ht="15" hidden="false" customHeight="true" outlineLevel="0" collapsed="false">
      <c r="A505" s="26" t="n">
        <v>7.50375187593797</v>
      </c>
      <c r="B505" s="21" t="n">
        <v>11.3015509335327</v>
      </c>
      <c r="C505" s="26" t="n">
        <v>0.13872586742832</v>
      </c>
      <c r="D505" s="26" t="n">
        <v>12.3266297404902</v>
      </c>
      <c r="E505" s="14" t="str">
        <f aca="false">IF(B505&lt;5,"Acidic",IF(B505&lt;9,"Near-neutral","Alkaline"))</f>
        <v>Alkaline</v>
      </c>
      <c r="G505" s="70" t="n">
        <f aca="false">((-1/(((((((01_Process!$B$6)*(01_Process!$B$7)-($A$505)*(01_Process!$B$8))/((01_Process!$B$6)+($A$505))))+SQRT(((((01_Process!$B$6)*(01_Process!$B$7)-($A$505)*(01_Process!$B$8))/((01_Process!$B$6)+($A$505))))^2+4*(01_Process!$B$9)))/2)*LN(10))*(1+((((01_Process!$B$6)*(01_Process!$B$7)-($A$505)*(01_Process!$B$8))/((01_Process!$B$6)+($A$505))))/SQRT(((((01_Process!$B$6)*(01_Process!$B$7)-($A$505)*(01_Process!$B$8))/((01_Process!$B$6)+($A$505))))^2+4*(01_Process!$B$9)))/2))*((-(01_Process!$B$6)*((01_Process!$B$7)+(01_Process!$B$8))/((01_Process!$B$6)+($A$505))^2))</f>
        <v>0.138724341977307</v>
      </c>
    </row>
    <row r="506" customFormat="false" ht="15" hidden="false" customHeight="true" outlineLevel="0" collapsed="false">
      <c r="A506" s="26" t="n">
        <v>7.51875937968985</v>
      </c>
      <c r="B506" s="21" t="n">
        <v>11.3036253931643</v>
      </c>
      <c r="C506" s="26" t="n">
        <v>0.137732407355884</v>
      </c>
      <c r="D506" s="26" t="n">
        <v>12.3266297404902</v>
      </c>
      <c r="E506" s="14" t="str">
        <f aca="false">IF(B506&lt;5,"Acidic",IF(B506&lt;9,"Near-neutral","Alkaline"))</f>
        <v>Alkaline</v>
      </c>
      <c r="G506" s="70" t="n">
        <f aca="false">((-1/(((((((01_Process!$B$6)*(01_Process!$B$7)-($A$506)*(01_Process!$B$8))/((01_Process!$B$6)+($A$506))))+SQRT(((((01_Process!$B$6)*(01_Process!$B$7)-($A$506)*(01_Process!$B$8))/((01_Process!$B$6)+($A$506))))^2+4*(01_Process!$B$9)))/2)*LN(10))*(1+((((01_Process!$B$6)*(01_Process!$B$7)-($A$506)*(01_Process!$B$8))/((01_Process!$B$6)+($A$506))))/SQRT(((((01_Process!$B$6)*(01_Process!$B$7)-($A$506)*(01_Process!$B$8))/((01_Process!$B$6)+($A$506))))^2+4*(01_Process!$B$9)))/2))*((-(01_Process!$B$6)*((01_Process!$B$7)+(01_Process!$B$8))/((01_Process!$B$6)+($A$506))^2))</f>
        <v>0.137732469508018</v>
      </c>
    </row>
    <row r="507" customFormat="false" ht="15" hidden="false" customHeight="true" outlineLevel="0" collapsed="false">
      <c r="A507" s="26" t="n">
        <v>7.53376688344172</v>
      </c>
      <c r="B507" s="21" t="n">
        <v>11.3056850408013</v>
      </c>
      <c r="C507" s="26" t="n">
        <v>0.136753306574747</v>
      </c>
      <c r="D507" s="26" t="n">
        <v>12.3266297404902</v>
      </c>
      <c r="E507" s="14" t="str">
        <f aca="false">IF(B507&lt;5,"Acidic",IF(B507&lt;9,"Near-neutral","Alkaline"))</f>
        <v>Alkaline</v>
      </c>
      <c r="G507" s="70" t="n">
        <f aca="false">((-1/(((((((01_Process!$B$6)*(01_Process!$B$7)-($A$507)*(01_Process!$B$8))/((01_Process!$B$6)+($A$507))))+SQRT(((((01_Process!$B$6)*(01_Process!$B$7)-($A$507)*(01_Process!$B$8))/((01_Process!$B$6)+($A$507))))^2+4*(01_Process!$B$9)))/2)*LN(10))*(1+((((01_Process!$B$6)*(01_Process!$B$7)-($A$507)*(01_Process!$B$8))/((01_Process!$B$6)+($A$507))))/SQRT(((((01_Process!$B$6)*(01_Process!$B$7)-($A$507)*(01_Process!$B$8))/((01_Process!$B$6)+($A$507))))^2+4*(01_Process!$B$9)))/2))*((-(01_Process!$B$6)*((01_Process!$B$7)+(01_Process!$B$8))/((01_Process!$B$6)+($A$507))^2))</f>
        <v>0.136752742548317</v>
      </c>
    </row>
    <row r="508" customFormat="false" ht="15" hidden="false" customHeight="true" outlineLevel="0" collapsed="false">
      <c r="A508" s="26" t="n">
        <v>7.5487743871936</v>
      </c>
      <c r="B508" s="21" t="n">
        <v>11.3077300766051</v>
      </c>
      <c r="C508" s="26" t="n">
        <v>0.135785256061467</v>
      </c>
      <c r="D508" s="26" t="n">
        <v>12.3266297404902</v>
      </c>
      <c r="E508" s="14" t="str">
        <f aca="false">IF(B508&lt;5,"Acidic",IF(B508&lt;9,"Near-neutral","Alkaline"))</f>
        <v>Alkaline</v>
      </c>
      <c r="G508" s="70" t="n">
        <f aca="false">((-1/(((((((01_Process!$B$6)*(01_Process!$B$7)-($A$508)*(01_Process!$B$8))/((01_Process!$B$6)+($A$508))))+SQRT(((((01_Process!$B$6)*(01_Process!$B$7)-($A$508)*(01_Process!$B$8))/((01_Process!$B$6)+($A$508))))^2+4*(01_Process!$B$9)))/2)*LN(10))*(1+((((01_Process!$B$6)*(01_Process!$B$7)-($A$508)*(01_Process!$B$8))/((01_Process!$B$6)+($A$508))))/SQRT(((((01_Process!$B$6)*(01_Process!$B$7)-($A$508)*(01_Process!$B$8))/((01_Process!$B$6)+($A$508))))^2+4*(01_Process!$B$9)))/2))*((-(01_Process!$B$6)*((01_Process!$B$7)+(01_Process!$B$8))/((01_Process!$B$6)+($A$508))^2))</f>
        <v>0.135784938993248</v>
      </c>
    </row>
    <row r="509" customFormat="false" ht="15" hidden="false" customHeight="true" outlineLevel="0" collapsed="false">
      <c r="A509" s="26" t="n">
        <v>7.56378189094547</v>
      </c>
      <c r="B509" s="21" t="n">
        <v>11.3097606890238</v>
      </c>
      <c r="C509" s="26" t="n">
        <v>0.134828708370037</v>
      </c>
      <c r="D509" s="26" t="n">
        <v>12.3266297404902</v>
      </c>
      <c r="E509" s="14" t="str">
        <f aca="false">IF(B509&lt;5,"Acidic",IF(B509&lt;9,"Near-neutral","Alkaline"))</f>
        <v>Alkaline</v>
      </c>
      <c r="G509" s="70" t="n">
        <f aca="false">((-1/(((((((01_Process!$B$6)*(01_Process!$B$7)-($A$509)*(01_Process!$B$8))/((01_Process!$B$6)+($A$509))))+SQRT(((((01_Process!$B$6)*(01_Process!$B$7)-($A$509)*(01_Process!$B$8))/((01_Process!$B$6)+($A$509))))^2+4*(01_Process!$B$9)))/2)*LN(10))*(1+((((01_Process!$B$6)*(01_Process!$B$7)-($A$509)*(01_Process!$B$8))/((01_Process!$B$6)+($A$509))))/SQRT(((((01_Process!$B$6)*(01_Process!$B$7)-($A$509)*(01_Process!$B$8))/((01_Process!$B$6)+($A$509))))^2+4*(01_Process!$B$9)))/2))*((-(01_Process!$B$6)*((01_Process!$B$7)+(01_Process!$B$8))/((01_Process!$B$6)+($A$509))^2))</f>
        <v>0.134828855805054</v>
      </c>
    </row>
    <row r="510" customFormat="false" ht="15" hidden="false" customHeight="true" outlineLevel="0" collapsed="false">
      <c r="A510" s="26" t="n">
        <v>7.57878939469735</v>
      </c>
      <c r="B510" s="21" t="n">
        <v>11.3117770350495</v>
      </c>
      <c r="C510" s="26" t="n">
        <v>0.133885406439504</v>
      </c>
      <c r="D510" s="26" t="n">
        <v>12.3266297404902</v>
      </c>
      <c r="E510" s="14" t="str">
        <f aca="false">IF(B510&lt;5,"Acidic",IF(B510&lt;9,"Near-neutral","Alkaline"))</f>
        <v>Alkaline</v>
      </c>
      <c r="G510" s="70" t="n">
        <f aca="false">((-1/(((((((01_Process!$B$6)*(01_Process!$B$7)-($A$510)*(01_Process!$B$8))/((01_Process!$B$6)+($A$510))))+SQRT(((((01_Process!$B$6)*(01_Process!$B$7)-($A$510)*(01_Process!$B$8))/((01_Process!$B$6)+($A$510))))^2+4*(01_Process!$B$9)))/2)*LN(10))*(1+((((01_Process!$B$6)*(01_Process!$B$7)-($A$510)*(01_Process!$B$8))/((01_Process!$B$6)+($A$510))))/SQRT(((((01_Process!$B$6)*(01_Process!$B$7)-($A$510)*(01_Process!$B$8))/((01_Process!$B$6)+($A$510))))^2+4*(01_Process!$B$9)))/2))*((-(01_Process!$B$6)*((01_Process!$B$7)+(01_Process!$B$8))/((01_Process!$B$6)+($A$510))^2))</f>
        <v>0.133884281672044</v>
      </c>
    </row>
    <row r="511" customFormat="false" ht="15" hidden="false" customHeight="true" outlineLevel="0" collapsed="false">
      <c r="A511" s="26" t="n">
        <v>7.59379689844923</v>
      </c>
      <c r="B511" s="21" t="n">
        <v>11.3137792781287</v>
      </c>
      <c r="C511" s="26" t="n">
        <v>0.132951942292834</v>
      </c>
      <c r="D511" s="26" t="n">
        <v>12.3266297404902</v>
      </c>
      <c r="E511" s="14" t="str">
        <f aca="false">IF(B511&lt;5,"Acidic",IF(B511&lt;9,"Near-neutral","Alkaline"))</f>
        <v>Alkaline</v>
      </c>
      <c r="G511" s="70" t="n">
        <f aca="false">((-1/(((((((01_Process!$B$6)*(01_Process!$B$7)-($A$511)*(01_Process!$B$8))/((01_Process!$B$6)+($A$511))))+SQRT(((((01_Process!$B$6)*(01_Process!$B$7)-($A$511)*(01_Process!$B$8))/((01_Process!$B$6)+($A$511))))^2+4*(01_Process!$B$9)))/2)*LN(10))*(1+((((01_Process!$B$6)*(01_Process!$B$7)-($A$511)*(01_Process!$B$8))/((01_Process!$B$6)+($A$511))))/SQRT(((((01_Process!$B$6)*(01_Process!$B$7)-($A$511)*(01_Process!$B$8))/((01_Process!$B$6)+($A$511))))^2+4*(01_Process!$B$9)))/2))*((-(01_Process!$B$6)*((01_Process!$B$7)+(01_Process!$B$8))/((01_Process!$B$6)+($A$511))^2))</f>
        <v>0.132951015438573</v>
      </c>
    </row>
    <row r="512" customFormat="false" ht="15" hidden="false" customHeight="true" outlineLevel="0" collapsed="false">
      <c r="A512" s="26" t="n">
        <v>7.6088044022011</v>
      </c>
      <c r="B512" s="21" t="n">
        <v>11.3157676076611</v>
      </c>
      <c r="C512" s="26" t="n">
        <v>0.132028723553844</v>
      </c>
      <c r="D512" s="26" t="n">
        <v>12.3266297404902</v>
      </c>
      <c r="E512" s="14" t="str">
        <f aca="false">IF(B512&lt;5,"Acidic",IF(B512&lt;9,"Near-neutral","Alkaline"))</f>
        <v>Alkaline</v>
      </c>
      <c r="G512" s="70" t="n">
        <f aca="false">((-1/(((((((01_Process!$B$6)*(01_Process!$B$7)-($A$512)*(01_Process!$B$8))/((01_Process!$B$6)+($A$512))))+SQRT(((((01_Process!$B$6)*(01_Process!$B$7)-($A$512)*(01_Process!$B$8))/((01_Process!$B$6)+($A$512))))^2+4*(01_Process!$B$9)))/2)*LN(10))*(1+((((01_Process!$B$6)*(01_Process!$B$7)-($A$512)*(01_Process!$B$8))/((01_Process!$B$6)+($A$512))))/SQRT(((((01_Process!$B$6)*(01_Process!$B$7)-($A$512)*(01_Process!$B$8))/((01_Process!$B$6)+($A$512))))^2+4*(01_Process!$B$9)))/2))*((-(01_Process!$B$6)*((01_Process!$B$7)+(01_Process!$B$8))/((01_Process!$B$6)+($A$512))^2))</f>
        <v>0.132028862834369</v>
      </c>
    </row>
    <row r="513" customFormat="false" ht="15" hidden="false" customHeight="true" outlineLevel="0" collapsed="false">
      <c r="A513" s="26" t="n">
        <v>7.62381190595298</v>
      </c>
      <c r="B513" s="21" t="n">
        <v>11.3177421807357</v>
      </c>
      <c r="C513" s="26" t="n">
        <v>0.131118773150661</v>
      </c>
      <c r="D513" s="26" t="n">
        <v>12.3266297404902</v>
      </c>
      <c r="E513" s="14" t="str">
        <f aca="false">IF(B513&lt;5,"Acidic",IF(B513&lt;9,"Near-neutral","Alkaline"))</f>
        <v>Alkaline</v>
      </c>
      <c r="G513" s="70" t="n">
        <f aca="false">((-1/(((((((01_Process!$B$6)*(01_Process!$B$7)-($A$513)*(01_Process!$B$8))/((01_Process!$B$6)+($A$513))))+SQRT(((((01_Process!$B$6)*(01_Process!$B$7)-($A$513)*(01_Process!$B$8))/((01_Process!$B$6)+($A$513))))^2+4*(01_Process!$B$9)))/2)*LN(10))*(1+((((01_Process!$B$6)*(01_Process!$B$7)-($A$513)*(01_Process!$B$8))/((01_Process!$B$6)+($A$513))))/SQRT(((((01_Process!$B$6)*(01_Process!$B$7)-($A$513)*(01_Process!$B$8))/((01_Process!$B$6)+($A$513))))^2+4*(01_Process!$B$9)))/2))*((-(01_Process!$B$6)*((01_Process!$B$7)+(01_Process!$B$8))/((01_Process!$B$6)+($A$513))^2))</f>
        <v>0.131117631365874</v>
      </c>
    </row>
    <row r="514" customFormat="false" ht="15" hidden="false" customHeight="true" outlineLevel="0" collapsed="false">
      <c r="A514" s="26" t="n">
        <v>7.63881940970485</v>
      </c>
      <c r="B514" s="21" t="n">
        <v>11.3197031605776</v>
      </c>
      <c r="C514" s="26" t="n">
        <v>0.130217295232455</v>
      </c>
      <c r="D514" s="26" t="n">
        <v>12.3266297404902</v>
      </c>
      <c r="E514" s="14" t="str">
        <f aca="false">IF(B514&lt;5,"Acidic",IF(B514&lt;9,"Near-neutral","Alkaline"))</f>
        <v>Alkaline</v>
      </c>
      <c r="G514" s="70" t="n">
        <f aca="false">((-1/(((((((01_Process!$B$6)*(01_Process!$B$7)-($A$514)*(01_Process!$B$8))/((01_Process!$B$6)+($A$514))))+SQRT(((((01_Process!$B$6)*(01_Process!$B$7)-($A$514)*(01_Process!$B$8))/((01_Process!$B$6)+($A$514))))^2+4*(01_Process!$B$9)))/2)*LN(10))*(1+((((01_Process!$B$6)*(01_Process!$B$7)-($A$514)*(01_Process!$B$8))/((01_Process!$B$6)+($A$514))))/SQRT(((((01_Process!$B$6)*(01_Process!$B$7)-($A$514)*(01_Process!$B$8))/((01_Process!$B$6)+($A$514))))^2+4*(01_Process!$B$9)))/2))*((-(01_Process!$B$6)*((01_Process!$B$7)+(01_Process!$B$8))/((01_Process!$B$6)+($A$514))^2))</f>
        <v>0.130217133041709</v>
      </c>
    </row>
    <row r="515" customFormat="false" ht="15" hidden="false" customHeight="true" outlineLevel="0" collapsed="false">
      <c r="A515" s="26" t="n">
        <v>7.65382691345673</v>
      </c>
      <c r="B515" s="21" t="n">
        <v>11.321650696809</v>
      </c>
      <c r="C515" s="26" t="n">
        <v>0.129327290585934</v>
      </c>
      <c r="D515" s="26" t="n">
        <v>12.3266297404902</v>
      </c>
      <c r="E515" s="14" t="str">
        <f aca="false">IF(B515&lt;5,"Acidic",IF(B515&lt;9,"Near-neutral","Alkaline"))</f>
        <v>Alkaline</v>
      </c>
      <c r="G515" s="70" t="n">
        <f aca="false">((-1/(((((((01_Process!$B$6)*(01_Process!$B$7)-($A$515)*(01_Process!$B$8))/((01_Process!$B$6)+($A$515))))+SQRT(((((01_Process!$B$6)*(01_Process!$B$7)-($A$515)*(01_Process!$B$8))/((01_Process!$B$6)+($A$515))))^2+4*(01_Process!$B$9)))/2)*LN(10))*(1+((((01_Process!$B$6)*(01_Process!$B$7)-($A$515)*(01_Process!$B$8))/((01_Process!$B$6)+($A$515))))/SQRT(((((01_Process!$B$6)*(01_Process!$B$7)-($A$515)*(01_Process!$B$8))/((01_Process!$B$6)+($A$515))))^2+4*(01_Process!$B$9)))/2))*((-(01_Process!$B$6)*((01_Process!$B$7)+(01_Process!$B$8))/((01_Process!$B$6)+($A$515))^2))</f>
        <v>0.12932718494858</v>
      </c>
    </row>
    <row r="516" customFormat="false" ht="15" hidden="false" customHeight="true" outlineLevel="0" collapsed="false">
      <c r="A516" s="26" t="n">
        <v>7.66883441720861</v>
      </c>
      <c r="B516" s="21" t="n">
        <v>11.3235849646957</v>
      </c>
      <c r="C516" s="26" t="n">
        <v>0.128447845052278</v>
      </c>
      <c r="D516" s="26" t="n">
        <v>12.3266297404902</v>
      </c>
      <c r="E516" s="14" t="str">
        <f aca="false">IF(B516&lt;5,"Acidic",IF(B516&lt;9,"Near-neutral","Alkaline"))</f>
        <v>Alkaline</v>
      </c>
      <c r="G516" s="70" t="n">
        <f aca="false">((-1/(((((((01_Process!$B$6)*(01_Process!$B$7)-($A$516)*(01_Process!$B$8))/((01_Process!$B$6)+($A$516))))+SQRT(((((01_Process!$B$6)*(01_Process!$B$7)-($A$516)*(01_Process!$B$8))/((01_Process!$B$6)+($A$516))))^2+4*(01_Process!$B$9)))/2)*LN(10))*(1+((((01_Process!$B$6)*(01_Process!$B$7)-($A$516)*(01_Process!$B$8))/((01_Process!$B$6)+($A$516))))/SQRT(((((01_Process!$B$6)*(01_Process!$B$7)-($A$516)*(01_Process!$B$8))/((01_Process!$B$6)+($A$516))))^2+4*(01_Process!$B$9)))/2))*((-(01_Process!$B$6)*((01_Process!$B$7)+(01_Process!$B$8))/((01_Process!$B$6)+($A$516))^2))</f>
        <v>0.128447608604947</v>
      </c>
    </row>
    <row r="517" customFormat="false" ht="15" hidden="false" customHeight="true" outlineLevel="0" collapsed="false">
      <c r="A517" s="26" t="n">
        <v>7.68384192096048</v>
      </c>
      <c r="B517" s="21" t="n">
        <v>11.325506105818</v>
      </c>
      <c r="C517" s="26" t="n">
        <v>0.127579346424909</v>
      </c>
      <c r="D517" s="26" t="n">
        <v>12.3266297404902</v>
      </c>
      <c r="E517" s="14" t="str">
        <f aca="false">IF(B517&lt;5,"Acidic",IF(B517&lt;9,"Near-neutral","Alkaline"))</f>
        <v>Alkaline</v>
      </c>
      <c r="G517" s="70" t="n">
        <f aca="false">((-1/(((((((01_Process!$B$6)*(01_Process!$B$7)-($A$517)*(01_Process!$B$8))/((01_Process!$B$6)+($A$517))))+SQRT(((((01_Process!$B$6)*(01_Process!$B$7)-($A$517)*(01_Process!$B$8))/((01_Process!$B$6)+($A$517))))^2+4*(01_Process!$B$9)))/2)*LN(10))*(1+((((01_Process!$B$6)*(01_Process!$B$7)-($A$517)*(01_Process!$B$8))/((01_Process!$B$6)+($A$517))))/SQRT(((((01_Process!$B$6)*(01_Process!$B$7)-($A$517)*(01_Process!$B$8))/((01_Process!$B$6)+($A$517))))^2+4*(01_Process!$B$9)))/2))*((-(01_Process!$B$6)*((01_Process!$B$7)+(01_Process!$B$8))/((01_Process!$B$6)+($A$517))^2))</f>
        <v>0.127578225085813</v>
      </c>
    </row>
    <row r="518" customFormat="false" ht="15" hidden="false" customHeight="true" outlineLevel="0" collapsed="false">
      <c r="A518" s="26" t="n">
        <v>7.69884942471236</v>
      </c>
      <c r="B518" s="21" t="n">
        <v>11.3274142872428</v>
      </c>
      <c r="C518" s="26" t="n">
        <v>0.126718173478253</v>
      </c>
      <c r="D518" s="26" t="n">
        <v>12.3266297404902</v>
      </c>
      <c r="E518" s="14" t="str">
        <f aca="false">IF(B518&lt;5,"Acidic",IF(B518&lt;9,"Near-neutral","Alkaline"))</f>
        <v>Alkaline</v>
      </c>
      <c r="G518" s="70" t="n">
        <f aca="false">((-1/(((((((01_Process!$B$6)*(01_Process!$B$7)-($A$518)*(01_Process!$B$8))/((01_Process!$B$6)+($A$518))))+SQRT(((((01_Process!$B$6)*(01_Process!$B$7)-($A$518)*(01_Process!$B$8))/((01_Process!$B$6)+($A$518))))^2+4*(01_Process!$B$9)))/2)*LN(10))*(1+((((01_Process!$B$6)*(01_Process!$B$7)-($A$518)*(01_Process!$B$8))/((01_Process!$B$6)+($A$518))))/SQRT(((((01_Process!$B$6)*(01_Process!$B$7)-($A$518)*(01_Process!$B$8))/((01_Process!$B$6)+($A$518))))^2+4*(01_Process!$B$9)))/2))*((-(01_Process!$B$6)*((01_Process!$B$7)+(01_Process!$B$8))/((01_Process!$B$6)+($A$518))^2))</f>
        <v>0.126718866527428</v>
      </c>
    </row>
    <row r="519" customFormat="false" ht="15" hidden="false" customHeight="true" outlineLevel="0" collapsed="false">
      <c r="A519" s="26" t="n">
        <v>7.71385692846423</v>
      </c>
      <c r="B519" s="21" t="n">
        <v>11.3293096215651</v>
      </c>
      <c r="C519" s="26" t="n">
        <v>0.125870014603152</v>
      </c>
      <c r="D519" s="26" t="n">
        <v>12.3266297404902</v>
      </c>
      <c r="E519" s="14" t="str">
        <f aca="false">IF(B519&lt;5,"Acidic",IF(B519&lt;9,"Near-neutral","Alkaline"))</f>
        <v>Alkaline</v>
      </c>
      <c r="G519" s="70" t="n">
        <f aca="false">((-1/(((((((01_Process!$B$6)*(01_Process!$B$7)-($A$519)*(01_Process!$B$8))/((01_Process!$B$6)+($A$519))))+SQRT(((((01_Process!$B$6)*(01_Process!$B$7)-($A$519)*(01_Process!$B$8))/((01_Process!$B$6)+($A$519))))^2+4*(01_Process!$B$9)))/2)*LN(10))*(1+((((01_Process!$B$6)*(01_Process!$B$7)-($A$519)*(01_Process!$B$8))/((01_Process!$B$6)+($A$519))))/SQRT(((((01_Process!$B$6)*(01_Process!$B$7)-($A$519)*(01_Process!$B$8))/((01_Process!$B$6)+($A$519))))^2+4*(01_Process!$B$9)))/2))*((-(01_Process!$B$6)*((01_Process!$B$7)+(01_Process!$B$8))/((01_Process!$B$6)+($A$519))^2))</f>
        <v>0.125869365621971</v>
      </c>
    </row>
    <row r="520" customFormat="false" ht="15" hidden="false" customHeight="true" outlineLevel="0" collapsed="false">
      <c r="A520" s="26" t="n">
        <v>7.72886443221611</v>
      </c>
      <c r="B520" s="21" t="n">
        <v>11.3311922867388</v>
      </c>
      <c r="C520" s="26" t="n">
        <v>0.12502988989263</v>
      </c>
      <c r="D520" s="26" t="n">
        <v>12.3266297404902</v>
      </c>
      <c r="E520" s="14" t="str">
        <f aca="false">IF(B520&lt;5,"Acidic",IF(B520&lt;9,"Near-neutral","Alkaline"))</f>
        <v>Alkaline</v>
      </c>
      <c r="G520" s="70" t="n">
        <f aca="false">((-1/(((((((01_Process!$B$6)*(01_Process!$B$7)-($A$520)*(01_Process!$B$8))/((01_Process!$B$6)+($A$520))))+SQRT(((((01_Process!$B$6)*(01_Process!$B$7)-($A$520)*(01_Process!$B$8))/((01_Process!$B$6)+($A$520))))^2+4*(01_Process!$B$9)))/2)*LN(10))*(1+((((01_Process!$B$6)*(01_Process!$B$7)-($A$520)*(01_Process!$B$8))/((01_Process!$B$6)+($A$520))))/SQRT(((((01_Process!$B$6)*(01_Process!$B$7)-($A$520)*(01_Process!$B$8))/((01_Process!$B$6)+($A$520))))^2+4*(01_Process!$B$9)))/2))*((-(01_Process!$B$6)*((01_Process!$B$7)+(01_Process!$B$8))/((01_Process!$B$6)+($A$520))^2))</f>
        <v>0.125029555298383</v>
      </c>
    </row>
    <row r="521" customFormat="false" ht="15" hidden="false" customHeight="true" outlineLevel="0" collapsed="false">
      <c r="A521" s="26" t="n">
        <v>7.74387193596798</v>
      </c>
      <c r="B521" s="21" t="n">
        <v>11.3330624462908</v>
      </c>
      <c r="C521" s="26" t="n">
        <v>0.124199473513386</v>
      </c>
      <c r="D521" s="26" t="n">
        <v>12.3266297404902</v>
      </c>
      <c r="E521" s="14" t="str">
        <f aca="false">IF(B521&lt;5,"Acidic",IF(B521&lt;9,"Near-neutral","Alkaline"))</f>
        <v>Alkaline</v>
      </c>
      <c r="G521" s="70" t="n">
        <f aca="false">((-1/(((((((01_Process!$B$6)*(01_Process!$B$7)-($A$521)*(01_Process!$B$8))/((01_Process!$B$6)+($A$521))))+SQRT(((((01_Process!$B$6)*(01_Process!$B$7)-($A$521)*(01_Process!$B$8))/((01_Process!$B$6)+($A$521))))^2+4*(01_Process!$B$9)))/2)*LN(10))*(1+((((01_Process!$B$6)*(01_Process!$B$7)-($A$521)*(01_Process!$B$8))/((01_Process!$B$6)+($A$521))))/SQRT(((((01_Process!$B$6)*(01_Process!$B$7)-($A$521)*(01_Process!$B$8))/((01_Process!$B$6)+($A$521))))^2+4*(01_Process!$B$9)))/2))*((-(01_Process!$B$6)*((01_Process!$B$7)+(01_Process!$B$8))/((01_Process!$B$6)+($A$521))^2))</f>
        <v>0.12419927742733</v>
      </c>
    </row>
    <row r="522" customFormat="false" ht="15" hidden="false" customHeight="true" outlineLevel="0" collapsed="false">
      <c r="A522" s="26" t="n">
        <v>7.75887943971986</v>
      </c>
      <c r="B522" s="21" t="n">
        <v>11.3349201878013</v>
      </c>
      <c r="C522" s="26" t="n">
        <v>0.123379109471784</v>
      </c>
      <c r="D522" s="26" t="n">
        <v>12.3266297404902</v>
      </c>
      <c r="E522" s="14" t="str">
        <f aca="false">IF(B522&lt;5,"Acidic",IF(B522&lt;9,"Near-neutral","Alkaline"))</f>
        <v>Alkaline</v>
      </c>
      <c r="G522" s="70" t="n">
        <f aca="false">((-1/(((((((01_Process!$B$6)*(01_Process!$B$7)-($A$522)*(01_Process!$B$8))/((01_Process!$B$6)+($A$522))))+SQRT(((((01_Process!$B$6)*(01_Process!$B$7)-($A$522)*(01_Process!$B$8))/((01_Process!$B$6)+($A$522))))^2+4*(01_Process!$B$9)))/2)*LN(10))*(1+((((01_Process!$B$6)*(01_Process!$B$7)-($A$522)*(01_Process!$B$8))/((01_Process!$B$6)+($A$522))))/SQRT(((((01_Process!$B$6)*(01_Process!$B$7)-($A$522)*(01_Process!$B$8))/((01_Process!$B$6)+($A$522))))^2+4*(01_Process!$B$9)))/2))*((-(01_Process!$B$6)*((01_Process!$B$7)+(01_Process!$B$8))/((01_Process!$B$6)+($A$522))^2))</f>
        <v>0.123378376296396</v>
      </c>
    </row>
    <row r="523" customFormat="false" ht="15" hidden="false" customHeight="true" outlineLevel="0" collapsed="false">
      <c r="A523" s="26" t="n">
        <v>7.77388694347174</v>
      </c>
      <c r="B523" s="21" t="n">
        <v>11.3367656847736</v>
      </c>
      <c r="C523" s="26" t="n">
        <v>0.122567776706205</v>
      </c>
      <c r="D523" s="26" t="n">
        <v>12.3266297404902</v>
      </c>
      <c r="E523" s="14" t="str">
        <f aca="false">IF(B523&lt;5,"Acidic",IF(B523&lt;9,"Near-neutral","Alkaline"))</f>
        <v>Alkaline</v>
      </c>
      <c r="G523" s="70" t="n">
        <f aca="false">((-1/(((((((01_Process!$B$6)*(01_Process!$B$7)-($A$523)*(01_Process!$B$8))/((01_Process!$B$6)+($A$523))))+SQRT(((((01_Process!$B$6)*(01_Process!$B$7)-($A$523)*(01_Process!$B$8))/((01_Process!$B$6)+($A$523))))^2+4*(01_Process!$B$9)))/2)*LN(10))*(1+((((01_Process!$B$6)*(01_Process!$B$7)-($A$523)*(01_Process!$B$8))/((01_Process!$B$6)+($A$523))))/SQRT(((((01_Process!$B$6)*(01_Process!$B$7)-($A$523)*(01_Process!$B$8))/((01_Process!$B$6)+($A$523))))^2+4*(01_Process!$B$9)))/2))*((-(01_Process!$B$6)*((01_Process!$B$7)+(01_Process!$B$8))/((01_Process!$B$6)+($A$523))^2))</f>
        <v>0.122566696075981</v>
      </c>
    </row>
    <row r="524" customFormat="false" ht="15" hidden="false" customHeight="true" outlineLevel="0" collapsed="false">
      <c r="A524" s="26" t="n">
        <v>7.78889444722361</v>
      </c>
      <c r="B524" s="21" t="n">
        <v>11.338599075159</v>
      </c>
      <c r="C524" s="26" t="n">
        <v>0.121764425753895</v>
      </c>
      <c r="D524" s="26" t="n">
        <v>12.3266297404902</v>
      </c>
      <c r="E524" s="14" t="str">
        <f aca="false">IF(B524&lt;5,"Acidic",IF(B524&lt;9,"Near-neutral","Alkaline"))</f>
        <v>Alkaline</v>
      </c>
      <c r="G524" s="70" t="n">
        <f aca="false">((-1/(((((((01_Process!$B$6)*(01_Process!$B$7)-($A$524)*(01_Process!$B$8))/((01_Process!$B$6)+($A$524))))+SQRT(((((01_Process!$B$6)*(01_Process!$B$7)-($A$524)*(01_Process!$B$8))/((01_Process!$B$6)+($A$524))))^2+4*(01_Process!$B$9)))/2)*LN(10))*(1+((((01_Process!$B$6)*(01_Process!$B$7)-($A$524)*(01_Process!$B$8))/((01_Process!$B$6)+($A$524))))/SQRT(((((01_Process!$B$6)*(01_Process!$B$7)-($A$524)*(01_Process!$B$8))/((01_Process!$B$6)+($A$524))))^2+4*(01_Process!$B$9)))/2))*((-(01_Process!$B$6)*((01_Process!$B$7)+(01_Process!$B$8))/((01_Process!$B$6)+($A$524))^2))</f>
        <v>0.121764091658134</v>
      </c>
    </row>
    <row r="525" customFormat="false" ht="15" hidden="false" customHeight="true" outlineLevel="0" collapsed="false">
      <c r="A525" s="26" t="n">
        <v>7.80390195097549</v>
      </c>
      <c r="B525" s="21" t="n">
        <v>11.3404204811191</v>
      </c>
      <c r="C525" s="26" t="n">
        <v>0.120970732941601</v>
      </c>
      <c r="D525" s="26" t="n">
        <v>12.3266297404902</v>
      </c>
      <c r="E525" s="14" t="str">
        <f aca="false">IF(B525&lt;5,"Acidic",IF(B525&lt;9,"Near-neutral","Alkaline"))</f>
        <v>Alkaline</v>
      </c>
      <c r="G525" s="70" t="n">
        <f aca="false">((-1/(((((((01_Process!$B$6)*(01_Process!$B$7)-($A$525)*(01_Process!$B$8))/((01_Process!$B$6)+($A$525))))+SQRT(((((01_Process!$B$6)*(01_Process!$B$7)-($A$525)*(01_Process!$B$8))/((01_Process!$B$6)+($A$525))))^2+4*(01_Process!$B$9)))/2)*LN(10))*(1+((((01_Process!$B$6)*(01_Process!$B$7)-($A$525)*(01_Process!$B$8))/((01_Process!$B$6)+($A$525))))/SQRT(((((01_Process!$B$6)*(01_Process!$B$7)-($A$525)*(01_Process!$B$8))/((01_Process!$B$6)+($A$525))))^2+4*(01_Process!$B$9)))/2))*((-(01_Process!$B$6)*((01_Process!$B$7)+(01_Process!$B$8))/((01_Process!$B$6)+($A$525))^2))</f>
        <v>0.120970409392136</v>
      </c>
    </row>
    <row r="526" customFormat="false" ht="15" hidden="false" customHeight="true" outlineLevel="0" collapsed="false">
      <c r="A526" s="26" t="n">
        <v>7.81890945472736</v>
      </c>
      <c r="B526" s="21" t="n">
        <v>11.3422300500198</v>
      </c>
      <c r="C526" s="26" t="n">
        <v>0.120185638254498</v>
      </c>
      <c r="D526" s="26" t="n">
        <v>12.3266297404902</v>
      </c>
      <c r="E526" s="14" t="str">
        <f aca="false">IF(B526&lt;5,"Acidic",IF(B526&lt;9,"Near-neutral","Alkaline"))</f>
        <v>Alkaline</v>
      </c>
      <c r="G526" s="70" t="n">
        <f aca="false">((-1/(((((((01_Process!$B$6)*(01_Process!$B$7)-($A$526)*(01_Process!$B$8))/((01_Process!$B$6)+($A$526))))+SQRT(((((01_Process!$B$6)*(01_Process!$B$7)-($A$526)*(01_Process!$B$8))/((01_Process!$B$6)+($A$526))))^2+4*(01_Process!$B$9)))/2)*LN(10))*(1+((((01_Process!$B$6)*(01_Process!$B$7)-($A$526)*(01_Process!$B$8))/((01_Process!$B$6)+($A$526))))/SQRT(((((01_Process!$B$6)*(01_Process!$B$7)-($A$526)*(01_Process!$B$8))/((01_Process!$B$6)+($A$526))))^2+4*(01_Process!$B$9)))/2))*((-(01_Process!$B$6)*((01_Process!$B$7)+(01_Process!$B$8))/((01_Process!$B$6)+($A$526))^2))</f>
        <v>0.12018550772824</v>
      </c>
    </row>
    <row r="527" customFormat="false" ht="15" hidden="false" customHeight="true" outlineLevel="0" collapsed="false">
      <c r="A527" s="26" t="n">
        <v>7.83391695847924</v>
      </c>
      <c r="B527" s="21" t="n">
        <v>11.3440278924834</v>
      </c>
      <c r="C527" s="26" t="n">
        <v>0.119409441891435</v>
      </c>
      <c r="D527" s="26" t="n">
        <v>12.3266297404902</v>
      </c>
      <c r="E527" s="14" t="str">
        <f aca="false">IF(B527&lt;5,"Acidic",IF(B527&lt;9,"Near-neutral","Alkaline"))</f>
        <v>Alkaline</v>
      </c>
      <c r="G527" s="70" t="n">
        <f aca="false">((-1/(((((((01_Process!$B$6)*(01_Process!$B$7)-($A$527)*(01_Process!$B$8))/((01_Process!$B$6)+($A$527))))+SQRT(((((01_Process!$B$6)*(01_Process!$B$7)-($A$527)*(01_Process!$B$8))/((01_Process!$B$6)+($A$527))))^2+4*(01_Process!$B$9)))/2)*LN(10))*(1+((((01_Process!$B$6)*(01_Process!$B$7)-($A$527)*(01_Process!$B$8))/((01_Process!$B$6)+($A$527))))/SQRT(((((01_Process!$B$6)*(01_Process!$B$7)-($A$527)*(01_Process!$B$8))/((01_Process!$B$6)+($A$527))))^2+4*(01_Process!$B$9)))/2))*((-(01_Process!$B$6)*((01_Process!$B$7)+(01_Process!$B$8))/((01_Process!$B$6)+($A$527))^2))</f>
        <v>0.119409249811849</v>
      </c>
    </row>
    <row r="528" customFormat="false" ht="15" hidden="false" customHeight="true" outlineLevel="0" collapsed="false">
      <c r="A528" s="26" t="n">
        <v>7.84892446223112</v>
      </c>
      <c r="B528" s="21" t="n">
        <v>11.3458141650582</v>
      </c>
      <c r="C528" s="26" t="n">
        <v>0.118642444447346</v>
      </c>
      <c r="D528" s="26" t="n">
        <v>12.3266297404902</v>
      </c>
      <c r="E528" s="14" t="str">
        <f aca="false">IF(B528&lt;5,"Acidic",IF(B528&lt;9,"Near-neutral","Alkaline"))</f>
        <v>Alkaline</v>
      </c>
      <c r="G528" s="70" t="n">
        <f aca="false">((-1/(((((((01_Process!$B$6)*(01_Process!$B$7)-($A$528)*(01_Process!$B$8))/((01_Process!$B$6)+($A$528))))+SQRT(((((01_Process!$B$6)*(01_Process!$B$7)-($A$528)*(01_Process!$B$8))/((01_Process!$B$6)+($A$528))))^2+4*(01_Process!$B$9)))/2)*LN(10))*(1+((((01_Process!$B$6)*(01_Process!$B$7)-($A$528)*(01_Process!$B$8))/((01_Process!$B$6)+($A$528))))/SQRT(((((01_Process!$B$6)*(01_Process!$B$7)-($A$528)*(01_Process!$B$8))/((01_Process!$B$6)+($A$528))))^2+4*(01_Process!$B$9)))/2))*((-(01_Process!$B$6)*((01_Process!$B$7)+(01_Process!$B$8))/((01_Process!$B$6)+($A$528))^2))</f>
        <v>0.118641491020444</v>
      </c>
    </row>
    <row r="529" customFormat="false" ht="15" hidden="false" customHeight="true" outlineLevel="0" collapsed="false">
      <c r="A529" s="26" t="n">
        <v>7.86393196598299</v>
      </c>
      <c r="B529" s="21" t="n">
        <v>11.3475889662509</v>
      </c>
      <c r="C529" s="26" t="n">
        <v>0.117882147110436</v>
      </c>
      <c r="D529" s="26" t="n">
        <v>12.3266297404902</v>
      </c>
      <c r="E529" s="14" t="str">
        <f aca="false">IF(B529&lt;5,"Acidic",IF(B529&lt;9,"Near-neutral","Alkaline"))</f>
        <v>Alkaline</v>
      </c>
      <c r="G529" s="70" t="n">
        <f aca="false">((-1/(((((((01_Process!$B$6)*(01_Process!$B$7)-($A$529)*(01_Process!$B$8))/((01_Process!$B$6)+($A$529))))+SQRT(((((01_Process!$B$6)*(01_Process!$B$7)-($A$529)*(01_Process!$B$8))/((01_Process!$B$6)+($A$529))))^2+4*(01_Process!$B$9)))/2)*LN(10))*(1+((((01_Process!$B$6)*(01_Process!$B$7)-($A$529)*(01_Process!$B$8))/((01_Process!$B$6)+($A$529))))/SQRT(((((01_Process!$B$6)*(01_Process!$B$7)-($A$529)*(01_Process!$B$8))/((01_Process!$B$6)+($A$529))))^2+4*(01_Process!$B$9)))/2))*((-(01_Process!$B$6)*((01_Process!$B$7)+(01_Process!$B$8))/((01_Process!$B$6)+($A$529))^2))</f>
        <v>0.117882105398859</v>
      </c>
    </row>
    <row r="530" customFormat="false" ht="15" hidden="false" customHeight="true" outlineLevel="0" collapsed="false">
      <c r="A530" s="26" t="n">
        <v>7.87893946973487</v>
      </c>
      <c r="B530" s="21" t="n">
        <v>11.3493524405062</v>
      </c>
      <c r="C530" s="26" t="n">
        <v>0.117131616768916</v>
      </c>
      <c r="D530" s="26" t="n">
        <v>12.3266297404902</v>
      </c>
      <c r="E530" s="14" t="str">
        <f aca="false">IF(B530&lt;5,"Acidic",IF(B530&lt;9,"Near-neutral","Alkaline"))</f>
        <v>Alkaline</v>
      </c>
      <c r="G530" s="70" t="n">
        <f aca="false">((-1/(((((((01_Process!$B$6)*(01_Process!$B$7)-($A$530)*(01_Process!$B$8))/((01_Process!$B$6)+($A$530))))+SQRT(((((01_Process!$B$6)*(01_Process!$B$7)-($A$530)*(01_Process!$B$8))/((01_Process!$B$6)+($A$530))))^2+4*(01_Process!$B$9)))/2)*LN(10))*(1+((((01_Process!$B$6)*(01_Process!$B$7)-($A$530)*(01_Process!$B$8))/((01_Process!$B$6)+($A$530))))/SQRT(((((01_Process!$B$6)*(01_Process!$B$7)-($A$530)*(01_Process!$B$8))/((01_Process!$B$6)+($A$530))))^2+4*(01_Process!$B$9)))/2))*((-(01_Process!$B$6)*((01_Process!$B$7)+(01_Process!$B$8))/((01_Process!$B$6)+($A$530))^2))</f>
        <v>0.117130953702473</v>
      </c>
    </row>
    <row r="531" customFormat="false" ht="15" hidden="false" customHeight="true" outlineLevel="0" collapsed="false">
      <c r="A531" s="26" t="n">
        <v>7.89394697348674</v>
      </c>
      <c r="B531" s="21" t="n">
        <v>11.3511046945203</v>
      </c>
      <c r="C531" s="26" t="n">
        <v>0.11638833258769</v>
      </c>
      <c r="D531" s="26" t="n">
        <v>12.3266297404902</v>
      </c>
      <c r="E531" s="14" t="str">
        <f aca="false">IF(B531&lt;5,"Acidic",IF(B531&lt;9,"Near-neutral","Alkaline"))</f>
        <v>Alkaline</v>
      </c>
      <c r="G531" s="70" t="n">
        <f aca="false">((-1/(((((((01_Process!$B$6)*(01_Process!$B$7)-($A$531)*(01_Process!$B$8))/((01_Process!$B$6)+($A$531))))+SQRT(((((01_Process!$B$6)*(01_Process!$B$7)-($A$531)*(01_Process!$B$8))/((01_Process!$B$6)+($A$531))))^2+4*(01_Process!$B$9)))/2)*LN(10))*(1+((((01_Process!$B$6)*(01_Process!$B$7)-($A$531)*(01_Process!$B$8))/((01_Process!$B$6)+($A$531))))/SQRT(((((01_Process!$B$6)*(01_Process!$B$7)-($A$531)*(01_Process!$B$8))/((01_Process!$B$6)+($A$531))))^2+4*(01_Process!$B$9)))/2))*((-(01_Process!$B$6)*((01_Process!$B$7)+(01_Process!$B$8))/((01_Process!$B$6)+($A$531))^2))</f>
        <v>0.116387908407298</v>
      </c>
    </row>
    <row r="532" customFormat="false" ht="15" hidden="false" customHeight="true" outlineLevel="0" collapsed="false">
      <c r="A532" s="26" t="n">
        <v>7.90895447723862</v>
      </c>
      <c r="B532" s="21" t="n">
        <v>11.3528458600579</v>
      </c>
      <c r="C532" s="26" t="n">
        <v>0.115652551119183</v>
      </c>
      <c r="D532" s="26" t="n">
        <v>12.3266297404902</v>
      </c>
      <c r="E532" s="14" t="str">
        <f aca="false">IF(B532&lt;5,"Acidic",IF(B532&lt;9,"Near-neutral","Alkaline"))</f>
        <v>Alkaline</v>
      </c>
      <c r="G532" s="70" t="n">
        <f aca="false">((-1/(((((((01_Process!$B$6)*(01_Process!$B$7)-($A$532)*(01_Process!$B$8))/((01_Process!$B$6)+($A$532))))+SQRT(((((01_Process!$B$6)*(01_Process!$B$7)-($A$532)*(01_Process!$B$8))/((01_Process!$B$6)+($A$532))))^2+4*(01_Process!$B$9)))/2)*LN(10))*(1+((((01_Process!$B$6)*(01_Process!$B$7)-($A$532)*(01_Process!$B$8))/((01_Process!$B$6)+($A$532))))/SQRT(((((01_Process!$B$6)*(01_Process!$B$7)-($A$532)*(01_Process!$B$8))/((01_Process!$B$6)+($A$532))))^2+4*(01_Process!$B$9)))/2))*((-(01_Process!$B$6)*((01_Process!$B$7)+(01_Process!$B$8))/((01_Process!$B$6)+($A$532))^2))</f>
        <v>0.115652843415359</v>
      </c>
    </row>
    <row r="533" customFormat="false" ht="15" hidden="false" customHeight="true" outlineLevel="0" collapsed="false">
      <c r="A533" s="26" t="n">
        <v>7.9239619809905</v>
      </c>
      <c r="B533" s="21" t="n">
        <v>11.3545760517707</v>
      </c>
      <c r="C533" s="26" t="n">
        <v>0.114925951798682</v>
      </c>
      <c r="D533" s="26" t="n">
        <v>12.3266297404902</v>
      </c>
      <c r="E533" s="14" t="str">
        <f aca="false">IF(B533&lt;5,"Acidic",IF(B533&lt;9,"Near-neutral","Alkaline"))</f>
        <v>Alkaline</v>
      </c>
      <c r="G533" s="70" t="n">
        <f aca="false">((-1/(((((((01_Process!$B$6)*(01_Process!$B$7)-($A$533)*(01_Process!$B$8))/((01_Process!$B$6)+($A$533))))+SQRT(((((01_Process!$B$6)*(01_Process!$B$7)-($A$533)*(01_Process!$B$8))/((01_Process!$B$6)+($A$533))))^2+4*(01_Process!$B$9)))/2)*LN(10))*(1+((((01_Process!$B$6)*(01_Process!$B$7)-($A$533)*(01_Process!$B$8))/((01_Process!$B$6)+($A$533))))/SQRT(((((01_Process!$B$6)*(01_Process!$B$7)-($A$533)*(01_Process!$B$8))/((01_Process!$B$6)+($A$533))))^2+4*(01_Process!$B$9)))/2))*((-(01_Process!$B$6)*((01_Process!$B$7)+(01_Process!$B$8))/((01_Process!$B$6)+($A$533))^2))</f>
        <v>0.114925637335365</v>
      </c>
    </row>
    <row r="534" customFormat="false" ht="15" hidden="false" customHeight="true" outlineLevel="0" collapsed="false">
      <c r="A534" s="26" t="n">
        <v>7.93896948474237</v>
      </c>
      <c r="B534" s="21" t="n">
        <v>11.3562953881682</v>
      </c>
      <c r="C534" s="26" t="n">
        <v>0.114207386260887</v>
      </c>
      <c r="D534" s="26" t="n">
        <v>12.3266297404902</v>
      </c>
      <c r="E534" s="14" t="str">
        <f aca="false">IF(B534&lt;5,"Acidic",IF(B534&lt;9,"Near-neutral","Alkaline"))</f>
        <v>Alkaline</v>
      </c>
      <c r="G534" s="70" t="n">
        <f aca="false">((-1/(((((((01_Process!$B$6)*(01_Process!$B$7)-($A$534)*(01_Process!$B$8))/((01_Process!$B$6)+($A$534))))+SQRT(((((01_Process!$B$6)*(01_Process!$B$7)-($A$534)*(01_Process!$B$8))/((01_Process!$B$6)+($A$534))))^2+4*(01_Process!$B$9)))/2)*LN(10))*(1+((((01_Process!$B$6)*(01_Process!$B$7)-($A$534)*(01_Process!$B$8))/((01_Process!$B$6)+($A$534))))/SQRT(((((01_Process!$B$6)*(01_Process!$B$7)-($A$534)*(01_Process!$B$8))/((01_Process!$B$6)+($A$534))))^2+4*(01_Process!$B$9)))/2))*((-(01_Process!$B$6)*((01_Process!$B$7)+(01_Process!$B$8))/((01_Process!$B$6)+($A$534))^2))</f>
        <v>0.114206163810211</v>
      </c>
    </row>
    <row r="535" customFormat="false" ht="15" hidden="false" customHeight="true" outlineLevel="0" collapsed="false">
      <c r="A535" s="26" t="n">
        <v>7.95397698849425</v>
      </c>
      <c r="B535" s="21" t="n">
        <v>11.3580039916222</v>
      </c>
      <c r="C535" s="26" t="n">
        <v>0.113494244489971</v>
      </c>
      <c r="D535" s="26" t="n">
        <v>12.3266297404902</v>
      </c>
      <c r="E535" s="14" t="str">
        <f aca="false">IF(B535&lt;5,"Acidic",IF(B535&lt;9,"Near-neutral","Alkaline"))</f>
        <v>Alkaline</v>
      </c>
      <c r="G535" s="70" t="n">
        <f aca="false">((-1/(((((((01_Process!$B$6)*(01_Process!$B$7)-($A$535)*(01_Process!$B$8))/((01_Process!$B$6)+($A$535))))+SQRT(((((01_Process!$B$6)*(01_Process!$B$7)-($A$535)*(01_Process!$B$8))/((01_Process!$B$6)+($A$535))))^2+4*(01_Process!$B$9)))/2)*LN(10))*(1+((((01_Process!$B$6)*(01_Process!$B$7)-($A$535)*(01_Process!$B$8))/((01_Process!$B$6)+($A$535))))/SQRT(((((01_Process!$B$6)*(01_Process!$B$7)-($A$535)*(01_Process!$B$8))/((01_Process!$B$6)+($A$535))))^2+4*(01_Process!$B$9)))/2))*((-(01_Process!$B$6)*((01_Process!$B$7)+(01_Process!$B$8))/((01_Process!$B$6)+($A$535))^2))</f>
        <v>0.113494307073664</v>
      </c>
    </row>
    <row r="536" customFormat="false" ht="15" hidden="false" customHeight="true" outlineLevel="0" collapsed="false">
      <c r="A536" s="26" t="n">
        <v>7.96898449224612</v>
      </c>
      <c r="B536" s="21" t="n">
        <v>11.3597019452533</v>
      </c>
      <c r="C536" s="26" t="n">
        <v>0.112789618069996</v>
      </c>
      <c r="D536" s="26" t="n">
        <v>12.3266297404902</v>
      </c>
      <c r="E536" s="14" t="str">
        <f aca="false">IF(B536&lt;5,"Acidic",IF(B536&lt;9,"Near-neutral","Alkaline"))</f>
        <v>Alkaline</v>
      </c>
      <c r="G536" s="70" t="n">
        <f aca="false">((-1/(((((((01_Process!$B$6)*(01_Process!$B$7)-($A$536)*(01_Process!$B$8))/((01_Process!$B$6)+($A$536))))+SQRT(((((01_Process!$B$6)*(01_Process!$B$7)-($A$536)*(01_Process!$B$8))/((01_Process!$B$6)+($A$536))))^2+4*(01_Process!$B$9)))/2)*LN(10))*(1+((((01_Process!$B$6)*(01_Process!$B$7)-($A$536)*(01_Process!$B$8))/((01_Process!$B$6)+($A$536))))/SQRT(((((01_Process!$B$6)*(01_Process!$B$7)-($A$536)*(01_Process!$B$8))/((01_Process!$B$6)+($A$536))))^2+4*(01_Process!$B$9)))/2))*((-(01_Process!$B$6)*((01_Process!$B$7)+(01_Process!$B$8))/((01_Process!$B$6)+($A$536))^2))</f>
        <v>0.11278995088116</v>
      </c>
    </row>
    <row r="537" customFormat="false" ht="15" hidden="false" customHeight="true" outlineLevel="0" collapsed="false">
      <c r="A537" s="26" t="n">
        <v>7.983991995998</v>
      </c>
      <c r="B537" s="21" t="n">
        <v>11.3613894003083</v>
      </c>
      <c r="C537" s="26" t="n">
        <v>0.112093765041891</v>
      </c>
      <c r="D537" s="26" t="n">
        <v>12.3266297404902</v>
      </c>
      <c r="E537" s="14" t="str">
        <f aca="false">IF(B537&lt;5,"Acidic",IF(B537&lt;9,"Near-neutral","Alkaline"))</f>
        <v>Alkaline</v>
      </c>
      <c r="G537" s="70" t="n">
        <f aca="false">((-1/(((((((01_Process!$B$6)*(01_Process!$B$7)-($A$537)*(01_Process!$B$8))/((01_Process!$B$6)+($A$537))))+SQRT(((((01_Process!$B$6)*(01_Process!$B$7)-($A$537)*(01_Process!$B$8))/((01_Process!$B$6)+($A$537))))^2+4*(01_Process!$B$9)))/2)*LN(10))*(1+((((01_Process!$B$6)*(01_Process!$B$7)-($A$537)*(01_Process!$B$8))/((01_Process!$B$6)+($A$537))))/SQRT(((((01_Process!$B$6)*(01_Process!$B$7)-($A$537)*(01_Process!$B$8))/((01_Process!$B$6)+($A$537))))^2+4*(01_Process!$B$9)))/2))*((-(01_Process!$B$6)*((01_Process!$B$7)+(01_Process!$B$8))/((01_Process!$B$6)+($A$537))^2))</f>
        <v>0.112092979416208</v>
      </c>
    </row>
    <row r="538" customFormat="false" ht="15" hidden="false" customHeight="true" outlineLevel="0" collapsed="false">
      <c r="A538" s="26" t="n">
        <v>7.99899949974988</v>
      </c>
      <c r="B538" s="21" t="n">
        <v>11.3630664687905</v>
      </c>
      <c r="C538" s="26" t="n">
        <v>0.111402592095033</v>
      </c>
      <c r="D538" s="26" t="n">
        <v>12.3266297404902</v>
      </c>
      <c r="E538" s="14" t="str">
        <f aca="false">IF(B538&lt;5,"Acidic",IF(B538&lt;9,"Near-neutral","Alkaline"))</f>
        <v>Alkaline</v>
      </c>
      <c r="G538" s="70" t="n">
        <f aca="false">((-1/(((((((01_Process!$B$6)*(01_Process!$B$7)-($A$538)*(01_Process!$B$8))/((01_Process!$B$6)+($A$538))))+SQRT(((((01_Process!$B$6)*(01_Process!$B$7)-($A$538)*(01_Process!$B$8))/((01_Process!$B$6)+($A$538))))^2+4*(01_Process!$B$9)))/2)*LN(10))*(1+((((01_Process!$B$6)*(01_Process!$B$7)-($A$538)*(01_Process!$B$8))/((01_Process!$B$6)+($A$538))))/SQRT(((((01_Process!$B$6)*(01_Process!$B$7)-($A$538)*(01_Process!$B$8))/((01_Process!$B$6)+($A$538))))^2+4*(01_Process!$B$9)))/2))*((-(01_Process!$B$6)*((01_Process!$B$7)+(01_Process!$B$8))/((01_Process!$B$6)+($A$538))^2))</f>
        <v>0.111403283708303</v>
      </c>
    </row>
    <row r="539" customFormat="false" ht="15" hidden="false" customHeight="true" outlineLevel="0" collapsed="false">
      <c r="A539" s="26" t="n">
        <v>8.01400700350175</v>
      </c>
      <c r="B539" s="21" t="n">
        <v>11.3647332226235</v>
      </c>
      <c r="C539" s="26" t="n">
        <v>0.110722115025851</v>
      </c>
      <c r="D539" s="26" t="n">
        <v>12.3266297404902</v>
      </c>
      <c r="E539" s="14" t="str">
        <f aca="false">IF(B539&lt;5,"Acidic",IF(B539&lt;9,"Near-neutral","Alkaline"))</f>
        <v>Alkaline</v>
      </c>
      <c r="G539" s="70" t="n">
        <f aca="false">((-1/(((((((01_Process!$B$6)*(01_Process!$B$7)-($A$539)*(01_Process!$B$8))/((01_Process!$B$6)+($A$539))))+SQRT(((((01_Process!$B$6)*(01_Process!$B$7)-($A$539)*(01_Process!$B$8))/((01_Process!$B$6)+($A$539))))^2+4*(01_Process!$B$9)))/2)*LN(10))*(1+((((01_Process!$B$6)*(01_Process!$B$7)-($A$539)*(01_Process!$B$8))/((01_Process!$B$6)+($A$539))))/SQRT(((((01_Process!$B$6)*(01_Process!$B$7)-($A$539)*(01_Process!$B$8))/((01_Process!$B$6)+($A$539))))^2+4*(01_Process!$B$9)))/2))*((-(01_Process!$B$6)*((01_Process!$B$7)+(01_Process!$B$8))/((01_Process!$B$6)+($A$539))^2))</f>
        <v>0.110720748745336</v>
      </c>
    </row>
    <row r="540" customFormat="false" ht="15" hidden="false" customHeight="true" outlineLevel="0" collapsed="false">
      <c r="A540" s="26" t="n">
        <v>8.02901450725363</v>
      </c>
      <c r="B540" s="21" t="n">
        <v>11.366389780395</v>
      </c>
      <c r="C540" s="26" t="n">
        <v>0.11004530656885</v>
      </c>
      <c r="D540" s="26" t="n">
        <v>12.3266297404902</v>
      </c>
      <c r="E540" s="14" t="str">
        <f aca="false">IF(B540&lt;5,"Acidic",IF(B540&lt;9,"Near-neutral","Alkaline"))</f>
        <v>Alkaline</v>
      </c>
      <c r="G540" s="70" t="n">
        <f aca="false">((-1/(((((((01_Process!$B$6)*(01_Process!$B$7)-($A$540)*(01_Process!$B$8))/((01_Process!$B$6)+($A$540))))+SQRT(((((01_Process!$B$6)*(01_Process!$B$7)-($A$540)*(01_Process!$B$8))/((01_Process!$B$6)+($A$540))))^2+4*(01_Process!$B$9)))/2)*LN(10))*(1+((((01_Process!$B$6)*(01_Process!$B$7)-($A$540)*(01_Process!$B$8))/((01_Process!$B$6)+($A$540))))/SQRT(((((01_Process!$B$6)*(01_Process!$B$7)-($A$540)*(01_Process!$B$8))/((01_Process!$B$6)+($A$540))))^2+4*(01_Process!$B$9)))/2))*((-(01_Process!$B$6)*((01_Process!$B$7)+(01_Process!$B$8))/((01_Process!$B$6)+($A$540))^2))</f>
        <v>0.11004527257539</v>
      </c>
    </row>
    <row r="541" customFormat="false" ht="15" hidden="false" customHeight="true" outlineLevel="0" collapsed="false">
      <c r="A541" s="26" t="n">
        <v>8.0440220110055</v>
      </c>
      <c r="B541" s="21" t="n">
        <v>11.3680362642414</v>
      </c>
      <c r="C541" s="26" t="n">
        <v>0.109376738110768</v>
      </c>
      <c r="D541" s="26" t="n">
        <v>12.3266297404902</v>
      </c>
      <c r="E541" s="14" t="str">
        <f aca="false">IF(B541&lt;5,"Acidic",IF(B541&lt;9,"Near-neutral","Alkaline"))</f>
        <v>Alkaline</v>
      </c>
      <c r="G541" s="70" t="n">
        <f aca="false">((-1/(((((((01_Process!$B$6)*(01_Process!$B$7)-($A$541)*(01_Process!$B$8))/((01_Process!$B$6)+($A$541))))+SQRT(((((01_Process!$B$6)*(01_Process!$B$7)-($A$541)*(01_Process!$B$8))/((01_Process!$B$6)+($A$541))))^2+4*(01_Process!$B$9)))/2)*LN(10))*(1+((((01_Process!$B$6)*(01_Process!$B$7)-($A$541)*(01_Process!$B$8))/((01_Process!$B$6)+($A$541))))/SQRT(((((01_Process!$B$6)*(01_Process!$B$7)-($A$541)*(01_Process!$B$8))/((01_Process!$B$6)+($A$541))))^2+4*(01_Process!$B$9)))/2))*((-(01_Process!$B$6)*((01_Process!$B$7)+(01_Process!$B$8))/((01_Process!$B$6)+($A$541))^2))</f>
        <v>0.109376746886361</v>
      </c>
    </row>
    <row r="542" customFormat="false" ht="15" hidden="false" customHeight="true" outlineLevel="0" collapsed="false">
      <c r="A542" s="26" t="n">
        <v>8.05902951475738</v>
      </c>
      <c r="B542" s="21" t="n">
        <v>11.3696727557306</v>
      </c>
      <c r="C542" s="26" t="n">
        <v>0.108715173707196</v>
      </c>
      <c r="D542" s="26" t="n">
        <v>12.3266297404902</v>
      </c>
      <c r="E542" s="14" t="str">
        <f aca="false">IF(B542&lt;5,"Acidic",IF(B542&lt;9,"Near-neutral","Alkaline"))</f>
        <v>Alkaline</v>
      </c>
      <c r="G542" s="70" t="n">
        <f aca="false">((-1/(((((((01_Process!$B$6)*(01_Process!$B$7)-($A$542)*(01_Process!$B$8))/((01_Process!$B$6)+($A$542))))+SQRT(((((01_Process!$B$6)*(01_Process!$B$7)-($A$542)*(01_Process!$B$8))/((01_Process!$B$6)+($A$542))))^2+4*(01_Process!$B$9)))/2)*LN(10))*(1+((((01_Process!$B$6)*(01_Process!$B$7)-($A$542)*(01_Process!$B$8))/((01_Process!$B$6)+($A$542))))/SQRT(((((01_Process!$B$6)*(01_Process!$B$7)-($A$542)*(01_Process!$B$8))/((01_Process!$B$6)+($A$542))))^2+4*(01_Process!$B$9)))/2))*((-(01_Process!$B$6)*((01_Process!$B$7)+(01_Process!$B$8))/((01_Process!$B$6)+($A$542))^2))</f>
        <v>0.108715066812706</v>
      </c>
    </row>
    <row r="543" customFormat="false" ht="15" hidden="false" customHeight="true" outlineLevel="0" collapsed="false">
      <c r="A543" s="26" t="n">
        <v>8.07403701850926</v>
      </c>
      <c r="B543" s="21" t="n">
        <v>11.3712993836052</v>
      </c>
      <c r="C543" s="26" t="n">
        <v>0.108060828111434</v>
      </c>
      <c r="D543" s="26" t="n">
        <v>12.3266297404902</v>
      </c>
      <c r="E543" s="14" t="str">
        <f aca="false">IF(B543&lt;5,"Acidic",IF(B543&lt;9,"Near-neutral","Alkaline"))</f>
        <v>Alkaline</v>
      </c>
      <c r="G543" s="70" t="n">
        <f aca="false">((-1/(((((((01_Process!$B$6)*(01_Process!$B$7)-($A$543)*(01_Process!$B$8))/((01_Process!$B$6)+($A$543))))+SQRT(((((01_Process!$B$6)*(01_Process!$B$7)-($A$543)*(01_Process!$B$8))/((01_Process!$B$6)+($A$543))))^2+4*(01_Process!$B$9)))/2)*LN(10))*(1+((((01_Process!$B$6)*(01_Process!$B$7)-($A$543)*(01_Process!$B$8))/((01_Process!$B$6)+($A$543))))/SQRT(((((01_Process!$B$6)*(01_Process!$B$7)-($A$543)*(01_Process!$B$8))/((01_Process!$B$6)+($A$543))))^2+4*(01_Process!$B$9)))/2))*((-(01_Process!$B$6)*((01_Process!$B$7)+(01_Process!$B$8))/((01_Process!$B$6)+($A$543))^2))</f>
        <v>0.108060136659435</v>
      </c>
    </row>
    <row r="544" customFormat="false" ht="15" hidden="false" customHeight="true" outlineLevel="0" collapsed="false">
      <c r="A544" s="26" t="n">
        <v>8.08904452226113</v>
      </c>
      <c r="B544" s="21" t="n">
        <v>11.3729162134879</v>
      </c>
      <c r="C544" s="26" t="n">
        <v>0.107412432569277</v>
      </c>
      <c r="D544" s="26" t="n">
        <v>12.3266297404902</v>
      </c>
      <c r="E544" s="14" t="str">
        <f aca="false">IF(B544&lt;5,"Acidic",IF(B544&lt;9,"Near-neutral","Alkaline"))</f>
        <v>Alkaline</v>
      </c>
      <c r="G544" s="70" t="n">
        <f aca="false">((-1/(((((((01_Process!$B$6)*(01_Process!$B$7)-($A$544)*(01_Process!$B$8))/((01_Process!$B$6)+($A$544))))+SQRT(((((01_Process!$B$6)*(01_Process!$B$7)-($A$544)*(01_Process!$B$8))/((01_Process!$B$6)+($A$544))))^2+4*(01_Process!$B$9)))/2)*LN(10))*(1+((((01_Process!$B$6)*(01_Process!$B$7)-($A$544)*(01_Process!$B$8))/((01_Process!$B$6)+($A$544))))/SQRT(((((01_Process!$B$6)*(01_Process!$B$7)-($A$544)*(01_Process!$B$8))/((01_Process!$B$6)+($A$544))))^2+4*(01_Process!$B$9)))/2))*((-(01_Process!$B$6)*((01_Process!$B$7)+(01_Process!$B$8))/((01_Process!$B$6)+($A$544))^2))</f>
        <v>0.107411848951325</v>
      </c>
    </row>
    <row r="545" customFormat="false" ht="15" hidden="false" customHeight="true" outlineLevel="0" collapsed="false">
      <c r="A545" s="26" t="n">
        <v>8.10405202601301</v>
      </c>
      <c r="B545" s="21" t="n">
        <v>11.37452338049</v>
      </c>
      <c r="C545" s="26" t="n">
        <v>0.106770180185436</v>
      </c>
      <c r="D545" s="26" t="n">
        <v>12.3266297404902</v>
      </c>
      <c r="E545" s="14" t="str">
        <f aca="false">IF(B545&lt;5,"Acidic",IF(B545&lt;9,"Near-neutral","Alkaline"))</f>
        <v>Alkaline</v>
      </c>
      <c r="G545" s="70" t="n">
        <f aca="false">((-1/(((((((01_Process!$B$6)*(01_Process!$B$7)-($A$545)*(01_Process!$B$8))/((01_Process!$B$6)+($A$545))))+SQRT(((((01_Process!$B$6)*(01_Process!$B$7)-($A$545)*(01_Process!$B$8))/((01_Process!$B$6)+($A$545))))^2+4*(01_Process!$B$9)))/2)*LN(10))*(1+((((01_Process!$B$6)*(01_Process!$B$7)-($A$545)*(01_Process!$B$8))/((01_Process!$B$6)+($A$545))))/SQRT(((((01_Process!$B$6)*(01_Process!$B$7)-($A$545)*(01_Process!$B$8))/((01_Process!$B$6)+($A$545))))^2+4*(01_Process!$B$9)))/2))*((-(01_Process!$B$6)*((01_Process!$B$7)+(01_Process!$B$8))/((01_Process!$B$6)+($A$545))^2))</f>
        <v>0.106770114266892</v>
      </c>
    </row>
    <row r="546" customFormat="false" ht="15" hidden="false" customHeight="true" outlineLevel="0" collapsed="false">
      <c r="A546" s="26" t="n">
        <v>8.11905952976488</v>
      </c>
      <c r="B546" s="21" t="n">
        <v>11.3761209561129</v>
      </c>
      <c r="C546" s="26" t="n">
        <v>0.1061342642829</v>
      </c>
      <c r="D546" s="26" t="n">
        <v>12.3266297404902</v>
      </c>
      <c r="E546" s="14" t="str">
        <f aca="false">IF(B546&lt;5,"Acidic",IF(B546&lt;9,"Near-neutral","Alkaline"))</f>
        <v>Alkaline</v>
      </c>
      <c r="G546" s="70" t="n">
        <f aca="false">((-1/(((((((01_Process!$B$6)*(01_Process!$B$7)-($A$546)*(01_Process!$B$8))/((01_Process!$B$6)+($A$546))))+SQRT(((((01_Process!$B$6)*(01_Process!$B$7)-($A$546)*(01_Process!$B$8))/((01_Process!$B$6)+($A$546))))^2+4*(01_Process!$B$9)))/2)*LN(10))*(1+((((01_Process!$B$6)*(01_Process!$B$7)-($A$546)*(01_Process!$B$8))/((01_Process!$B$6)+($A$546))))/SQRT(((((01_Process!$B$6)*(01_Process!$B$7)-($A$546)*(01_Process!$B$8))/((01_Process!$B$6)+($A$546))))^2+4*(01_Process!$B$9)))/2))*((-(01_Process!$B$6)*((01_Process!$B$7)+(01_Process!$B$8))/((01_Process!$B$6)+($A$546))^2))</f>
        <v>0.106134834920846</v>
      </c>
    </row>
    <row r="547" customFormat="false" ht="15" hidden="false" customHeight="true" outlineLevel="0" collapsed="false">
      <c r="A547" s="26" t="n">
        <v>8.13406703351676</v>
      </c>
      <c r="B547" s="21" t="n">
        <v>11.3777090593744</v>
      </c>
      <c r="C547" s="26" t="n">
        <v>0.105506378454152</v>
      </c>
      <c r="D547" s="26" t="n">
        <v>12.3266297404902</v>
      </c>
      <c r="E547" s="14" t="str">
        <f aca="false">IF(B547&lt;5,"Acidic",IF(B547&lt;9,"Near-neutral","Alkaline"))</f>
        <v>Alkaline</v>
      </c>
      <c r="G547" s="70" t="n">
        <f aca="false">((-1/(((((((01_Process!$B$6)*(01_Process!$B$7)-($A$547)*(01_Process!$B$8))/((01_Process!$B$6)+($A$547))))+SQRT(((((01_Process!$B$6)*(01_Process!$B$7)-($A$547)*(01_Process!$B$8))/((01_Process!$B$6)+($A$547))))^2+4*(01_Process!$B$9)))/2)*LN(10))*(1+((((01_Process!$B$6)*(01_Process!$B$7)-($A$547)*(01_Process!$B$8))/((01_Process!$B$6)+($A$547))))/SQRT(((((01_Process!$B$6)*(01_Process!$B$7)-($A$547)*(01_Process!$B$8))/((01_Process!$B$6)+($A$547))))^2+4*(01_Process!$B$9)))/2))*((-(01_Process!$B$6)*((01_Process!$B$7)+(01_Process!$B$8))/((01_Process!$B$6)+($A$547))^2))</f>
        <v>0.105505912524843</v>
      </c>
    </row>
    <row r="548" customFormat="false" ht="15" hidden="false" customHeight="true" outlineLevel="0" collapsed="false">
      <c r="A548" s="26" t="n">
        <v>8.14907453726863</v>
      </c>
      <c r="B548" s="21" t="n">
        <v>11.3792877448648</v>
      </c>
      <c r="C548" s="26" t="n">
        <v>0.104883727082893</v>
      </c>
      <c r="D548" s="26" t="n">
        <v>12.3266297404902</v>
      </c>
      <c r="E548" s="14" t="str">
        <f aca="false">IF(B548&lt;5,"Acidic",IF(B548&lt;9,"Near-neutral","Alkaline"))</f>
        <v>Alkaline</v>
      </c>
      <c r="G548" s="70" t="n">
        <f aca="false">((-1/(((((((01_Process!$B$6)*(01_Process!$B$7)-($A$548)*(01_Process!$B$8))/((01_Process!$B$6)+($A$548))))+SQRT(((((01_Process!$B$6)*(01_Process!$B$7)-($A$548)*(01_Process!$B$8))/((01_Process!$B$6)+($A$548))))^2+4*(01_Process!$B$9)))/2)*LN(10))*(1+((((01_Process!$B$6)*(01_Process!$B$7)-($A$548)*(01_Process!$B$8))/((01_Process!$B$6)+($A$548))))/SQRT(((((01_Process!$B$6)*(01_Process!$B$7)-($A$548)*(01_Process!$B$8))/((01_Process!$B$6)+($A$548))))^2+4*(01_Process!$B$9)))/2))*((-(01_Process!$B$6)*((01_Process!$B$7)+(01_Process!$B$8))/((01_Process!$B$6)+($A$548))^2))</f>
        <v>0.104883260649418</v>
      </c>
    </row>
    <row r="549" customFormat="false" ht="15" hidden="false" customHeight="true" outlineLevel="0" collapsed="false">
      <c r="A549" s="26" t="n">
        <v>8.16408204102051</v>
      </c>
      <c r="B549" s="21" t="n">
        <v>11.3808571599676</v>
      </c>
      <c r="C549" s="26" t="n">
        <v>0.10426799310369</v>
      </c>
      <c r="D549" s="26" t="n">
        <v>12.3266297404902</v>
      </c>
      <c r="E549" s="14" t="str">
        <f aca="false">IF(B549&lt;5,"Acidic",IF(B549&lt;9,"Near-neutral","Alkaline"))</f>
        <v>Alkaline</v>
      </c>
      <c r="G549" s="70" t="n">
        <f aca="false">((-1/(((((((01_Process!$B$6)*(01_Process!$B$7)-($A$549)*(01_Process!$B$8))/((01_Process!$B$6)+($A$549))))+SQRT(((((01_Process!$B$6)*(01_Process!$B$7)-($A$549)*(01_Process!$B$8))/((01_Process!$B$6)+($A$549))))^2+4*(01_Process!$B$9)))/2)*LN(10))*(1+((((01_Process!$B$6)*(01_Process!$B$7)-($A$549)*(01_Process!$B$8))/((01_Process!$B$6)+($A$549))))/SQRT(((((01_Process!$B$6)*(01_Process!$B$7)-($A$549)*(01_Process!$B$8))/((01_Process!$B$6)+($A$549))))^2+4*(01_Process!$B$9)))/2))*((-(01_Process!$B$6)*((01_Process!$B$7)+(01_Process!$B$8))/((01_Process!$B$6)+($A$549))^2))</f>
        <v>0.104266786424401</v>
      </c>
    </row>
    <row r="550" customFormat="false" ht="15" hidden="false" customHeight="true" outlineLevel="0" collapsed="false">
      <c r="A550" s="26" t="n">
        <v>8.17908954477239</v>
      </c>
      <c r="B550" s="21" t="n">
        <v>11.3824173647621</v>
      </c>
      <c r="C550" s="26" t="n">
        <v>0.103656337612733</v>
      </c>
      <c r="D550" s="26" t="n">
        <v>12.3266297404902</v>
      </c>
      <c r="E550" s="14" t="str">
        <f aca="false">IF(B550&lt;5,"Acidic",IF(B550&lt;9,"Near-neutral","Alkaline"))</f>
        <v>Alkaline</v>
      </c>
      <c r="G550" s="70" t="n">
        <f aca="false">((-1/(((((((01_Process!$B$6)*(01_Process!$B$7)-($A$550)*(01_Process!$B$8))/((01_Process!$B$6)+($A$550))))+SQRT(((((01_Process!$B$6)*(01_Process!$B$7)-($A$550)*(01_Process!$B$8))/((01_Process!$B$6)+($A$550))))^2+4*(01_Process!$B$9)))/2)*LN(10))*(1+((((01_Process!$B$6)*(01_Process!$B$7)-($A$550)*(01_Process!$B$8))/((01_Process!$B$6)+($A$550))))/SQRT(((((01_Process!$B$6)*(01_Process!$B$7)-($A$550)*(01_Process!$B$8))/((01_Process!$B$6)+($A$550))))^2+4*(01_Process!$B$9)))/2))*((-(01_Process!$B$6)*((01_Process!$B$7)+(01_Process!$B$8))/((01_Process!$B$6)+($A$550))^2))</f>
        <v>0.10365640367211</v>
      </c>
    </row>
    <row r="551" customFormat="false" ht="15" hidden="false" customHeight="true" outlineLevel="0" collapsed="false">
      <c r="A551" s="26" t="n">
        <v>8.19409704852426</v>
      </c>
      <c r="B551" s="21" t="n">
        <v>11.383968421586</v>
      </c>
      <c r="C551" s="26" t="n">
        <v>0.103051954860234</v>
      </c>
      <c r="D551" s="26" t="n">
        <v>12.3266297404902</v>
      </c>
      <c r="E551" s="14" t="str">
        <f aca="false">IF(B551&lt;5,"Acidic",IF(B551&lt;9,"Near-neutral","Alkaline"))</f>
        <v>Alkaline</v>
      </c>
      <c r="G551" s="70" t="n">
        <f aca="false">((-1/(((((((01_Process!$B$6)*(01_Process!$B$7)-($A$551)*(01_Process!$B$8))/((01_Process!$B$6)+($A$551))))+SQRT(((((01_Process!$B$6)*(01_Process!$B$7)-($A$551)*(01_Process!$B$8))/((01_Process!$B$6)+($A$551))))^2+4*(01_Process!$B$9)))/2)*LN(10))*(1+((((01_Process!$B$6)*(01_Process!$B$7)-($A$551)*(01_Process!$B$8))/((01_Process!$B$6)+($A$551))))/SQRT(((((01_Process!$B$6)*(01_Process!$B$7)-($A$551)*(01_Process!$B$8))/((01_Process!$B$6)+($A$551))))^2+4*(01_Process!$B$9)))/2))*((-(01_Process!$B$6)*((01_Process!$B$7)+(01_Process!$B$8))/((01_Process!$B$6)+($A$551))^2))</f>
        <v>0.10305202353835</v>
      </c>
    </row>
    <row r="552" customFormat="false" ht="15" hidden="false" customHeight="true" outlineLevel="0" collapsed="false">
      <c r="A552" s="26" t="n">
        <v>8.20910455227614</v>
      </c>
      <c r="B552" s="21" t="n">
        <v>11.385510486556</v>
      </c>
      <c r="C552" s="26" t="n">
        <v>0.10245351176502</v>
      </c>
      <c r="D552" s="26" t="n">
        <v>12.3266297404902</v>
      </c>
      <c r="E552" s="14" t="str">
        <f aca="false">IF(B552&lt;5,"Acidic",IF(B552&lt;9,"Near-neutral","Alkaline"))</f>
        <v>Alkaline</v>
      </c>
      <c r="G552" s="70" t="n">
        <f aca="false">((-1/(((((((01_Process!$B$6)*(01_Process!$B$7)-($A$552)*(01_Process!$B$8))/((01_Process!$B$6)+($A$552))))+SQRT(((((01_Process!$B$6)*(01_Process!$B$7)-($A$552)*(01_Process!$B$8))/((01_Process!$B$6)+($A$552))))^2+4*(01_Process!$B$9)))/2)*LN(10))*(1+((((01_Process!$B$6)*(01_Process!$B$7)-($A$552)*(01_Process!$B$8))/((01_Process!$B$6)+($A$552))))/SQRT(((((01_Process!$B$6)*(01_Process!$B$7)-($A$552)*(01_Process!$B$8))/((01_Process!$B$6)+($A$552))))^2+4*(01_Process!$B$9)))/2))*((-(01_Process!$B$6)*((01_Process!$B$7)+(01_Process!$B$8))/((01_Process!$B$6)+($A$552))^2))</f>
        <v>0.10245356243083</v>
      </c>
    </row>
    <row r="553" customFormat="false" ht="15" hidden="false" customHeight="true" outlineLevel="0" collapsed="false">
      <c r="A553" s="26" t="n">
        <v>8.22411205602801</v>
      </c>
      <c r="B553" s="21" t="n">
        <v>11.3870436045512</v>
      </c>
      <c r="C553" s="26" t="n">
        <v>0.101861180906894</v>
      </c>
      <c r="D553" s="26" t="n">
        <v>12.3266297404902</v>
      </c>
      <c r="E553" s="14" t="str">
        <f aca="false">IF(B553&lt;5,"Acidic",IF(B553&lt;9,"Near-neutral","Alkaline"))</f>
        <v>Alkaline</v>
      </c>
      <c r="G553" s="70" t="n">
        <f aca="false">((-1/(((((((01_Process!$B$6)*(01_Process!$B$7)-($A$553)*(01_Process!$B$8))/((01_Process!$B$6)+($A$553))))+SQRT(((((01_Process!$B$6)*(01_Process!$B$7)-($A$553)*(01_Process!$B$8))/((01_Process!$B$6)+($A$553))))^2+4*(01_Process!$B$9)))/2)*LN(10))*(1+((((01_Process!$B$6)*(01_Process!$B$7)-($A$553)*(01_Process!$B$8))/((01_Process!$B$6)+($A$553))))/SQRT(((((01_Process!$B$6)*(01_Process!$B$7)-($A$553)*(01_Process!$B$8))/((01_Process!$B$6)+($A$553))))^2+4*(01_Process!$B$9)))/2))*((-(01_Process!$B$6)*((01_Process!$B$7)+(01_Process!$B$8))/((01_Process!$B$6)+($A$553))^2))</f>
        <v>0.101860937377992</v>
      </c>
    </row>
    <row r="554" customFormat="false" ht="15" hidden="false" customHeight="true" outlineLevel="0" collapsed="false">
      <c r="A554" s="26" t="n">
        <v>8.23911955977989</v>
      </c>
      <c r="B554" s="21" t="n">
        <v>11.3885678684753</v>
      </c>
      <c r="C554" s="26" t="n">
        <v>0.10127513496559</v>
      </c>
      <c r="D554" s="26" t="n">
        <v>12.3266297404902</v>
      </c>
      <c r="E554" s="14" t="str">
        <f aca="false">IF(B554&lt;5,"Acidic",IF(B554&lt;9,"Near-neutral","Alkaline"))</f>
        <v>Alkaline</v>
      </c>
      <c r="G554" s="70" t="n">
        <f aca="false">((-1/(((((((01_Process!$B$6)*(01_Process!$B$7)-($A$554)*(01_Process!$B$8))/((01_Process!$B$6)+($A$554))))+SQRT(((((01_Process!$B$6)*(01_Process!$B$7)-($A$554)*(01_Process!$B$8))/((01_Process!$B$6)+($A$554))))^2+4*(01_Process!$B$9)))/2)*LN(10))*(1+((((01_Process!$B$6)*(01_Process!$B$7)-($A$554)*(01_Process!$B$8))/((01_Process!$B$6)+($A$554))))/SQRT(((((01_Process!$B$6)*(01_Process!$B$7)-($A$554)*(01_Process!$B$8))/((01_Process!$B$6)+($A$554))))^2+4*(01_Process!$B$9)))/2))*((-(01_Process!$B$6)*((01_Process!$B$7)+(01_Process!$B$8))/((01_Process!$B$6)+($A$554))^2))</f>
        <v>0.101274059938071</v>
      </c>
    </row>
    <row r="555" customFormat="false" ht="15" hidden="false" customHeight="true" outlineLevel="0" collapsed="false">
      <c r="A555" s="26" t="n">
        <v>8.25412706353177</v>
      </c>
      <c r="B555" s="21" t="n">
        <v>11.3900833738243</v>
      </c>
      <c r="C555" s="26" t="n">
        <v>0.100692460071514</v>
      </c>
      <c r="D555" s="26" t="n">
        <v>12.3266297404902</v>
      </c>
      <c r="E555" s="14" t="str">
        <f aca="false">IF(B555&lt;5,"Acidic",IF(B555&lt;9,"Near-neutral","Alkaline"))</f>
        <v>Alkaline</v>
      </c>
      <c r="G555" s="70" t="n">
        <f aca="false">((-1/(((((((01_Process!$B$6)*(01_Process!$B$7)-($A$555)*(01_Process!$B$8))/((01_Process!$B$6)+($A$555))))+SQRT(((((01_Process!$B$6)*(01_Process!$B$7)-($A$555)*(01_Process!$B$8))/((01_Process!$B$6)+($A$555))))^2+4*(01_Process!$B$9)))/2)*LN(10))*(1+((((01_Process!$B$6)*(01_Process!$B$7)-($A$555)*(01_Process!$B$8))/((01_Process!$B$6)+($A$555))))/SQRT(((((01_Process!$B$6)*(01_Process!$B$7)-($A$555)*(01_Process!$B$8))/((01_Process!$B$6)+($A$555))))^2+4*(01_Process!$B$9)))/2))*((-(01_Process!$B$6)*((01_Process!$B$7)+(01_Process!$B$8))/((01_Process!$B$6)+($A$555))^2))</f>
        <v>0.100692859197873</v>
      </c>
    </row>
    <row r="556" customFormat="false" ht="15" hidden="false" customHeight="true" outlineLevel="0" collapsed="false">
      <c r="A556" s="26" t="n">
        <v>8.26913456728364</v>
      </c>
      <c r="B556" s="21" t="n">
        <v>11.3915901954868</v>
      </c>
      <c r="C556" s="26" t="n">
        <v>0.100116383565819</v>
      </c>
      <c r="D556" s="26" t="n">
        <v>12.3266297404902</v>
      </c>
      <c r="E556" s="14" t="str">
        <f aca="false">IF(B556&lt;5,"Acidic",IF(B556&lt;9,"Near-neutral","Alkaline"))</f>
        <v>Alkaline</v>
      </c>
      <c r="G556" s="70" t="n">
        <f aca="false">((-1/(((((((01_Process!$B$6)*(01_Process!$B$7)-($A$556)*(01_Process!$B$8))/((01_Process!$B$6)+($A$556))))+SQRT(((((01_Process!$B$6)*(01_Process!$B$7)-($A$556)*(01_Process!$B$8))/((01_Process!$B$6)+($A$556))))^2+4*(01_Process!$B$9)))/2)*LN(10))*(1+((((01_Process!$B$6)*(01_Process!$B$7)-($A$556)*(01_Process!$B$8))/((01_Process!$B$6)+($A$556))))/SQRT(((((01_Process!$B$6)*(01_Process!$B$7)-($A$556)*(01_Process!$B$8))/((01_Process!$B$6)+($A$556))))^2+4*(01_Process!$B$9)))/2))*((-(01_Process!$B$6)*((01_Process!$B$7)+(01_Process!$B$8))/((01_Process!$B$6)+($A$556))^2))</f>
        <v>0.100117250869418</v>
      </c>
    </row>
    <row r="557" customFormat="false" ht="15" hidden="false" customHeight="true" outlineLevel="0" collapsed="false">
      <c r="A557" s="26" t="n">
        <v>8.28414207103552</v>
      </c>
      <c r="B557" s="21" t="n">
        <v>11.3930884106246</v>
      </c>
      <c r="C557" s="26" t="n">
        <v>0.0995486324239892</v>
      </c>
      <c r="D557" s="26" t="n">
        <v>12.3266297404902</v>
      </c>
      <c r="E557" s="14" t="str">
        <f aca="false">IF(B557&lt;5,"Acidic",IF(B557&lt;9,"Near-neutral","Alkaline"))</f>
        <v>Alkaline</v>
      </c>
      <c r="G557" s="70" t="n">
        <f aca="false">((-1/(((((((01_Process!$B$6)*(01_Process!$B$7)-($A$557)*(01_Process!$B$8))/((01_Process!$B$6)+($A$557))))+SQRT(((((01_Process!$B$6)*(01_Process!$B$7)-($A$557)*(01_Process!$B$8))/((01_Process!$B$6)+($A$557))))^2+4*(01_Process!$B$9)))/2)*LN(10))*(1+((((01_Process!$B$6)*(01_Process!$B$7)-($A$557)*(01_Process!$B$8))/((01_Process!$B$6)+($A$557))))/SQRT(((((01_Process!$B$6)*(01_Process!$B$7)-($A$557)*(01_Process!$B$8))/((01_Process!$B$6)+($A$557))))^2+4*(01_Process!$B$9)))/2))*((-(01_Process!$B$6)*((01_Process!$B$7)+(01_Process!$B$8))/((01_Process!$B$6)+($A$557))^2))</f>
        <v>0.0995471561685361</v>
      </c>
    </row>
    <row r="558" customFormat="false" ht="15" hidden="false" customHeight="true" outlineLevel="0" collapsed="false">
      <c r="A558" s="26" t="n">
        <v>8.29914957478739</v>
      </c>
      <c r="B558" s="21" t="n">
        <v>11.3945781453983</v>
      </c>
      <c r="C558" s="26" t="n">
        <v>0.0989831636343297</v>
      </c>
      <c r="D558" s="26" t="n">
        <v>12.3266297404902</v>
      </c>
      <c r="E558" s="14" t="str">
        <f aca="false">IF(B558&lt;5,"Acidic",IF(B558&lt;9,"Near-neutral","Alkaline"))</f>
        <v>Alkaline</v>
      </c>
      <c r="G558" s="70" t="n">
        <f aca="false">((-1/(((((((01_Process!$B$6)*(01_Process!$B$7)-($A$558)*(01_Process!$B$8))/((01_Process!$B$6)+($A$558))))+SQRT(((((01_Process!$B$6)*(01_Process!$B$7)-($A$558)*(01_Process!$B$8))/((01_Process!$B$6)+($A$558))))^2+4*(01_Process!$B$9)))/2)*LN(10))*(1+((((01_Process!$B$6)*(01_Process!$B$7)-($A$558)*(01_Process!$B$8))/((01_Process!$B$6)+($A$558))))/SQRT(((((01_Process!$B$6)*(01_Process!$B$7)-($A$558)*(01_Process!$B$8))/((01_Process!$B$6)+($A$558))))^2+4*(01_Process!$B$9)))/2))*((-(01_Process!$B$6)*((01_Process!$B$7)+(01_Process!$B$8))/((01_Process!$B$6)+($A$558))^2))</f>
        <v>0.0989825038106478</v>
      </c>
    </row>
    <row r="559" customFormat="false" ht="15" hidden="false" customHeight="true" outlineLevel="0" collapsed="false">
      <c r="A559" s="26" t="n">
        <v>8.31415707853927</v>
      </c>
      <c r="B559" s="21" t="n">
        <v>11.3960594116771</v>
      </c>
      <c r="C559" s="26" t="n">
        <v>0.0984232156043845</v>
      </c>
      <c r="D559" s="26" t="n">
        <v>12.3266297404902</v>
      </c>
      <c r="E559" s="14" t="str">
        <f aca="false">IF(B559&lt;5,"Acidic",IF(B559&lt;9,"Near-neutral","Alkaline"))</f>
        <v>Alkaline</v>
      </c>
      <c r="G559" s="70" t="n">
        <f aca="false">((-1/(((((((01_Process!$B$6)*(01_Process!$B$7)-($A$559)*(01_Process!$B$8))/((01_Process!$B$6)+($A$559))))+SQRT(((((01_Process!$B$6)*(01_Process!$B$7)-($A$559)*(01_Process!$B$8))/((01_Process!$B$6)+($A$559))))^2+4*(01_Process!$B$9)))/2)*LN(10))*(1+((((01_Process!$B$6)*(01_Process!$B$7)-($A$559)*(01_Process!$B$8))/((01_Process!$B$6)+($A$559))))/SQRT(((((01_Process!$B$6)*(01_Process!$B$7)-($A$559)*(01_Process!$B$8))/((01_Process!$B$6)+($A$559))))^2+4*(01_Process!$B$9)))/2))*((-(01_Process!$B$6)*((01_Process!$B$7)+(01_Process!$B$8))/((01_Process!$B$6)+($A$559))^2))</f>
        <v>0.0984232159723751</v>
      </c>
    </row>
    <row r="560" customFormat="false" ht="15" hidden="false" customHeight="true" outlineLevel="0" collapsed="false">
      <c r="A560" s="26" t="n">
        <v>8.32916458229115</v>
      </c>
      <c r="B560" s="21" t="n">
        <v>11.3975323402561</v>
      </c>
      <c r="C560" s="26" t="n">
        <v>0.0978689401936208</v>
      </c>
      <c r="D560" s="26" t="n">
        <v>12.3266297404902</v>
      </c>
      <c r="E560" s="14" t="str">
        <f aca="false">IF(B560&lt;5,"Acidic",IF(B560&lt;9,"Near-neutral","Alkaline"))</f>
        <v>Alkaline</v>
      </c>
      <c r="G560" s="70" t="n">
        <f aca="false">((-1/(((((((01_Process!$B$6)*(01_Process!$B$7)-($A$560)*(01_Process!$B$8))/((01_Process!$B$6)+($A$560))))+SQRT(((((01_Process!$B$6)*(01_Process!$B$7)-($A$560)*(01_Process!$B$8))/((01_Process!$B$6)+($A$560))))^2+4*(01_Process!$B$9)))/2)*LN(10))*(1+((((01_Process!$B$6)*(01_Process!$B$7)-($A$560)*(01_Process!$B$8))/((01_Process!$B$6)+($A$560))))/SQRT(((((01_Process!$B$6)*(01_Process!$B$7)-($A$560)*(01_Process!$B$8))/((01_Process!$B$6)+($A$560))))^2+4*(01_Process!$B$9)))/2))*((-(01_Process!$B$6)*((01_Process!$B$7)+(01_Process!$B$8))/((01_Process!$B$6)+($A$560))^2))</f>
        <v>0.0978692185312339</v>
      </c>
    </row>
    <row r="561" customFormat="false" ht="15" hidden="false" customHeight="true" outlineLevel="0" collapsed="false">
      <c r="A561" s="26" t="n">
        <v>8.34417208604302</v>
      </c>
      <c r="B561" s="21" t="n">
        <v>11.3989969940451</v>
      </c>
      <c r="C561" s="26" t="n">
        <v>0.0973204893164166</v>
      </c>
      <c r="D561" s="26" t="n">
        <v>12.3266297404902</v>
      </c>
      <c r="E561" s="14" t="str">
        <f aca="false">IF(B561&lt;5,"Acidic",IF(B561&lt;9,"Near-neutral","Alkaline"))</f>
        <v>Alkaline</v>
      </c>
      <c r="G561" s="70" t="n">
        <f aca="false">((-1/(((((((01_Process!$B$6)*(01_Process!$B$7)-($A$561)*(01_Process!$B$8))/((01_Process!$B$6)+($A$561))))+SQRT(((((01_Process!$B$6)*(01_Process!$B$7)-($A$561)*(01_Process!$B$8))/((01_Process!$B$6)+($A$561))))^2+4*(01_Process!$B$9)))/2)*LN(10))*(1+((((01_Process!$B$6)*(01_Process!$B$7)-($A$561)*(01_Process!$B$8))/((01_Process!$B$6)+($A$561))))/SQRT(((((01_Process!$B$6)*(01_Process!$B$7)-($A$561)*(01_Process!$B$8))/((01_Process!$B$6)+($A$561))))^2+4*(01_Process!$B$9)))/2))*((-(01_Process!$B$6)*((01_Process!$B$7)+(01_Process!$B$8))/((01_Process!$B$6)+($A$561))^2))</f>
        <v>0.0973204381999774</v>
      </c>
    </row>
    <row r="562" customFormat="false" ht="15" hidden="false" customHeight="true" outlineLevel="0" collapsed="false">
      <c r="A562" s="26" t="n">
        <v>8.3591795897949</v>
      </c>
      <c r="B562" s="21" t="n">
        <v>11.400453437916</v>
      </c>
      <c r="C562" s="26" t="n">
        <v>0.0967764344210309</v>
      </c>
      <c r="D562" s="26" t="n">
        <v>12.3266297404902</v>
      </c>
      <c r="E562" s="14" t="str">
        <f aca="false">IF(B562&lt;5,"Acidic",IF(B562&lt;9,"Near-neutral","Alkaline"))</f>
        <v>Alkaline</v>
      </c>
      <c r="G562" s="70" t="n">
        <f aca="false">((-1/(((((((01_Process!$B$6)*(01_Process!$B$7)-($A$562)*(01_Process!$B$8))/((01_Process!$B$6)+($A$562))))+SQRT(((((01_Process!$B$6)*(01_Process!$B$7)-($A$562)*(01_Process!$B$8))/((01_Process!$B$6)+($A$562))))^2+4*(01_Process!$B$9)))/2)*LN(10))*(1+((((01_Process!$B$6)*(01_Process!$B$7)-($A$562)*(01_Process!$B$8))/((01_Process!$B$6)+($A$562))))/SQRT(((((01_Process!$B$6)*(01_Process!$B$7)-($A$562)*(01_Process!$B$8))/((01_Process!$B$6)+($A$562))))^2+4*(01_Process!$B$9)))/2))*((-(01_Process!$B$6)*((01_Process!$B$7)+(01_Process!$B$8))/((01_Process!$B$6)+($A$562))^2))</f>
        <v>0.0967768088891435</v>
      </c>
    </row>
    <row r="563" customFormat="false" ht="15" hidden="false" customHeight="true" outlineLevel="0" collapsed="false">
      <c r="A563" s="26" t="n">
        <v>8.37418709354677</v>
      </c>
      <c r="B563" s="21" t="n">
        <v>11.4019017624636</v>
      </c>
      <c r="C563" s="26" t="n">
        <v>0.0962400779419568</v>
      </c>
      <c r="D563" s="26" t="n">
        <v>12.3266297404902</v>
      </c>
      <c r="E563" s="14" t="str">
        <f aca="false">IF(B563&lt;5,"Acidic",IF(B563&lt;9,"Near-neutral","Alkaline"))</f>
        <v>Alkaline</v>
      </c>
      <c r="G563" s="70" t="n">
        <f aca="false">((-1/(((((((01_Process!$B$6)*(01_Process!$B$7)-($A$563)*(01_Process!$B$8))/((01_Process!$B$6)+($A$563))))+SQRT(((((01_Process!$B$6)*(01_Process!$B$7)-($A$563)*(01_Process!$B$8))/((01_Process!$B$6)+($A$563))))^2+4*(01_Process!$B$9)))/2)*LN(10))*(1+((((01_Process!$B$6)*(01_Process!$B$7)-($A$563)*(01_Process!$B$8))/((01_Process!$B$6)+($A$563))))/SQRT(((((01_Process!$B$6)*(01_Process!$B$7)-($A$563)*(01_Process!$B$8))/((01_Process!$B$6)+($A$563))))^2+4*(01_Process!$B$9)))/2))*((-(01_Process!$B$6)*((01_Process!$B$7)+(01_Process!$B$8))/((01_Process!$B$6)+($A$563))^2))</f>
        <v>0.0962382585789534</v>
      </c>
    </row>
    <row r="564" customFormat="false" ht="15" hidden="false" customHeight="true" outlineLevel="0" collapsed="false">
      <c r="A564" s="26" t="n">
        <v>8.38919459729865</v>
      </c>
      <c r="B564" s="21" t="n">
        <v>11.4033420605642</v>
      </c>
      <c r="C564" s="26" t="n">
        <v>0.0957036378258636</v>
      </c>
      <c r="D564" s="26" t="n">
        <v>12.3266297404902</v>
      </c>
      <c r="E564" s="14" t="str">
        <f aca="false">IF(B564&lt;5,"Acidic",IF(B564&lt;9,"Near-neutral","Alkaline"))</f>
        <v>Alkaline</v>
      </c>
      <c r="G564" s="70" t="n">
        <f aca="false">((-1/(((((((01_Process!$B$6)*(01_Process!$B$7)-($A$564)*(01_Process!$B$8))/((01_Process!$B$6)+($A$564))))+SQRT(((((01_Process!$B$6)*(01_Process!$B$7)-($A$564)*(01_Process!$B$8))/((01_Process!$B$6)+($A$564))))^2+4*(01_Process!$B$9)))/2)*LN(10))*(1+((((01_Process!$B$6)*(01_Process!$B$7)-($A$564)*(01_Process!$B$8))/((01_Process!$B$6)+($A$564))))/SQRT(((((01_Process!$B$6)*(01_Process!$B$7)-($A$564)*(01_Process!$B$8))/((01_Process!$B$6)+($A$564))))^2+4*(01_Process!$B$9)))/2))*((-(01_Process!$B$6)*((01_Process!$B$7)+(01_Process!$B$8))/((01_Process!$B$6)+($A$564))^2))</f>
        <v>0.0957047175782748</v>
      </c>
    </row>
    <row r="565" customFormat="false" ht="15" hidden="false" customHeight="true" outlineLevel="0" collapsed="false">
      <c r="A565" s="26" t="n">
        <v>8.40420210105053</v>
      </c>
      <c r="B565" s="21" t="n">
        <v>11.404774355626</v>
      </c>
      <c r="C565" s="26" t="n">
        <v>0.0951767597048274</v>
      </c>
      <c r="D565" s="26" t="n">
        <v>12.3266297404902</v>
      </c>
      <c r="E565" s="14" t="str">
        <f aca="false">IF(B565&lt;5,"Acidic",IF(B565&lt;9,"Near-neutral","Alkaline"))</f>
        <v>Alkaline</v>
      </c>
      <c r="G565" s="70" t="n">
        <f aca="false">((-1/(((((((01_Process!$B$6)*(01_Process!$B$7)-($A$565)*(01_Process!$B$8))/((01_Process!$B$6)+($A$565))))+SQRT(((((01_Process!$B$6)*(01_Process!$B$7)-($A$565)*(01_Process!$B$8))/((01_Process!$B$6)+($A$565))))^2+4*(01_Process!$B$9)))/2)*LN(10))*(1+((((01_Process!$B$6)*(01_Process!$B$7)-($A$565)*(01_Process!$B$8))/((01_Process!$B$6)+($A$565))))/SQRT(((((01_Process!$B$6)*(01_Process!$B$7)-($A$565)*(01_Process!$B$8))/((01_Process!$B$6)+($A$565))))^2+4*(01_Process!$B$9)))/2))*((-(01_Process!$B$6)*((01_Process!$B$7)+(01_Process!$B$8))/((01_Process!$B$6)+($A$565))^2))</f>
        <v>0.0951761232762977</v>
      </c>
    </row>
    <row r="566" customFormat="false" ht="15" hidden="false" customHeight="true" outlineLevel="0" collapsed="false">
      <c r="A566" s="26" t="n">
        <v>8.4192096048024</v>
      </c>
      <c r="B566" s="21" t="n">
        <v>11.4061987923709</v>
      </c>
      <c r="C566" s="26" t="n">
        <v>0.0946532316282855</v>
      </c>
      <c r="D566" s="26" t="n">
        <v>12.3266297404902</v>
      </c>
      <c r="E566" s="14" t="str">
        <f aca="false">IF(B566&lt;5,"Acidic",IF(B566&lt;9,"Near-neutral","Alkaline"))</f>
        <v>Alkaline</v>
      </c>
      <c r="G566" s="70" t="n">
        <f aca="false">((-1/(((((((01_Process!$B$6)*(01_Process!$B$7)-($A$566)*(01_Process!$B$8))/((01_Process!$B$6)+($A$566))))+SQRT(((((01_Process!$B$6)*(01_Process!$B$7)-($A$566)*(01_Process!$B$8))/((01_Process!$B$6)+($A$566))))^2+4*(01_Process!$B$9)))/2)*LN(10))*(1+((((01_Process!$B$6)*(01_Process!$B$7)-($A$566)*(01_Process!$B$8))/((01_Process!$B$6)+($A$566))))/SQRT(((((01_Process!$B$6)*(01_Process!$B$7)-($A$566)*(01_Process!$B$8))/((01_Process!$B$6)+($A$566))))^2+4*(01_Process!$B$9)))/2))*((-(01_Process!$B$6)*((01_Process!$B$7)+(01_Process!$B$8))/((01_Process!$B$6)+($A$566))^2))</f>
        <v>0.0946524043003258</v>
      </c>
    </row>
    <row r="567" customFormat="false" ht="15" hidden="false" customHeight="true" outlineLevel="0" collapsed="false">
      <c r="A567" s="26" t="n">
        <v>8.43421710855428</v>
      </c>
      <c r="B567" s="21" t="n">
        <v>11.4076153980635</v>
      </c>
      <c r="C567" s="26" t="n">
        <v>0.0941331638215388</v>
      </c>
      <c r="D567" s="26" t="n">
        <v>12.3266297404902</v>
      </c>
      <c r="E567" s="14" t="str">
        <f aca="false">IF(B567&lt;5,"Acidic",IF(B567&lt;9,"Near-neutral","Alkaline"))</f>
        <v>Alkaline</v>
      </c>
      <c r="G567" s="70" t="n">
        <f aca="false">((-1/(((((((01_Process!$B$6)*(01_Process!$B$7)-($A$567)*(01_Process!$B$8))/((01_Process!$B$6)+($A$567))))+SQRT(((((01_Process!$B$6)*(01_Process!$B$7)-($A$567)*(01_Process!$B$8))/((01_Process!$B$6)+($A$567))))^2+4*(01_Process!$B$9)))/2)*LN(10))*(1+((((01_Process!$B$6)*(01_Process!$B$7)-($A$567)*(01_Process!$B$8))/((01_Process!$B$6)+($A$567))))/SQRT(((((01_Process!$B$6)*(01_Process!$B$7)-($A$567)*(01_Process!$B$8))/((01_Process!$B$6)+($A$567))))^2+4*(01_Process!$B$9)))/2))*((-(01_Process!$B$6)*((01_Process!$B$7)+(01_Process!$B$8))/((01_Process!$B$6)+($A$567))^2))</f>
        <v>0.0941334977820671</v>
      </c>
    </row>
    <row r="568" customFormat="false" ht="15" hidden="false" customHeight="true" outlineLevel="0" collapsed="false">
      <c r="A568" s="26" t="n">
        <v>8.44922461230615</v>
      </c>
      <c r="B568" s="21" t="n">
        <v>11.4090242254618</v>
      </c>
      <c r="C568" s="26" t="n">
        <v>0.0936198904933008</v>
      </c>
      <c r="D568" s="26" t="n">
        <v>12.3266297404902</v>
      </c>
      <c r="E568" s="14" t="str">
        <f aca="false">IF(B568&lt;5,"Acidic",IF(B568&lt;9,"Near-neutral","Alkaline"))</f>
        <v>Alkaline</v>
      </c>
      <c r="G568" s="70" t="n">
        <f aca="false">((-1/(((((((01_Process!$B$6)*(01_Process!$B$7)-($A$568)*(01_Process!$B$8))/((01_Process!$B$6)+($A$568))))+SQRT(((((01_Process!$B$6)*(01_Process!$B$7)-($A$568)*(01_Process!$B$8))/((01_Process!$B$6)+($A$568))))^2+4*(01_Process!$B$9)))/2)*LN(10))*(1+((((01_Process!$B$6)*(01_Process!$B$7)-($A$568)*(01_Process!$B$8))/((01_Process!$B$6)+($A$568))))/SQRT(((((01_Process!$B$6)*(01_Process!$B$7)-($A$568)*(01_Process!$B$8))/((01_Process!$B$6)+($A$568))))^2+4*(01_Process!$B$9)))/2))*((-(01_Process!$B$6)*((01_Process!$B$7)+(01_Process!$B$8))/((01_Process!$B$6)+($A$568))^2))</f>
        <v>0.0936193422521709</v>
      </c>
    </row>
    <row r="569" customFormat="false" ht="15" hidden="false" customHeight="true" outlineLevel="0" collapsed="false">
      <c r="A569" s="26" t="n">
        <v>8.46423211605803</v>
      </c>
      <c r="B569" s="21" t="n">
        <v>11.4104254016706</v>
      </c>
      <c r="C569" s="26" t="n">
        <v>0.0931103295002913</v>
      </c>
      <c r="D569" s="26" t="n">
        <v>12.3266297404902</v>
      </c>
      <c r="E569" s="14" t="str">
        <f aca="false">IF(B569&lt;5,"Acidic",IF(B569&lt;9,"Near-neutral","Alkaline"))</f>
        <v>Alkaline</v>
      </c>
      <c r="G569" s="70" t="n">
        <f aca="false">((-1/(((((((01_Process!$B$6)*(01_Process!$B$7)-($A$569)*(01_Process!$B$8))/((01_Process!$B$6)+($A$569))))+SQRT(((((01_Process!$B$6)*(01_Process!$B$7)-($A$569)*(01_Process!$B$8))/((01_Process!$B$6)+($A$569))))^2+4*(01_Process!$B$9)))/2)*LN(10))*(1+((((01_Process!$B$6)*(01_Process!$B$7)-($A$569)*(01_Process!$B$8))/((01_Process!$B$6)+($A$569))))/SQRT(((((01_Process!$B$6)*(01_Process!$B$7)-($A$569)*(01_Process!$B$8))/((01_Process!$B$6)+($A$569))))^2+4*(01_Process!$B$9)))/2))*((-(01_Process!$B$6)*((01_Process!$B$7)+(01_Process!$B$8))/((01_Process!$B$6)+($A$569))^2))</f>
        <v>0.0931098733167524</v>
      </c>
    </row>
    <row r="570" customFormat="false" ht="15" hidden="false" customHeight="true" outlineLevel="0" collapsed="false">
      <c r="A570" s="26" t="n">
        <v>8.4792396198099</v>
      </c>
      <c r="B570" s="21" t="n">
        <v>11.4118189348504</v>
      </c>
      <c r="C570" s="26" t="n">
        <v>0.0926045913400913</v>
      </c>
      <c r="D570" s="26" t="n">
        <v>12.3266297404902</v>
      </c>
      <c r="E570" s="14" t="str">
        <f aca="false">IF(B570&lt;5,"Acidic",IF(B570&lt;9,"Near-neutral","Alkaline"))</f>
        <v>Alkaline</v>
      </c>
      <c r="G570" s="70" t="n">
        <f aca="false">((-1/(((((((01_Process!$B$6)*(01_Process!$B$7)-($A$570)*(01_Process!$B$8))/((01_Process!$B$6)+($A$570))))+SQRT(((((01_Process!$B$6)*(01_Process!$B$7)-($A$570)*(01_Process!$B$8))/((01_Process!$B$6)+($A$570))))^2+4*(01_Process!$B$9)))/2)*LN(10))*(1+((((01_Process!$B$6)*(01_Process!$B$7)-($A$570)*(01_Process!$B$8))/((01_Process!$B$6)+($A$570))))/SQRT(((((01_Process!$B$6)*(01_Process!$B$7)-($A$570)*(01_Process!$B$8))/((01_Process!$B$6)+($A$570))))^2+4*(01_Process!$B$9)))/2))*((-(01_Process!$B$6)*((01_Process!$B$7)+(01_Process!$B$8))/((01_Process!$B$6)+($A$570))^2))</f>
        <v>0.0926050308508675</v>
      </c>
    </row>
    <row r="571" customFormat="false" ht="15" hidden="false" customHeight="true" outlineLevel="0" collapsed="false">
      <c r="A571" s="26" t="n">
        <v>8.49424712356178</v>
      </c>
      <c r="B571" s="21" t="n">
        <v>11.413204956125</v>
      </c>
      <c r="C571" s="26" t="n">
        <v>0.0921044140770846</v>
      </c>
      <c r="D571" s="26" t="n">
        <v>12.3266297404902</v>
      </c>
      <c r="E571" s="14" t="str">
        <f aca="false">IF(B571&lt;5,"Acidic",IF(B571&lt;9,"Near-neutral","Alkaline"))</f>
        <v>Alkaline</v>
      </c>
      <c r="G571" s="70" t="n">
        <f aca="false">((-1/(((((((01_Process!$B$6)*(01_Process!$B$7)-($A$571)*(01_Process!$B$8))/((01_Process!$B$6)+($A$571))))+SQRT(((((01_Process!$B$6)*(01_Process!$B$7)-($A$571)*(01_Process!$B$8))/((01_Process!$B$6)+($A$571))))^2+4*(01_Process!$B$9)))/2)*LN(10))*(1+((((01_Process!$B$6)*(01_Process!$B$7)-($A$571)*(01_Process!$B$8))/((01_Process!$B$6)+($A$571))))/SQRT(((((01_Process!$B$6)*(01_Process!$B$7)-($A$571)*(01_Process!$B$8))/((01_Process!$B$6)+($A$571))))^2+4*(01_Process!$B$9)))/2))*((-(01_Process!$B$6)*((01_Process!$B$7)+(01_Process!$B$8))/((01_Process!$B$6)+($A$571))^2))</f>
        <v>0.0921047506900569</v>
      </c>
    </row>
    <row r="572" customFormat="false" ht="15" hidden="false" customHeight="true" outlineLevel="0" collapsed="false">
      <c r="A572" s="26" t="n">
        <v>8.50925462731366</v>
      </c>
      <c r="B572" s="21" t="n">
        <v>11.4145835013585</v>
      </c>
      <c r="C572" s="26" t="n">
        <v>0.091609929039123</v>
      </c>
      <c r="D572" s="26" t="n">
        <v>12.3266297404902</v>
      </c>
      <c r="E572" s="14" t="str">
        <f aca="false">IF(B572&lt;5,"Acidic",IF(B572&lt;9,"Near-neutral","Alkaline"))</f>
        <v>Alkaline</v>
      </c>
      <c r="G572" s="70" t="n">
        <f aca="false">((-1/(((((((01_Process!$B$6)*(01_Process!$B$7)-($A$572)*(01_Process!$B$8))/((01_Process!$B$6)+($A$572))))+SQRT(((((01_Process!$B$6)*(01_Process!$B$7)-($A$572)*(01_Process!$B$8))/((01_Process!$B$6)+($A$572))))^2+4*(01_Process!$B$9)))/2)*LN(10))*(1+((((01_Process!$B$6)*(01_Process!$B$7)-($A$572)*(01_Process!$B$8))/((01_Process!$B$6)+($A$572))))/SQRT(((((01_Process!$B$6)*(01_Process!$B$7)-($A$572)*(01_Process!$B$8))/((01_Process!$B$6)+($A$572))))^2+4*(01_Process!$B$9)))/2))*((-(01_Process!$B$6)*((01_Process!$B$7)+(01_Process!$B$8))/((01_Process!$B$6)+($A$572))^2))</f>
        <v>0.0916089779164865</v>
      </c>
    </row>
    <row r="573" customFormat="false" ht="15" hidden="false" customHeight="true" outlineLevel="0" collapsed="false">
      <c r="A573" s="26" t="n">
        <v>8.52426213106553</v>
      </c>
      <c r="B573" s="21" t="n">
        <v>11.4159546323055</v>
      </c>
      <c r="C573" s="26" t="n">
        <v>0.0911179919662573</v>
      </c>
      <c r="D573" s="26" t="n">
        <v>12.3266297404902</v>
      </c>
      <c r="E573" s="14" t="str">
        <f aca="false">IF(B573&lt;5,"Acidic",IF(B573&lt;9,"Near-neutral","Alkaline"))</f>
        <v>Alkaline</v>
      </c>
      <c r="G573" s="70" t="n">
        <f aca="false">((-1/(((((((01_Process!$B$6)*(01_Process!$B$7)-($A$573)*(01_Process!$B$8))/((01_Process!$B$6)+($A$573))))+SQRT(((((01_Process!$B$6)*(01_Process!$B$7)-($A$573)*(01_Process!$B$8))/((01_Process!$B$6)+($A$573))))^2+4*(01_Process!$B$9)))/2)*LN(10))*(1+((((01_Process!$B$6)*(01_Process!$B$7)-($A$573)*(01_Process!$B$8))/((01_Process!$B$6)+($A$573))))/SQRT(((((01_Process!$B$6)*(01_Process!$B$7)-($A$573)*(01_Process!$B$8))/((01_Process!$B$6)+($A$573))))^2+4*(01_Process!$B$9)))/2))*((-(01_Process!$B$6)*((01_Process!$B$7)+(01_Process!$B$8))/((01_Process!$B$6)+($A$573))^2))</f>
        <v>0.0911176517713351</v>
      </c>
    </row>
    <row r="574" customFormat="false" ht="15" hidden="false" customHeight="true" outlineLevel="0" collapsed="false">
      <c r="A574" s="26" t="n">
        <v>8.53926963481741</v>
      </c>
      <c r="B574" s="21" t="n">
        <v>11.4173184123821</v>
      </c>
      <c r="C574" s="26" t="n">
        <v>0.0906303358968899</v>
      </c>
      <c r="D574" s="26" t="n">
        <v>12.3266297404902</v>
      </c>
      <c r="E574" s="14" t="str">
        <f aca="false">IF(B574&lt;5,"Acidic",IF(B574&lt;9,"Near-neutral","Alkaline"))</f>
        <v>Alkaline</v>
      </c>
      <c r="G574" s="70" t="n">
        <f aca="false">((-1/(((((((01_Process!$B$6)*(01_Process!$B$7)-($A$574)*(01_Process!$B$8))/((01_Process!$B$6)+($A$574))))+SQRT(((((01_Process!$B$6)*(01_Process!$B$7)-($A$574)*(01_Process!$B$8))/((01_Process!$B$6)+($A$574))))^2+4*(01_Process!$B$9)))/2)*LN(10))*(1+((((01_Process!$B$6)*(01_Process!$B$7)-($A$574)*(01_Process!$B$8))/((01_Process!$B$6)+($A$574))))/SQRT(((((01_Process!$B$6)*(01_Process!$B$7)-($A$574)*(01_Process!$B$8))/((01_Process!$B$6)+($A$574))))^2+4*(01_Process!$B$9)))/2))*((-(01_Process!$B$6)*((01_Process!$B$7)+(01_Process!$B$8))/((01_Process!$B$6)+($A$574))^2))</f>
        <v>0.0906307176087892</v>
      </c>
    </row>
    <row r="575" customFormat="false" ht="15" hidden="false" customHeight="true" outlineLevel="0" collapsed="false">
      <c r="A575" s="26" t="n">
        <v>8.55427713856929</v>
      </c>
      <c r="B575" s="21" t="n">
        <v>11.4186749313614</v>
      </c>
      <c r="C575" s="26" t="n">
        <v>0.090148719654394</v>
      </c>
      <c r="D575" s="26" t="n">
        <v>12.3266297404902</v>
      </c>
      <c r="E575" s="14" t="str">
        <f aca="false">IF(B575&lt;5,"Acidic",IF(B575&lt;9,"Near-neutral","Alkaline"))</f>
        <v>Alkaline</v>
      </c>
      <c r="G575" s="70" t="n">
        <f aca="false">((-1/(((((((01_Process!$B$6)*(01_Process!$B$7)-($A$575)*(01_Process!$B$8))/((01_Process!$B$6)+($A$575))))+SQRT(((((01_Process!$B$6)*(01_Process!$B$7)-($A$575)*(01_Process!$B$8))/((01_Process!$B$6)+($A$575))))^2+4*(01_Process!$B$9)))/2)*LN(10))*(1+((((01_Process!$B$6)*(01_Process!$B$7)-($A$575)*(01_Process!$B$8))/((01_Process!$B$6)+($A$575))))/SQRT(((((01_Process!$B$6)*(01_Process!$B$7)-($A$575)*(01_Process!$B$8))/((01_Process!$B$6)+($A$575))))^2+4*(01_Process!$B$9)))/2))*((-(01_Process!$B$6)*((01_Process!$B$7)+(01_Process!$B$8))/((01_Process!$B$6)+($A$575))^2))</f>
        <v>0.0901481182974511</v>
      </c>
    </row>
    <row r="576" customFormat="false" ht="15" hidden="false" customHeight="true" outlineLevel="0" collapsed="false">
      <c r="A576" s="26" t="n">
        <v>8.56928464232116</v>
      </c>
      <c r="B576" s="21" t="n">
        <v>11.4200242314441</v>
      </c>
      <c r="C576" s="26" t="n">
        <v>0.0896699682120925</v>
      </c>
      <c r="D576" s="26" t="n">
        <v>12.3266297404902</v>
      </c>
      <c r="E576" s="14" t="str">
        <f aca="false">IF(B576&lt;5,"Acidic",IF(B576&lt;9,"Near-neutral","Alkaline"))</f>
        <v>Alkaline</v>
      </c>
      <c r="G576" s="70" t="n">
        <f aca="false">((-1/(((((((01_Process!$B$6)*(01_Process!$B$7)-($A$576)*(01_Process!$B$8))/((01_Process!$B$6)+($A$576))))+SQRT(((((01_Process!$B$6)*(01_Process!$B$7)-($A$576)*(01_Process!$B$8))/((01_Process!$B$6)+($A$576))))^2+4*(01_Process!$B$9)))/2)*LN(10))*(1+((((01_Process!$B$6)*(01_Process!$B$7)-($A$576)*(01_Process!$B$8))/((01_Process!$B$6)+($A$576))))/SQRT(((((01_Process!$B$6)*(01_Process!$B$7)-($A$576)*(01_Process!$B$8))/((01_Process!$B$6)+($A$576))))^2+4*(01_Process!$B$9)))/2))*((-(01_Process!$B$6)*((01_Process!$B$7)+(01_Process!$B$8))/((01_Process!$B$6)+($A$576))^2))</f>
        <v>0.0896697960171621</v>
      </c>
    </row>
    <row r="577" customFormat="false" ht="15" hidden="false" customHeight="true" outlineLevel="0" collapsed="false">
      <c r="A577" s="26" t="n">
        <v>8.58429214607304</v>
      </c>
      <c r="B577" s="21" t="n">
        <v>11.4213663810343</v>
      </c>
      <c r="C577" s="26" t="n">
        <v>0.0891958301707518</v>
      </c>
      <c r="D577" s="26" t="n">
        <v>12.3266297404902</v>
      </c>
      <c r="E577" s="14" t="str">
        <f aca="false">IF(B577&lt;5,"Acidic",IF(B577&lt;9,"Near-neutral","Alkaline"))</f>
        <v>Alkaline</v>
      </c>
      <c r="G577" s="70" t="n">
        <f aca="false">((-1/(((((((01_Process!$B$6)*(01_Process!$B$7)-($A$577)*(01_Process!$B$8))/((01_Process!$B$6)+($A$577))))+SQRT(((((01_Process!$B$6)*(01_Process!$B$7)-($A$577)*(01_Process!$B$8))/((01_Process!$B$6)+($A$577))))^2+4*(01_Process!$B$9)))/2)*LN(10))*(1+((((01_Process!$B$6)*(01_Process!$B$7)-($A$577)*(01_Process!$B$8))/((01_Process!$B$6)+($A$577))))/SQRT(((((01_Process!$B$6)*(01_Process!$B$7)-($A$577)*(01_Process!$B$8))/((01_Process!$B$6)+($A$577))))^2+4*(01_Process!$B$9)))/2))*((-(01_Process!$B$6)*((01_Process!$B$7)+(01_Process!$B$8))/((01_Process!$B$6)+($A$577))^2))</f>
        <v>0.0891956939477784</v>
      </c>
    </row>
    <row r="578" customFormat="false" ht="15" hidden="false" customHeight="true" outlineLevel="0" collapsed="false">
      <c r="A578" s="26" t="n">
        <v>8.59929964982491</v>
      </c>
      <c r="B578" s="21" t="n">
        <v>11.4227014501994</v>
      </c>
      <c r="C578" s="26" t="n">
        <v>0.0887247530142759</v>
      </c>
      <c r="D578" s="26" t="n">
        <v>12.3266297404902</v>
      </c>
      <c r="E578" s="14" t="str">
        <f aca="false">IF(B578&lt;5,"Acidic",IF(B578&lt;9,"Near-neutral","Alkaline"))</f>
        <v>Alkaline</v>
      </c>
      <c r="G578" s="70" t="n">
        <f aca="false">((-1/(((((((01_Process!$B$6)*(01_Process!$B$7)-($A$578)*(01_Process!$B$8))/((01_Process!$B$6)+($A$578))))+SQRT(((((01_Process!$B$6)*(01_Process!$B$7)-($A$578)*(01_Process!$B$8))/((01_Process!$B$6)+($A$578))))^2+4*(01_Process!$B$9)))/2)*LN(10))*(1+((((01_Process!$B$6)*(01_Process!$B$7)-($A$578)*(01_Process!$B$8))/((01_Process!$B$6)+($A$578))))/SQRT(((((01_Process!$B$6)*(01_Process!$B$7)-($A$578)*(01_Process!$B$8))/((01_Process!$B$6)+($A$578))))^2+4*(01_Process!$B$9)))/2))*((-(01_Process!$B$6)*((01_Process!$B$7)+(01_Process!$B$8))/((01_Process!$B$6)+($A$578))^2))</f>
        <v>0.0887257683634627</v>
      </c>
    </row>
    <row r="579" customFormat="false" ht="15" hidden="false" customHeight="true" outlineLevel="0" collapsed="false">
      <c r="A579" s="26" t="n">
        <v>8.61430715357679</v>
      </c>
      <c r="B579" s="21" t="n">
        <v>11.4240295106699</v>
      </c>
      <c r="C579" s="26" t="n">
        <v>0.0882618325138083</v>
      </c>
      <c r="D579" s="26" t="n">
        <v>12.3266297404902</v>
      </c>
      <c r="E579" s="14" t="str">
        <f aca="false">IF(B579&lt;5,"Acidic",IF(B579&lt;9,"Near-neutral","Alkaline"))</f>
        <v>Alkaline</v>
      </c>
      <c r="G579" s="70" t="n">
        <f aca="false">((-1/(((((((01_Process!$B$6)*(01_Process!$B$7)-($A$579)*(01_Process!$B$8))/((01_Process!$B$6)+($A$579))))+SQRT(((((01_Process!$B$6)*(01_Process!$B$7)-($A$579)*(01_Process!$B$8))/((01_Process!$B$6)+($A$579))))^2+4*(01_Process!$B$9)))/2)*LN(10))*(1+((((01_Process!$B$6)*(01_Process!$B$7)-($A$579)*(01_Process!$B$8))/((01_Process!$B$6)+($A$579))))/SQRT(((((01_Process!$B$6)*(01_Process!$B$7)-($A$579)*(01_Process!$B$8))/((01_Process!$B$6)+($A$579))))^2+4*(01_Process!$B$9)))/2))*((-(01_Process!$B$6)*((01_Process!$B$7)+(01_Process!$B$8))/((01_Process!$B$6)+($A$579))^2))</f>
        <v>0.0882599576219925</v>
      </c>
    </row>
    <row r="580" customFormat="false" ht="15" hidden="false" customHeight="true" outlineLevel="0" collapsed="false">
      <c r="A580" s="26" t="n">
        <v>8.62931465732867</v>
      </c>
      <c r="B580" s="21" t="n">
        <v>11.4253506107624</v>
      </c>
      <c r="C580" s="26" t="n">
        <v>0.0877971791085201</v>
      </c>
      <c r="D580" s="26" t="n">
        <v>12.3266297404902</v>
      </c>
      <c r="E580" s="14" t="str">
        <f aca="false">IF(B580&lt;5,"Acidic",IF(B580&lt;9,"Near-neutral","Alkaline"))</f>
        <v>Alkaline</v>
      </c>
      <c r="G580" s="70" t="n">
        <f aca="false">((-1/(((((((01_Process!$B$6)*(01_Process!$B$7)-($A$580)*(01_Process!$B$8))/((01_Process!$B$6)+($A$580))))+SQRT(((((01_Process!$B$6)*(01_Process!$B$7)-($A$580)*(01_Process!$B$8))/((01_Process!$B$6)+($A$580))))^2+4*(01_Process!$B$9)))/2)*LN(10))*(1+((((01_Process!$B$6)*(01_Process!$B$7)-($A$580)*(01_Process!$B$8))/((01_Process!$B$6)+($A$580))))/SQRT(((((01_Process!$B$6)*(01_Process!$B$7)-($A$580)*(01_Process!$B$8))/((01_Process!$B$6)+($A$580))))^2+4*(01_Process!$B$9)))/2))*((-(01_Process!$B$6)*((01_Process!$B$7)+(01_Process!$B$8))/((01_Process!$B$6)+($A$580))^2))</f>
        <v>0.0877982115884715</v>
      </c>
    </row>
    <row r="581" customFormat="false" ht="15" hidden="false" customHeight="true" outlineLevel="0" collapsed="false">
      <c r="A581" s="26" t="n">
        <v>8.64432216108054</v>
      </c>
      <c r="B581" s="21" t="n">
        <v>11.426664800152</v>
      </c>
      <c r="C581" s="26" t="n">
        <v>0.0873408938756484</v>
      </c>
      <c r="D581" s="26" t="n">
        <v>12.3266297404902</v>
      </c>
      <c r="E581" s="14" t="str">
        <f aca="false">IF(B581&lt;5,"Acidic",IF(B581&lt;9,"Near-neutral","Alkaline"))</f>
        <v>Alkaline</v>
      </c>
      <c r="G581" s="70" t="n">
        <f aca="false">((-1/(((((((01_Process!$B$6)*(01_Process!$B$7)-($A$581)*(01_Process!$B$8))/((01_Process!$B$6)+($A$581))))+SQRT(((((01_Process!$B$6)*(01_Process!$B$7)-($A$581)*(01_Process!$B$8))/((01_Process!$B$6)+($A$581))))^2+4*(01_Process!$B$9)))/2)*LN(10))*(1+((((01_Process!$B$6)*(01_Process!$B$7)-($A$581)*(01_Process!$B$8))/((01_Process!$B$6)+($A$581))))/SQRT(((((01_Process!$B$6)*(01_Process!$B$7)-($A$581)*(01_Process!$B$8))/((01_Process!$B$6)+($A$581))))^2+4*(01_Process!$B$9)))/2))*((-(01_Process!$B$6)*((01_Process!$B$7)+(01_Process!$B$8))/((01_Process!$B$6)+($A$581))^2))</f>
        <v>0.0873404829942806</v>
      </c>
    </row>
    <row r="582" customFormat="false" ht="15" hidden="false" customHeight="true" outlineLevel="0" collapsed="false">
      <c r="A582" s="26" t="n">
        <v>8.65932966483242</v>
      </c>
      <c r="B582" s="21" t="n">
        <v>11.4279721551017</v>
      </c>
      <c r="C582" s="26" t="n">
        <v>0.0868863936907474</v>
      </c>
      <c r="D582" s="26" t="n">
        <v>12.3266297404902</v>
      </c>
      <c r="E582" s="14" t="str">
        <f aca="false">IF(B582&lt;5,"Acidic",IF(B582&lt;9,"Near-neutral","Alkaline"))</f>
        <v>Alkaline</v>
      </c>
      <c r="G582" s="70" t="n">
        <f aca="false">((-1/(((((((01_Process!$B$6)*(01_Process!$B$7)-($A$582)*(01_Process!$B$8))/((01_Process!$B$6)+($A$582))))+SQRT(((((01_Process!$B$6)*(01_Process!$B$7)-($A$582)*(01_Process!$B$8))/((01_Process!$B$6)+($A$582))))^2+4*(01_Process!$B$9)))/2)*LN(10))*(1+((((01_Process!$B$6)*(01_Process!$B$7)-($A$582)*(01_Process!$B$8))/((01_Process!$B$6)+($A$582))))/SQRT(((((01_Process!$B$6)*(01_Process!$B$7)-($A$582)*(01_Process!$B$8))/((01_Process!$B$6)+($A$582))))^2+4*(01_Process!$B$9)))/2))*((-(01_Process!$B$6)*((01_Process!$B$7)+(01_Process!$B$8))/((01_Process!$B$6)+($A$582))^2))</f>
        <v>0.0868867151966121</v>
      </c>
    </row>
    <row r="583" customFormat="false" ht="15" hidden="false" customHeight="true" outlineLevel="0" collapsed="false">
      <c r="A583" s="26" t="n">
        <v>8.67433716858429</v>
      </c>
      <c r="B583" s="21" t="n">
        <v>11.4292727282333</v>
      </c>
      <c r="C583" s="26" t="n">
        <v>0.0864371262493933</v>
      </c>
      <c r="D583" s="26" t="n">
        <v>12.3266297404902</v>
      </c>
      <c r="E583" s="14" t="str">
        <f aca="false">IF(B583&lt;5,"Acidic",IF(B583&lt;9,"Near-neutral","Alkaline"))</f>
        <v>Alkaline</v>
      </c>
      <c r="G583" s="70" t="n">
        <f aca="false">((-1/(((((((01_Process!$B$6)*(01_Process!$B$7)-($A$583)*(01_Process!$B$8))/((01_Process!$B$6)+($A$583))))+SQRT(((((01_Process!$B$6)*(01_Process!$B$7)-($A$583)*(01_Process!$B$8))/((01_Process!$B$6)+($A$583))))^2+4*(01_Process!$B$9)))/2)*LN(10))*(1+((((01_Process!$B$6)*(01_Process!$B$7)-($A$583)*(01_Process!$B$8))/((01_Process!$B$6)+($A$583))))/SQRT(((((01_Process!$B$6)*(01_Process!$B$7)-($A$583)*(01_Process!$B$8))/((01_Process!$B$6)+($A$583))))^2+4*(01_Process!$B$9)))/2))*((-(01_Process!$B$6)*((01_Process!$B$7)+(01_Process!$B$8))/((01_Process!$B$6)+($A$583))^2))</f>
        <v>0.086436866644769</v>
      </c>
    </row>
    <row r="584" customFormat="false" ht="15" hidden="false" customHeight="true" outlineLevel="0" collapsed="false">
      <c r="A584" s="26" t="n">
        <v>8.68934467233617</v>
      </c>
      <c r="B584" s="21" t="n">
        <v>11.4305665735285</v>
      </c>
      <c r="C584" s="26" t="n">
        <v>0.0859915086588217</v>
      </c>
      <c r="D584" s="26" t="n">
        <v>12.3266297404902</v>
      </c>
      <c r="E584" s="14" t="str">
        <f aca="false">IF(B584&lt;5,"Acidic",IF(B584&lt;9,"Near-neutral","Alkaline"))</f>
        <v>Alkaline</v>
      </c>
      <c r="G584" s="70" t="n">
        <f aca="false">((-1/(((((((01_Process!$B$6)*(01_Process!$B$7)-($A$584)*(01_Process!$B$8))/((01_Process!$B$6)+($A$584))))+SQRT(((((01_Process!$B$6)*(01_Process!$B$7)-($A$584)*(01_Process!$B$8))/((01_Process!$B$6)+($A$584))))^2+4*(01_Process!$B$9)))/2)*LN(10))*(1+((((01_Process!$B$6)*(01_Process!$B$7)-($A$584)*(01_Process!$B$8))/((01_Process!$B$6)+($A$584))))/SQRT(((((01_Process!$B$6)*(01_Process!$B$7)-($A$584)*(01_Process!$B$8))/((01_Process!$B$6)+($A$584))))^2+4*(01_Process!$B$9)))/2))*((-(01_Process!$B$6)*((01_Process!$B$7)+(01_Process!$B$8))/((01_Process!$B$6)+($A$584))^2))</f>
        <v>0.0859908848464635</v>
      </c>
    </row>
    <row r="585" customFormat="false" ht="15" hidden="false" customHeight="true" outlineLevel="0" collapsed="false">
      <c r="A585" s="26" t="n">
        <v>8.70435217608804</v>
      </c>
      <c r="B585" s="21" t="n">
        <v>11.4318537463293</v>
      </c>
      <c r="C585" s="26" t="n">
        <v>0.0855496315491564</v>
      </c>
      <c r="D585" s="26" t="n">
        <v>12.3266297404902</v>
      </c>
      <c r="E585" s="14" t="str">
        <f aca="false">IF(B585&lt;5,"Acidic",IF(B585&lt;9,"Near-neutral","Alkaline"))</f>
        <v>Alkaline</v>
      </c>
      <c r="G585" s="70" t="n">
        <f aca="false">((-1/(((((((01_Process!$B$6)*(01_Process!$B$7)-($A$585)*(01_Process!$B$8))/((01_Process!$B$6)+($A$585))))+SQRT(((((01_Process!$B$6)*(01_Process!$B$7)-($A$585)*(01_Process!$B$8))/((01_Process!$B$6)+($A$585))))^2+4*(01_Process!$B$9)))/2)*LN(10))*(1+((((01_Process!$B$6)*(01_Process!$B$7)-($A$585)*(01_Process!$B$8))/((01_Process!$B$6)+($A$585))))/SQRT(((((01_Process!$B$6)*(01_Process!$B$7)-($A$585)*(01_Process!$B$8))/((01_Process!$B$6)+($A$585))))^2+4*(01_Process!$B$9)))/2))*((-(01_Process!$B$6)*((01_Process!$B$7)+(01_Process!$B$8))/((01_Process!$B$6)+($A$585))^2))</f>
        <v>0.0855487236816993</v>
      </c>
    </row>
    <row r="586" customFormat="false" ht="15" hidden="false" customHeight="true" outlineLevel="0" collapsed="false">
      <c r="A586" s="26" t="n">
        <v>8.71935967983992</v>
      </c>
      <c r="B586" s="21" t="n">
        <v>11.4331343288692</v>
      </c>
      <c r="C586" s="26" t="n">
        <v>0.0851098818861829</v>
      </c>
      <c r="D586" s="26" t="n">
        <v>12.3266297404902</v>
      </c>
      <c r="E586" s="14" t="str">
        <f aca="false">IF(B586&lt;5,"Acidic",IF(B586&lt;9,"Near-neutral","Alkaline"))</f>
        <v>Alkaline</v>
      </c>
      <c r="G586" s="70" t="n">
        <f aca="false">((-1/(((((((01_Process!$B$6)*(01_Process!$B$7)-($A$586)*(01_Process!$B$8))/((01_Process!$B$6)+($A$586))))+SQRT(((((01_Process!$B$6)*(01_Process!$B$7)-($A$586)*(01_Process!$B$8))/((01_Process!$B$6)+($A$586))))^2+4*(01_Process!$B$9)))/2)*LN(10))*(1+((((01_Process!$B$6)*(01_Process!$B$7)-($A$586)*(01_Process!$B$8))/((01_Process!$B$6)+($A$586))))/SQRT(((((01_Process!$B$6)*(01_Process!$B$7)-($A$586)*(01_Process!$B$8))/((01_Process!$B$6)+($A$586))))^2+4*(01_Process!$B$9)))/2))*((-(01_Process!$B$6)*((01_Process!$B$7)+(01_Process!$B$8))/((01_Process!$B$6)+($A$586))^2))</f>
        <v>0.0851103345493834</v>
      </c>
    </row>
    <row r="587" customFormat="false" ht="15" hidden="false" customHeight="true" outlineLevel="0" collapsed="false">
      <c r="A587" s="26" t="n">
        <v>8.7343671835918</v>
      </c>
      <c r="B587" s="21" t="n">
        <v>11.4344083538315</v>
      </c>
      <c r="C587" s="26" t="n">
        <v>0.0846757477000892</v>
      </c>
      <c r="D587" s="26" t="n">
        <v>12.3266297404902</v>
      </c>
      <c r="E587" s="14" t="str">
        <f aca="false">IF(B587&lt;5,"Acidic",IF(B587&lt;9,"Near-neutral","Alkaline"))</f>
        <v>Alkaline</v>
      </c>
      <c r="G587" s="70" t="n">
        <f aca="false">((-1/(((((((01_Process!$B$6)*(01_Process!$B$7)-($A$587)*(01_Process!$B$8))/((01_Process!$B$6)+($A$587))))+SQRT(((((01_Process!$B$6)*(01_Process!$B$7)-($A$587)*(01_Process!$B$8))/((01_Process!$B$6)+($A$587))))^2+4*(01_Process!$B$9)))/2)*LN(10))*(1+((((01_Process!$B$6)*(01_Process!$B$7)-($A$587)*(01_Process!$B$8))/((01_Process!$B$6)+($A$587))))/SQRT(((((01_Process!$B$6)*(01_Process!$B$7)-($A$587)*(01_Process!$B$8))/((01_Process!$B$6)+($A$587))))^2+4*(01_Process!$B$9)))/2))*((-(01_Process!$B$6)*((01_Process!$B$7)+(01_Process!$B$8))/((01_Process!$B$6)+($A$587))^2))</f>
        <v>0.0846756686904741</v>
      </c>
    </row>
    <row r="588" customFormat="false" ht="15" hidden="false" customHeight="true" outlineLevel="0" collapsed="false">
      <c r="A588" s="26" t="n">
        <v>8.74937468734367</v>
      </c>
      <c r="B588" s="21" t="n">
        <v>11.4356759063208</v>
      </c>
      <c r="C588" s="26" t="n">
        <v>0.0842439123204031</v>
      </c>
      <c r="D588" s="26" t="n">
        <v>12.3266297404902</v>
      </c>
      <c r="E588" s="14" t="str">
        <f aca="false">IF(B588&lt;5,"Acidic",IF(B588&lt;9,"Near-neutral","Alkaline"))</f>
        <v>Alkaline</v>
      </c>
      <c r="G588" s="70" t="n">
        <f aca="false">((-1/(((((((01_Process!$B$6)*(01_Process!$B$7)-($A$588)*(01_Process!$B$8))/((01_Process!$B$6)+($A$588))))+SQRT(((((01_Process!$B$6)*(01_Process!$B$7)-($A$588)*(01_Process!$B$8))/((01_Process!$B$6)+($A$588))))^2+4*(01_Process!$B$9)))/2)*LN(10))*(1+((((01_Process!$B$6)*(01_Process!$B$7)-($A$588)*(01_Process!$B$8))/((01_Process!$B$6)+($A$588))))/SQRT(((((01_Process!$B$6)*(01_Process!$B$7)-($A$588)*(01_Process!$B$8))/((01_Process!$B$6)+($A$588))))^2+4*(01_Process!$B$9)))/2))*((-(01_Process!$B$6)*((01_Process!$B$7)+(01_Process!$B$8))/((01_Process!$B$6)+($A$588))^2))</f>
        <v>0.0842446853316508</v>
      </c>
    </row>
    <row r="589" customFormat="false" ht="15" hidden="false" customHeight="true" outlineLevel="0" collapsed="false">
      <c r="A589" s="26" t="n">
        <v>8.76438219109555</v>
      </c>
      <c r="B589" s="21" t="n">
        <v>11.4369369958362</v>
      </c>
      <c r="C589" s="26" t="n">
        <v>0.0838178837497026</v>
      </c>
      <c r="D589" s="26" t="n">
        <v>12.3266297404902</v>
      </c>
      <c r="E589" s="14" t="str">
        <f aca="false">IF(B589&lt;5,"Acidic",IF(B589&lt;9,"Near-neutral","Alkaline"))</f>
        <v>Alkaline</v>
      </c>
      <c r="G589" s="70" t="n">
        <f aca="false">((-1/(((((((01_Process!$B$6)*(01_Process!$B$7)-($A$589)*(01_Process!$B$8))/((01_Process!$B$6)+($A$589))))+SQRT(((((01_Process!$B$6)*(01_Process!$B$7)-($A$589)*(01_Process!$B$8))/((01_Process!$B$6)+($A$589))))^2+4*(01_Process!$B$9)))/2)*LN(10))*(1+((((01_Process!$B$6)*(01_Process!$B$7)-($A$589)*(01_Process!$B$8))/((01_Process!$B$6)+($A$589))))/SQRT(((((01_Process!$B$6)*(01_Process!$B$7)-($A$589)*(01_Process!$B$8))/((01_Process!$B$6)+($A$589))))^2+4*(01_Process!$B$9)))/2))*((-(01_Process!$B$6)*((01_Process!$B$7)+(01_Process!$B$8))/((01_Process!$B$6)+($A$589))^2))</f>
        <v>0.0838173412086087</v>
      </c>
    </row>
    <row r="590" customFormat="false" ht="15" hidden="false" customHeight="true" outlineLevel="0" collapsed="false">
      <c r="A590" s="26" t="n">
        <v>8.77938969484742</v>
      </c>
      <c r="B590" s="21" t="n">
        <v>11.4381916842992</v>
      </c>
      <c r="C590" s="26" t="n">
        <v>0.0833943253311418</v>
      </c>
      <c r="D590" s="26" t="n">
        <v>12.3266297404902</v>
      </c>
      <c r="E590" s="14" t="str">
        <f aca="false">IF(B590&lt;5,"Acidic",IF(B590&lt;9,"Near-neutral","Alkaline"))</f>
        <v>Alkaline</v>
      </c>
      <c r="G590" s="70" t="n">
        <f aca="false">((-1/(((((((01_Process!$B$6)*(01_Process!$B$7)-($A$590)*(01_Process!$B$8))/((01_Process!$B$6)+($A$590))))+SQRT(((((01_Process!$B$6)*(01_Process!$B$7)-($A$590)*(01_Process!$B$8))/((01_Process!$B$6)+($A$590))))^2+4*(01_Process!$B$9)))/2)*LN(10))*(1+((((01_Process!$B$6)*(01_Process!$B$7)-($A$590)*(01_Process!$B$8))/((01_Process!$B$6)+($A$590))))/SQRT(((((01_Process!$B$6)*(01_Process!$B$7)-($A$590)*(01_Process!$B$8))/((01_Process!$B$6)+($A$590))))^2+4*(01_Process!$B$9)))/2))*((-(01_Process!$B$6)*((01_Process!$B$7)+(01_Process!$B$8))/((01_Process!$B$6)+($A$590))^2))</f>
        <v>0.0833935865887396</v>
      </c>
    </row>
    <row r="591" customFormat="false" ht="15" hidden="false" customHeight="true" outlineLevel="0" collapsed="false">
      <c r="A591" s="26" t="n">
        <v>8.7943971985993</v>
      </c>
      <c r="B591" s="21" t="n">
        <v>11.4394400608964</v>
      </c>
      <c r="C591" s="26" t="n">
        <v>0.0829733078455774</v>
      </c>
      <c r="D591" s="26" t="n">
        <v>12.3266297404902</v>
      </c>
      <c r="E591" s="14" t="str">
        <f aca="false">IF(B591&lt;5,"Acidic",IF(B591&lt;9,"Near-neutral","Alkaline"))</f>
        <v>Alkaline</v>
      </c>
      <c r="G591" s="70" t="n">
        <f aca="false">((-1/(((((((01_Process!$B$6)*(01_Process!$B$7)-($A$591)*(01_Process!$B$8))/((01_Process!$B$6)+($A$591))))+SQRT(((((01_Process!$B$6)*(01_Process!$B$7)-($A$591)*(01_Process!$B$8))/((01_Process!$B$6)+($A$591))))^2+4*(01_Process!$B$9)))/2)*LN(10))*(1+((((01_Process!$B$6)*(01_Process!$B$7)-($A$591)*(01_Process!$B$8))/((01_Process!$B$6)+($A$591))))/SQRT(((((01_Process!$B$6)*(01_Process!$B$7)-($A$591)*(01_Process!$B$8))/((01_Process!$B$6)+($A$591))))^2+4*(01_Process!$B$9)))/2))*((-(01_Process!$B$6)*((01_Process!$B$7)+(01_Process!$B$8))/((01_Process!$B$6)+($A$591))^2))</f>
        <v>0.0829733822033738</v>
      </c>
    </row>
    <row r="592" customFormat="false" ht="15" hidden="false" customHeight="true" outlineLevel="0" collapsed="false">
      <c r="A592" s="26" t="n">
        <v>8.80940470235118</v>
      </c>
      <c r="B592" s="21" t="n">
        <v>11.4406821645153</v>
      </c>
      <c r="C592" s="26" t="n">
        <v>0.0825583690834719</v>
      </c>
      <c r="D592" s="26" t="n">
        <v>12.3266297404902</v>
      </c>
      <c r="E592" s="14" t="str">
        <f aca="false">IF(B592&lt;5,"Acidic",IF(B592&lt;9,"Near-neutral","Alkaline"))</f>
        <v>Alkaline</v>
      </c>
      <c r="G592" s="70" t="n">
        <f aca="false">((-1/(((((((01_Process!$B$6)*(01_Process!$B$7)-($A$592)*(01_Process!$B$8))/((01_Process!$B$6)+($A$592))))+SQRT(((((01_Process!$B$6)*(01_Process!$B$7)-($A$592)*(01_Process!$B$8))/((01_Process!$B$6)+($A$592))))^2+4*(01_Process!$B$9)))/2)*LN(10))*(1+((((01_Process!$B$6)*(01_Process!$B$7)-($A$592)*(01_Process!$B$8))/((01_Process!$B$6)+($A$592))))/SQRT(((((01_Process!$B$6)*(01_Process!$B$7)-($A$592)*(01_Process!$B$8))/((01_Process!$B$6)+($A$592))))^2+4*(01_Process!$B$9)))/2))*((-(01_Process!$B$6)*((01_Process!$B$7)+(01_Process!$B$8))/((01_Process!$B$6)+($A$592))^2))</f>
        <v>0.0825566838401648</v>
      </c>
    </row>
    <row r="593" customFormat="false" ht="15" hidden="false" customHeight="true" outlineLevel="0" collapsed="false">
      <c r="A593" s="26" t="n">
        <v>8.82441220610305</v>
      </c>
      <c r="B593" s="21" t="n">
        <v>11.4419180351064</v>
      </c>
      <c r="C593" s="26" t="n">
        <v>0.0821426657668098</v>
      </c>
      <c r="D593" s="26" t="n">
        <v>12.3266297404902</v>
      </c>
      <c r="E593" s="14" t="str">
        <f aca="false">IF(B593&lt;5,"Acidic",IF(B593&lt;9,"Near-neutral","Alkaline"))</f>
        <v>Alkaline</v>
      </c>
      <c r="G593" s="70" t="n">
        <f aca="false">((-1/(((((((01_Process!$B$6)*(01_Process!$B$7)-($A$593)*(01_Process!$B$8))/((01_Process!$B$6)+($A$593))))+SQRT(((((01_Process!$B$6)*(01_Process!$B$7)-($A$593)*(01_Process!$B$8))/((01_Process!$B$6)+($A$593))))^2+4*(01_Process!$B$9)))/2)*LN(10))*(1+((((01_Process!$B$6)*(01_Process!$B$7)-($A$593)*(01_Process!$B$8))/((01_Process!$B$6)+($A$593))))/SQRT(((((01_Process!$B$6)*(01_Process!$B$7)-($A$593)*(01_Process!$B$8))/((01_Process!$B$6)+($A$593))))^2+4*(01_Process!$B$9)))/2))*((-(01_Process!$B$6)*((01_Process!$B$7)+(01_Process!$B$8))/((01_Process!$B$6)+($A$593))^2))</f>
        <v>0.0821434503493197</v>
      </c>
    </row>
    <row r="594" customFormat="false" ht="15" hidden="false" customHeight="true" outlineLevel="0" collapsed="false">
      <c r="A594" s="26" t="n">
        <v>8.83941970985493</v>
      </c>
      <c r="B594" s="21" t="n">
        <v>11.4431477136832</v>
      </c>
      <c r="C594" s="26" t="n">
        <v>0.0817332026487065</v>
      </c>
      <c r="D594" s="26" t="n">
        <v>12.3266297404902</v>
      </c>
      <c r="E594" s="14" t="str">
        <f aca="false">IF(B594&lt;5,"Acidic",IF(B594&lt;9,"Near-neutral","Alkaline"))</f>
        <v>Alkaline</v>
      </c>
      <c r="G594" s="70" t="n">
        <f aca="false">((-1/(((((((01_Process!$B$6)*(01_Process!$B$7)-($A$594)*(01_Process!$B$8))/((01_Process!$B$6)+($A$594))))+SQRT(((((01_Process!$B$6)*(01_Process!$B$7)-($A$594)*(01_Process!$B$8))/((01_Process!$B$6)+($A$594))))^2+4*(01_Process!$B$9)))/2)*LN(10))*(1+((((01_Process!$B$6)*(01_Process!$B$7)-($A$594)*(01_Process!$B$8))/((01_Process!$B$6)+($A$594))))/SQRT(((((01_Process!$B$6)*(01_Process!$B$7)-($A$594)*(01_Process!$B$8))/((01_Process!$B$6)+($A$594))))^2+4*(01_Process!$B$9)))/2))*((-(01_Process!$B$6)*((01_Process!$B$7)+(01_Process!$B$8))/((01_Process!$B$6)+($A$594))^2))</f>
        <v>0.0817336401679543</v>
      </c>
    </row>
    <row r="595" customFormat="false" ht="15" hidden="false" customHeight="true" outlineLevel="0" collapsed="false">
      <c r="A595" s="26" t="n">
        <v>8.85442721360681</v>
      </c>
      <c r="B595" s="21" t="n">
        <v>11.4443712685234</v>
      </c>
      <c r="C595" s="26" t="n">
        <v>0.0813283417420507</v>
      </c>
      <c r="D595" s="26" t="n">
        <v>12.3266297404902</v>
      </c>
      <c r="E595" s="14" t="str">
        <f aca="false">IF(B595&lt;5,"Acidic",IF(B595&lt;9,"Near-neutral","Alkaline"))</f>
        <v>Alkaline</v>
      </c>
      <c r="G595" s="70" t="n">
        <f aca="false">((-1/(((((((01_Process!$B$6)*(01_Process!$B$7)-($A$595)*(01_Process!$B$8))/((01_Process!$B$6)+($A$595))))+SQRT(((((01_Process!$B$6)*(01_Process!$B$7)-($A$595)*(01_Process!$B$8))/((01_Process!$B$6)+($A$595))))^2+4*(01_Process!$B$9)))/2)*LN(10))*(1+((((01_Process!$B$6)*(01_Process!$B$7)-($A$595)*(01_Process!$B$8))/((01_Process!$B$6)+($A$595))))/SQRT(((((01_Process!$B$6)*(01_Process!$B$7)-($A$595)*(01_Process!$B$8))/((01_Process!$B$6)+($A$595))))^2+4*(01_Process!$B$9)))/2))*((-(01_Process!$B$6)*((01_Process!$B$7)+(01_Process!$B$8))/((01_Process!$B$6)+($A$595))^2))</f>
        <v>0.0813272127365368</v>
      </c>
    </row>
    <row r="596" customFormat="false" ht="15" hidden="false" customHeight="true" outlineLevel="0" collapsed="false">
      <c r="A596" s="26" t="n">
        <v>8.86943471735868</v>
      </c>
      <c r="B596" s="21" t="n">
        <v>11.4455887692633</v>
      </c>
      <c r="C596" s="26" t="n">
        <v>0.080924667280101</v>
      </c>
      <c r="D596" s="26" t="n">
        <v>12.3266297404902</v>
      </c>
      <c r="E596" s="14" t="str">
        <f aca="false">IF(B596&lt;5,"Acidic",IF(B596&lt;9,"Near-neutral","Alkaline"))</f>
        <v>Alkaline</v>
      </c>
      <c r="G596" s="70" t="n">
        <f aca="false">((-1/(((((((01_Process!$B$6)*(01_Process!$B$7)-($A$596)*(01_Process!$B$8))/((01_Process!$B$6)+($A$596))))+SQRT(((((01_Process!$B$6)*(01_Process!$B$7)-($A$596)*(01_Process!$B$8))/((01_Process!$B$6)+($A$596))))^2+4*(01_Process!$B$9)))/2)*LN(10))*(1+((((01_Process!$B$6)*(01_Process!$B$7)-($A$596)*(01_Process!$B$8))/((01_Process!$B$6)+($A$596))))/SQRT(((((01_Process!$B$6)*(01_Process!$B$7)-($A$596)*(01_Process!$B$8))/((01_Process!$B$6)+($A$596))))^2+4*(01_Process!$B$9)))/2))*((-(01_Process!$B$6)*((01_Process!$B$7)+(01_Process!$B$8))/((01_Process!$B$6)+($A$596))^2))</f>
        <v>0.0809241270401615</v>
      </c>
    </row>
    <row r="597" customFormat="false" ht="15" hidden="false" customHeight="true" outlineLevel="0" collapsed="false">
      <c r="A597" s="26" t="n">
        <v>8.88444222111056</v>
      </c>
      <c r="B597" s="21" t="n">
        <v>11.4468002342037</v>
      </c>
      <c r="C597" s="26" t="n">
        <v>0.0805239885736455</v>
      </c>
      <c r="D597" s="26" t="n">
        <v>12.3266297404902</v>
      </c>
      <c r="E597" s="14" t="str">
        <f aca="false">IF(B597&lt;5,"Acidic",IF(B597&lt;9,"Near-neutral","Alkaline"))</f>
        <v>Alkaline</v>
      </c>
      <c r="G597" s="70" t="n">
        <f aca="false">((-1/(((((((01_Process!$B$6)*(01_Process!$B$7)-($A$597)*(01_Process!$B$8))/((01_Process!$B$6)+($A$597))))+SQRT(((((01_Process!$B$6)*(01_Process!$B$7)-($A$597)*(01_Process!$B$8))/((01_Process!$B$6)+($A$597))))^2+4*(01_Process!$B$9)))/2)*LN(10))*(1+((((01_Process!$B$6)*(01_Process!$B$7)-($A$597)*(01_Process!$B$8))/((01_Process!$B$6)+($A$597))))/SQRT(((((01_Process!$B$6)*(01_Process!$B$7)-($A$597)*(01_Process!$B$8))/((01_Process!$B$6)+($A$597))))^2+4*(01_Process!$B$9)))/2))*((-(01_Process!$B$6)*((01_Process!$B$7)+(01_Process!$B$8))/((01_Process!$B$6)+($A$597))^2))</f>
        <v>0.0805243458386984</v>
      </c>
    </row>
    <row r="598" customFormat="false" ht="15" hidden="false" customHeight="true" outlineLevel="0" collapsed="false">
      <c r="A598" s="26" t="n">
        <v>8.89944972486243</v>
      </c>
      <c r="B598" s="21" t="n">
        <v>11.4480057352552</v>
      </c>
      <c r="C598" s="26" t="n">
        <v>0.0801281394243461</v>
      </c>
      <c r="D598" s="26" t="n">
        <v>12.3266297404902</v>
      </c>
      <c r="E598" s="14" t="str">
        <f aca="false">IF(B598&lt;5,"Acidic",IF(B598&lt;9,"Near-neutral","Alkaline"))</f>
        <v>Alkaline</v>
      </c>
      <c r="G598" s="70" t="n">
        <f aca="false">((-1/(((((((01_Process!$B$6)*(01_Process!$B$7)-($A$598)*(01_Process!$B$8))/((01_Process!$B$6)+($A$598))))+SQRT(((((01_Process!$B$6)*(01_Process!$B$7)-($A$598)*(01_Process!$B$8))/((01_Process!$B$6)+($A$598))))^2+4*(01_Process!$B$9)))/2)*LN(10))*(1+((((01_Process!$B$6)*(01_Process!$B$7)-($A$598)*(01_Process!$B$8))/((01_Process!$B$6)+($A$598))))/SQRT(((((01_Process!$B$6)*(01_Process!$B$7)-($A$598)*(01_Process!$B$8))/((01_Process!$B$6)+($A$598))))^2+4*(01_Process!$B$9)))/2))*((-(01_Process!$B$6)*((01_Process!$B$7)+(01_Process!$B$8))/((01_Process!$B$6)+($A$598))^2))</f>
        <v>0.0801278308126501</v>
      </c>
    </row>
    <row r="599" customFormat="false" ht="15" hidden="false" customHeight="true" outlineLevel="0" collapsed="false">
      <c r="A599" s="26" t="n">
        <v>8.91445722861431</v>
      </c>
      <c r="B599" s="21" t="n">
        <v>11.4492052926998</v>
      </c>
      <c r="C599" s="26" t="n">
        <v>0.0797336747335748</v>
      </c>
      <c r="D599" s="26" t="n">
        <v>12.3266297404902</v>
      </c>
      <c r="E599" s="14" t="str">
        <f aca="false">IF(B599&lt;5,"Acidic",IF(B599&lt;9,"Near-neutral","Alkaline"))</f>
        <v>Alkaline</v>
      </c>
      <c r="G599" s="70" t="n">
        <f aca="false">((-1/(((((((01_Process!$B$6)*(01_Process!$B$7)-($A$599)*(01_Process!$B$8))/((01_Process!$B$6)+($A$599))))+SQRT(((((01_Process!$B$6)*(01_Process!$B$7)-($A$599)*(01_Process!$B$8))/((01_Process!$B$6)+($A$599))))^2+4*(01_Process!$B$9)))/2)*LN(10))*(1+((((01_Process!$B$6)*(01_Process!$B$7)-($A$599)*(01_Process!$B$8))/((01_Process!$B$6)+($A$599))))/SQRT(((((01_Process!$B$6)*(01_Process!$B$7)-($A$599)*(01_Process!$B$8))/((01_Process!$B$6)+($A$599))))^2+4*(01_Process!$B$9)))/2))*((-(01_Process!$B$6)*((01_Process!$B$7)+(01_Process!$B$8))/((01_Process!$B$6)+($A$599))^2))</f>
        <v>0.0797345404885679</v>
      </c>
    </row>
    <row r="600" customFormat="false" ht="15" hidden="false" customHeight="true" outlineLevel="0" collapsed="false">
      <c r="A600" s="26" t="n">
        <v>8.92946473236618</v>
      </c>
      <c r="B600" s="21" t="n">
        <v>11.4503989807227</v>
      </c>
      <c r="C600" s="26" t="n">
        <v>0.0793441911432637</v>
      </c>
      <c r="D600" s="26" t="n">
        <v>12.3266297404902</v>
      </c>
      <c r="E600" s="14" t="str">
        <f aca="false">IF(B600&lt;5,"Acidic",IF(B600&lt;9,"Near-neutral","Alkaline"))</f>
        <v>Alkaline</v>
      </c>
      <c r="G600" s="70" t="n">
        <f aca="false">((-1/(((((((01_Process!$B$6)*(01_Process!$B$7)-($A$600)*(01_Process!$B$8))/((01_Process!$B$6)+($A$600))))+SQRT(((((01_Process!$B$6)*(01_Process!$B$7)-($A$600)*(01_Process!$B$8))/((01_Process!$B$6)+($A$600))))^2+4*(01_Process!$B$9)))/2)*LN(10))*(1+((((01_Process!$B$6)*(01_Process!$B$7)-($A$600)*(01_Process!$B$8))/((01_Process!$B$6)+($A$600))))/SQRT(((((01_Process!$B$6)*(01_Process!$B$7)-($A$600)*(01_Process!$B$8))/((01_Process!$B$6)+($A$600))))^2+4*(01_Process!$B$9)))/2))*((-(01_Process!$B$6)*((01_Process!$B$7)+(01_Process!$B$8))/((01_Process!$B$6)+($A$600))^2))</f>
        <v>0.0793444392686058</v>
      </c>
    </row>
    <row r="601" customFormat="false" ht="15" hidden="false" customHeight="true" outlineLevel="0" collapsed="false">
      <c r="A601" s="26" t="n">
        <v>8.94447223611806</v>
      </c>
      <c r="B601" s="21" t="n">
        <v>11.4515868215873</v>
      </c>
      <c r="C601" s="26" t="n">
        <v>0.0789597789450909</v>
      </c>
      <c r="D601" s="26" t="n">
        <v>12.3266297404902</v>
      </c>
      <c r="E601" s="14" t="str">
        <f aca="false">IF(B601&lt;5,"Acidic",IF(B601&lt;9,"Near-neutral","Alkaline"))</f>
        <v>Alkaline</v>
      </c>
      <c r="G601" s="70" t="n">
        <f aca="false">((-1/(((((((01_Process!$B$6)*(01_Process!$B$7)-($A$601)*(01_Process!$B$8))/((01_Process!$B$6)+($A$601))))+SQRT(((((01_Process!$B$6)*(01_Process!$B$7)-($A$601)*(01_Process!$B$8))/((01_Process!$B$6)+($A$601))))^2+4*(01_Process!$B$9)))/2)*LN(10))*(1+((((01_Process!$B$6)*(01_Process!$B$7)-($A$601)*(01_Process!$B$8))/((01_Process!$B$6)+($A$601))))/SQRT(((((01_Process!$B$6)*(01_Process!$B$7)-($A$601)*(01_Process!$B$8))/((01_Process!$B$6)+($A$601))))^2+4*(01_Process!$B$9)))/2))*((-(01_Process!$B$6)*((01_Process!$B$7)+(01_Process!$B$8))/((01_Process!$B$6)+($A$601))^2))</f>
        <v>0.0789574884687073</v>
      </c>
    </row>
    <row r="602" customFormat="false" ht="15" hidden="false" customHeight="true" outlineLevel="0" collapsed="false">
      <c r="A602" s="26" t="n">
        <v>8.95947973986994</v>
      </c>
      <c r="B602" s="21" t="n">
        <v>11.4527688917525</v>
      </c>
      <c r="C602" s="26" t="n">
        <v>0.0785733992225914</v>
      </c>
      <c r="D602" s="26" t="n">
        <v>12.3266297404902</v>
      </c>
      <c r="E602" s="14" t="str">
        <f aca="false">IF(B602&lt;5,"Acidic",IF(B602&lt;9,"Near-neutral","Alkaline"))</f>
        <v>Alkaline</v>
      </c>
      <c r="G602" s="70" t="n">
        <f aca="false">((-1/(((((((01_Process!$B$6)*(01_Process!$B$7)-($A$602)*(01_Process!$B$8))/((01_Process!$B$6)+($A$602))))+SQRT(((((01_Process!$B$6)*(01_Process!$B$7)-($A$602)*(01_Process!$B$8))/((01_Process!$B$6)+($A$602))))^2+4*(01_Process!$B$9)))/2)*LN(10))*(1+((((01_Process!$B$6)*(01_Process!$B$7)-($A$602)*(01_Process!$B$8))/((01_Process!$B$6)+($A$602))))/SQRT(((((01_Process!$B$6)*(01_Process!$B$7)-($A$602)*(01_Process!$B$8))/((01_Process!$B$6)+($A$602))))^2+4*(01_Process!$B$9)))/2))*((-(01_Process!$B$6)*((01_Process!$B$7)+(01_Process!$B$8))/((01_Process!$B$6)+($A$602))^2))</f>
        <v>0.078573655250941</v>
      </c>
    </row>
    <row r="603" customFormat="false" ht="15" hidden="false" customHeight="true" outlineLevel="0" collapsed="false">
      <c r="A603" s="26" t="n">
        <v>8.97448724362181</v>
      </c>
      <c r="B603" s="21" t="n">
        <v>11.4539452154634</v>
      </c>
      <c r="C603" s="26" t="n">
        <v>0.0781922132385944</v>
      </c>
      <c r="D603" s="26" t="n">
        <v>12.3266297404902</v>
      </c>
      <c r="E603" s="14" t="str">
        <f aca="false">IF(B603&lt;5,"Acidic",IF(B603&lt;9,"Near-neutral","Alkaline"))</f>
        <v>Alkaline</v>
      </c>
      <c r="G603" s="70" t="n">
        <f aca="false">((-1/(((((((01_Process!$B$6)*(01_Process!$B$7)-($A$603)*(01_Process!$B$8))/((01_Process!$B$6)+($A$603))))+SQRT(((((01_Process!$B$6)*(01_Process!$B$7)-($A$603)*(01_Process!$B$8))/((01_Process!$B$6)+($A$603))))^2+4*(01_Process!$B$9)))/2)*LN(10))*(1+((((01_Process!$B$6)*(01_Process!$B$7)-($A$603)*(01_Process!$B$8))/((01_Process!$B$6)+($A$603))))/SQRT(((((01_Process!$B$6)*(01_Process!$B$7)-($A$603)*(01_Process!$B$8))/((01_Process!$B$6)+($A$603))))^2+4*(01_Process!$B$9)))/2))*((-(01_Process!$B$6)*((01_Process!$B$7)+(01_Process!$B$8))/((01_Process!$B$6)+($A$603))^2))</f>
        <v>0.0781929002464376</v>
      </c>
    </row>
    <row r="604" customFormat="false" ht="15" hidden="false" customHeight="true" outlineLevel="0" collapsed="false">
      <c r="A604" s="26" t="n">
        <v>8.98949474737369</v>
      </c>
      <c r="B604" s="21" t="n">
        <v>11.4551158714504</v>
      </c>
      <c r="C604" s="26" t="n">
        <v>0.0778145192471129</v>
      </c>
      <c r="D604" s="26" t="n">
        <v>12.3266297404902</v>
      </c>
      <c r="E604" s="14" t="str">
        <f aca="false">IF(B604&lt;5,"Acidic",IF(B604&lt;9,"Near-neutral","Alkaline"))</f>
        <v>Alkaline</v>
      </c>
      <c r="G604" s="70" t="n">
        <f aca="false">((-1/(((((((01_Process!$B$6)*(01_Process!$B$7)-($A$604)*(01_Process!$B$8))/((01_Process!$B$6)+($A$604))))+SQRT(((((01_Process!$B$6)*(01_Process!$B$7)-($A$604)*(01_Process!$B$8))/((01_Process!$B$6)+($A$604))))^2+4*(01_Process!$B$9)))/2)*LN(10))*(1+((((01_Process!$B$6)*(01_Process!$B$7)-($A$604)*(01_Process!$B$8))/((01_Process!$B$6)+($A$604))))/SQRT(((((01_Process!$B$6)*(01_Process!$B$7)-($A$604)*(01_Process!$B$8))/((01_Process!$B$6)+($A$604))))^2+4*(01_Process!$B$9)))/2))*((-(01_Process!$B$6)*((01_Process!$B$7)+(01_Process!$B$8))/((01_Process!$B$6)+($A$604))^2))</f>
        <v>0.0778151898948544</v>
      </c>
    </row>
    <row r="605" customFormat="false" ht="15" hidden="false" customHeight="true" outlineLevel="0" collapsed="false">
      <c r="A605" s="26" t="n">
        <v>9.00450225112556</v>
      </c>
      <c r="B605" s="21" t="n">
        <v>11.4562808590114</v>
      </c>
      <c r="C605" s="26" t="n">
        <v>0.0774421847678468</v>
      </c>
      <c r="D605" s="26" t="n">
        <v>12.3266297404902</v>
      </c>
      <c r="E605" s="14" t="str">
        <f aca="false">IF(B605&lt;5,"Acidic",IF(B605&lt;9,"Near-neutral","Alkaline"))</f>
        <v>Alkaline</v>
      </c>
      <c r="G605" s="70" t="n">
        <f aca="false">((-1/(((((((01_Process!$B$6)*(01_Process!$B$7)-($A$605)*(01_Process!$B$8))/((01_Process!$B$6)+($A$605))))+SQRT(((((01_Process!$B$6)*(01_Process!$B$7)-($A$605)*(01_Process!$B$8))/((01_Process!$B$6)+($A$605))))^2+4*(01_Process!$B$9)))/2)*LN(10))*(1+((((01_Process!$B$6)*(01_Process!$B$7)-($A$605)*(01_Process!$B$8))/((01_Process!$B$6)+($A$605))))/SQRT(((((01_Process!$B$6)*(01_Process!$B$7)-($A$605)*(01_Process!$B$8))/((01_Process!$B$6)+($A$605))))^2+4*(01_Process!$B$9)))/2))*((-(01_Process!$B$6)*((01_Process!$B$7)+(01_Process!$B$8))/((01_Process!$B$6)+($A$605))^2))</f>
        <v>0.0774404899016754</v>
      </c>
    </row>
    <row r="606" customFormat="false" ht="15" hidden="false" customHeight="true" outlineLevel="0" collapsed="false">
      <c r="A606" s="26" t="n">
        <v>9.01950975487744</v>
      </c>
      <c r="B606" s="21" t="n">
        <v>11.4574402859299</v>
      </c>
      <c r="C606" s="26" t="n">
        <v>0.0770680937414454</v>
      </c>
      <c r="D606" s="26" t="n">
        <v>12.3266297404902</v>
      </c>
      <c r="E606" s="14" t="str">
        <f aca="false">IF(B606&lt;5,"Acidic",IF(B606&lt;9,"Near-neutral","Alkaline"))</f>
        <v>Alkaline</v>
      </c>
      <c r="G606" s="70" t="n">
        <f aca="false">((-1/(((((((01_Process!$B$6)*(01_Process!$B$7)-($A$606)*(01_Process!$B$8))/((01_Process!$B$6)+($A$606))))+SQRT(((((01_Process!$B$6)*(01_Process!$B$7)-($A$606)*(01_Process!$B$8))/((01_Process!$B$6)+($A$606))))^2+4*(01_Process!$B$9)))/2)*LN(10))*(1+((((01_Process!$B$6)*(01_Process!$B$7)-($A$606)*(01_Process!$B$8))/((01_Process!$B$6)+($A$606))))/SQRT(((((01_Process!$B$6)*(01_Process!$B$7)-($A$606)*(01_Process!$B$8))/((01_Process!$B$6)+($A$606))))^2+4*(01_Process!$B$9)))/2))*((-(01_Process!$B$6)*((01_Process!$B$7)+(01_Process!$B$8))/((01_Process!$B$6)+($A$606))^2))</f>
        <v>0.0770687660484435</v>
      </c>
    </row>
    <row r="607" customFormat="false" ht="15" hidden="false" customHeight="true" outlineLevel="0" collapsed="false">
      <c r="A607" s="26" t="n">
        <v>9.03451725862932</v>
      </c>
      <c r="B607" s="21" t="n">
        <v>11.4585941262676</v>
      </c>
      <c r="C607" s="26" t="n">
        <v>0.0767012908539755</v>
      </c>
      <c r="D607" s="26" t="n">
        <v>12.3266297404902</v>
      </c>
      <c r="E607" s="14" t="str">
        <f aca="false">IF(B607&lt;5,"Acidic",IF(B607&lt;9,"Near-neutral","Alkaline"))</f>
        <v>Alkaline</v>
      </c>
      <c r="G607" s="70" t="n">
        <f aca="false">((-1/(((((((01_Process!$B$6)*(01_Process!$B$7)-($A$607)*(01_Process!$B$8))/((01_Process!$B$6)+($A$607))))+SQRT(((((01_Process!$B$6)*(01_Process!$B$7)-($A$607)*(01_Process!$B$8))/((01_Process!$B$6)+($A$607))))^2+4*(01_Process!$B$9)))/2)*LN(10))*(1+((((01_Process!$B$6)*(01_Process!$B$7)-($A$607)*(01_Process!$B$8))/((01_Process!$B$6)+($A$607))))/SQRT(((((01_Process!$B$6)*(01_Process!$B$7)-($A$607)*(01_Process!$B$8))/((01_Process!$B$6)+($A$607))))^2+4*(01_Process!$B$9)))/2))*((-(01_Process!$B$6)*((01_Process!$B$7)+(01_Process!$B$8))/((01_Process!$B$6)+($A$607))^2))</f>
        <v>0.0766999812107733</v>
      </c>
    </row>
    <row r="608" customFormat="false" ht="15" hidden="false" customHeight="true" outlineLevel="0" collapsed="false">
      <c r="A608" s="26" t="n">
        <v>9.04952476238119</v>
      </c>
      <c r="B608" s="21" t="n">
        <v>11.4597424357163</v>
      </c>
      <c r="C608" s="26" t="n">
        <v>0.0763328298072565</v>
      </c>
      <c r="D608" s="26" t="n">
        <v>12.3266297404902</v>
      </c>
      <c r="E608" s="14" t="str">
        <f aca="false">IF(B608&lt;5,"Acidic",IF(B608&lt;9,"Near-neutral","Alkaline"))</f>
        <v>Alkaline</v>
      </c>
      <c r="G608" s="70" t="n">
        <f aca="false">((-1/(((((((01_Process!$B$6)*(01_Process!$B$7)-($A$608)*(01_Process!$B$8))/((01_Process!$B$6)+($A$608))))+SQRT(((((01_Process!$B$6)*(01_Process!$B$7)-($A$608)*(01_Process!$B$8))/((01_Process!$B$6)+($A$608))))^2+4*(01_Process!$B$9)))/2)*LN(10))*(1+((((01_Process!$B$6)*(01_Process!$B$7)-($A$608)*(01_Process!$B$8))/((01_Process!$B$6)+($A$608))))/SQRT(((((01_Process!$B$6)*(01_Process!$B$7)-($A$608)*(01_Process!$B$8))/((01_Process!$B$6)+($A$608))))^2+4*(01_Process!$B$9)))/2))*((-(01_Process!$B$6)*((01_Process!$B$7)+(01_Process!$B$8))/((01_Process!$B$6)+($A$608))^2))</f>
        <v>0.0763341062754521</v>
      </c>
    </row>
    <row r="609" customFormat="false" ht="15" hidden="false" customHeight="true" outlineLevel="0" collapsed="false">
      <c r="A609" s="26" t="n">
        <v>9.06453226613307</v>
      </c>
      <c r="B609" s="21" t="n">
        <v>11.4608852982454</v>
      </c>
      <c r="C609" s="26" t="n">
        <v>0.0759718031365537</v>
      </c>
      <c r="D609" s="26" t="n">
        <v>12.3266297404902</v>
      </c>
      <c r="E609" s="14" t="str">
        <f aca="false">IF(B609&lt;5,"Acidic",IF(B609&lt;9,"Near-neutral","Alkaline"))</f>
        <v>Alkaline</v>
      </c>
      <c r="G609" s="70" t="n">
        <f aca="false">((-1/(((((((01_Process!$B$6)*(01_Process!$B$7)-($A$609)*(01_Process!$B$8))/((01_Process!$B$6)+($A$609))))+SQRT(((((01_Process!$B$6)*(01_Process!$B$7)-($A$609)*(01_Process!$B$8))/((01_Process!$B$6)+($A$609))))^2+4*(01_Process!$B$9)))/2)*LN(10))*(1+((((01_Process!$B$6)*(01_Process!$B$7)-($A$609)*(01_Process!$B$8))/((01_Process!$B$6)+($A$609))))/SQRT(((((01_Process!$B$6)*(01_Process!$B$7)-($A$609)*(01_Process!$B$8))/((01_Process!$B$6)+($A$609))))^2+4*(01_Process!$B$9)))/2))*((-(01_Process!$B$6)*((01_Process!$B$7)+(01_Process!$B$8))/((01_Process!$B$6)+($A$609))^2))</f>
        <v>0.075971103536117</v>
      </c>
    </row>
    <row r="610" customFormat="false" ht="15" hidden="false" customHeight="true" outlineLevel="0" collapsed="false">
      <c r="A610" s="26" t="n">
        <v>9.07953976988494</v>
      </c>
      <c r="B610" s="21" t="n">
        <v>11.4620227173108</v>
      </c>
      <c r="C610" s="26" t="n">
        <v>0.0756110373201864</v>
      </c>
      <c r="D610" s="26" t="n">
        <v>12.3266297404902</v>
      </c>
      <c r="E610" s="14" t="str">
        <f aca="false">IF(B610&lt;5,"Acidic",IF(B610&lt;9,"Near-neutral","Alkaline"))</f>
        <v>Alkaline</v>
      </c>
      <c r="G610" s="70" t="n">
        <f aca="false">((-1/(((((((01_Process!$B$6)*(01_Process!$B$7)-($A$610)*(01_Process!$B$8))/((01_Process!$B$6)+($A$610))))+SQRT(((((01_Process!$B$6)*(01_Process!$B$7)-($A$610)*(01_Process!$B$8))/((01_Process!$B$6)+($A$610))))^2+4*(01_Process!$B$9)))/2)*LN(10))*(1+((((01_Process!$B$6)*(01_Process!$B$7)-($A$610)*(01_Process!$B$8))/((01_Process!$B$6)+($A$610))))/SQRT(((((01_Process!$B$6)*(01_Process!$B$7)-($A$610)*(01_Process!$B$8))/((01_Process!$B$6)+($A$610))))^2+4*(01_Process!$B$9)))/2))*((-(01_Process!$B$6)*((01_Process!$B$7)+(01_Process!$B$8))/((01_Process!$B$6)+($A$610))^2))</f>
        <v>0.0756109491084323</v>
      </c>
    </row>
    <row r="611" customFormat="false" ht="15" hidden="false" customHeight="true" outlineLevel="0" collapsed="false">
      <c r="A611" s="26" t="n">
        <v>9.09454727363682</v>
      </c>
      <c r="B611" s="21" t="n">
        <v>11.4631547515735</v>
      </c>
      <c r="C611" s="26" t="n">
        <v>0.0752542155682932</v>
      </c>
      <c r="D611" s="26" t="n">
        <v>12.3266297404902</v>
      </c>
      <c r="E611" s="14" t="str">
        <f aca="false">IF(B611&lt;5,"Acidic",IF(B611&lt;9,"Near-neutral","Alkaline"))</f>
        <v>Alkaline</v>
      </c>
      <c r="G611" s="70" t="n">
        <f aca="false">((-1/(((((((01_Process!$B$6)*(01_Process!$B$7)-($A$611)*(01_Process!$B$8))/((01_Process!$B$6)+($A$611))))+SQRT(((((01_Process!$B$6)*(01_Process!$B$7)-($A$611)*(01_Process!$B$8))/((01_Process!$B$6)+($A$611))))^2+4*(01_Process!$B$9)))/2)*LN(10))*(1+((((01_Process!$B$6)*(01_Process!$B$7)-($A$611)*(01_Process!$B$8))/((01_Process!$B$6)+($A$611))))/SQRT(((((01_Process!$B$6)*(01_Process!$B$7)-($A$611)*(01_Process!$B$8))/((01_Process!$B$6)+($A$611))))^2+4*(01_Process!$B$9)))/2))*((-(01_Process!$B$6)*((01_Process!$B$7)+(01_Process!$B$8))/((01_Process!$B$6)+($A$611))^2))</f>
        <v>0.0752536001424877</v>
      </c>
    </row>
    <row r="612" customFormat="false" ht="15" hidden="false" customHeight="true" outlineLevel="0" collapsed="false">
      <c r="A612" s="26" t="n">
        <v>9.1095547773887</v>
      </c>
      <c r="B612" s="21" t="n">
        <v>11.4642814607539</v>
      </c>
      <c r="C612" s="26" t="n">
        <v>0.0748977483867748</v>
      </c>
      <c r="D612" s="26" t="n">
        <v>12.3266297404902</v>
      </c>
      <c r="E612" s="14" t="str">
        <f aca="false">IF(B612&lt;5,"Acidic",IF(B612&lt;9,"Near-neutral","Alkaline"))</f>
        <v>Alkaline</v>
      </c>
      <c r="G612" s="70" t="n">
        <f aca="false">((-1/(((((((01_Process!$B$6)*(01_Process!$B$7)-($A$612)*(01_Process!$B$8))/((01_Process!$B$6)+($A$612))))+SQRT(((((01_Process!$B$6)*(01_Process!$B$7)-($A$612)*(01_Process!$B$8))/((01_Process!$B$6)+($A$612))))^2+4*(01_Process!$B$9)))/2)*LN(10))*(1+((((01_Process!$B$6)*(01_Process!$B$7)-($A$612)*(01_Process!$B$8))/((01_Process!$B$6)+($A$612))))/SQRT(((((01_Process!$B$6)*(01_Process!$B$7)-($A$612)*(01_Process!$B$8))/((01_Process!$B$6)+($A$612))))^2+4*(01_Process!$B$9)))/2))*((-(01_Process!$B$6)*((01_Process!$B$7)+(01_Process!$B$8))/((01_Process!$B$6)+($A$612))^2))</f>
        <v>0.0748990368183313</v>
      </c>
    </row>
    <row r="613" customFormat="false" ht="15" hidden="false" customHeight="true" outlineLevel="0" collapsed="false">
      <c r="A613" s="26" t="n">
        <v>9.12456228114057</v>
      </c>
      <c r="B613" s="21" t="n">
        <v>11.4654028781314</v>
      </c>
      <c r="C613" s="26" t="n">
        <v>0.0745490075172484</v>
      </c>
      <c r="D613" s="26" t="n">
        <v>12.3266297404902</v>
      </c>
      <c r="E613" s="14" t="str">
        <f aca="false">IF(B613&lt;5,"Acidic",IF(B613&lt;9,"Near-neutral","Alkaline"))</f>
        <v>Alkaline</v>
      </c>
      <c r="G613" s="70" t="n">
        <f aca="false">((-1/(((((((01_Process!$B$6)*(01_Process!$B$7)-($A$613)*(01_Process!$B$8))/((01_Process!$B$6)+($A$613))))+SQRT(((((01_Process!$B$6)*(01_Process!$B$7)-($A$613)*(01_Process!$B$8))/((01_Process!$B$6)+($A$613))))^2+4*(01_Process!$B$9)))/2)*LN(10))*(1+((((01_Process!$B$6)*(01_Process!$B$7)-($A$613)*(01_Process!$B$8))/((01_Process!$B$6)+($A$613))))/SQRT(((((01_Process!$B$6)*(01_Process!$B$7)-($A$613)*(01_Process!$B$8))/((01_Process!$B$6)+($A$613))))^2+4*(01_Process!$B$9)))/2))*((-(01_Process!$B$6)*((01_Process!$B$7)+(01_Process!$B$8))/((01_Process!$B$6)+($A$613))^2))</f>
        <v>0.0745472204429135</v>
      </c>
    </row>
    <row r="614" customFormat="false" ht="15" hidden="false" customHeight="true" outlineLevel="0" collapsed="false">
      <c r="A614" s="26" t="n">
        <v>9.13956978489245</v>
      </c>
      <c r="B614" s="21" t="n">
        <v>11.4665190101889</v>
      </c>
      <c r="C614" s="26" t="n">
        <v>0.0741970643816785</v>
      </c>
      <c r="D614" s="26" t="n">
        <v>12.3266297404902</v>
      </c>
      <c r="E614" s="14" t="str">
        <f aca="false">IF(B614&lt;5,"Acidic",IF(B614&lt;9,"Near-neutral","Alkaline"))</f>
        <v>Alkaline</v>
      </c>
      <c r="G614" s="70" t="n">
        <f aca="false">((-1/(((((((01_Process!$B$6)*(01_Process!$B$7)-($A$614)*(01_Process!$B$8))/((01_Process!$B$6)+($A$614))))+SQRT(((((01_Process!$B$6)*(01_Process!$B$7)-($A$614)*(01_Process!$B$8))/((01_Process!$B$6)+($A$614))))^2+4*(01_Process!$B$9)))/2)*LN(10))*(1+((((01_Process!$B$6)*(01_Process!$B$7)-($A$614)*(01_Process!$B$8))/((01_Process!$B$6)+($A$614))))/SQRT(((((01_Process!$B$6)*(01_Process!$B$7)-($A$614)*(01_Process!$B$8))/((01_Process!$B$6)+($A$614))))^2+4*(01_Process!$B$9)))/2))*((-(01_Process!$B$6)*((01_Process!$B$7)+(01_Process!$B$8))/((01_Process!$B$6)+($A$614))^2))</f>
        <v>0.0741981213183752</v>
      </c>
    </row>
    <row r="615" customFormat="false" ht="15" hidden="false" customHeight="true" outlineLevel="0" collapsed="false">
      <c r="A615" s="26" t="n">
        <v>9.15457728864432</v>
      </c>
      <c r="B615" s="21" t="n">
        <v>11.4676299468247</v>
      </c>
      <c r="C615" s="26" t="n">
        <v>0.0738511349054534</v>
      </c>
      <c r="D615" s="26" t="n">
        <v>12.3266297404902</v>
      </c>
      <c r="E615" s="14" t="str">
        <f aca="false">IF(B615&lt;5,"Acidic",IF(B615&lt;9,"Near-neutral","Alkaline"))</f>
        <v>Alkaline</v>
      </c>
      <c r="G615" s="70" t="n">
        <f aca="false">((-1/(((((((01_Process!$B$6)*(01_Process!$B$7)-($A$615)*(01_Process!$B$8))/((01_Process!$B$6)+($A$615))))+SQRT(((((01_Process!$B$6)*(01_Process!$B$7)-($A$615)*(01_Process!$B$8))/((01_Process!$B$6)+($A$615))))^2+4*(01_Process!$B$9)))/2)*LN(10))*(1+((((01_Process!$B$6)*(01_Process!$B$7)-($A$615)*(01_Process!$B$8))/((01_Process!$B$6)+($A$615))))/SQRT(((((01_Process!$B$6)*(01_Process!$B$7)-($A$615)*(01_Process!$B$8))/((01_Process!$B$6)+($A$615))))^2+4*(01_Process!$B$9)))/2))*((-(01_Process!$B$6)*((01_Process!$B$7)+(01_Process!$B$8))/((01_Process!$B$6)+($A$615))^2))</f>
        <v>0.0738517130878881</v>
      </c>
    </row>
    <row r="616" customFormat="false" ht="15" hidden="false" customHeight="true" outlineLevel="0" collapsed="false">
      <c r="A616" s="26" t="n">
        <v>9.1695847923962</v>
      </c>
      <c r="B616" s="21" t="n">
        <v>11.4687356961412</v>
      </c>
      <c r="C616" s="26" t="n">
        <v>0.0735094594473367</v>
      </c>
      <c r="D616" s="26" t="n">
        <v>12.3266297404902</v>
      </c>
      <c r="E616" s="14" t="str">
        <f aca="false">IF(B616&lt;5,"Acidic",IF(B616&lt;9,"Near-neutral","Alkaline"))</f>
        <v>Alkaline</v>
      </c>
      <c r="G616" s="70" t="n">
        <f aca="false">((-1/(((((((01_Process!$B$6)*(01_Process!$B$7)-($A$616)*(01_Process!$B$8))/((01_Process!$B$6)+($A$616))))+SQRT(((((01_Process!$B$6)*(01_Process!$B$7)-($A$616)*(01_Process!$B$8))/((01_Process!$B$6)+($A$616))))^2+4*(01_Process!$B$9)))/2)*LN(10))*(1+((((01_Process!$B$6)*(01_Process!$B$7)-($A$616)*(01_Process!$B$8))/((01_Process!$B$6)+($A$616))))/SQRT(((((01_Process!$B$6)*(01_Process!$B$7)-($A$616)*(01_Process!$B$8))/((01_Process!$B$6)+($A$616))))^2+4*(01_Process!$B$9)))/2))*((-(01_Process!$B$6)*((01_Process!$B$7)+(01_Process!$B$8))/((01_Process!$B$6)+($A$616))^2))</f>
        <v>0.0735079620830211</v>
      </c>
    </row>
    <row r="617" customFormat="false" ht="15" hidden="false" customHeight="true" outlineLevel="0" collapsed="false">
      <c r="A617" s="26" t="n">
        <v>9.18459229614807</v>
      </c>
      <c r="B617" s="21" t="n">
        <v>11.469836294515</v>
      </c>
      <c r="C617" s="26" t="n">
        <v>0.0731665476918124</v>
      </c>
      <c r="D617" s="26" t="n">
        <v>12.3266297404902</v>
      </c>
      <c r="E617" s="14" t="str">
        <f aca="false">IF(B617&lt;5,"Acidic",IF(B617&lt;9,"Near-neutral","Alkaline"))</f>
        <v>Alkaline</v>
      </c>
      <c r="G617" s="70" t="n">
        <f aca="false">((-1/(((((((01_Process!$B$6)*(01_Process!$B$7)-($A$617)*(01_Process!$B$8))/((01_Process!$B$6)+($A$617))))+SQRT(((((01_Process!$B$6)*(01_Process!$B$7)-($A$617)*(01_Process!$B$8))/((01_Process!$B$6)+($A$617))))^2+4*(01_Process!$B$9)))/2)*LN(10))*(1+((((01_Process!$B$6)*(01_Process!$B$7)-($A$617)*(01_Process!$B$8))/((01_Process!$B$6)+($A$617))))/SQRT(((((01_Process!$B$6)*(01_Process!$B$7)-($A$617)*(01_Process!$B$8))/((01_Process!$B$6)+($A$617))))^2+4*(01_Process!$B$9)))/2))*((-(01_Process!$B$6)*((01_Process!$B$7)+(01_Process!$B$8))/((01_Process!$B$6)+($A$617))^2))</f>
        <v>0.0731668390782218</v>
      </c>
    </row>
    <row r="618" customFormat="false" ht="15" hidden="false" customHeight="true" outlineLevel="0" collapsed="false">
      <c r="A618" s="26" t="n">
        <v>9.19959979989995</v>
      </c>
      <c r="B618" s="21" t="n">
        <v>11.4709318069491</v>
      </c>
      <c r="C618" s="26" t="n">
        <v>0.0728279883923051</v>
      </c>
      <c r="D618" s="26" t="n">
        <v>12.3266297404902</v>
      </c>
      <c r="E618" s="14" t="str">
        <f aca="false">IF(B618&lt;5,"Acidic",IF(B618&lt;9,"Near-neutral","Alkaline"))</f>
        <v>Alkaline</v>
      </c>
      <c r="G618" s="70" t="n">
        <f aca="false">((-1/(((((((01_Process!$B$6)*(01_Process!$B$7)-($A$618)*(01_Process!$B$8))/((01_Process!$B$6)+($A$618))))+SQRT(((((01_Process!$B$6)*(01_Process!$B$7)-($A$618)*(01_Process!$B$8))/((01_Process!$B$6)+($A$618))))^2+4*(01_Process!$B$9)))/2)*LN(10))*(1+((((01_Process!$B$6)*(01_Process!$B$7)-($A$618)*(01_Process!$B$8))/((01_Process!$B$6)+($A$618))))/SQRT(((((01_Process!$B$6)*(01_Process!$B$7)-($A$618)*(01_Process!$B$8))/((01_Process!$B$6)+($A$618))))^2+4*(01_Process!$B$9)))/2))*((-(01_Process!$B$6)*((01_Process!$B$7)+(01_Process!$B$8))/((01_Process!$B$6)+($A$618))^2))</f>
        <v>0.0728283229594901</v>
      </c>
    </row>
    <row r="619" customFormat="false" ht="15" hidden="false" customHeight="true" outlineLevel="0" collapsed="false">
      <c r="A619" s="26" t="n">
        <v>9.21460730365183</v>
      </c>
      <c r="B619" s="21" t="n">
        <v>11.4720222436565</v>
      </c>
      <c r="C619" s="26" t="n">
        <v>0.0724919889325975</v>
      </c>
      <c r="D619" s="26" t="n">
        <v>12.3266297404902</v>
      </c>
      <c r="E619" s="14" t="str">
        <f aca="false">IF(B619&lt;5,"Acidic",IF(B619&lt;9,"Near-neutral","Alkaline"))</f>
        <v>Alkaline</v>
      </c>
      <c r="G619" s="70" t="n">
        <f aca="false">((-1/(((((((01_Process!$B$6)*(01_Process!$B$7)-($A$619)*(01_Process!$B$8))/((01_Process!$B$6)+($A$619))))+SQRT(((((01_Process!$B$6)*(01_Process!$B$7)-($A$619)*(01_Process!$B$8))/((01_Process!$B$6)+($A$619))))^2+4*(01_Process!$B$9)))/2)*LN(10))*(1+((((01_Process!$B$6)*(01_Process!$B$7)-($A$619)*(01_Process!$B$8))/((01_Process!$B$6)+($A$619))))/SQRT(((((01_Process!$B$6)*(01_Process!$B$7)-($A$619)*(01_Process!$B$8))/((01_Process!$B$6)+($A$619))))^2+4*(01_Process!$B$9)))/2))*((-(01_Process!$B$6)*((01_Process!$B$7)+(01_Process!$B$8))/((01_Process!$B$6)+($A$619))^2))</f>
        <v>0.072492373345759</v>
      </c>
    </row>
    <row r="620" customFormat="false" ht="15" hidden="false" customHeight="true" outlineLevel="0" collapsed="false">
      <c r="A620" s="26" t="n">
        <v>9.2296148074037</v>
      </c>
      <c r="B620" s="21" t="n">
        <v>11.4731076993195</v>
      </c>
      <c r="C620" s="26" t="n">
        <v>0.0721586008436361</v>
      </c>
      <c r="D620" s="26" t="n">
        <v>12.3266297404902</v>
      </c>
      <c r="E620" s="14" t="str">
        <f aca="false">IF(B620&lt;5,"Acidic",IF(B620&lt;9,"Near-neutral","Alkaline"))</f>
        <v>Alkaline</v>
      </c>
      <c r="G620" s="70" t="n">
        <f aca="false">((-1/(((((((01_Process!$B$6)*(01_Process!$B$7)-($A$620)*(01_Process!$B$8))/((01_Process!$B$6)+($A$620))))+SQRT(((((01_Process!$B$6)*(01_Process!$B$7)-($A$620)*(01_Process!$B$8))/((01_Process!$B$6)+($A$620))))^2+4*(01_Process!$B$9)))/2)*LN(10))*(1+((((01_Process!$B$6)*(01_Process!$B$7)-($A$620)*(01_Process!$B$8))/((01_Process!$B$6)+($A$620))))/SQRT(((((01_Process!$B$6)*(01_Process!$B$7)-($A$620)*(01_Process!$B$8))/((01_Process!$B$6)+($A$620))))^2+4*(01_Process!$B$9)))/2))*((-(01_Process!$B$6)*((01_Process!$B$7)+(01_Process!$B$8))/((01_Process!$B$6)+($A$620))^2))</f>
        <v>0.0721589746553902</v>
      </c>
    </row>
    <row r="621" customFormat="false" ht="15" hidden="false" customHeight="true" outlineLevel="0" collapsed="false">
      <c r="A621" s="26" t="n">
        <v>9.24462231115558</v>
      </c>
      <c r="B621" s="21" t="n">
        <v>11.4741881296439</v>
      </c>
      <c r="C621" s="26" t="n">
        <v>0.071829747793231</v>
      </c>
      <c r="D621" s="26" t="n">
        <v>12.3266297404902</v>
      </c>
      <c r="E621" s="14" t="str">
        <f aca="false">IF(B621&lt;5,"Acidic",IF(B621&lt;9,"Near-neutral","Alkaline"))</f>
        <v>Alkaline</v>
      </c>
      <c r="G621" s="70" t="n">
        <f aca="false">((-1/(((((((01_Process!$B$6)*(01_Process!$B$7)-($A$621)*(01_Process!$B$8))/((01_Process!$B$6)+($A$621))))+SQRT(((((01_Process!$B$6)*(01_Process!$B$7)-($A$621)*(01_Process!$B$8))/((01_Process!$B$6)+($A$621))))^2+4*(01_Process!$B$9)))/2)*LN(10))*(1+((((01_Process!$B$6)*(01_Process!$B$7)-($A$621)*(01_Process!$B$8))/((01_Process!$B$6)+($A$621))))/SQRT(((((01_Process!$B$6)*(01_Process!$B$7)-($A$621)*(01_Process!$B$8))/((01_Process!$B$6)+($A$621))))^2+4*(01_Process!$B$9)))/2))*((-(01_Process!$B$6)*((01_Process!$B$7)+(01_Process!$B$8))/((01_Process!$B$6)+($A$621))^2))</f>
        <v>0.0718280895290211</v>
      </c>
    </row>
    <row r="622" customFormat="false" ht="15" hidden="false" customHeight="true" outlineLevel="0" collapsed="false">
      <c r="A622" s="26" t="n">
        <v>9.25962981490745</v>
      </c>
      <c r="B622" s="21" t="n">
        <v>11.4752636027967</v>
      </c>
      <c r="C622" s="26" t="n">
        <v>0.0714998694212454</v>
      </c>
      <c r="D622" s="26" t="n">
        <v>12.3266297404902</v>
      </c>
      <c r="E622" s="14" t="str">
        <f aca="false">IF(B622&lt;5,"Acidic",IF(B622&lt;9,"Near-neutral","Alkaline"))</f>
        <v>Alkaline</v>
      </c>
      <c r="G622" s="70" t="n">
        <f aca="false">((-1/(((((((01_Process!$B$6)*(01_Process!$B$7)-($A$622)*(01_Process!$B$8))/((01_Process!$B$6)+($A$622))))+SQRT(((((01_Process!$B$6)*(01_Process!$B$7)-($A$622)*(01_Process!$B$8))/((01_Process!$B$6)+($A$622))))^2+4*(01_Process!$B$9)))/2)*LN(10))*(1+((((01_Process!$B$6)*(01_Process!$B$7)-($A$622)*(01_Process!$B$8))/((01_Process!$B$6)+($A$622))))/SQRT(((((01_Process!$B$6)*(01_Process!$B$7)-($A$622)*(01_Process!$B$8))/((01_Process!$B$6)+($A$622))))^2+4*(01_Process!$B$9)))/2))*((-(01_Process!$B$6)*((01_Process!$B$7)+(01_Process!$B$8))/((01_Process!$B$6)+($A$622))^2))</f>
        <v>0.071499698493816</v>
      </c>
    </row>
    <row r="623" customFormat="false" ht="15" hidden="false" customHeight="true" outlineLevel="0" collapsed="false">
      <c r="A623" s="26" t="n">
        <v>9.27463731865933</v>
      </c>
      <c r="B623" s="21" t="n">
        <v>11.4763341879963</v>
      </c>
      <c r="C623" s="26" t="n">
        <v>0.0711727429722942</v>
      </c>
      <c r="D623" s="26" t="n">
        <v>12.3266297404902</v>
      </c>
      <c r="E623" s="14" t="str">
        <f aca="false">IF(B623&lt;5,"Acidic",IF(B623&lt;9,"Near-neutral","Alkaline"))</f>
        <v>Alkaline</v>
      </c>
      <c r="G623" s="70" t="n">
        <f aca="false">((-1/(((((((01_Process!$B$6)*(01_Process!$B$7)-($A$623)*(01_Process!$B$8))/((01_Process!$B$6)+($A$623))))+SQRT(((((01_Process!$B$6)*(01_Process!$B$7)-($A$623)*(01_Process!$B$8))/((01_Process!$B$6)+($A$623))))^2+4*(01_Process!$B$9)))/2)*LN(10))*(1+((((01_Process!$B$6)*(01_Process!$B$7)-($A$623)*(01_Process!$B$8))/((01_Process!$B$6)+($A$623))))/SQRT(((((01_Process!$B$6)*(01_Process!$B$7)-($A$623)*(01_Process!$B$8))/((01_Process!$B$6)+($A$623))))^2+4*(01_Process!$B$9)))/2))*((-(01_Process!$B$6)*((01_Process!$B$7)+(01_Process!$B$8))/((01_Process!$B$6)+($A$623))^2))</f>
        <v>0.071173766150729</v>
      </c>
    </row>
    <row r="624" customFormat="false" ht="15" hidden="false" customHeight="true" outlineLevel="0" collapsed="false">
      <c r="A624" s="26" t="n">
        <v>9.28964482241121</v>
      </c>
      <c r="B624" s="21" t="n">
        <v>11.4773998989711</v>
      </c>
      <c r="C624" s="26" t="n">
        <v>0.0708503059478289</v>
      </c>
      <c r="D624" s="26" t="n">
        <v>12.3266297404902</v>
      </c>
      <c r="E624" s="14" t="str">
        <f aca="false">IF(B624&lt;5,"Acidic",IF(B624&lt;9,"Near-neutral","Alkaline"))</f>
        <v>Alkaline</v>
      </c>
      <c r="G624" s="70" t="n">
        <f aca="false">((-1/(((((((01_Process!$B$6)*(01_Process!$B$7)-($A$624)*(01_Process!$B$8))/((01_Process!$B$6)+($A$624))))+SQRT(((((01_Process!$B$6)*(01_Process!$B$7)-($A$624)*(01_Process!$B$8))/((01_Process!$B$6)+($A$624))))^2+4*(01_Process!$B$9)))/2)*LN(10))*(1+((((01_Process!$B$6)*(01_Process!$B$7)-($A$624)*(01_Process!$B$8))/((01_Process!$B$6)+($A$624))))/SQRT(((((01_Process!$B$6)*(01_Process!$B$7)-($A$624)*(01_Process!$B$8))/((01_Process!$B$6)+($A$624))))^2+4*(01_Process!$B$9)))/2))*((-(01_Process!$B$6)*((01_Process!$B$7)+(01_Process!$B$8))/((01_Process!$B$6)+($A$624))^2))</f>
        <v>0.0708502748522505</v>
      </c>
    </row>
    <row r="625" customFormat="false" ht="15" hidden="false" customHeight="true" outlineLevel="0" collapsed="false">
      <c r="A625" s="26" t="n">
        <v>9.30465232616308</v>
      </c>
      <c r="B625" s="21" t="n">
        <v>11.4784607782826</v>
      </c>
      <c r="C625" s="26" t="n">
        <v>0.070530737570607</v>
      </c>
      <c r="D625" s="26" t="n">
        <v>12.3266297404902</v>
      </c>
      <c r="E625" s="14" t="str">
        <f aca="false">IF(B625&lt;5,"Acidic",IF(B625&lt;9,"Near-neutral","Alkaline"))</f>
        <v>Alkaline</v>
      </c>
      <c r="G625" s="70" t="n">
        <f aca="false">((-1/(((((((01_Process!$B$6)*(01_Process!$B$7)-($A$625)*(01_Process!$B$8))/((01_Process!$B$6)+($A$625))))+SQRT(((((01_Process!$B$6)*(01_Process!$B$7)-($A$625)*(01_Process!$B$8))/((01_Process!$B$6)+($A$625))))^2+4*(01_Process!$B$9)))/2)*LN(10))*(1+((((01_Process!$B$6)*(01_Process!$B$7)-($A$625)*(01_Process!$B$8))/((01_Process!$B$6)+($A$625))))/SQRT(((((01_Process!$B$6)*(01_Process!$B$7)-($A$625)*(01_Process!$B$8))/((01_Process!$B$6)+($A$625))))^2+4*(01_Process!$B$9)))/2))*((-(01_Process!$B$6)*((01_Process!$B$7)+(01_Process!$B$8))/((01_Process!$B$6)+($A$625))^2))</f>
        <v>0.0705291936798294</v>
      </c>
    </row>
    <row r="626" customFormat="false" ht="15" hidden="false" customHeight="true" outlineLevel="0" collapsed="false">
      <c r="A626" s="26" t="n">
        <v>9.31965982991496</v>
      </c>
      <c r="B626" s="21" t="n">
        <v>11.4795168692638</v>
      </c>
      <c r="C626" s="26" t="n">
        <v>0.0702102987427224</v>
      </c>
      <c r="D626" s="26" t="n">
        <v>12.3266297404902</v>
      </c>
      <c r="E626" s="14" t="str">
        <f aca="false">IF(B626&lt;5,"Acidic",IF(B626&lt;9,"Near-neutral","Alkaline"))</f>
        <v>Alkaline</v>
      </c>
      <c r="G626" s="70" t="n">
        <f aca="false">((-1/(((((((01_Process!$B$6)*(01_Process!$B$7)-($A$626)*(01_Process!$B$8))/((01_Process!$B$6)+($A$626))))+SQRT(((((01_Process!$B$6)*(01_Process!$B$7)-($A$626)*(01_Process!$B$8))/((01_Process!$B$6)+($A$626))))^2+4*(01_Process!$B$9)))/2)*LN(10))*(1+((((01_Process!$B$6)*(01_Process!$B$7)-($A$626)*(01_Process!$B$8))/((01_Process!$B$6)+($A$626))))/SQRT(((((01_Process!$B$6)*(01_Process!$B$7)-($A$626)*(01_Process!$B$8))/((01_Process!$B$6)+($A$626))))^2+4*(01_Process!$B$9)))/2))*((-(01_Process!$B$6)*((01_Process!$B$7)+(01_Process!$B$8))/((01_Process!$B$6)+($A$626))^2))</f>
        <v>0.0702104975549378</v>
      </c>
    </row>
    <row r="627" customFormat="false" ht="15" hidden="false" customHeight="true" outlineLevel="0" collapsed="false">
      <c r="A627" s="26" t="n">
        <v>9.33466733366683</v>
      </c>
      <c r="B627" s="21" t="n">
        <v>11.4805681590643</v>
      </c>
      <c r="C627" s="26" t="n">
        <v>0.0698928036964617</v>
      </c>
      <c r="D627" s="26" t="n">
        <v>12.3266297404902</v>
      </c>
      <c r="E627" s="14" t="str">
        <f aca="false">IF(B627&lt;5,"Acidic",IF(B627&lt;9,"Near-neutral","Alkaline"))</f>
        <v>Alkaline</v>
      </c>
      <c r="G627" s="70" t="n">
        <f aca="false">((-1/(((((((01_Process!$B$6)*(01_Process!$B$7)-($A$627)*(01_Process!$B$8))/((01_Process!$B$6)+($A$627))))+SQRT(((((01_Process!$B$6)*(01_Process!$B$7)-($A$627)*(01_Process!$B$8))/((01_Process!$B$6)+($A$627))))^2+4*(01_Process!$B$9)))/2)*LN(10))*(1+((((01_Process!$B$6)*(01_Process!$B$7)-($A$627)*(01_Process!$B$8))/((01_Process!$B$6)+($A$627))))/SQRT(((((01_Process!$B$6)*(01_Process!$B$7)-($A$627)*(01_Process!$B$8))/((01_Process!$B$6)+($A$627))))^2+4*(01_Process!$B$9)))/2))*((-(01_Process!$B$6)*((01_Process!$B$7)+(01_Process!$B$8))/((01_Process!$B$6)+($A$627))^2))</f>
        <v>0.0698941633174876</v>
      </c>
    </row>
    <row r="628" customFormat="false" ht="15" hidden="false" customHeight="true" outlineLevel="0" collapsed="false">
      <c r="A628" s="26" t="n">
        <v>9.34967483741871</v>
      </c>
      <c r="B628" s="21" t="n">
        <v>11.4816147492364</v>
      </c>
      <c r="C628" s="26" t="n">
        <v>0.0695821125391376</v>
      </c>
      <c r="D628" s="26" t="n">
        <v>12.3266297404902</v>
      </c>
      <c r="E628" s="14" t="str">
        <f aca="false">IF(B628&lt;5,"Acidic",IF(B628&lt;9,"Near-neutral","Alkaline"))</f>
        <v>Alkaline</v>
      </c>
      <c r="G628" s="70" t="n">
        <f aca="false">((-1/(((((((01_Process!$B$6)*(01_Process!$B$7)-($A$628)*(01_Process!$B$8))/((01_Process!$B$6)+($A$628))))+SQRT(((((01_Process!$B$6)*(01_Process!$B$7)-($A$628)*(01_Process!$B$8))/((01_Process!$B$6)+($A$628))))^2+4*(01_Process!$B$9)))/2)*LN(10))*(1+((((01_Process!$B$6)*(01_Process!$B$7)-($A$628)*(01_Process!$B$8))/((01_Process!$B$6)+($A$628))))/SQRT(((((01_Process!$B$6)*(01_Process!$B$7)-($A$628)*(01_Process!$B$8))/((01_Process!$B$6)+($A$628))))^2+4*(01_Process!$B$9)))/2))*((-(01_Process!$B$6)*((01_Process!$B$7)+(01_Process!$B$8))/((01_Process!$B$6)+($A$628))^2))</f>
        <v>0.0695801655225321</v>
      </c>
    </row>
    <row r="629" customFormat="false" ht="15" hidden="false" customHeight="true" outlineLevel="0" collapsed="false">
      <c r="A629" s="26" t="n">
        <v>9.36468234117059</v>
      </c>
      <c r="B629" s="21" t="n">
        <v>11.4826566281951</v>
      </c>
      <c r="C629" s="26" t="n">
        <v>0.0692668594566612</v>
      </c>
      <c r="D629" s="26" t="n">
        <v>12.3266297404902</v>
      </c>
      <c r="E629" s="14" t="str">
        <f aca="false">IF(B629&lt;5,"Acidic",IF(B629&lt;9,"Near-neutral","Alkaline"))</f>
        <v>Alkaline</v>
      </c>
      <c r="G629" s="70" t="n">
        <f aca="false">((-1/(((((((01_Process!$B$6)*(01_Process!$B$7)-($A$629)*(01_Process!$B$8))/((01_Process!$B$6)+($A$629))))+SQRT(((((01_Process!$B$6)*(01_Process!$B$7)-($A$629)*(01_Process!$B$8))/((01_Process!$B$6)+($A$629))))^2+4*(01_Process!$B$9)))/2)*LN(10))*(1+((((01_Process!$B$6)*(01_Process!$B$7)-($A$629)*(01_Process!$B$8))/((01_Process!$B$6)+($A$629))))/SQRT(((((01_Process!$B$6)*(01_Process!$B$7)-($A$629)*(01_Process!$B$8))/((01_Process!$B$6)+($A$629))))^2+4*(01_Process!$B$9)))/2))*((-(01_Process!$B$6)*((01_Process!$B$7)+(01_Process!$B$8))/((01_Process!$B$6)+($A$629))^2))</f>
        <v>0.0692684785774428</v>
      </c>
    </row>
    <row r="630" customFormat="false" ht="15" hidden="false" customHeight="true" outlineLevel="0" collapsed="false">
      <c r="A630" s="26" t="n">
        <v>9.37968984492246</v>
      </c>
      <c r="B630" s="21" t="n">
        <v>11.4836938419412</v>
      </c>
      <c r="C630" s="26" t="n">
        <v>0.0689604171633391</v>
      </c>
      <c r="D630" s="26" t="n">
        <v>12.3266297404902</v>
      </c>
      <c r="E630" s="14" t="str">
        <f aca="false">IF(B630&lt;5,"Acidic",IF(B630&lt;9,"Near-neutral","Alkaline"))</f>
        <v>Alkaline</v>
      </c>
      <c r="G630" s="70" t="n">
        <f aca="false">((-1/(((((((01_Process!$B$6)*(01_Process!$B$7)-($A$630)*(01_Process!$B$8))/((01_Process!$B$6)+($A$630))))+SQRT(((((01_Process!$B$6)*(01_Process!$B$7)-($A$630)*(01_Process!$B$8))/((01_Process!$B$6)+($A$630))))^2+4*(01_Process!$B$9)))/2)*LN(10))*(1+((((01_Process!$B$6)*(01_Process!$B$7)-($A$630)*(01_Process!$B$8))/((01_Process!$B$6)+($A$630))))/SQRT(((((01_Process!$B$6)*(01_Process!$B$7)-($A$630)*(01_Process!$B$8))/((01_Process!$B$6)+($A$630))))^2+4*(01_Process!$B$9)))/2))*((-(01_Process!$B$6)*((01_Process!$B$7)+(01_Process!$B$8))/((01_Process!$B$6)+($A$630))^2))</f>
        <v>0.0689590777469977</v>
      </c>
    </row>
    <row r="631" customFormat="false" ht="15" hidden="false" customHeight="true" outlineLevel="0" collapsed="false">
      <c r="A631" s="26" t="n">
        <v>9.39469734867434</v>
      </c>
      <c r="B631" s="21" t="n">
        <v>11.4847264372448</v>
      </c>
      <c r="C631" s="26" t="n">
        <v>0.0686513832728224</v>
      </c>
      <c r="D631" s="26" t="n">
        <v>12.3266297404902</v>
      </c>
      <c r="E631" s="14" t="str">
        <f aca="false">IF(B631&lt;5,"Acidic",IF(B631&lt;9,"Near-neutral","Alkaline"))</f>
        <v>Alkaline</v>
      </c>
      <c r="G631" s="70" t="n">
        <f aca="false">((-1/(((((((01_Process!$B$6)*(01_Process!$B$7)-($A$631)*(01_Process!$B$8))/((01_Process!$B$6)+($A$631))))+SQRT(((((01_Process!$B$6)*(01_Process!$B$7)-($A$631)*(01_Process!$B$8))/((01_Process!$B$6)+($A$631))))^2+4*(01_Process!$B$9)))/2)*LN(10))*(1+((((01_Process!$B$6)*(01_Process!$B$7)-($A$631)*(01_Process!$B$8))/((01_Process!$B$6)+($A$631))))/SQRT(((((01_Process!$B$6)*(01_Process!$B$7)-($A$631)*(01_Process!$B$8))/((01_Process!$B$6)+($A$631))))^2+4*(01_Process!$B$9)))/2))*((-(01_Process!$B$6)*((01_Process!$B$7)+(01_Process!$B$8))/((01_Process!$B$6)+($A$631))^2))</f>
        <v>0.0686519381098488</v>
      </c>
    </row>
    <row r="632" customFormat="false" ht="15" hidden="false" customHeight="true" outlineLevel="0" collapsed="false">
      <c r="A632" s="26" t="n">
        <v>9.40970485242621</v>
      </c>
      <c r="B632" s="21" t="n">
        <v>11.4857544616443</v>
      </c>
      <c r="C632" s="26" t="n">
        <v>0.0683474447207573</v>
      </c>
      <c r="D632" s="26" t="n">
        <v>12.3266297404902</v>
      </c>
      <c r="E632" s="14" t="str">
        <f aca="false">IF(B632&lt;5,"Acidic",IF(B632&lt;9,"Near-neutral","Alkaline"))</f>
        <v>Alkaline</v>
      </c>
      <c r="G632" s="70" t="n">
        <f aca="false">((-1/(((((((01_Process!$B$6)*(01_Process!$B$7)-($A$632)*(01_Process!$B$8))/((01_Process!$B$6)+($A$632))))+SQRT(((((01_Process!$B$6)*(01_Process!$B$7)-($A$632)*(01_Process!$B$8))/((01_Process!$B$6)+($A$632))))^2+4*(01_Process!$B$9)))/2)*LN(10))*(1+((((01_Process!$B$6)*(01_Process!$B$7)-($A$632)*(01_Process!$B$8))/((01_Process!$B$6)+($A$632))))/SQRT(((((01_Process!$B$6)*(01_Process!$B$7)-($A$632)*(01_Process!$B$8))/((01_Process!$B$6)+($A$632))))^2+4*(01_Process!$B$9)))/2))*((-(01_Process!$B$6)*((01_Process!$B$7)+(01_Process!$B$8))/((01_Process!$B$6)+($A$632))^2))</f>
        <v>0.0683470381140909</v>
      </c>
    </row>
    <row r="633" customFormat="false" ht="15" hidden="false" customHeight="true" outlineLevel="0" collapsed="false">
      <c r="A633" s="26" t="n">
        <v>9.42471235617809</v>
      </c>
      <c r="B633" s="21" t="n">
        <v>11.486777876784</v>
      </c>
      <c r="C633" s="26" t="n">
        <v>0.0680448165840062</v>
      </c>
      <c r="D633" s="26" t="n">
        <v>12.3266297404902</v>
      </c>
      <c r="E633" s="14" t="str">
        <f aca="false">IF(B633&lt;5,"Acidic",IF(B633&lt;9,"Near-neutral","Alkaline"))</f>
        <v>Alkaline</v>
      </c>
      <c r="G633" s="70" t="n">
        <f aca="false">((-1/(((((((01_Process!$B$6)*(01_Process!$B$7)-($A$633)*(01_Process!$B$8))/((01_Process!$B$6)+($A$633))))+SQRT(((((01_Process!$B$6)*(01_Process!$B$7)-($A$633)*(01_Process!$B$8))/((01_Process!$B$6)+($A$633))))^2+4*(01_Process!$B$9)))/2)*LN(10))*(1+((((01_Process!$B$6)*(01_Process!$B$7)-($A$633)*(01_Process!$B$8))/((01_Process!$B$6)+($A$633))))/SQRT(((((01_Process!$B$6)*(01_Process!$B$7)-($A$633)*(01_Process!$B$8))/((01_Process!$B$6)+($A$633))))^2+4*(01_Process!$B$9)))/2))*((-(01_Process!$B$6)*((01_Process!$B$7)+(01_Process!$B$8))/((01_Process!$B$6)+($A$633))^2))</f>
        <v>0.0680443566690107</v>
      </c>
    </row>
    <row r="634" customFormat="false" ht="15" hidden="false" customHeight="true" outlineLevel="0" collapsed="false">
      <c r="A634" s="26" t="n">
        <v>9.43971985992997</v>
      </c>
      <c r="B634" s="21" t="n">
        <v>11.4877968179894</v>
      </c>
      <c r="C634" s="26" t="n">
        <v>0.0677435318402786</v>
      </c>
      <c r="D634" s="26" t="n">
        <v>12.3266297404902</v>
      </c>
      <c r="E634" s="14" t="str">
        <f aca="false">IF(B634&lt;5,"Acidic",IF(B634&lt;9,"Near-neutral","Alkaline"))</f>
        <v>Alkaline</v>
      </c>
      <c r="G634" s="70" t="n">
        <f aca="false">((-1/(((((((01_Process!$B$6)*(01_Process!$B$7)-($A$634)*(01_Process!$B$8))/((01_Process!$B$6)+($A$634))))+SQRT(((((01_Process!$B$6)*(01_Process!$B$7)-($A$634)*(01_Process!$B$8))/((01_Process!$B$6)+($A$634))))^2+4*(01_Process!$B$9)))/2)*LN(10))*(1+((((01_Process!$B$6)*(01_Process!$B$7)-($A$634)*(01_Process!$B$8))/((01_Process!$B$6)+($A$634))))/SQRT(((((01_Process!$B$6)*(01_Process!$B$7)-($A$634)*(01_Process!$B$8))/((01_Process!$B$6)+($A$634))))^2+4*(01_Process!$B$9)))/2))*((-(01_Process!$B$6)*((01_Process!$B$7)+(01_Process!$B$8))/((01_Process!$B$6)+($A$634))^2))</f>
        <v>0.0677438641857532</v>
      </c>
    </row>
    <row r="635" customFormat="false" ht="15" hidden="false" customHeight="true" outlineLevel="0" collapsed="false">
      <c r="A635" s="26" t="n">
        <v>9.45472736368184</v>
      </c>
      <c r="B635" s="21" t="n">
        <v>11.4888112190081</v>
      </c>
      <c r="C635" s="26" t="n">
        <v>0.0674455596121106</v>
      </c>
      <c r="D635" s="26" t="n">
        <v>12.3266297404902</v>
      </c>
      <c r="E635" s="14" t="str">
        <f aca="false">IF(B635&lt;5,"Acidic",IF(B635&lt;9,"Near-neutral","Alkaline"))</f>
        <v>Alkaline</v>
      </c>
      <c r="G635" s="70" t="n">
        <f aca="false">((-1/(((((((01_Process!$B$6)*(01_Process!$B$7)-($A$635)*(01_Process!$B$8))/((01_Process!$B$6)+($A$635))))+SQRT(((((01_Process!$B$6)*(01_Process!$B$7)-($A$635)*(01_Process!$B$8))/((01_Process!$B$6)+($A$635))))^2+4*(01_Process!$B$9)))/2)*LN(10))*(1+((((01_Process!$B$6)*(01_Process!$B$7)-($A$635)*(01_Process!$B$8))/((01_Process!$B$6)+($A$635))))/SQRT(((((01_Process!$B$6)*(01_Process!$B$7)-($A$635)*(01_Process!$B$8))/((01_Process!$B$6)+($A$635))))^2+4*(01_Process!$B$9)))/2))*((-(01_Process!$B$6)*((01_Process!$B$7)+(01_Process!$B$8))/((01_Process!$B$6)+($A$635))^2))</f>
        <v>0.0674455454439675</v>
      </c>
    </row>
    <row r="636" customFormat="false" ht="15" hidden="false" customHeight="true" outlineLevel="0" collapsed="false">
      <c r="A636" s="26" t="n">
        <v>9.46973486743372</v>
      </c>
      <c r="B636" s="21" t="n">
        <v>11.4898212169016</v>
      </c>
      <c r="C636" s="26" t="n">
        <v>0.06715095090658</v>
      </c>
      <c r="D636" s="26" t="n">
        <v>12.3266297404902</v>
      </c>
      <c r="E636" s="14" t="str">
        <f aca="false">IF(B636&lt;5,"Acidic",IF(B636&lt;9,"Near-neutral","Alkaline"))</f>
        <v>Alkaline</v>
      </c>
      <c r="G636" s="70" t="n">
        <f aca="false">((-1/(((((((01_Process!$B$6)*(01_Process!$B$7)-($A$636)*(01_Process!$B$8))/((01_Process!$B$6)+($A$636))))+SQRT(((((01_Process!$B$6)*(01_Process!$B$7)-($A$636)*(01_Process!$B$8))/((01_Process!$B$6)+($A$636))))^2+4*(01_Process!$B$9)))/2)*LN(10))*(1+((((01_Process!$B$6)*(01_Process!$B$7)-($A$636)*(01_Process!$B$8))/((01_Process!$B$6)+($A$636))))/SQRT(((((01_Process!$B$6)*(01_Process!$B$7)-($A$636)*(01_Process!$B$8))/((01_Process!$B$6)+($A$636))))^2+4*(01_Process!$B$9)))/2))*((-(01_Process!$B$6)*((01_Process!$B$7)+(01_Process!$B$8))/((01_Process!$B$6)+($A$636))^2))</f>
        <v>0.0671493740301368</v>
      </c>
    </row>
    <row r="637" customFormat="false" ht="15" hidden="false" customHeight="true" outlineLevel="0" collapsed="false">
      <c r="A637" s="26" t="n">
        <v>9.48474237118559</v>
      </c>
      <c r="B637" s="21" t="n">
        <v>11.4908267462037</v>
      </c>
      <c r="C637" s="26" t="n">
        <v>0.0668539213251052</v>
      </c>
      <c r="D637" s="26" t="n">
        <v>12.3266297404902</v>
      </c>
      <c r="E637" s="14" t="str">
        <f aca="false">IF(B637&lt;5,"Acidic",IF(B637&lt;9,"Near-neutral","Alkaline"))</f>
        <v>Alkaline</v>
      </c>
      <c r="G637" s="70" t="n">
        <f aca="false">((-1/(((((((01_Process!$B$6)*(01_Process!$B$7)-($A$637)*(01_Process!$B$8))/((01_Process!$B$6)+($A$637))))+SQRT(((((01_Process!$B$6)*(01_Process!$B$7)-($A$637)*(01_Process!$B$8))/((01_Process!$B$6)+($A$637))))^2+4*(01_Process!$B$9)))/2)*LN(10))*(1+((((01_Process!$B$6)*(01_Process!$B$7)-($A$637)*(01_Process!$B$8))/((01_Process!$B$6)+($A$637))))/SQRT(((((01_Process!$B$6)*(01_Process!$B$7)-($A$637)*(01_Process!$B$8))/((01_Process!$B$6)+($A$637))))^2+4*(01_Process!$B$9)))/2))*((-(01_Process!$B$6)*((01_Process!$B$7)+(01_Process!$B$8))/((01_Process!$B$6)+($A$637))^2))</f>
        <v>0.066855330946866</v>
      </c>
    </row>
    <row r="638" customFormat="false" ht="15" hidden="false" customHeight="true" outlineLevel="0" collapsed="false">
      <c r="A638" s="26" t="n">
        <v>9.49974987493747</v>
      </c>
      <c r="B638" s="21" t="n">
        <v>11.4918278580334</v>
      </c>
      <c r="C638" s="26" t="n">
        <v>0.0665642159059416</v>
      </c>
      <c r="D638" s="26" t="n">
        <v>12.3266297404902</v>
      </c>
      <c r="E638" s="14" t="str">
        <f aca="false">IF(B638&lt;5,"Acidic",IF(B638&lt;9,"Near-neutral","Alkaline"))</f>
        <v>Alkaline</v>
      </c>
      <c r="G638" s="70" t="n">
        <f aca="false">((-1/(((((((01_Process!$B$6)*(01_Process!$B$7)-($A$638)*(01_Process!$B$8))/((01_Process!$B$6)+($A$638))))+SQRT(((((01_Process!$B$6)*(01_Process!$B$7)-($A$638)*(01_Process!$B$8))/((01_Process!$B$6)+($A$638))))^2+4*(01_Process!$B$9)))/2)*LN(10))*(1+((((01_Process!$B$6)*(01_Process!$B$7)-($A$638)*(01_Process!$B$8))/((01_Process!$B$6)+($A$638))))/SQRT(((((01_Process!$B$6)*(01_Process!$B$7)-($A$638)*(01_Process!$B$8))/((01_Process!$B$6)+($A$638))))^2+4*(01_Process!$B$9)))/2))*((-(01_Process!$B$6)*((01_Process!$B$7)+(01_Process!$B$8))/((01_Process!$B$6)+($A$638))^2))</f>
        <v>0.0665633902061622</v>
      </c>
    </row>
    <row r="639" customFormat="false" ht="15" hidden="false" customHeight="true" outlineLevel="0" collapsed="false">
      <c r="A639" s="26" t="n">
        <v>9.51475737868934</v>
      </c>
      <c r="B639" s="21" t="n">
        <v>11.4928246335664</v>
      </c>
      <c r="C639" s="26" t="n">
        <v>0.0662741051042985</v>
      </c>
      <c r="D639" s="26" t="n">
        <v>12.3266297404902</v>
      </c>
      <c r="E639" s="14" t="str">
        <f aca="false">IF(B639&lt;5,"Acidic",IF(B639&lt;9,"Near-neutral","Alkaline"))</f>
        <v>Alkaline</v>
      </c>
      <c r="G639" s="70" t="n">
        <f aca="false">((-1/(((((((01_Process!$B$6)*(01_Process!$B$7)-($A$639)*(01_Process!$B$8))/((01_Process!$B$6)+($A$639))))+SQRT(((((01_Process!$B$6)*(01_Process!$B$7)-($A$639)*(01_Process!$B$8))/((01_Process!$B$6)+($A$639))))^2+4*(01_Process!$B$9)))/2)*LN(10))*(1+((((01_Process!$B$6)*(01_Process!$B$7)-($A$639)*(01_Process!$B$8))/((01_Process!$B$6)+($A$639))))/SQRT(((((01_Process!$B$6)*(01_Process!$B$7)-($A$639)*(01_Process!$B$8))/((01_Process!$B$6)+($A$639))))^2+4*(01_Process!$B$9)))/2))*((-(01_Process!$B$6)*((01_Process!$B$7)+(01_Process!$B$8))/((01_Process!$B$6)+($A$639))^2))</f>
        <v>0.066273530121002</v>
      </c>
    </row>
    <row r="640" customFormat="false" ht="15" hidden="false" customHeight="true" outlineLevel="0" collapsed="false">
      <c r="A640" s="26" t="n">
        <v>9.52976488244122</v>
      </c>
      <c r="B640" s="21" t="n">
        <v>11.4938170669325</v>
      </c>
      <c r="C640" s="26" t="n">
        <v>0.0659855624845704</v>
      </c>
      <c r="D640" s="26" t="n">
        <v>12.3266297404902</v>
      </c>
      <c r="E640" s="14" t="str">
        <f aca="false">IF(B640&lt;5,"Acidic",IF(B640&lt;9,"Near-neutral","Alkaline"))</f>
        <v>Alkaline</v>
      </c>
      <c r="G640" s="70" t="n">
        <f aca="false">((-1/(((((((01_Process!$B$6)*(01_Process!$B$7)-($A$640)*(01_Process!$B$8))/((01_Process!$B$6)+($A$640))))+SQRT(((((01_Process!$B$6)*(01_Process!$B$7)-($A$640)*(01_Process!$B$8))/((01_Process!$B$6)+($A$640))))^2+4*(01_Process!$B$9)))/2)*LN(10))*(1+((((01_Process!$B$6)*(01_Process!$B$7)-($A$640)*(01_Process!$B$8))/((01_Process!$B$6)+($A$640))))/SQRT(((((01_Process!$B$6)*(01_Process!$B$7)-($A$640)*(01_Process!$B$8))/((01_Process!$B$6)+($A$640))))^2+4*(01_Process!$B$9)))/2))*((-(01_Process!$B$6)*((01_Process!$B$7)+(01_Process!$B$8))/((01_Process!$B$6)+($A$640))^2))</f>
        <v>0.0659857367794767</v>
      </c>
    </row>
    <row r="641" customFormat="false" ht="15" hidden="false" customHeight="true" outlineLevel="0" collapsed="false">
      <c r="A641" s="26" t="n">
        <v>9.5447723861931</v>
      </c>
      <c r="B641" s="21" t="n">
        <v>11.4948052113393</v>
      </c>
      <c r="C641" s="26" t="n">
        <v>0.0657005839626663</v>
      </c>
      <c r="D641" s="26" t="n">
        <v>12.3266297404902</v>
      </c>
      <c r="E641" s="14" t="str">
        <f aca="false">IF(B641&lt;5,"Acidic",IF(B641&lt;9,"Near-neutral","Alkaline"))</f>
        <v>Alkaline</v>
      </c>
      <c r="G641" s="70" t="n">
        <f aca="false">((-1/(((((((01_Process!$B$6)*(01_Process!$B$7)-($A$641)*(01_Process!$B$8))/((01_Process!$B$6)+($A$641))))+SQRT(((((01_Process!$B$6)*(01_Process!$B$7)-($A$641)*(01_Process!$B$8))/((01_Process!$B$6)+($A$641))))^2+4*(01_Process!$B$9)))/2)*LN(10))*(1+((((01_Process!$B$6)*(01_Process!$B$7)-($A$641)*(01_Process!$B$8))/((01_Process!$B$6)+($A$641))))/SQRT(((((01_Process!$B$6)*(01_Process!$B$7)-($A$641)*(01_Process!$B$8))/((01_Process!$B$6)+($A$641))))^2+4*(01_Process!$B$9)))/2))*((-(01_Process!$B$6)*((01_Process!$B$7)+(01_Process!$B$8))/((01_Process!$B$6)+($A$641))^2))</f>
        <v>0.0656999801745824</v>
      </c>
    </row>
    <row r="642" customFormat="false" ht="15" hidden="false" customHeight="true" outlineLevel="0" collapsed="false">
      <c r="A642" s="26" t="n">
        <v>9.55977988994497</v>
      </c>
      <c r="B642" s="21" t="n">
        <v>11.4957890617707</v>
      </c>
      <c r="C642" s="26" t="n">
        <v>0.0654152854265249</v>
      </c>
      <c r="D642" s="26" t="n">
        <v>12.3266297404902</v>
      </c>
      <c r="E642" s="14" t="str">
        <f aca="false">IF(B642&lt;5,"Acidic",IF(B642&lt;9,"Near-neutral","Alkaline"))</f>
        <v>Alkaline</v>
      </c>
      <c r="G642" s="70" t="n">
        <f aca="false">((-1/(((((((01_Process!$B$6)*(01_Process!$B$7)-($A$642)*(01_Process!$B$8))/((01_Process!$B$6)+($A$642))))+SQRT(((((01_Process!$B$6)*(01_Process!$B$7)-($A$642)*(01_Process!$B$8))/((01_Process!$B$6)+($A$642))))^2+4*(01_Process!$B$9)))/2)*LN(10))*(1+((((01_Process!$B$6)*(01_Process!$B$7)-($A$642)*(01_Process!$B$8))/((01_Process!$B$6)+($A$642))))/SQRT(((((01_Process!$B$6)*(01_Process!$B$7)-($A$642)*(01_Process!$B$8))/((01_Process!$B$6)+($A$642))))^2+4*(01_Process!$B$9)))/2))*((-(01_Process!$B$6)*((01_Process!$B$7)+(01_Process!$B$8))/((01_Process!$B$6)+($A$642))^2))</f>
        <v>0.0654162470611332</v>
      </c>
    </row>
    <row r="643" customFormat="false" ht="15" hidden="false" customHeight="true" outlineLevel="0" collapsed="false">
      <c r="A643" s="26" t="n">
        <v>9.57478739369685</v>
      </c>
      <c r="B643" s="21" t="n">
        <v>11.4967687021154</v>
      </c>
      <c r="C643" s="26" t="n">
        <v>0.0651355975687693</v>
      </c>
      <c r="D643" s="26" t="n">
        <v>12.3266297404902</v>
      </c>
      <c r="E643" s="14" t="str">
        <f aca="false">IF(B643&lt;5,"Acidic",IF(B643&lt;9,"Near-neutral","Alkaline"))</f>
        <v>Alkaline</v>
      </c>
      <c r="G643" s="70" t="n">
        <f aca="false">((-1/(((((((01_Process!$B$6)*(01_Process!$B$7)-($A$643)*(01_Process!$B$8))/((01_Process!$B$6)+($A$643))))+SQRT(((((01_Process!$B$6)*(01_Process!$B$7)-($A$643)*(01_Process!$B$8))/((01_Process!$B$6)+($A$643))))^2+4*(01_Process!$B$9)))/2)*LN(10))*(1+((((01_Process!$B$6)*(01_Process!$B$7)-($A$643)*(01_Process!$B$8))/((01_Process!$B$6)+($A$643))))/SQRT(((((01_Process!$B$6)*(01_Process!$B$7)-($A$643)*(01_Process!$B$8))/((01_Process!$B$6)+($A$643))))^2+4*(01_Process!$B$9)))/2))*((-(01_Process!$B$6)*((01_Process!$B$7)+(01_Process!$B$8))/((01_Process!$B$6)+($A$643))^2))</f>
        <v>0.0651345116559646</v>
      </c>
    </row>
    <row r="644" customFormat="false" ht="15" hidden="false" customHeight="true" outlineLevel="0" collapsed="false">
      <c r="A644" s="26" t="n">
        <v>9.58979489744873</v>
      </c>
      <c r="B644" s="21" t="n">
        <v>11.4977440987853</v>
      </c>
      <c r="C644" s="26" t="n">
        <v>0.064853683635647</v>
      </c>
      <c r="D644" s="26" t="n">
        <v>12.3266297404902</v>
      </c>
      <c r="E644" s="14" t="str">
        <f aca="false">IF(B644&lt;5,"Acidic",IF(B644&lt;9,"Near-neutral","Alkaline"))</f>
        <v>Alkaline</v>
      </c>
      <c r="G644" s="70" t="n">
        <f aca="false">((-1/(((((((01_Process!$B$6)*(01_Process!$B$7)-($A$644)*(01_Process!$B$8))/((01_Process!$B$6)+($A$644))))+SQRT(((((01_Process!$B$6)*(01_Process!$B$7)-($A$644)*(01_Process!$B$8))/((01_Process!$B$6)+($A$644))))^2+4*(01_Process!$B$9)))/2)*LN(10))*(1+((((01_Process!$B$6)*(01_Process!$B$7)-($A$644)*(01_Process!$B$8))/((01_Process!$B$6)+($A$644))))/SQRT(((((01_Process!$B$6)*(01_Process!$B$7)-($A$644)*(01_Process!$B$8))/((01_Process!$B$6)+($A$644))))^2+4*(01_Process!$B$9)))/2))*((-(01_Process!$B$6)*((01_Process!$B$7)+(01_Process!$B$8))/((01_Process!$B$6)+($A$644))^2))</f>
        <v>0.0648547568677887</v>
      </c>
    </row>
    <row r="645" customFormat="false" ht="15" hidden="false" customHeight="true" outlineLevel="0" collapsed="false">
      <c r="A645" s="26" t="n">
        <v>9.6048024012006</v>
      </c>
      <c r="B645" s="21" t="n">
        <v>11.4987153072304</v>
      </c>
      <c r="C645" s="26" t="n">
        <v>0.0645774638651346</v>
      </c>
      <c r="D645" s="26" t="n">
        <v>12.3266297404902</v>
      </c>
      <c r="E645" s="14" t="str">
        <f aca="false">IF(B645&lt;5,"Acidic",IF(B645&lt;9,"Near-neutral","Alkaline"))</f>
        <v>Alkaline</v>
      </c>
      <c r="G645" s="70" t="n">
        <f aca="false">((-1/(((((((01_Process!$B$6)*(01_Process!$B$7)-($A$645)*(01_Process!$B$8))/((01_Process!$B$6)+($A$645))))+SQRT(((((01_Process!$B$6)*(01_Process!$B$7)-($A$645)*(01_Process!$B$8))/((01_Process!$B$6)+($A$645))))^2+4*(01_Process!$B$9)))/2)*LN(10))*(1+((((01_Process!$B$6)*(01_Process!$B$7)-($A$645)*(01_Process!$B$8))/((01_Process!$B$6)+($A$645))))/SQRT(((((01_Process!$B$6)*(01_Process!$B$7)-($A$645)*(01_Process!$B$8))/((01_Process!$B$6)+($A$645))))^2+4*(01_Process!$B$9)))/2))*((-(01_Process!$B$6)*((01_Process!$B$7)+(01_Process!$B$8))/((01_Process!$B$6)+($A$645))^2))</f>
        <v>0.0645769637920554</v>
      </c>
    </row>
    <row r="646" customFormat="false" ht="15" hidden="false" customHeight="true" outlineLevel="0" collapsed="false">
      <c r="A646" s="26" t="n">
        <v>9.61980990495248</v>
      </c>
      <c r="B646" s="21" t="n">
        <v>11.4996823836595</v>
      </c>
      <c r="C646" s="26" t="n">
        <v>0.0643010511462308</v>
      </c>
      <c r="D646" s="26" t="n">
        <v>12.3266297404902</v>
      </c>
      <c r="E646" s="14" t="str">
        <f aca="false">IF(B646&lt;5,"Acidic",IF(B646&lt;9,"Near-neutral","Alkaline"))</f>
        <v>Alkaline</v>
      </c>
      <c r="G646" s="70" t="n">
        <f aca="false">((-1/(((((((01_Process!$B$6)*(01_Process!$B$7)-($A$646)*(01_Process!$B$8))/((01_Process!$B$6)+($A$646))))+SQRT(((((01_Process!$B$6)*(01_Process!$B$7)-($A$646)*(01_Process!$B$8))/((01_Process!$B$6)+($A$646))))^2+4*(01_Process!$B$9)))/2)*LN(10))*(1+((((01_Process!$B$6)*(01_Process!$B$7)-($A$646)*(01_Process!$B$8))/((01_Process!$B$6)+($A$646))))/SQRT(((((01_Process!$B$6)*(01_Process!$B$7)-($A$646)*(01_Process!$B$8))/((01_Process!$B$6)+($A$646))))^2+4*(01_Process!$B$9)))/2))*((-(01_Process!$B$6)*((01_Process!$B$7)+(01_Process!$B$8))/((01_Process!$B$6)+($A$646))^2))</f>
        <v>0.0643011107718374</v>
      </c>
    </row>
    <row r="647" customFormat="false" ht="15" hidden="false" customHeight="true" outlineLevel="0" collapsed="false">
      <c r="A647" s="26" t="n">
        <v>9.63481740870435</v>
      </c>
      <c r="B647" s="21" t="n">
        <v>11.50064532539</v>
      </c>
      <c r="C647" s="26" t="n">
        <v>0.0640284396592961</v>
      </c>
      <c r="D647" s="26" t="n">
        <v>12.3266297404902</v>
      </c>
      <c r="E647" s="14" t="str">
        <f aca="false">IF(B647&lt;5,"Acidic",IF(B647&lt;9,"Near-neutral","Alkaline"))</f>
        <v>Alkaline</v>
      </c>
      <c r="G647" s="70" t="n">
        <f aca="false">((-1/(((((((01_Process!$B$6)*(01_Process!$B$7)-($A$647)*(01_Process!$B$8))/((01_Process!$B$6)+($A$647))))+SQRT(((((01_Process!$B$6)*(01_Process!$B$7)-($A$647)*(01_Process!$B$8))/((01_Process!$B$6)+($A$647))))^2+4*(01_Process!$B$9)))/2)*LN(10))*(1+((((01_Process!$B$6)*(01_Process!$B$7)-($A$647)*(01_Process!$B$8))/((01_Process!$B$6)+($A$647))))/SQRT(((((01_Process!$B$6)*(01_Process!$B$7)-($A$647)*(01_Process!$B$8))/((01_Process!$B$6)+($A$647))))^2+4*(01_Process!$B$9)))/2))*((-(01_Process!$B$6)*((01_Process!$B$7)+(01_Process!$B$8))/((01_Process!$B$6)+($A$647))^2))</f>
        <v>0.0640271785760314</v>
      </c>
    </row>
    <row r="648" customFormat="false" ht="15" hidden="false" customHeight="true" outlineLevel="0" collapsed="false">
      <c r="A648" s="26" t="n">
        <v>9.64982491245623</v>
      </c>
      <c r="B648" s="21" t="n">
        <v>11.501604159858</v>
      </c>
      <c r="C648" s="26" t="n">
        <v>0.0637536981578251</v>
      </c>
      <c r="D648" s="26" t="n">
        <v>12.3266297404902</v>
      </c>
      <c r="E648" s="14" t="str">
        <f aca="false">IF(B648&lt;5,"Acidic",IF(B648&lt;9,"Near-neutral","Alkaline"))</f>
        <v>Alkaline</v>
      </c>
      <c r="G648" s="70" t="n">
        <f aca="false">((-1/(((((((01_Process!$B$6)*(01_Process!$B$7)-($A$648)*(01_Process!$B$8))/((01_Process!$B$6)+($A$648))))+SQRT(((((01_Process!$B$6)*(01_Process!$B$7)-($A$648)*(01_Process!$B$8))/((01_Process!$B$6)+($A$648))))^2+4*(01_Process!$B$9)))/2)*LN(10))*(1+((((01_Process!$B$6)*(01_Process!$B$7)-($A$648)*(01_Process!$B$8))/((01_Process!$B$6)+($A$648))))/SQRT(((((01_Process!$B$6)*(01_Process!$B$7)-($A$648)*(01_Process!$B$8))/((01_Process!$B$6)+($A$648))))^2+4*(01_Process!$B$9)))/2))*((-(01_Process!$B$6)*((01_Process!$B$7)+(01_Process!$B$8))/((01_Process!$B$6)+($A$648))^2))</f>
        <v>0.0637551497093921</v>
      </c>
    </row>
    <row r="649" customFormat="false" ht="15" hidden="false" customHeight="true" outlineLevel="0" collapsed="false">
      <c r="A649" s="26" t="n">
        <v>9.66483241620811</v>
      </c>
      <c r="B649" s="21" t="n">
        <v>11.5025589449481</v>
      </c>
      <c r="C649" s="26" t="n">
        <v>0.0634848173879163</v>
      </c>
      <c r="D649" s="26" t="n">
        <v>12.3266297404902</v>
      </c>
      <c r="E649" s="14" t="str">
        <f aca="false">IF(B649&lt;5,"Acidic",IF(B649&lt;9,"Near-neutral","Alkaline"))</f>
        <v>Alkaline</v>
      </c>
      <c r="G649" s="70" t="n">
        <f aca="false">((-1/(((((((01_Process!$B$6)*(01_Process!$B$7)-($A$649)*(01_Process!$B$8))/((01_Process!$B$6)+($A$649))))+SQRT(((((01_Process!$B$6)*(01_Process!$B$7)-($A$649)*(01_Process!$B$8))/((01_Process!$B$6)+($A$649))))^2+4*(01_Process!$B$9)))/2)*LN(10))*(1+((((01_Process!$B$6)*(01_Process!$B$7)-($A$649)*(01_Process!$B$8))/((01_Process!$B$6)+($A$649))))/SQRT(((((01_Process!$B$6)*(01_Process!$B$7)-($A$649)*(01_Process!$B$8))/((01_Process!$B$6)+($A$649))))^2+4*(01_Process!$B$9)))/2))*((-(01_Process!$B$6)*((01_Process!$B$7)+(01_Process!$B$8))/((01_Process!$B$6)+($A$649))^2))</f>
        <v>0.0634850049470816</v>
      </c>
    </row>
    <row r="650" customFormat="false" ht="15" hidden="false" customHeight="true" outlineLevel="0" collapsed="false">
      <c r="A650" s="26" t="n">
        <v>9.67983991995998</v>
      </c>
      <c r="B650" s="21" t="n">
        <v>11.5035096792565</v>
      </c>
      <c r="C650" s="26" t="n">
        <v>0.0632158572786921</v>
      </c>
      <c r="D650" s="26" t="n">
        <v>12.3266297404902</v>
      </c>
      <c r="E650" s="14" t="str">
        <f aca="false">IF(B650&lt;5,"Acidic",IF(B650&lt;9,"Near-neutral","Alkaline"))</f>
        <v>Alkaline</v>
      </c>
      <c r="G650" s="70" t="n">
        <f aca="false">((-1/(((((((01_Process!$B$6)*(01_Process!$B$7)-($A$650)*(01_Process!$B$8))/((01_Process!$B$6)+($A$650))))+SQRT(((((01_Process!$B$6)*(01_Process!$B$7)-($A$650)*(01_Process!$B$8))/((01_Process!$B$6)+($A$650))))^2+4*(01_Process!$B$9)))/2)*LN(10))*(1+((((01_Process!$B$6)*(01_Process!$B$7)-($A$650)*(01_Process!$B$8))/((01_Process!$B$6)+($A$650))))/SQRT(((((01_Process!$B$6)*(01_Process!$B$7)-($A$650)*(01_Process!$B$8))/((01_Process!$B$6)+($A$650))))^2+4*(01_Process!$B$9)))/2))*((-(01_Process!$B$6)*((01_Process!$B$7)+(01_Process!$B$8))/((01_Process!$B$6)+($A$650))^2))</f>
        <v>0.0632167246857204</v>
      </c>
    </row>
    <row r="651" customFormat="false" ht="15" hidden="false" customHeight="true" outlineLevel="0" collapsed="false">
      <c r="A651" s="26" t="n">
        <v>9.69484742371186</v>
      </c>
      <c r="B651" s="21" t="n">
        <v>11.5044563916955</v>
      </c>
      <c r="C651" s="26" t="n">
        <v>0.0629528540574711</v>
      </c>
      <c r="D651" s="26" t="n">
        <v>12.3266297404902</v>
      </c>
      <c r="E651" s="14" t="str">
        <f aca="false">IF(B651&lt;5,"Acidic",IF(B651&lt;9,"Near-neutral","Alkaline"))</f>
        <v>Alkaline</v>
      </c>
      <c r="G651" s="70" t="n">
        <f aca="false">((-1/(((((((01_Process!$B$6)*(01_Process!$B$7)-($A$651)*(01_Process!$B$8))/((01_Process!$B$6)+($A$651))))+SQRT(((((01_Process!$B$6)*(01_Process!$B$7)-($A$651)*(01_Process!$B$8))/((01_Process!$B$6)+($A$651))))^2+4*(01_Process!$B$9)))/2)*LN(10))*(1+((((01_Process!$B$6)*(01_Process!$B$7)-($A$651)*(01_Process!$B$8))/((01_Process!$B$6)+($A$651))))/SQRT(((((01_Process!$B$6)*(01_Process!$B$7)-($A$651)*(01_Process!$B$8))/((01_Process!$B$6)+($A$651))))^2+4*(01_Process!$B$9)))/2))*((-(01_Process!$B$6)*((01_Process!$B$7)+(01_Process!$B$8))/((01_Process!$B$6)+($A$651))^2))</f>
        <v>0.062950290327569</v>
      </c>
    </row>
    <row r="652" customFormat="false" ht="15" hidden="false" customHeight="true" outlineLevel="0" collapsed="false">
      <c r="A652" s="26" t="n">
        <v>9.70985492746373</v>
      </c>
      <c r="B652" s="21" t="n">
        <v>11.5053991418216</v>
      </c>
      <c r="C652" s="26" t="n">
        <v>0.0626838072532792</v>
      </c>
      <c r="D652" s="26" t="n">
        <v>12.3266297404902</v>
      </c>
      <c r="E652" s="14" t="str">
        <f aca="false">IF(B652&lt;5,"Acidic",IF(B652&lt;9,"Near-neutral","Alkaline"))</f>
        <v>Alkaline</v>
      </c>
      <c r="G652" s="70" t="n">
        <f aca="false">((-1/(((((((01_Process!$B$6)*(01_Process!$B$7)-($A$652)*(01_Process!$B$8))/((01_Process!$B$6)+($A$652))))+SQRT(((((01_Process!$B$6)*(01_Process!$B$7)-($A$652)*(01_Process!$B$8))/((01_Process!$B$6)+($A$652))))^2+4*(01_Process!$B$9)))/2)*LN(10))*(1+((((01_Process!$B$6)*(01_Process!$B$7)-($A$652)*(01_Process!$B$8))/((01_Process!$B$6)+($A$652))))/SQRT(((((01_Process!$B$6)*(01_Process!$B$7)-($A$652)*(01_Process!$B$8))/((01_Process!$B$6)+($A$652))))^2+4*(01_Process!$B$9)))/2))*((-(01_Process!$B$6)*((01_Process!$B$7)+(01_Process!$B$8))/((01_Process!$B$6)+($A$652))^2))</f>
        <v>0.0626856883499443</v>
      </c>
    </row>
    <row r="653" customFormat="false" ht="15" hidden="false" customHeight="true" outlineLevel="0" collapsed="false">
      <c r="A653" s="26" t="n">
        <v>9.72486243121561</v>
      </c>
      <c r="B653" s="21" t="n">
        <v>11.5063379295079</v>
      </c>
      <c r="C653" s="26" t="n">
        <v>0.0624248054338068</v>
      </c>
      <c r="D653" s="26" t="n">
        <v>12.3266297404902</v>
      </c>
      <c r="E653" s="14" t="str">
        <f aca="false">IF(B653&lt;5,"Acidic",IF(B653&lt;9,"Near-neutral","Alkaline"))</f>
        <v>Alkaline</v>
      </c>
      <c r="G653" s="70" t="n">
        <f aca="false">((-1/(((((((01_Process!$B$6)*(01_Process!$B$7)-($A$653)*(01_Process!$B$8))/((01_Process!$B$6)+($A$653))))+SQRT(((((01_Process!$B$6)*(01_Process!$B$7)-($A$653)*(01_Process!$B$8))/((01_Process!$B$6)+($A$653))))^2+4*(01_Process!$B$9)))/2)*LN(10))*(1+((((01_Process!$B$6)*(01_Process!$B$7)-($A$653)*(01_Process!$B$8))/((01_Process!$B$6)+($A$653))))/SQRT(((((01_Process!$B$6)*(01_Process!$B$7)-($A$653)*(01_Process!$B$8))/((01_Process!$B$6)+($A$653))))^2+4*(01_Process!$B$9)))/2))*((-(01_Process!$B$6)*((01_Process!$B$7)+(01_Process!$B$8))/((01_Process!$B$6)+($A$653))^2))</f>
        <v>0.0624228928418946</v>
      </c>
    </row>
    <row r="654" customFormat="false" ht="15" hidden="false" customHeight="true" outlineLevel="0" collapsed="false">
      <c r="A654" s="26" t="n">
        <v>9.73986993496748</v>
      </c>
      <c r="B654" s="21" t="n">
        <v>11.5072727851398</v>
      </c>
      <c r="C654" s="26" t="n">
        <v>0.0621597906118723</v>
      </c>
      <c r="D654" s="26" t="n">
        <v>12.3266297404902</v>
      </c>
      <c r="E654" s="14" t="str">
        <f aca="false">IF(B654&lt;5,"Acidic",IF(B654&lt;9,"Near-neutral","Alkaline"))</f>
        <v>Alkaline</v>
      </c>
      <c r="G654" s="70" t="n">
        <f aca="false">((-1/(((((((01_Process!$B$6)*(01_Process!$B$7)-($A$654)*(01_Process!$B$8))/((01_Process!$B$6)+($A$654))))+SQRT(((((01_Process!$B$6)*(01_Process!$B$7)-($A$654)*(01_Process!$B$8))/((01_Process!$B$6)+($A$654))))^2+4*(01_Process!$B$9)))/2)*LN(10))*(1+((((01_Process!$B$6)*(01_Process!$B$7)-($A$654)*(01_Process!$B$8))/((01_Process!$B$6)+($A$654))))/SQRT(((((01_Process!$B$6)*(01_Process!$B$7)-($A$654)*(01_Process!$B$8))/((01_Process!$B$6)+($A$654))))^2+4*(01_Process!$B$9)))/2))*((-(01_Process!$B$6)*((01_Process!$B$7)+(01_Process!$B$8))/((01_Process!$B$6)+($A$654))^2))</f>
        <v>0.062161892868437</v>
      </c>
    </row>
    <row r="655" customFormat="false" ht="15" hidden="false" customHeight="true" outlineLevel="0" collapsed="false">
      <c r="A655" s="26" t="n">
        <v>9.75487743871936</v>
      </c>
      <c r="B655" s="21" t="n">
        <v>11.5082037395931</v>
      </c>
      <c r="C655" s="26" t="n">
        <v>0.0619049208578417</v>
      </c>
      <c r="D655" s="26" t="n">
        <v>12.3266297404902</v>
      </c>
      <c r="E655" s="14" t="str">
        <f aca="false">IF(B655&lt;5,"Acidic",IF(B655&lt;9,"Near-neutral","Alkaline"))</f>
        <v>Alkaline</v>
      </c>
      <c r="G655" s="70" t="n">
        <f aca="false">((-1/(((((((01_Process!$B$6)*(01_Process!$B$7)-($A$655)*(01_Process!$B$8))/((01_Process!$B$6)+($A$655))))+SQRT(((((01_Process!$B$6)*(01_Process!$B$7)-($A$655)*(01_Process!$B$8))/((01_Process!$B$6)+($A$655))))^2+4*(01_Process!$B$9)))/2)*LN(10))*(1+((((01_Process!$B$6)*(01_Process!$B$7)-($A$655)*(01_Process!$B$8))/((01_Process!$B$6)+($A$655))))/SQRT(((((01_Process!$B$6)*(01_Process!$B$7)-($A$655)*(01_Process!$B$8))/((01_Process!$B$6)+($A$655))))^2+4*(01_Process!$B$9)))/2))*((-(01_Process!$B$6)*((01_Process!$B$7)+(01_Process!$B$8))/((01_Process!$B$6)+($A$655))^2))</f>
        <v>0.0619026702649862</v>
      </c>
    </row>
    <row r="656" customFormat="false" ht="15" hidden="false" customHeight="true" outlineLevel="0" collapsed="false">
      <c r="A656" s="26" t="n">
        <v>9.76988494247124</v>
      </c>
      <c r="B656" s="21" t="n">
        <v>11.5091307938206</v>
      </c>
      <c r="C656" s="26" t="n">
        <v>0.0616440686958413</v>
      </c>
      <c r="D656" s="26" t="n">
        <v>12.3266297404902</v>
      </c>
      <c r="E656" s="14" t="str">
        <f aca="false">IF(B656&lt;5,"Acidic",IF(B656&lt;9,"Near-neutral","Alkaline"))</f>
        <v>Alkaline</v>
      </c>
      <c r="G656" s="70" t="n">
        <f aca="false">((-1/(((((((01_Process!$B$6)*(01_Process!$B$7)-($A$656)*(01_Process!$B$8))/((01_Process!$B$6)+($A$656))))+SQRT(((((01_Process!$B$6)*(01_Process!$B$7)-($A$656)*(01_Process!$B$8))/((01_Process!$B$6)+($A$656))))^2+4*(01_Process!$B$9)))/2)*LN(10))*(1+((((01_Process!$B$6)*(01_Process!$B$7)-($A$656)*(01_Process!$B$8))/((01_Process!$B$6)+($A$656))))/SQRT(((((01_Process!$B$6)*(01_Process!$B$7)-($A$656)*(01_Process!$B$8))/((01_Process!$B$6)+($A$656))))^2+4*(01_Process!$B$9)))/2))*((-(01_Process!$B$6)*((01_Process!$B$7)+(01_Process!$B$8))/((01_Process!$B$6)+($A$656))^2))</f>
        <v>0.0616452024556352</v>
      </c>
    </row>
    <row r="657" customFormat="false" ht="15" hidden="false" customHeight="true" outlineLevel="0" collapsed="false">
      <c r="A657" s="26" t="n">
        <v>9.78489244622311</v>
      </c>
      <c r="B657" s="21" t="n">
        <v>11.5100540099603</v>
      </c>
      <c r="C657" s="26" t="n">
        <v>0.0613893954757714</v>
      </c>
      <c r="D657" s="26" t="n">
        <v>12.3266297404902</v>
      </c>
      <c r="E657" s="14" t="str">
        <f aca="false">IF(B657&lt;5,"Acidic",IF(B657&lt;9,"Near-neutral","Alkaline"))</f>
        <v>Alkaline</v>
      </c>
      <c r="G657" s="70" t="n">
        <f aca="false">((-1/(((((((01_Process!$B$6)*(01_Process!$B$7)-($A$657)*(01_Process!$B$8))/((01_Process!$B$6)+($A$657))))+SQRT(((((01_Process!$B$6)*(01_Process!$B$7)-($A$657)*(01_Process!$B$8))/((01_Process!$B$6)+($A$657))))^2+4*(01_Process!$B$9)))/2)*LN(10))*(1+((((01_Process!$B$6)*(01_Process!$B$7)-($A$657)*(01_Process!$B$8))/((01_Process!$B$6)+($A$657))))/SQRT(((((01_Process!$B$6)*(01_Process!$B$7)-($A$657)*(01_Process!$B$8))/((01_Process!$B$6)+($A$657))))^2+4*(01_Process!$B$9)))/2))*((-(01_Process!$B$6)*((01_Process!$B$7)+(01_Process!$B$8))/((01_Process!$B$6)+($A$657))^2))</f>
        <v>0.0613894797308221</v>
      </c>
    </row>
    <row r="658" customFormat="false" ht="15" hidden="false" customHeight="true" outlineLevel="0" collapsed="false">
      <c r="A658" s="26" t="n">
        <v>9.79989994997499</v>
      </c>
      <c r="B658" s="21" t="n">
        <v>11.510973420356</v>
      </c>
      <c r="C658" s="26" t="n">
        <v>0.0611368937094312</v>
      </c>
      <c r="D658" s="26" t="n">
        <v>12.3266297404902</v>
      </c>
      <c r="E658" s="14" t="str">
        <f aca="false">IF(B658&lt;5,"Acidic",IF(B658&lt;9,"Near-neutral","Alkaline"))</f>
        <v>Alkaline</v>
      </c>
      <c r="G658" s="70" t="n">
        <f aca="false">((-1/(((((((01_Process!$B$6)*(01_Process!$B$7)-($A$658)*(01_Process!$B$8))/((01_Process!$B$6)+($A$658))))+SQRT(((((01_Process!$B$6)*(01_Process!$B$7)-($A$658)*(01_Process!$B$8))/((01_Process!$B$6)+($A$658))))^2+4*(01_Process!$B$9)))/2)*LN(10))*(1+((((01_Process!$B$6)*(01_Process!$B$7)-($A$658)*(01_Process!$B$8))/((01_Process!$B$6)+($A$658))))/SQRT(((((01_Process!$B$6)*(01_Process!$B$7)-($A$658)*(01_Process!$B$8))/((01_Process!$B$6)+($A$658))))^2+4*(01_Process!$B$9)))/2))*((-(01_Process!$B$6)*((01_Process!$B$7)+(01_Process!$B$8))/((01_Process!$B$6)+($A$658))^2))</f>
        <v>0.0611354814311398</v>
      </c>
    </row>
    <row r="659" customFormat="false" ht="15" hidden="false" customHeight="true" outlineLevel="0" collapsed="false">
      <c r="A659" s="26" t="n">
        <v>9.81490745372686</v>
      </c>
      <c r="B659" s="21" t="n">
        <v>11.5118889966268</v>
      </c>
      <c r="C659" s="26" t="n">
        <v>0.060882512789135</v>
      </c>
      <c r="D659" s="26" t="n">
        <v>12.3266297404902</v>
      </c>
      <c r="E659" s="14" t="str">
        <f aca="false">IF(B659&lt;5,"Acidic",IF(B659&lt;9,"Near-neutral","Alkaline"))</f>
        <v>Alkaline</v>
      </c>
      <c r="G659" s="70" t="n">
        <f aca="false">((-1/(((((((01_Process!$B$6)*(01_Process!$B$7)-($A$659)*(01_Process!$B$8))/((01_Process!$B$6)+($A$659))))+SQRT(((((01_Process!$B$6)*(01_Process!$B$7)-($A$659)*(01_Process!$B$8))/((01_Process!$B$6)+($A$659))))^2+4*(01_Process!$B$9)))/2)*LN(10))*(1+((((01_Process!$B$6)*(01_Process!$B$7)-($A$659)*(01_Process!$B$8))/((01_Process!$B$6)+($A$659))))/SQRT(((((01_Process!$B$6)*(01_Process!$B$7)-($A$659)*(01_Process!$B$8))/((01_Process!$B$6)+($A$659))))^2+4*(01_Process!$B$9)))/2))*((-(01_Process!$B$6)*((01_Process!$B$7)+(01_Process!$B$8))/((01_Process!$B$6)+($A$659))^2))</f>
        <v>0.0608831933680441</v>
      </c>
    </row>
    <row r="660" customFormat="false" ht="15" hidden="false" customHeight="true" outlineLevel="0" collapsed="false">
      <c r="A660" s="26" t="n">
        <v>9.82991495747874</v>
      </c>
      <c r="B660" s="21" t="n">
        <v>11.512800833048</v>
      </c>
      <c r="C660" s="26" t="n">
        <v>0.0606323884405811</v>
      </c>
      <c r="D660" s="26" t="n">
        <v>12.3266297404902</v>
      </c>
      <c r="E660" s="14" t="str">
        <f aca="false">IF(B660&lt;5,"Acidic",IF(B660&lt;9,"Near-neutral","Alkaline"))</f>
        <v>Alkaline</v>
      </c>
      <c r="G660" s="70" t="n">
        <f aca="false">((-1/(((((((01_Process!$B$6)*(01_Process!$B$7)-($A$660)*(01_Process!$B$8))/((01_Process!$B$6)+($A$660))))+SQRT(((((01_Process!$B$6)*(01_Process!$B$7)-($A$660)*(01_Process!$B$8))/((01_Process!$B$6)+($A$660))))^2+4*(01_Process!$B$9)))/2)*LN(10))*(1+((((01_Process!$B$6)*(01_Process!$B$7)-($A$660)*(01_Process!$B$8))/((01_Process!$B$6)+($A$660))))/SQRT(((((01_Process!$B$6)*(01_Process!$B$7)-($A$660)*(01_Process!$B$8))/((01_Process!$B$6)+($A$660))))^2+4*(01_Process!$B$9)))/2))*((-(01_Process!$B$6)*((01_Process!$B$7)+(01_Process!$B$8))/((01_Process!$B$6)+($A$660))^2))</f>
        <v>0.0606325976584527</v>
      </c>
    </row>
    <row r="661" customFormat="false" ht="15" hidden="false" customHeight="true" outlineLevel="0" collapsed="false">
      <c r="A661" s="26" t="n">
        <v>9.84492246123062</v>
      </c>
      <c r="B661" s="21" t="n">
        <v>11.5137089019565</v>
      </c>
      <c r="C661" s="26" t="n">
        <v>0.0603845201706008</v>
      </c>
      <c r="D661" s="26" t="n">
        <v>12.3266297404902</v>
      </c>
      <c r="E661" s="14" t="str">
        <f aca="false">IF(B661&lt;5,"Acidic",IF(B661&lt;9,"Near-neutral","Alkaline"))</f>
        <v>Alkaline</v>
      </c>
      <c r="G661" s="70" t="n">
        <f aca="false">((-1/(((((((01_Process!$B$6)*(01_Process!$B$7)-($A$661)*(01_Process!$B$8))/((01_Process!$B$6)+($A$661))))+SQRT(((((01_Process!$B$6)*(01_Process!$B$7)-($A$661)*(01_Process!$B$8))/((01_Process!$B$6)+($A$661))))^2+4*(01_Process!$B$9)))/2)*LN(10))*(1+((((01_Process!$B$6)*(01_Process!$B$7)-($A$661)*(01_Process!$B$8))/((01_Process!$B$6)+($A$661))))/SQRT(((((01_Process!$B$6)*(01_Process!$B$7)-($A$661)*(01_Process!$B$8))/((01_Process!$B$6)+($A$661))))^2+4*(01_Process!$B$9)))/2))*((-(01_Process!$B$6)*((01_Process!$B$7)+(01_Process!$B$8))/((01_Process!$B$6)+($A$661))^2))</f>
        <v>0.0603836741867623</v>
      </c>
    </row>
    <row r="662" customFormat="false" ht="15" hidden="false" customHeight="true" outlineLevel="0" collapsed="false">
      <c r="A662" s="26" t="n">
        <v>9.85992996498249</v>
      </c>
      <c r="B662" s="21" t="n">
        <v>11.5146132680606</v>
      </c>
      <c r="C662" s="26" t="n">
        <v>0.0601368860311595</v>
      </c>
      <c r="D662" s="26" t="n">
        <v>12.3266297404902</v>
      </c>
      <c r="E662" s="14" t="str">
        <f aca="false">IF(B662&lt;5,"Acidic",IF(B662&lt;9,"Near-neutral","Alkaline"))</f>
        <v>Alkaline</v>
      </c>
      <c r="G662" s="70" t="n">
        <f aca="false">((-1/(((((((01_Process!$B$6)*(01_Process!$B$7)-($A$662)*(01_Process!$B$8))/((01_Process!$B$6)+($A$662))))+SQRT(((((01_Process!$B$6)*(01_Process!$B$7)-($A$662)*(01_Process!$B$8))/((01_Process!$B$6)+($A$662))))^2+4*(01_Process!$B$9)))/2)*LN(10))*(1+((((01_Process!$B$6)*(01_Process!$B$7)-($A$662)*(01_Process!$B$8))/((01_Process!$B$6)+($A$662))))/SQRT(((((01_Process!$B$6)*(01_Process!$B$7)-($A$662)*(01_Process!$B$8))/((01_Process!$B$6)+($A$662))))^2+4*(01_Process!$B$9)))/2))*((-(01_Process!$B$6)*((01_Process!$B$7)+(01_Process!$B$8))/((01_Process!$B$6)+($A$662))^2))</f>
        <v>0.0601364156159217</v>
      </c>
    </row>
    <row r="663" customFormat="false" ht="15" hidden="false" customHeight="true" outlineLevel="0" collapsed="false">
      <c r="A663" s="26" t="n">
        <v>9.87493746873437</v>
      </c>
      <c r="B663" s="21" t="n">
        <v>11.5155139042223</v>
      </c>
      <c r="C663" s="26" t="n">
        <v>0.0598895013800984</v>
      </c>
      <c r="D663" s="26" t="n">
        <v>12.3266297404902</v>
      </c>
      <c r="E663" s="14" t="str">
        <f aca="false">IF(B663&lt;5,"Acidic",IF(B663&lt;9,"Near-neutral","Alkaline"))</f>
        <v>Alkaline</v>
      </c>
      <c r="G663" s="70" t="n">
        <f aca="false">((-1/(((((((01_Process!$B$6)*(01_Process!$B$7)-($A$663)*(01_Process!$B$8))/((01_Process!$B$6)+($A$663))))+SQRT(((((01_Process!$B$6)*(01_Process!$B$7)-($A$663)*(01_Process!$B$8))/((01_Process!$B$6)+($A$663))))^2+4*(01_Process!$B$9)))/2)*LN(10))*(1+((((01_Process!$B$6)*(01_Process!$B$7)-($A$663)*(01_Process!$B$8))/((01_Process!$B$6)+($A$663))))/SQRT(((((01_Process!$B$6)*(01_Process!$B$7)-($A$663)*(01_Process!$B$8))/((01_Process!$B$6)+($A$663))))^2+4*(01_Process!$B$9)))/2))*((-(01_Process!$B$6)*((01_Process!$B$7)+(01_Process!$B$8))/((01_Process!$B$6)+($A$663))^2))</f>
        <v>0.0598907981512667</v>
      </c>
    </row>
    <row r="664" customFormat="false" ht="15" hidden="false" customHeight="true" outlineLevel="0" collapsed="false">
      <c r="A664" s="26" t="n">
        <v>9.88994497248624</v>
      </c>
      <c r="B664" s="21" t="n">
        <v>11.516410876059</v>
      </c>
      <c r="C664" s="26" t="n">
        <v>0.0596485702565133</v>
      </c>
      <c r="D664" s="26" t="n">
        <v>12.3266297404902</v>
      </c>
      <c r="E664" s="14" t="str">
        <f aca="false">IF(B664&lt;5,"Acidic",IF(B664&lt;9,"Near-neutral","Alkaline"))</f>
        <v>Alkaline</v>
      </c>
      <c r="G664" s="70" t="n">
        <f aca="false">((-1/(((((((01_Process!$B$6)*(01_Process!$B$7)-($A$664)*(01_Process!$B$8))/((01_Process!$B$6)+($A$664))))+SQRT(((((01_Process!$B$6)*(01_Process!$B$7)-($A$664)*(01_Process!$B$8))/((01_Process!$B$6)+($A$664))))^2+4*(01_Process!$B$9)))/2)*LN(10))*(1+((((01_Process!$B$6)*(01_Process!$B$7)-($A$664)*(01_Process!$B$8))/((01_Process!$B$6)+($A$664))))/SQRT(((((01_Process!$B$6)*(01_Process!$B$7)-($A$664)*(01_Process!$B$8))/((01_Process!$B$6)+($A$664))))^2+4*(01_Process!$B$9)))/2))*((-(01_Process!$B$6)*((01_Process!$B$7)+(01_Process!$B$8))/((01_Process!$B$6)+($A$664))^2))</f>
        <v>0.0596468149733309</v>
      </c>
    </row>
    <row r="665" customFormat="false" ht="15" hidden="false" customHeight="true" outlineLevel="0" collapsed="false">
      <c r="A665" s="26" t="n">
        <v>9.90495247623812</v>
      </c>
      <c r="B665" s="21" t="n">
        <v>11.5173042189389</v>
      </c>
      <c r="C665" s="26" t="n">
        <v>0.0594038233602987</v>
      </c>
      <c r="D665" s="26" t="n">
        <v>12.3266297404902</v>
      </c>
      <c r="E665" s="14" t="str">
        <f aca="false">IF(B665&lt;5,"Acidic",IF(B665&lt;9,"Near-neutral","Alkaline"))</f>
        <v>Alkaline</v>
      </c>
      <c r="G665" s="70" t="n">
        <f aca="false">((-1/(((((((01_Process!$B$6)*(01_Process!$B$7)-($A$665)*(01_Process!$B$8))/((01_Process!$B$6)+($A$665))))+SQRT(((((01_Process!$B$6)*(01_Process!$B$7)-($A$665)*(01_Process!$B$8))/((01_Process!$B$6)+($A$665))))^2+4*(01_Process!$B$9)))/2)*LN(10))*(1+((((01_Process!$B$6)*(01_Process!$B$7)-($A$665)*(01_Process!$B$8))/((01_Process!$B$6)+($A$665))))/SQRT(((((01_Process!$B$6)*(01_Process!$B$7)-($A$665)*(01_Process!$B$8))/((01_Process!$B$6)+($A$665))))^2+4*(01_Process!$B$9)))/2))*((-(01_Process!$B$6)*((01_Process!$B$7)+(01_Process!$B$8))/((01_Process!$B$6)+($A$665))^2))</f>
        <v>0.0594044414876764</v>
      </c>
    </row>
    <row r="666" customFormat="false" ht="15" hidden="false" customHeight="true" outlineLevel="0" collapsed="false">
      <c r="A666" s="26" t="n">
        <v>9.91995997999</v>
      </c>
      <c r="B666" s="21" t="n">
        <v>11.5181939066071</v>
      </c>
      <c r="C666" s="26" t="n">
        <v>0.0591635275617364</v>
      </c>
      <c r="D666" s="26" t="n">
        <v>12.3266297404902</v>
      </c>
      <c r="E666" s="14" t="str">
        <f aca="false">IF(B666&lt;5,"Acidic",IF(B666&lt;9,"Near-neutral","Alkaline"))</f>
        <v>Alkaline</v>
      </c>
      <c r="G666" s="70" t="n">
        <f aca="false">((-1/(((((((01_Process!$B$6)*(01_Process!$B$7)-($A$666)*(01_Process!$B$8))/((01_Process!$B$6)+($A$666))))+SQRT(((((01_Process!$B$6)*(01_Process!$B$7)-($A$666)*(01_Process!$B$8))/((01_Process!$B$6)+($A$666))))^2+4*(01_Process!$B$9)))/2)*LN(10))*(1+((((01_Process!$B$6)*(01_Process!$B$7)-($A$666)*(01_Process!$B$8))/((01_Process!$B$6)+($A$666))))/SQRT(((((01_Process!$B$6)*(01_Process!$B$7)-($A$666)*(01_Process!$B$8))/((01_Process!$B$6)+($A$666))))^2+4*(01_Process!$B$9)))/2))*((-(01_Process!$B$6)*((01_Process!$B$7)+(01_Process!$B$8))/((01_Process!$B$6)+($A$666))^2))</f>
        <v>0.0591636664720707</v>
      </c>
    </row>
    <row r="667" customFormat="false" ht="15" hidden="false" customHeight="true" outlineLevel="0" collapsed="false">
      <c r="A667" s="26" t="n">
        <v>9.93496748374187</v>
      </c>
      <c r="B667" s="21" t="n">
        <v>11.5190800372552</v>
      </c>
      <c r="C667" s="26" t="n">
        <v>0.0589235809384263</v>
      </c>
      <c r="D667" s="26" t="n">
        <v>12.3266297404902</v>
      </c>
      <c r="E667" s="14" t="str">
        <f aca="false">IF(B667&lt;5,"Acidic",IF(B667&lt;9,"Near-neutral","Alkaline"))</f>
        <v>Alkaline</v>
      </c>
      <c r="G667" s="70" t="n">
        <f aca="false">((-1/(((((((01_Process!$B$6)*(01_Process!$B$7)-($A$667)*(01_Process!$B$8))/((01_Process!$B$6)+($A$667))))+SQRT(((((01_Process!$B$6)*(01_Process!$B$7)-($A$667)*(01_Process!$B$8))/((01_Process!$B$6)+($A$667))))^2+4*(01_Process!$B$9)))/2)*LN(10))*(1+((((01_Process!$B$6)*(01_Process!$B$7)-($A$667)*(01_Process!$B$8))/((01_Process!$B$6)+($A$667))))/SQRT(((((01_Process!$B$6)*(01_Process!$B$7)-($A$667)*(01_Process!$B$8))/((01_Process!$B$6)+($A$667))))^2+4*(01_Process!$B$9)))/2))*((-(01_Process!$B$6)*((01_Process!$B$7)+(01_Process!$B$8))/((01_Process!$B$6)+($A$667))^2))</f>
        <v>0.0589244779390691</v>
      </c>
    </row>
    <row r="668" customFormat="false" ht="15" hidden="false" customHeight="true" outlineLevel="0" collapsed="false">
      <c r="A668" s="26" t="n">
        <v>9.94997498749375</v>
      </c>
      <c r="B668" s="21" t="n">
        <v>11.5199625541623</v>
      </c>
      <c r="C668" s="26" t="n">
        <v>0.0586860786515899</v>
      </c>
      <c r="D668" s="26" t="n">
        <v>12.3266297404902</v>
      </c>
      <c r="E668" s="14" t="str">
        <f aca="false">IF(B668&lt;5,"Acidic",IF(B668&lt;9,"Near-neutral","Alkaline"))</f>
        <v>Alkaline</v>
      </c>
      <c r="G668" s="70" t="n">
        <f aca="false">((-1/(((((((01_Process!$B$6)*(01_Process!$B$7)-($A$668)*(01_Process!$B$8))/((01_Process!$B$6)+($A$668))))+SQRT(((((01_Process!$B$6)*(01_Process!$B$7)-($A$668)*(01_Process!$B$8))/((01_Process!$B$6)+($A$668))))^2+4*(01_Process!$B$9)))/2)*LN(10))*(1+((((01_Process!$B$6)*(01_Process!$B$7)-($A$668)*(01_Process!$B$8))/((01_Process!$B$6)+($A$668))))/SQRT(((((01_Process!$B$6)*(01_Process!$B$7)-($A$668)*(01_Process!$B$8))/((01_Process!$B$6)+($A$668))))^2+4*(01_Process!$B$9)))/2))*((-(01_Process!$B$6)*((01_Process!$B$7)+(01_Process!$B$8))/((01_Process!$B$6)+($A$668))^2))</f>
        <v>0.0586868566793697</v>
      </c>
    </row>
    <row r="669" customFormat="false" ht="15" hidden="false" customHeight="true" outlineLevel="0" collapsed="false">
      <c r="A669" s="26" t="n">
        <v>9.96498249124562</v>
      </c>
      <c r="B669" s="21" t="n">
        <v>11.5208415253075</v>
      </c>
      <c r="C669" s="26" t="n">
        <v>0.0584510529257614</v>
      </c>
      <c r="D669" s="26" t="n">
        <v>12.3266297404902</v>
      </c>
      <c r="E669" s="14" t="str">
        <f aca="false">IF(B669&lt;5,"Acidic",IF(B669&lt;9,"Near-neutral","Alkaline"))</f>
        <v>Alkaline</v>
      </c>
      <c r="G669" s="70" t="n">
        <f aca="false">((-1/(((((((01_Process!$B$6)*(01_Process!$B$7)-($A$669)*(01_Process!$B$8))/((01_Process!$B$6)+($A$669))))+SQRT(((((01_Process!$B$6)*(01_Process!$B$7)-($A$669)*(01_Process!$B$8))/((01_Process!$B$6)+($A$669))))^2+4*(01_Process!$B$9)))/2)*LN(10))*(1+((((01_Process!$B$6)*(01_Process!$B$7)-($A$669)*(01_Process!$B$8))/((01_Process!$B$6)+($A$669))))/SQRT(((((01_Process!$B$6)*(01_Process!$B$7)-($A$669)*(01_Process!$B$8))/((01_Process!$B$6)+($A$669))))^2+4*(01_Process!$B$9)))/2))*((-(01_Process!$B$6)*((01_Process!$B$7)+(01_Process!$B$8))/((01_Process!$B$6)+($A$669))^2))</f>
        <v>0.0584507886476767</v>
      </c>
    </row>
    <row r="670" customFormat="false" ht="15" hidden="false" customHeight="true" outlineLevel="0" collapsed="false">
      <c r="A670" s="26" t="n">
        <v>9.9799899949975</v>
      </c>
      <c r="B670" s="21" t="n">
        <v>11.5217169567923</v>
      </c>
      <c r="C670" s="26" t="n">
        <v>0.0582185359285177</v>
      </c>
      <c r="D670" s="26" t="n">
        <v>12.3266297404902</v>
      </c>
      <c r="E670" s="14" t="str">
        <f aca="false">IF(B670&lt;5,"Acidic",IF(B670&lt;9,"Near-neutral","Alkaline"))</f>
        <v>Alkaline</v>
      </c>
      <c r="G670" s="70" t="n">
        <f aca="false">((-1/(((((((01_Process!$B$6)*(01_Process!$B$7)-($A$670)*(01_Process!$B$8))/((01_Process!$B$6)+($A$670))))+SQRT(((((01_Process!$B$6)*(01_Process!$B$7)-($A$670)*(01_Process!$B$8))/((01_Process!$B$6)+($A$670))))^2+4*(01_Process!$B$9)))/2)*LN(10))*(1+((((01_Process!$B$6)*(01_Process!$B$7)-($A$670)*(01_Process!$B$8))/((01_Process!$B$6)+($A$670))))/SQRT(((((01_Process!$B$6)*(01_Process!$B$7)-($A$670)*(01_Process!$B$8))/((01_Process!$B$6)+($A$670))))^2+4*(01_Process!$B$9)))/2))*((-(01_Process!$B$6)*((01_Process!$B$7)+(01_Process!$B$8))/((01_Process!$B$6)+($A$670))^2))</f>
        <v>0.0582162635739774</v>
      </c>
    </row>
    <row r="671" customFormat="false" ht="15" hidden="false" customHeight="true" outlineLevel="0" collapsed="false">
      <c r="A671" s="26" t="n">
        <v>9.99499749874938</v>
      </c>
      <c r="B671" s="21" t="n">
        <v>11.5225888863186</v>
      </c>
      <c r="C671" s="26" t="n">
        <v>0.0579822826413192</v>
      </c>
      <c r="D671" s="26" t="n">
        <v>12.3266297404902</v>
      </c>
      <c r="E671" s="14" t="str">
        <f aca="false">IF(B671&lt;5,"Acidic",IF(B671&lt;9,"Near-neutral","Alkaline"))</f>
        <v>Alkaline</v>
      </c>
      <c r="G671" s="70" t="n">
        <f aca="false">((-1/(((((((01_Process!$B$6)*(01_Process!$B$7)-($A$671)*(01_Process!$B$8))/((01_Process!$B$6)+($A$671))))+SQRT(((((01_Process!$B$6)*(01_Process!$B$7)-($A$671)*(01_Process!$B$8))/((01_Process!$B$6)+($A$671))))^2+4*(01_Process!$B$9)))/2)*LN(10))*(1+((((01_Process!$B$6)*(01_Process!$B$7)-($A$671)*(01_Process!$B$8))/((01_Process!$B$6)+($A$671))))/SQRT(((((01_Process!$B$6)*(01_Process!$B$7)-($A$671)*(01_Process!$B$8))/((01_Process!$B$6)+($A$671))))^2+4*(01_Process!$B$9)))/2))*((-(01_Process!$B$6)*((01_Process!$B$7)+(01_Process!$B$8))/((01_Process!$B$6)+($A$671))^2))</f>
        <v>0.0579832601676202</v>
      </c>
    </row>
    <row r="672" customFormat="false" ht="15" hidden="false" customHeight="true" outlineLevel="0" collapsed="false">
      <c r="A672" s="26" t="n">
        <v>10.0100050025013</v>
      </c>
      <c r="B672" s="21" t="n">
        <v>11.5234573206378</v>
      </c>
      <c r="C672" s="26" t="n">
        <v>0.0577506611774652</v>
      </c>
      <c r="D672" s="26" t="n">
        <v>12.3266297404902</v>
      </c>
      <c r="E672" s="14" t="str">
        <f aca="false">IF(B672&lt;5,"Acidic",IF(B672&lt;9,"Near-neutral","Alkaline"))</f>
        <v>Alkaline</v>
      </c>
      <c r="G672" s="70" t="n">
        <f aca="false">((-1/(((((((01_Process!$B$6)*(01_Process!$B$7)-($A$672)*(01_Process!$B$8))/((01_Process!$B$6)+($A$672))))+SQRT(((((01_Process!$B$6)*(01_Process!$B$7)-($A$672)*(01_Process!$B$8))/((01_Process!$B$6)+($A$672))))^2+4*(01_Process!$B$9)))/2)*LN(10))*(1+((((01_Process!$B$6)*(01_Process!$B$7)-($A$672)*(01_Process!$B$8))/((01_Process!$B$6)+($A$672))))/SQRT(((((01_Process!$B$6)*(01_Process!$B$7)-($A$672)*(01_Process!$B$8))/((01_Process!$B$6)+($A$672))))^2+4*(01_Process!$B$9)))/2))*((-(01_Process!$B$6)*((01_Process!$B$7)+(01_Process!$B$8))/((01_Process!$B$6)+($A$672))^2))</f>
        <v>0.0577517732748816</v>
      </c>
    </row>
    <row r="673" customFormat="false" ht="15" hidden="false" customHeight="true" outlineLevel="0" collapsed="false">
      <c r="A673" s="26" t="n">
        <v>10.0250125062531</v>
      </c>
      <c r="B673" s="21" t="n">
        <v>11.5243222982274</v>
      </c>
      <c r="C673" s="26" t="n">
        <v>0.0575237203620418</v>
      </c>
      <c r="D673" s="26" t="n">
        <v>12.3266297404902</v>
      </c>
      <c r="E673" s="14" t="str">
        <f aca="false">IF(B673&lt;5,"Acidic",IF(B673&lt;9,"Near-neutral","Alkaline"))</f>
        <v>Alkaline</v>
      </c>
      <c r="G673" s="70" t="n">
        <f aca="false">((-1/(((((((01_Process!$B$6)*(01_Process!$B$7)-($A$673)*(01_Process!$B$8))/((01_Process!$B$6)+($A$673))))+SQRT(((((01_Process!$B$6)*(01_Process!$B$7)-($A$673)*(01_Process!$B$8))/((01_Process!$B$6)+($A$673))))^2+4*(01_Process!$B$9)))/2)*LN(10))*(1+((((01_Process!$B$6)*(01_Process!$B$7)-($A$673)*(01_Process!$B$8))/((01_Process!$B$6)+($A$673))))/SQRT(((((01_Process!$B$6)*(01_Process!$B$7)-($A$673)*(01_Process!$B$8))/((01_Process!$B$6)+($A$673))))^2+4*(01_Process!$B$9)))/2))*((-(01_Process!$B$6)*((01_Process!$B$7)+(01_Process!$B$8))/((01_Process!$B$6)+($A$673))^2))</f>
        <v>0.0575217798097944</v>
      </c>
    </row>
    <row r="674" customFormat="false" ht="15" hidden="false" customHeight="true" outlineLevel="0" collapsed="false">
      <c r="A674" s="26" t="n">
        <v>10.040020010005</v>
      </c>
      <c r="B674" s="21" t="n">
        <v>11.5251838580458</v>
      </c>
      <c r="C674" s="26" t="n">
        <v>0.0572930893124521</v>
      </c>
      <c r="D674" s="26" t="n">
        <v>12.3266297404902</v>
      </c>
      <c r="E674" s="14" t="str">
        <f aca="false">IF(B674&lt;5,"Acidic",IF(B674&lt;9,"Near-neutral","Alkaline"))</f>
        <v>Alkaline</v>
      </c>
      <c r="G674" s="70" t="n">
        <f aca="false">((-1/(((((((01_Process!$B$6)*(01_Process!$B$7)-($A$674)*(01_Process!$B$8))/((01_Process!$B$6)+($A$674))))+SQRT(((((01_Process!$B$6)*(01_Process!$B$7)-($A$674)*(01_Process!$B$8))/((01_Process!$B$6)+($A$674))))^2+4*(01_Process!$B$9)))/2)*LN(10))*(1+((((01_Process!$B$6)*(01_Process!$B$7)-($A$674)*(01_Process!$B$8))/((01_Process!$B$6)+($A$674))))/SQRT(((((01_Process!$B$6)*(01_Process!$B$7)-($A$674)*(01_Process!$B$8))/((01_Process!$B$6)+($A$674))))^2+4*(01_Process!$B$9)))/2))*((-(01_Process!$B$6)*((01_Process!$B$7)+(01_Process!$B$8))/((01_Process!$B$6)+($A$674))^2))</f>
        <v>0.0572932744709553</v>
      </c>
    </row>
    <row r="675" customFormat="false" ht="15" hidden="false" customHeight="true" outlineLevel="0" collapsed="false">
      <c r="A675" s="26" t="n">
        <v>10.0550275137569</v>
      </c>
      <c r="B675" s="21" t="n">
        <v>11.5260419762911</v>
      </c>
      <c r="C675" s="26" t="n">
        <v>0.0570650772183399</v>
      </c>
      <c r="D675" s="26" t="n">
        <v>12.3266297404902</v>
      </c>
      <c r="E675" s="14" t="str">
        <f aca="false">IF(B675&lt;5,"Acidic",IF(B675&lt;9,"Near-neutral","Alkaline"))</f>
        <v>Alkaline</v>
      </c>
      <c r="G675" s="70" t="n">
        <f aca="false">((-1/(((((((01_Process!$B$6)*(01_Process!$B$7)-($A$675)*(01_Process!$B$8))/((01_Process!$B$6)+($A$675))))+SQRT(((((01_Process!$B$6)*(01_Process!$B$7)-($A$675)*(01_Process!$B$8))/((01_Process!$B$6)+($A$675))))^2+4*(01_Process!$B$9)))/2)*LN(10))*(1+((((01_Process!$B$6)*(01_Process!$B$7)-($A$675)*(01_Process!$B$8))/((01_Process!$B$6)+($A$675))))/SQRT(((((01_Process!$B$6)*(01_Process!$B$7)-($A$675)*(01_Process!$B$8))/((01_Process!$B$6)+($A$675))))^2+4*(01_Process!$B$9)))/2))*((-(01_Process!$B$6)*((01_Process!$B$7)+(01_Process!$B$8))/((01_Process!$B$6)+($A$675))^2))</f>
        <v>0.0570662364316009</v>
      </c>
    </row>
    <row r="676" customFormat="false" ht="15" hidden="false" customHeight="true" outlineLevel="0" collapsed="false">
      <c r="A676" s="26" t="n">
        <v>10.0700350175088</v>
      </c>
      <c r="B676" s="21" t="n">
        <v>11.5268966925073</v>
      </c>
      <c r="C676" s="26" t="n">
        <v>0.0568418292690467</v>
      </c>
      <c r="D676" s="26" t="n">
        <v>12.3266297404902</v>
      </c>
      <c r="E676" s="14" t="str">
        <f aca="false">IF(B676&lt;5,"Acidic",IF(B676&lt;9,"Near-neutral","Alkaline"))</f>
        <v>Alkaline</v>
      </c>
      <c r="G676" s="70" t="n">
        <f aca="false">((-1/(((((((01_Process!$B$6)*(01_Process!$B$7)-($A$676)*(01_Process!$B$8))/((01_Process!$B$6)+($A$676))))+SQRT(((((01_Process!$B$6)*(01_Process!$B$7)-($A$676)*(01_Process!$B$8))/((01_Process!$B$6)+($A$676))))^2+4*(01_Process!$B$9)))/2)*LN(10))*(1+((((01_Process!$B$6)*(01_Process!$B$7)-($A$676)*(01_Process!$B$8))/((01_Process!$B$6)+($A$676))))/SQRT(((((01_Process!$B$6)*(01_Process!$B$7)-($A$676)*(01_Process!$B$8))/((01_Process!$B$6)+($A$676))))^2+4*(01_Process!$B$9)))/2))*((-(01_Process!$B$6)*((01_Process!$B$7)+(01_Process!$B$8))/((01_Process!$B$6)+($A$676))^2))</f>
        <v>0.0568406567243991</v>
      </c>
    </row>
    <row r="677" customFormat="false" ht="15" hidden="false" customHeight="true" outlineLevel="0" collapsed="false">
      <c r="A677" s="26" t="n">
        <v>10.0850425212606</v>
      </c>
      <c r="B677" s="21" t="n">
        <v>11.5277480467183</v>
      </c>
      <c r="C677" s="26" t="n">
        <v>0.0566170419577929</v>
      </c>
      <c r="D677" s="26" t="n">
        <v>12.3266297404902</v>
      </c>
      <c r="E677" s="14" t="str">
        <f aca="false">IF(B677&lt;5,"Acidic",IF(B677&lt;9,"Near-neutral","Alkaline"))</f>
        <v>Alkaline</v>
      </c>
      <c r="G677" s="70" t="n">
        <f aca="false">((-1/(((((((01_Process!$B$6)*(01_Process!$B$7)-($A$677)*(01_Process!$B$8))/((01_Process!$B$6)+($A$677))))+SQRT(((((01_Process!$B$6)*(01_Process!$B$7)-($A$677)*(01_Process!$B$8))/((01_Process!$B$6)+($A$677))))^2+4*(01_Process!$B$9)))/2)*LN(10))*(1+((((01_Process!$B$6)*(01_Process!$B$7)-($A$677)*(01_Process!$B$8))/((01_Process!$B$6)+($A$677))))/SQRT(((((01_Process!$B$6)*(01_Process!$B$7)-($A$677)*(01_Process!$B$8))/((01_Process!$B$6)+($A$677))))^2+4*(01_Process!$B$9)))/2))*((-(01_Process!$B$6)*((01_Process!$B$7)+(01_Process!$B$8))/((01_Process!$B$6)+($A$677))^2))</f>
        <v>0.0566165197356023</v>
      </c>
    </row>
    <row r="678" customFormat="false" ht="15" hidden="false" customHeight="true" outlineLevel="0" collapsed="false">
      <c r="A678" s="26" t="n">
        <v>10.1000500250125</v>
      </c>
      <c r="B678" s="21" t="n">
        <v>11.5285960476198</v>
      </c>
      <c r="C678" s="26" t="n">
        <v>0.0563928355186363</v>
      </c>
      <c r="D678" s="26" t="n">
        <v>12.3266297404902</v>
      </c>
      <c r="E678" s="14" t="str">
        <f aca="false">IF(B678&lt;5,"Acidic",IF(B678&lt;9,"Near-neutral","Alkaline"))</f>
        <v>Alkaline</v>
      </c>
      <c r="G678" s="70" t="n">
        <f aca="false">((-1/(((((((01_Process!$B$6)*(01_Process!$B$7)-($A$678)*(01_Process!$B$8))/((01_Process!$B$6)+($A$678))))+SQRT(((((01_Process!$B$6)*(01_Process!$B$7)-($A$678)*(01_Process!$B$8))/((01_Process!$B$6)+($A$678))))^2+4*(01_Process!$B$9)))/2)*LN(10))*(1+((((01_Process!$B$6)*(01_Process!$B$7)-($A$678)*(01_Process!$B$8))/((01_Process!$B$6)+($A$678))))/SQRT(((((01_Process!$B$6)*(01_Process!$B$7)-($A$678)*(01_Process!$B$8))/((01_Process!$B$6)+($A$678))))^2+4*(01_Process!$B$9)))/2))*((-(01_Process!$B$6)*((01_Process!$B$7)+(01_Process!$B$8))/((01_Process!$B$6)+($A$678))^2))</f>
        <v>0.0563938182269939</v>
      </c>
    </row>
    <row r="679" customFormat="false" ht="15" hidden="false" customHeight="true" outlineLevel="0" collapsed="false">
      <c r="A679" s="26" t="n">
        <v>10.1150575287644</v>
      </c>
      <c r="B679" s="21" t="n">
        <v>11.5294407360062</v>
      </c>
      <c r="C679" s="26" t="n">
        <v>0.056173476473532</v>
      </c>
      <c r="D679" s="26" t="n">
        <v>12.3266297404902</v>
      </c>
      <c r="E679" s="14" t="str">
        <f aca="false">IF(B679&lt;5,"Acidic",IF(B679&lt;9,"Near-neutral","Alkaline"))</f>
        <v>Alkaline</v>
      </c>
      <c r="G679" s="70" t="n">
        <f aca="false">((-1/(((((((01_Process!$B$6)*(01_Process!$B$7)-($A$679)*(01_Process!$B$8))/((01_Process!$B$6)+($A$679))))+SQRT(((((01_Process!$B$6)*(01_Process!$B$7)-($A$679)*(01_Process!$B$8))/((01_Process!$B$6)+($A$679))))^2+4*(01_Process!$B$9)))/2)*LN(10))*(1+((((01_Process!$B$6)*(01_Process!$B$7)-($A$679)*(01_Process!$B$8))/((01_Process!$B$6)+($A$679))))/SQRT(((((01_Process!$B$6)*(01_Process!$B$7)-($A$679)*(01_Process!$B$8))/((01_Process!$B$6)+($A$679))))^2+4*(01_Process!$B$9)))/2))*((-(01_Process!$B$6)*((01_Process!$B$7)+(01_Process!$B$8))/((01_Process!$B$6)+($A$679))^2))</f>
        <v>0.0561725287856078</v>
      </c>
    </row>
    <row r="680" customFormat="false" ht="15" hidden="false" customHeight="true" outlineLevel="0" collapsed="false">
      <c r="A680" s="26" t="n">
        <v>10.1300650325163</v>
      </c>
      <c r="B680" s="21" t="n">
        <v>11.5302820892882</v>
      </c>
      <c r="C680" s="26" t="n">
        <v>0.055952624013571</v>
      </c>
      <c r="D680" s="26" t="n">
        <v>12.3266297404902</v>
      </c>
      <c r="E680" s="14" t="str">
        <f aca="false">IF(B680&lt;5,"Acidic",IF(B680&lt;9,"Near-neutral","Alkaline"))</f>
        <v>Alkaline</v>
      </c>
      <c r="G680" s="70" t="n">
        <f aca="false">((-1/(((((((01_Process!$B$6)*(01_Process!$B$7)-($A$680)*(01_Process!$B$8))/((01_Process!$B$6)+($A$680))))+SQRT(((((01_Process!$B$6)*(01_Process!$B$7)-($A$680)*(01_Process!$B$8))/((01_Process!$B$6)+($A$680))))^2+4*(01_Process!$B$9)))/2)*LN(10))*(1+((((01_Process!$B$6)*(01_Process!$B$7)-($A$680)*(01_Process!$B$8))/((01_Process!$B$6)+($A$680))))/SQRT(((((01_Process!$B$6)*(01_Process!$B$7)-($A$680)*(01_Process!$B$8))/((01_Process!$B$6)+($A$680))))^2+4*(01_Process!$B$9)))/2))*((-(01_Process!$B$6)*((01_Process!$B$7)+(01_Process!$B$8))/((01_Process!$B$6)+($A$680))^2))</f>
        <v>0.0559526493569448</v>
      </c>
    </row>
    <row r="681" customFormat="false" ht="15" hidden="false" customHeight="true" outlineLevel="0" collapsed="false">
      <c r="A681" s="26" t="n">
        <v>10.1450725362681</v>
      </c>
      <c r="B681" s="21" t="n">
        <v>11.5311201488438</v>
      </c>
      <c r="C681" s="26" t="n">
        <v>0.0557345446022737</v>
      </c>
      <c r="D681" s="26" t="n">
        <v>12.3266297404902</v>
      </c>
      <c r="E681" s="14" t="str">
        <f aca="false">IF(B681&lt;5,"Acidic",IF(B681&lt;9,"Near-neutral","Alkaline"))</f>
        <v>Alkaline</v>
      </c>
      <c r="G681" s="70" t="n">
        <f aca="false">((-1/(((((((01_Process!$B$6)*(01_Process!$B$7)-($A$681)*(01_Process!$B$8))/((01_Process!$B$6)+($A$681))))+SQRT(((((01_Process!$B$6)*(01_Process!$B$7)-($A$681)*(01_Process!$B$8))/((01_Process!$B$6)+($A$681))))^2+4*(01_Process!$B$9)))/2)*LN(10))*(1+((((01_Process!$B$6)*(01_Process!$B$7)-($A$681)*(01_Process!$B$8))/((01_Process!$B$6)+($A$681))))/SQRT(((((01_Process!$B$6)*(01_Process!$B$7)-($A$681)*(01_Process!$B$8))/((01_Process!$B$6)+($A$681))))^2+4*(01_Process!$B$9)))/2))*((-(01_Process!$B$6)*((01_Process!$B$7)+(01_Process!$B$8))/((01_Process!$B$6)+($A$681))^2))</f>
        <v>0.0557341594292077</v>
      </c>
    </row>
    <row r="682" customFormat="false" ht="15" hidden="false" customHeight="true" outlineLevel="0" collapsed="false">
      <c r="A682" s="26" t="n">
        <v>10.16008004002</v>
      </c>
      <c r="B682" s="21" t="n">
        <v>11.5319549565281</v>
      </c>
      <c r="C682" s="26" t="n">
        <v>0.0555149941729951</v>
      </c>
      <c r="D682" s="26" t="n">
        <v>12.3266297404902</v>
      </c>
      <c r="E682" s="14" t="str">
        <f aca="false">IF(B682&lt;5,"Acidic",IF(B682&lt;9,"Near-neutral","Alkaline"))</f>
        <v>Alkaline</v>
      </c>
      <c r="G682" s="70" t="n">
        <f aca="false">((-1/(((((((01_Process!$B$6)*(01_Process!$B$7)-($A$682)*(01_Process!$B$8))/((01_Process!$B$6)+($A$682))))+SQRT(((((01_Process!$B$6)*(01_Process!$B$7)-($A$682)*(01_Process!$B$8))/((01_Process!$B$6)+($A$682))))^2+4*(01_Process!$B$9)))/2)*LN(10))*(1+((((01_Process!$B$6)*(01_Process!$B$7)-($A$682)*(01_Process!$B$8))/((01_Process!$B$6)+($A$682))))/SQRT(((((01_Process!$B$6)*(01_Process!$B$7)-($A$682)*(01_Process!$B$8))/((01_Process!$B$6)+($A$682))))^2+4*(01_Process!$B$9)))/2))*((-(01_Process!$B$6)*((01_Process!$B$7)+(01_Process!$B$8))/((01_Process!$B$6)+($A$682))^2))</f>
        <v>0.0555170496959776</v>
      </c>
    </row>
    <row r="683" customFormat="false" ht="15" hidden="false" customHeight="true" outlineLevel="0" collapsed="false">
      <c r="A683" s="26" t="n">
        <v>10.1750875437719</v>
      </c>
      <c r="B683" s="21" t="n">
        <v>11.5327864904411</v>
      </c>
      <c r="C683" s="26" t="n">
        <v>0.0553025396238809</v>
      </c>
      <c r="D683" s="26" t="n">
        <v>12.3266297404902</v>
      </c>
      <c r="E683" s="14" t="str">
        <f aca="false">IF(B683&lt;5,"Acidic",IF(B683&lt;9,"Near-neutral","Alkaline"))</f>
        <v>Alkaline</v>
      </c>
      <c r="G683" s="70" t="n">
        <f aca="false">((-1/(((((((01_Process!$B$6)*(01_Process!$B$7)-($A$683)*(01_Process!$B$8))/((01_Process!$B$6)+($A$683))))+SQRT(((((01_Process!$B$6)*(01_Process!$B$7)-($A$683)*(01_Process!$B$8))/((01_Process!$B$6)+($A$683))))^2+4*(01_Process!$B$9)))/2)*LN(10))*(1+((((01_Process!$B$6)*(01_Process!$B$7)-($A$683)*(01_Process!$B$8))/((01_Process!$B$6)+($A$683))))/SQRT(((((01_Process!$B$6)*(01_Process!$B$7)-($A$683)*(01_Process!$B$8))/((01_Process!$B$6)+($A$683))))^2+4*(01_Process!$B$9)))/2))*((-(01_Process!$B$6)*((01_Process!$B$7)+(01_Process!$B$8))/((01_Process!$B$6)+($A$683))^2))</f>
        <v>0.0553013066952307</v>
      </c>
    </row>
    <row r="684" customFormat="false" ht="15" hidden="false" customHeight="true" outlineLevel="0" collapsed="false">
      <c r="A684" s="26" t="n">
        <v>10.1900950475238</v>
      </c>
      <c r="B684" s="21" t="n">
        <v>11.5336148251965</v>
      </c>
      <c r="C684" s="26" t="n">
        <v>0.0550865149384663</v>
      </c>
      <c r="D684" s="26" t="n">
        <v>12.3266297404902</v>
      </c>
      <c r="E684" s="14" t="str">
        <f aca="false">IF(B684&lt;5,"Acidic",IF(B684&lt;9,"Near-neutral","Alkaline"))</f>
        <v>Alkaline</v>
      </c>
      <c r="G684" s="70" t="n">
        <f aca="false">((-1/(((((((01_Process!$B$6)*(01_Process!$B$7)-($A$684)*(01_Process!$B$8))/((01_Process!$B$6)+($A$684))))+SQRT(((((01_Process!$B$6)*(01_Process!$B$7)-($A$684)*(01_Process!$B$8))/((01_Process!$B$6)+($A$684))))^2+4*(01_Process!$B$9)))/2)*LN(10))*(1+((((01_Process!$B$6)*(01_Process!$B$7)-($A$684)*(01_Process!$B$8))/((01_Process!$B$6)+($A$684))))/SQRT(((((01_Process!$B$6)*(01_Process!$B$7)-($A$684)*(01_Process!$B$8))/((01_Process!$B$6)+($A$684))))^2+4*(01_Process!$B$9)))/2))*((-(01_Process!$B$6)*((01_Process!$B$7)+(01_Process!$B$8))/((01_Process!$B$6)+($A$684))^2))</f>
        <v>0.0550869235603154</v>
      </c>
    </row>
    <row r="685" customFormat="false" ht="15" hidden="false" customHeight="true" outlineLevel="0" collapsed="false">
      <c r="A685" s="26" t="n">
        <v>10.2051025512756</v>
      </c>
      <c r="B685" s="21" t="n">
        <v>11.5344399394146</v>
      </c>
      <c r="C685" s="26" t="n">
        <v>0.0548755033217958</v>
      </c>
      <c r="D685" s="26" t="n">
        <v>12.3266297404902</v>
      </c>
      <c r="E685" s="14" t="str">
        <f aca="false">IF(B685&lt;5,"Acidic",IF(B685&lt;9,"Near-neutral","Alkaline"))</f>
        <v>Alkaline</v>
      </c>
      <c r="G685" s="70" t="n">
        <f aca="false">((-1/(((((((01_Process!$B$6)*(01_Process!$B$7)-($A$685)*(01_Process!$B$8))/((01_Process!$B$6)+($A$685))))+SQRT(((((01_Process!$B$6)*(01_Process!$B$7)-($A$685)*(01_Process!$B$8))/((01_Process!$B$6)+($A$685))))^2+4*(01_Process!$B$9)))/2)*LN(10))*(1+((((01_Process!$B$6)*(01_Process!$B$7)-($A$685)*(01_Process!$B$8))/((01_Process!$B$6)+($A$685))))/SQRT(((((01_Process!$B$6)*(01_Process!$B$7)-($A$685)*(01_Process!$B$8))/((01_Process!$B$6)+($A$685))))^2+4*(01_Process!$B$9)))/2))*((-(01_Process!$B$6)*((01_Process!$B$7)+(01_Process!$B$8))/((01_Process!$B$6)+($A$685))^2))</f>
        <v>0.0548738806534668</v>
      </c>
    </row>
    <row r="686" customFormat="false" ht="15" hidden="false" customHeight="true" outlineLevel="0" collapsed="false">
      <c r="A686" s="26" t="n">
        <v>10.2201100550275</v>
      </c>
      <c r="B686" s="21" t="n">
        <v>11.5352618762978</v>
      </c>
      <c r="C686" s="26" t="n">
        <v>0.0546609357814987</v>
      </c>
      <c r="D686" s="26" t="n">
        <v>12.3266297404902</v>
      </c>
      <c r="E686" s="14" t="str">
        <f aca="false">IF(B686&lt;5,"Acidic",IF(B686&lt;9,"Near-neutral","Alkaline"))</f>
        <v>Alkaline</v>
      </c>
      <c r="G686" s="70" t="n">
        <f aca="false">((-1/(((((((01_Process!$B$6)*(01_Process!$B$7)-($A$686)*(01_Process!$B$8))/((01_Process!$B$6)+($A$686))))+SQRT(((((01_Process!$B$6)*(01_Process!$B$7)-($A$686)*(01_Process!$B$8))/((01_Process!$B$6)+($A$686))))^2+4*(01_Process!$B$9)))/2)*LN(10))*(1+((((01_Process!$B$6)*(01_Process!$B$7)-($A$686)*(01_Process!$B$8))/((01_Process!$B$6)+($A$686))))/SQRT(((((01_Process!$B$6)*(01_Process!$B$7)-($A$686)*(01_Process!$B$8))/((01_Process!$B$6)+($A$686))))^2+4*(01_Process!$B$9)))/2))*((-(01_Process!$B$6)*((01_Process!$B$7)+(01_Process!$B$8))/((01_Process!$B$6)+($A$686))^2))</f>
        <v>0.0546621679612533</v>
      </c>
    </row>
    <row r="687" customFormat="false" ht="15" hidden="false" customHeight="true" outlineLevel="0" collapsed="false">
      <c r="A687" s="26" t="n">
        <v>10.2351175587794</v>
      </c>
      <c r="B687" s="21" t="n">
        <v>11.5360806471622</v>
      </c>
      <c r="C687" s="26" t="n">
        <v>0.0544514281510828</v>
      </c>
      <c r="D687" s="26" t="n">
        <v>12.3266297404902</v>
      </c>
      <c r="E687" s="14" t="str">
        <f aca="false">IF(B687&lt;5,"Acidic",IF(B687&lt;9,"Near-neutral","Alkaline"))</f>
        <v>Alkaline</v>
      </c>
      <c r="G687" s="70" t="n">
        <f aca="false">((-1/(((((((01_Process!$B$6)*(01_Process!$B$7)-($A$687)*(01_Process!$B$8))/((01_Process!$B$6)+($A$687))))+SQRT(((((01_Process!$B$6)*(01_Process!$B$7)-($A$687)*(01_Process!$B$8))/((01_Process!$B$6)+($A$687))))^2+4*(01_Process!$B$9)))/2)*LN(10))*(1+((((01_Process!$B$6)*(01_Process!$B$7)-($A$687)*(01_Process!$B$8))/((01_Process!$B$6)+($A$687))))/SQRT(((((01_Process!$B$6)*(01_Process!$B$7)-($A$687)*(01_Process!$B$8))/((01_Process!$B$6)+($A$687))))^2+4*(01_Process!$B$9)))/2))*((-(01_Process!$B$6)*((01_Process!$B$7)+(01_Process!$B$8))/((01_Process!$B$6)+($A$687))^2))</f>
        <v>0.0544517790071179</v>
      </c>
    </row>
    <row r="688" customFormat="false" ht="15" hidden="false" customHeight="true" outlineLevel="0" collapsed="false">
      <c r="A688" s="26" t="n">
        <v>10.2501250625313</v>
      </c>
      <c r="B688" s="21" t="n">
        <v>11.5368962635527</v>
      </c>
      <c r="C688" s="26" t="n">
        <v>0.0542427035205719</v>
      </c>
      <c r="D688" s="26" t="n">
        <v>12.3266297404902</v>
      </c>
      <c r="E688" s="14" t="str">
        <f aca="false">IF(B688&lt;5,"Acidic",IF(B688&lt;9,"Near-neutral","Alkaline"))</f>
        <v>Alkaline</v>
      </c>
      <c r="G688" s="70" t="n">
        <f aca="false">((-1/(((((((01_Process!$B$6)*(01_Process!$B$7)-($A$688)*(01_Process!$B$8))/((01_Process!$B$6)+($A$688))))+SQRT(((((01_Process!$B$6)*(01_Process!$B$7)-($A$688)*(01_Process!$B$8))/((01_Process!$B$6)+($A$688))))^2+4*(01_Process!$B$9)))/2)*LN(10))*(1+((((01_Process!$B$6)*(01_Process!$B$7)-($A$688)*(01_Process!$B$8))/((01_Process!$B$6)+($A$688))))/SQRT(((((01_Process!$B$6)*(01_Process!$B$7)-($A$688)*(01_Process!$B$8))/((01_Process!$B$6)+($A$688))))^2+4*(01_Process!$B$9)))/2))*((-(01_Process!$B$6)*((01_Process!$B$7)+(01_Process!$B$8))/((01_Process!$B$6)+($A$688))^2))</f>
        <v>0.0542426930065089</v>
      </c>
    </row>
    <row r="689" customFormat="false" ht="15" hidden="false" customHeight="true" outlineLevel="0" collapsed="false">
      <c r="A689" s="26" t="n">
        <v>10.2651325662831</v>
      </c>
      <c r="B689" s="21" t="n">
        <v>11.5377087372431</v>
      </c>
      <c r="C689" s="26" t="n">
        <v>0.0540347771225243</v>
      </c>
      <c r="D689" s="26" t="n">
        <v>12.3266297404902</v>
      </c>
      <c r="E689" s="14" t="str">
        <f aca="false">IF(B689&lt;5,"Acidic",IF(B689&lt;9,"Near-neutral","Alkaline"))</f>
        <v>Alkaline</v>
      </c>
      <c r="G689" s="70" t="n">
        <f aca="false">((-1/(((((((01_Process!$B$6)*(01_Process!$B$7)-($A$689)*(01_Process!$B$8))/((01_Process!$B$6)+($A$689))))+SQRT(((((01_Process!$B$6)*(01_Process!$B$7)-($A$689)*(01_Process!$B$8))/((01_Process!$B$6)+($A$689))))^2+4*(01_Process!$B$9)))/2)*LN(10))*(1+((((01_Process!$B$6)*(01_Process!$B$7)-($A$689)*(01_Process!$B$8))/((01_Process!$B$6)+($A$689))))/SQRT(((((01_Process!$B$6)*(01_Process!$B$7)-($A$689)*(01_Process!$B$8))/((01_Process!$B$6)+($A$689))))^2+4*(01_Process!$B$9)))/2))*((-(01_Process!$B$6)*((01_Process!$B$7)+(01_Process!$B$8))/((01_Process!$B$6)+($A$689))^2))</f>
        <v>0.054034906989497</v>
      </c>
    </row>
    <row r="690" customFormat="false" ht="15" hidden="false" customHeight="true" outlineLevel="0" collapsed="false">
      <c r="A690" s="26" t="n">
        <v>10.280140070035</v>
      </c>
      <c r="B690" s="21" t="n">
        <v>11.5385181127783</v>
      </c>
      <c r="C690" s="26" t="n">
        <v>0.0538298345798012</v>
      </c>
      <c r="D690" s="26" t="n">
        <v>12.3266297404902</v>
      </c>
      <c r="E690" s="14" t="str">
        <f aca="false">IF(B690&lt;5,"Acidic",IF(B690&lt;9,"Near-neutral","Alkaline"))</f>
        <v>Alkaline</v>
      </c>
      <c r="G690" s="70" t="n">
        <f aca="false">((-1/(((((((01_Process!$B$6)*(01_Process!$B$7)-($A$690)*(01_Process!$B$8))/((01_Process!$B$6)+($A$690))))+SQRT(((((01_Process!$B$6)*(01_Process!$B$7)-($A$690)*(01_Process!$B$8))/((01_Process!$B$6)+($A$690))))^2+4*(01_Process!$B$9)))/2)*LN(10))*(1+((((01_Process!$B$6)*(01_Process!$B$7)-($A$690)*(01_Process!$B$8))/((01_Process!$B$6)+($A$690))))/SQRT(((((01_Process!$B$6)*(01_Process!$B$7)-($A$690)*(01_Process!$B$8))/((01_Process!$B$6)+($A$690))))^2+4*(01_Process!$B$9)))/2))*((-(01_Process!$B$6)*((01_Process!$B$7)+(01_Process!$B$8))/((01_Process!$B$6)+($A$690))^2))</f>
        <v>0.0538284077138552</v>
      </c>
    </row>
    <row r="691" customFormat="false" ht="15" hidden="false" customHeight="true" outlineLevel="0" collapsed="false">
      <c r="A691" s="26" t="n">
        <v>10.2951475737869</v>
      </c>
      <c r="B691" s="21" t="n">
        <v>11.5393244025713</v>
      </c>
      <c r="C691" s="26" t="n">
        <v>0.0536213839809534</v>
      </c>
      <c r="D691" s="26" t="n">
        <v>12.3266297404902</v>
      </c>
      <c r="E691" s="14" t="str">
        <f aca="false">IF(B691&lt;5,"Acidic",IF(B691&lt;9,"Near-neutral","Alkaline"))</f>
        <v>Alkaline</v>
      </c>
      <c r="G691" s="70" t="n">
        <f aca="false">((-1/(((((((01_Process!$B$6)*(01_Process!$B$7)-($A$691)*(01_Process!$B$8))/((01_Process!$B$6)+($A$691))))+SQRT(((((01_Process!$B$6)*(01_Process!$B$7)-($A$691)*(01_Process!$B$8))/((01_Process!$B$6)+($A$691))))^2+4*(01_Process!$B$9)))/2)*LN(10))*(1+((((01_Process!$B$6)*(01_Process!$B$7)-($A$691)*(01_Process!$B$8))/((01_Process!$B$6)+($A$691))))/SQRT(((((01_Process!$B$6)*(01_Process!$B$7)-($A$691)*(01_Process!$B$8))/((01_Process!$B$6)+($A$691))))^2+4*(01_Process!$B$9)))/2))*((-(01_Process!$B$6)*((01_Process!$B$7)+(01_Process!$B$8))/((01_Process!$B$6)+($A$691))^2))</f>
        <v>0.0536231814204662</v>
      </c>
    </row>
    <row r="692" customFormat="false" ht="15" hidden="false" customHeight="true" outlineLevel="0" collapsed="false">
      <c r="A692" s="26" t="n">
        <v>10.3101550775388</v>
      </c>
      <c r="B692" s="21" t="n">
        <v>11.5401276192638</v>
      </c>
      <c r="C692" s="26" t="n">
        <v>0.0534203005340714</v>
      </c>
      <c r="D692" s="26" t="n">
        <v>12.3266297404902</v>
      </c>
      <c r="E692" s="14" t="str">
        <f aca="false">IF(B692&lt;5,"Acidic",IF(B692&lt;9,"Near-neutral","Alkaline"))</f>
        <v>Alkaline</v>
      </c>
      <c r="G692" s="70" t="n">
        <f aca="false">((-1/(((((((01_Process!$B$6)*(01_Process!$B$7)-($A$692)*(01_Process!$B$8))/((01_Process!$B$6)+($A$692))))+SQRT(((((01_Process!$B$6)*(01_Process!$B$7)-($A$692)*(01_Process!$B$8))/((01_Process!$B$6)+($A$692))))^2+4*(01_Process!$B$9)))/2)*LN(10))*(1+((((01_Process!$B$6)*(01_Process!$B$7)-($A$692)*(01_Process!$B$8))/((01_Process!$B$6)+($A$692))))/SQRT(((((01_Process!$B$6)*(01_Process!$B$7)-($A$692)*(01_Process!$B$8))/((01_Process!$B$6)+($A$692))))^2+4*(01_Process!$B$9)))/2))*((-(01_Process!$B$6)*((01_Process!$B$7)+(01_Process!$B$8))/((01_Process!$B$6)+($A$692))^2))</f>
        <v>0.0534192178893929</v>
      </c>
    </row>
    <row r="693" customFormat="false" ht="15" hidden="false" customHeight="true" outlineLevel="0" collapsed="false">
      <c r="A693" s="26" t="n">
        <v>10.3251625812907</v>
      </c>
      <c r="B693" s="21" t="n">
        <v>11.5409277757254</v>
      </c>
      <c r="C693" s="26" t="n">
        <v>0.0532157354181209</v>
      </c>
      <c r="D693" s="26" t="n">
        <v>12.3266297404902</v>
      </c>
      <c r="E693" s="14" t="str">
        <f aca="false">IF(B693&lt;5,"Acidic",IF(B693&lt;9,"Near-neutral","Alkaline"))</f>
        <v>Alkaline</v>
      </c>
      <c r="G693" s="70" t="n">
        <f aca="false">((-1/(((((((01_Process!$B$6)*(01_Process!$B$7)-($A$693)*(01_Process!$B$8))/((01_Process!$B$6)+($A$693))))+SQRT(((((01_Process!$B$6)*(01_Process!$B$7)-($A$693)*(01_Process!$B$8))/((01_Process!$B$6)+($A$693))))^2+4*(01_Process!$B$9)))/2)*LN(10))*(1+((((01_Process!$B$6)*(01_Process!$B$7)-($A$693)*(01_Process!$B$8))/((01_Process!$B$6)+($A$693))))/SQRT(((((01_Process!$B$6)*(01_Process!$B$7)-($A$693)*(01_Process!$B$8))/((01_Process!$B$6)+($A$693))))^2+4*(01_Process!$B$9)))/2))*((-(01_Process!$B$6)*((01_Process!$B$7)+(01_Process!$B$8))/((01_Process!$B$6)+($A$693))^2))</f>
        <v>0.0532165037476572</v>
      </c>
    </row>
    <row r="694" customFormat="false" ht="15" hidden="false" customHeight="true" outlineLevel="0" collapsed="false">
      <c r="A694" s="26" t="n">
        <v>10.3401700850425</v>
      </c>
      <c r="B694" s="21" t="n">
        <v>11.5417249178369</v>
      </c>
      <c r="C694" s="26" t="n">
        <v>0.0530164175280561</v>
      </c>
      <c r="D694" s="26" t="n">
        <v>12.3266297404902</v>
      </c>
      <c r="E694" s="14" t="str">
        <f aca="false">IF(B694&lt;5,"Acidic",IF(B694&lt;9,"Near-neutral","Alkaline"))</f>
        <v>Alkaline</v>
      </c>
      <c r="G694" s="70" t="n">
        <f aca="false">((-1/(((((((01_Process!$B$6)*(01_Process!$B$7)-($A$694)*(01_Process!$B$8))/((01_Process!$B$6)+($A$694))))+SQRT(((((01_Process!$B$6)*(01_Process!$B$7)-($A$694)*(01_Process!$B$8))/((01_Process!$B$6)+($A$694))))^2+4*(01_Process!$B$9)))/2)*LN(10))*(1+((((01_Process!$B$6)*(01_Process!$B$7)-($A$694)*(01_Process!$B$8))/((01_Process!$B$6)+($A$694))))/SQRT(((((01_Process!$B$6)*(01_Process!$B$7)-($A$694)*(01_Process!$B$8))/((01_Process!$B$6)+($A$694))))^2+4*(01_Process!$B$9)))/2))*((-(01_Process!$B$6)*((01_Process!$B$7)+(01_Process!$B$8))/((01_Process!$B$6)+($A$694))^2))</f>
        <v>0.0530150349584466</v>
      </c>
    </row>
    <row r="695" customFormat="false" ht="15" hidden="false" customHeight="true" outlineLevel="0" collapsed="false">
      <c r="A695" s="26" t="n">
        <v>10.3551775887944</v>
      </c>
      <c r="B695" s="21" t="n">
        <v>11.5425190591044</v>
      </c>
      <c r="C695" s="26" t="n">
        <v>0.0528136322822093</v>
      </c>
      <c r="D695" s="26" t="n">
        <v>12.3266297404902</v>
      </c>
      <c r="E695" s="14" t="str">
        <f aca="false">IF(B695&lt;5,"Acidic",IF(B695&lt;9,"Near-neutral","Alkaline"))</f>
        <v>Alkaline</v>
      </c>
      <c r="G695" s="70" t="n">
        <f aca="false">((-1/(((((((01_Process!$B$6)*(01_Process!$B$7)-($A$695)*(01_Process!$B$8))/((01_Process!$B$6)+($A$695))))+SQRT(((((01_Process!$B$6)*(01_Process!$B$7)-($A$695)*(01_Process!$B$8))/((01_Process!$B$6)+($A$695))))^2+4*(01_Process!$B$9)))/2)*LN(10))*(1+((((01_Process!$B$6)*(01_Process!$B$7)-($A$695)*(01_Process!$B$8))/((01_Process!$B$6)+($A$695))))/SQRT(((((01_Process!$B$6)*(01_Process!$B$7)-($A$695)*(01_Process!$B$8))/((01_Process!$B$6)+($A$695))))^2+4*(01_Process!$B$9)))/2))*((-(01_Process!$B$6)*((01_Process!$B$7)+(01_Process!$B$8))/((01_Process!$B$6)+($A$695))^2))</f>
        <v>0.0528147949611235</v>
      </c>
    </row>
    <row r="696" customFormat="false" ht="15" hidden="false" customHeight="true" outlineLevel="0" collapsed="false">
      <c r="A696" s="26" t="n">
        <v>10.3701850925463</v>
      </c>
      <c r="B696" s="21" t="n">
        <v>11.5433101474553</v>
      </c>
      <c r="C696" s="26" t="n">
        <v>0.0526161406116898</v>
      </c>
      <c r="D696" s="26" t="n">
        <v>12.3266297404902</v>
      </c>
      <c r="E696" s="14" t="str">
        <f aca="false">IF(B696&lt;5,"Acidic",IF(B696&lt;9,"Near-neutral","Alkaline"))</f>
        <v>Alkaline</v>
      </c>
      <c r="G696" s="70" t="n">
        <f aca="false">((-1/(((((((01_Process!$B$6)*(01_Process!$B$7)-($A$696)*(01_Process!$B$8))/((01_Process!$B$6)+($A$696))))+SQRT(((((01_Process!$B$6)*(01_Process!$B$7)-($A$696)*(01_Process!$B$8))/((01_Process!$B$6)+($A$696))))^2+4*(01_Process!$B$9)))/2)*LN(10))*(1+((((01_Process!$B$6)*(01_Process!$B$7)-($A$696)*(01_Process!$B$8))/((01_Process!$B$6)+($A$696))))/SQRT(((((01_Process!$B$6)*(01_Process!$B$7)-($A$696)*(01_Process!$B$8))/((01_Process!$B$6)+($A$696))))^2+4*(01_Process!$B$9)))/2))*((-(01_Process!$B$6)*((01_Process!$B$7)+(01_Process!$B$8))/((01_Process!$B$6)+($A$696))^2))</f>
        <v>0.0526157738222536</v>
      </c>
    </row>
    <row r="697" customFormat="false" ht="15" hidden="false" customHeight="true" outlineLevel="0" collapsed="false">
      <c r="A697" s="26" t="n">
        <v>10.3851925962982</v>
      </c>
      <c r="B697" s="21" t="n">
        <v>11.5440983283424</v>
      </c>
      <c r="C697" s="26" t="n">
        <v>0.0524173943437063</v>
      </c>
      <c r="D697" s="26" t="n">
        <v>12.3266297404902</v>
      </c>
      <c r="E697" s="14" t="str">
        <f aca="false">IF(B697&lt;5,"Acidic",IF(B697&lt;9,"Near-neutral","Alkaline"))</f>
        <v>Alkaline</v>
      </c>
      <c r="G697" s="70" t="n">
        <f aca="false">((-1/(((((((01_Process!$B$6)*(01_Process!$B$7)-($A$697)*(01_Process!$B$8))/((01_Process!$B$6)+($A$697))))+SQRT(((((01_Process!$B$6)*(01_Process!$B$7)-($A$697)*(01_Process!$B$8))/((01_Process!$B$6)+($A$697))))^2+4*(01_Process!$B$9)))/2)*LN(10))*(1+((((01_Process!$B$6)*(01_Process!$B$7)-($A$697)*(01_Process!$B$8))/((01_Process!$B$6)+($A$697))))/SQRT(((((01_Process!$B$6)*(01_Process!$B$7)-($A$697)*(01_Process!$B$8))/((01_Process!$B$6)+($A$697))))^2+4*(01_Process!$B$9)))/2))*((-(01_Process!$B$6)*((01_Process!$B$7)+(01_Process!$B$8))/((01_Process!$B$6)+($A$697))^2))</f>
        <v>0.0524179634632344</v>
      </c>
    </row>
    <row r="698" customFormat="false" ht="15" hidden="false" customHeight="true" outlineLevel="0" collapsed="false">
      <c r="A698" s="26" t="n">
        <v>10.40020010005</v>
      </c>
      <c r="B698" s="21" t="n">
        <v>11.5448835172447</v>
      </c>
      <c r="C698" s="26" t="n">
        <v>0.0522217974520345</v>
      </c>
      <c r="D698" s="26" t="n">
        <v>12.3266297404902</v>
      </c>
      <c r="E698" s="14" t="str">
        <f aca="false">IF(B698&lt;5,"Acidic",IF(B698&lt;9,"Near-neutral","Alkaline"))</f>
        <v>Alkaline</v>
      </c>
      <c r="G698" s="70" t="n">
        <f aca="false">((-1/(((((((01_Process!$B$6)*(01_Process!$B$7)-($A$698)*(01_Process!$B$8))/((01_Process!$B$6)+($A$698))))+SQRT(((((01_Process!$B$6)*(01_Process!$B$7)-($A$698)*(01_Process!$B$8))/((01_Process!$B$6)+($A$698))))^2+4*(01_Process!$B$9)))/2)*LN(10))*(1+((((01_Process!$B$6)*(01_Process!$B$7)-($A$698)*(01_Process!$B$8))/((01_Process!$B$6)+($A$698))))/SQRT(((((01_Process!$B$6)*(01_Process!$B$7)-($A$698)*(01_Process!$B$8))/((01_Process!$B$6)+($A$698))))^2+4*(01_Process!$B$9)))/2))*((-(01_Process!$B$6)*((01_Process!$B$7)+(01_Process!$B$8))/((01_Process!$B$6)+($A$698))^2))</f>
        <v>0.0522213515790694</v>
      </c>
    </row>
    <row r="699" customFormat="false" ht="15" hidden="false" customHeight="true" outlineLevel="0" collapsed="false">
      <c r="A699" s="26" t="n">
        <v>10.4152076038019</v>
      </c>
      <c r="B699" s="21" t="n">
        <v>11.5456657283986</v>
      </c>
      <c r="C699" s="26" t="n">
        <v>0.0520271745989476</v>
      </c>
      <c r="D699" s="26" t="n">
        <v>12.3266297404902</v>
      </c>
      <c r="E699" s="14" t="str">
        <f aca="false">IF(B699&lt;5,"Acidic",IF(B699&lt;9,"Near-neutral","Alkaline"))</f>
        <v>Alkaline</v>
      </c>
      <c r="G699" s="70" t="n">
        <f aca="false">((-1/(((((((01_Process!$B$6)*(01_Process!$B$7)-($A$699)*(01_Process!$B$8))/((01_Process!$B$6)+($A$699))))+SQRT(((((01_Process!$B$6)*(01_Process!$B$7)-($A$699)*(01_Process!$B$8))/((01_Process!$B$6)+($A$699))))^2+4*(01_Process!$B$9)))/2)*LN(10))*(1+((((01_Process!$B$6)*(01_Process!$B$7)-($A$699)*(01_Process!$B$8))/((01_Process!$B$6)+($A$699))))/SQRT(((((01_Process!$B$6)*(01_Process!$B$7)-($A$699)*(01_Process!$B$8))/((01_Process!$B$6)+($A$699))))^2+4*(01_Process!$B$9)))/2))*((-(01_Process!$B$6)*((01_Process!$B$7)+(01_Process!$B$8))/((01_Process!$B$6)+($A$699))^2))</f>
        <v>0.0520259260963882</v>
      </c>
    </row>
    <row r="700" customFormat="false" ht="15" hidden="false" customHeight="true" outlineLevel="0" collapsed="false">
      <c r="A700" s="26" t="n">
        <v>10.4302151075538</v>
      </c>
      <c r="B700" s="21" t="n">
        <v>11.5464450756916</v>
      </c>
      <c r="C700" s="26" t="n">
        <v>0.0518313305836955</v>
      </c>
      <c r="D700" s="26" t="n">
        <v>12.3266297404902</v>
      </c>
      <c r="E700" s="14" t="str">
        <f aca="false">IF(B700&lt;5,"Acidic",IF(B700&lt;9,"Near-neutral","Alkaline"))</f>
        <v>Alkaline</v>
      </c>
      <c r="G700" s="70" t="n">
        <f aca="false">((-1/(((((((01_Process!$B$6)*(01_Process!$B$7)-($A$700)*(01_Process!$B$8))/((01_Process!$B$6)+($A$700))))+SQRT(((((01_Process!$B$6)*(01_Process!$B$7)-($A$700)*(01_Process!$B$8))/((01_Process!$B$6)+($A$700))))^2+4*(01_Process!$B$9)))/2)*LN(10))*(1+((((01_Process!$B$6)*(01_Process!$B$7)-($A$700)*(01_Process!$B$8))/((01_Process!$B$6)+($A$700))))/SQRT(((((01_Process!$B$6)*(01_Process!$B$7)-($A$700)*(01_Process!$B$8))/((01_Process!$B$6)+($A$700))))^2+4*(01_Process!$B$9)))/2))*((-(01_Process!$B$6)*((01_Process!$B$7)+(01_Process!$B$8))/((01_Process!$B$6)+($A$700))^2))</f>
        <v>0.0518316817299922</v>
      </c>
    </row>
    <row r="701" customFormat="false" ht="15" hidden="false" customHeight="true" outlineLevel="0" collapsed="false">
      <c r="A701" s="26" t="n">
        <v>10.4452226113057</v>
      </c>
      <c r="B701" s="21" t="n">
        <v>11.5472214747467</v>
      </c>
      <c r="C701" s="26" t="n">
        <v>0.0516386931782336</v>
      </c>
      <c r="D701" s="26" t="n">
        <v>12.3266297404902</v>
      </c>
      <c r="E701" s="14" t="str">
        <f aca="false">IF(B701&lt;5,"Acidic",IF(B701&lt;9,"Near-neutral","Alkaline"))</f>
        <v>Alkaline</v>
      </c>
      <c r="G701" s="70" t="n">
        <f aca="false">((-1/(((((((01_Process!$B$6)*(01_Process!$B$7)-($A$701)*(01_Process!$B$8))/((01_Process!$B$6)+($A$701))))+SQRT(((((01_Process!$B$6)*(01_Process!$B$7)-($A$701)*(01_Process!$B$8))/((01_Process!$B$6)+($A$701))))^2+4*(01_Process!$B$9)))/2)*LN(10))*(1+((((01_Process!$B$6)*(01_Process!$B$7)-($A$701)*(01_Process!$B$8))/((01_Process!$B$6)+($A$701))))/SQRT(((((01_Process!$B$6)*(01_Process!$B$7)-($A$701)*(01_Process!$B$8))/((01_Process!$B$6)+($A$701))))^2+4*(01_Process!$B$9)))/2))*((-(01_Process!$B$6)*((01_Process!$B$7)+(01_Process!$B$8))/((01_Process!$B$6)+($A$701))^2))</f>
        <v>0.0516386032337348</v>
      </c>
    </row>
    <row r="702" customFormat="false" ht="15" hidden="false" customHeight="true" outlineLevel="0" collapsed="false">
      <c r="A702" s="26" t="n">
        <v>10.4602301150575</v>
      </c>
      <c r="B702" s="21" t="n">
        <v>11.5479950070012</v>
      </c>
      <c r="C702" s="26" t="n">
        <v>0.0514470750808869</v>
      </c>
      <c r="D702" s="26" t="n">
        <v>12.3266297404902</v>
      </c>
      <c r="E702" s="14" t="str">
        <f aca="false">IF(B702&lt;5,"Acidic",IF(B702&lt;9,"Near-neutral","Alkaline"))</f>
        <v>Alkaline</v>
      </c>
      <c r="G702" s="70" t="n">
        <f aca="false">((-1/(((((((01_Process!$B$6)*(01_Process!$B$7)-($A$702)*(01_Process!$B$8))/((01_Process!$B$6)+($A$702))))+SQRT(((((01_Process!$B$6)*(01_Process!$B$7)-($A$702)*(01_Process!$B$8))/((01_Process!$B$6)+($A$702))))^2+4*(01_Process!$B$9)))/2)*LN(10))*(1+((((01_Process!$B$6)*(01_Process!$B$7)-($A$702)*(01_Process!$B$8))/((01_Process!$B$6)+($A$702))))/SQRT(((((01_Process!$B$6)*(01_Process!$B$7)-($A$702)*(01_Process!$B$8))/((01_Process!$B$6)+($A$702))))^2+4*(01_Process!$B$9)))/2))*((-(01_Process!$B$6)*((01_Process!$B$7)+(01_Process!$B$8))/((01_Process!$B$6)+($A$702))^2))</f>
        <v>0.0514466879998231</v>
      </c>
    </row>
    <row r="703" customFormat="false" ht="15" hidden="false" customHeight="true" outlineLevel="0" collapsed="false">
      <c r="A703" s="26" t="n">
        <v>10.4752376188094</v>
      </c>
      <c r="B703" s="21" t="n">
        <v>11.5487656546351</v>
      </c>
      <c r="C703" s="26" t="n">
        <v>0.0512564913515234</v>
      </c>
      <c r="D703" s="26" t="n">
        <v>12.3266297404902</v>
      </c>
      <c r="E703" s="14" t="str">
        <f aca="false">IF(B703&lt;5,"Acidic",IF(B703&lt;9,"Near-neutral","Alkaline"))</f>
        <v>Alkaline</v>
      </c>
      <c r="G703" s="70" t="n">
        <f aca="false">((-1/(((((((01_Process!$B$6)*(01_Process!$B$7)-($A$703)*(01_Process!$B$8))/((01_Process!$B$6)+($A$703))))+SQRT(((((01_Process!$B$6)*(01_Process!$B$7)-($A$703)*(01_Process!$B$8))/((01_Process!$B$6)+($A$703))))^2+4*(01_Process!$B$9)))/2)*LN(10))*(1+((((01_Process!$B$6)*(01_Process!$B$7)-($A$703)*(01_Process!$B$8))/((01_Process!$B$6)+($A$703))))/SQRT(((((01_Process!$B$6)*(01_Process!$B$7)-($A$703)*(01_Process!$B$8))/((01_Process!$B$6)+($A$703))))^2+4*(01_Process!$B$9)))/2))*((-(01_Process!$B$6)*((01_Process!$B$7)+(01_Process!$B$8))/((01_Process!$B$6)+($A$703))^2))</f>
        <v>0.0512559179762875</v>
      </c>
    </row>
    <row r="704" customFormat="false" ht="15" hidden="false" customHeight="true" outlineLevel="0" collapsed="false">
      <c r="A704" s="26" t="n">
        <v>10.4902451225613</v>
      </c>
      <c r="B704" s="21" t="n">
        <v>11.5495334331961</v>
      </c>
      <c r="C704" s="26" t="n">
        <v>0.0510647310018157</v>
      </c>
      <c r="D704" s="26" t="n">
        <v>12.3266297404902</v>
      </c>
      <c r="E704" s="14" t="str">
        <f aca="false">IF(B704&lt;5,"Acidic",IF(B704&lt;9,"Near-neutral","Alkaline"))</f>
        <v>Alkaline</v>
      </c>
      <c r="G704" s="70" t="n">
        <f aca="false">((-1/(((((((01_Process!$B$6)*(01_Process!$B$7)-($A$704)*(01_Process!$B$8))/((01_Process!$B$6)+($A$704))))+SQRT(((((01_Process!$B$6)*(01_Process!$B$7)-($A$704)*(01_Process!$B$8))/((01_Process!$B$6)+($A$704))))^2+4*(01_Process!$B$9)))/2)*LN(10))*(1+((((01_Process!$B$6)*(01_Process!$B$7)-($A$704)*(01_Process!$B$8))/((01_Process!$B$6)+($A$704))))/SQRT(((((01_Process!$B$6)*(01_Process!$B$7)-($A$704)*(01_Process!$B$8))/((01_Process!$B$6)+($A$704))))^2+4*(01_Process!$B$9)))/2))*((-(01_Process!$B$6)*((01_Process!$B$7)+(01_Process!$B$8))/((01_Process!$B$6)+($A$704))^2))</f>
        <v>0.0510662865309067</v>
      </c>
    </row>
    <row r="705" customFormat="false" ht="15" hidden="false" customHeight="true" outlineLevel="0" collapsed="false">
      <c r="A705" s="26" t="n">
        <v>10.5052526263132</v>
      </c>
      <c r="B705" s="21" t="n">
        <v>11.5502984253315</v>
      </c>
      <c r="C705" s="26" t="n">
        <v>0.0508784832618403</v>
      </c>
      <c r="D705" s="26" t="n">
        <v>12.3266297404902</v>
      </c>
      <c r="E705" s="14" t="str">
        <f aca="false">IF(B705&lt;5,"Acidic",IF(B705&lt;9,"Near-neutral","Alkaline"))</f>
        <v>Alkaline</v>
      </c>
      <c r="G705" s="70" t="n">
        <f aca="false">((-1/(((((((01_Process!$B$6)*(01_Process!$B$7)-($A$705)*(01_Process!$B$8))/((01_Process!$B$6)+($A$705))))+SQRT(((((01_Process!$B$6)*(01_Process!$B$7)-($A$705)*(01_Process!$B$8))/((01_Process!$B$6)+($A$705))))^2+4*(01_Process!$B$9)))/2)*LN(10))*(1+((((01_Process!$B$6)*(01_Process!$B$7)-($A$705)*(01_Process!$B$8))/((01_Process!$B$6)+($A$705))))/SQRT(((((01_Process!$B$6)*(01_Process!$B$7)-($A$705)*(01_Process!$B$8))/((01_Process!$B$6)+($A$705))))^2+4*(01_Process!$B$9)))/2))*((-(01_Process!$B$6)*((01_Process!$B$7)+(01_Process!$B$8))/((01_Process!$B$6)+($A$705))^2))</f>
        <v>0.0508777859078681</v>
      </c>
    </row>
    <row r="706" customFormat="false" ht="15" hidden="false" customHeight="true" outlineLevel="0" collapsed="false">
      <c r="A706" s="26" t="n">
        <v>10.520260130065</v>
      </c>
      <c r="B706" s="21" t="n">
        <v>11.5510605469071</v>
      </c>
      <c r="C706" s="26" t="n">
        <v>0.0506910928838806</v>
      </c>
      <c r="D706" s="26" t="n">
        <v>12.3266297404902</v>
      </c>
      <c r="E706" s="14" t="str">
        <f aca="false">IF(B706&lt;5,"Acidic",IF(B706&lt;9,"Near-neutral","Alkaline"))</f>
        <v>Alkaline</v>
      </c>
      <c r="G706" s="70" t="n">
        <f aca="false">((-1/(((((((01_Process!$B$6)*(01_Process!$B$7)-($A$706)*(01_Process!$B$8))/((01_Process!$B$6)+($A$706))))+SQRT(((((01_Process!$B$6)*(01_Process!$B$7)-($A$706)*(01_Process!$B$8))/((01_Process!$B$6)+($A$706))))^2+4*(01_Process!$B$9)))/2)*LN(10))*(1+((((01_Process!$B$6)*(01_Process!$B$7)-($A$706)*(01_Process!$B$8))/((01_Process!$B$6)+($A$706))))/SQRT(((((01_Process!$B$6)*(01_Process!$B$7)-($A$706)*(01_Process!$B$8))/((01_Process!$B$6)+($A$706))))^2+4*(01_Process!$B$9)))/2))*((-(01_Process!$B$6)*((01_Process!$B$7)+(01_Process!$B$8))/((01_Process!$B$6)+($A$706))^2))</f>
        <v>0.0506904065705069</v>
      </c>
    </row>
    <row r="707" customFormat="false" ht="15" hidden="false" customHeight="true" outlineLevel="0" collapsed="false">
      <c r="A707" s="26" t="n">
        <v>10.5352676338169</v>
      </c>
      <c r="B707" s="21" t="n">
        <v>11.55181988108</v>
      </c>
      <c r="C707" s="26" t="n">
        <v>0.0505025592220818</v>
      </c>
      <c r="D707" s="26" t="n">
        <v>12.3266297404902</v>
      </c>
      <c r="E707" s="14" t="str">
        <f aca="false">IF(B707&lt;5,"Acidic",IF(B707&lt;9,"Near-neutral","Alkaline"))</f>
        <v>Alkaline</v>
      </c>
      <c r="G707" s="70" t="n">
        <f aca="false">((-1/(((((((01_Process!$B$6)*(01_Process!$B$7)-($A$707)*(01_Process!$B$8))/((01_Process!$B$6)+($A$707))))+SQRT(((((01_Process!$B$6)*(01_Process!$B$7)-($A$707)*(01_Process!$B$8))/((01_Process!$B$6)+($A$707))))^2+4*(01_Process!$B$9)))/2)*LN(10))*(1+((((01_Process!$B$6)*(01_Process!$B$7)-($A$707)*(01_Process!$B$8))/((01_Process!$B$6)+($A$707))))/SQRT(((((01_Process!$B$6)*(01_Process!$B$7)-($A$707)*(01_Process!$B$8))/((01_Process!$B$6)+($A$707))))^2+4*(01_Process!$B$9)))/2))*((-(01_Process!$B$6)*((01_Process!$B$7)+(01_Process!$B$8))/((01_Process!$B$6)+($A$707))^2))</f>
        <v>0.0505041375053827</v>
      </c>
    </row>
    <row r="708" customFormat="false" ht="15" hidden="false" customHeight="true" outlineLevel="0" collapsed="false">
      <c r="A708" s="26" t="n">
        <v>10.5502751375688</v>
      </c>
      <c r="B708" s="21" t="n">
        <v>11.552576444476</v>
      </c>
      <c r="C708" s="26" t="n">
        <v>0.0503196066722467</v>
      </c>
      <c r="D708" s="26" t="n">
        <v>12.3266297404902</v>
      </c>
      <c r="E708" s="14" t="str">
        <f aca="false">IF(B708&lt;5,"Acidic",IF(B708&lt;9,"Near-neutral","Alkaline"))</f>
        <v>Alkaline</v>
      </c>
      <c r="G708" s="70" t="n">
        <f aca="false">((-1/(((((((01_Process!$B$6)*(01_Process!$B$7)-($A$708)*(01_Process!$B$8))/((01_Process!$B$6)+($A$708))))+SQRT(((((01_Process!$B$6)*(01_Process!$B$7)-($A$708)*(01_Process!$B$8))/((01_Process!$B$6)+($A$708))))^2+4*(01_Process!$B$9)))/2)*LN(10))*(1+((((01_Process!$B$6)*(01_Process!$B$7)-($A$708)*(01_Process!$B$8))/((01_Process!$B$6)+($A$708))))/SQRT(((((01_Process!$B$6)*(01_Process!$B$7)-($A$708)*(01_Process!$B$8))/((01_Process!$B$6)+($A$708))))^2+4*(01_Process!$B$9)))/2))*((-(01_Process!$B$6)*((01_Process!$B$7)+(01_Process!$B$8))/((01_Process!$B$6)+($A$708))^2))</f>
        <v>0.0503189673689679</v>
      </c>
    </row>
    <row r="709" customFormat="false" ht="15" hidden="false" customHeight="true" outlineLevel="0" collapsed="false">
      <c r="A709" s="26" t="n">
        <v>10.5652826413207</v>
      </c>
      <c r="B709" s="21" t="n">
        <v>11.5533302202748</v>
      </c>
      <c r="C709" s="26" t="n">
        <v>0.0501355447098604</v>
      </c>
      <c r="D709" s="26" t="n">
        <v>12.3266297404902</v>
      </c>
      <c r="E709" s="14" t="str">
        <f aca="false">IF(B709&lt;5,"Acidic",IF(B709&lt;9,"Near-neutral","Alkaline"))</f>
        <v>Alkaline</v>
      </c>
      <c r="G709" s="70" t="n">
        <f aca="false">((-1/(((((((01_Process!$B$6)*(01_Process!$B$7)-($A$709)*(01_Process!$B$8))/((01_Process!$B$6)+($A$709))))+SQRT(((((01_Process!$B$6)*(01_Process!$B$7)-($A$709)*(01_Process!$B$8))/((01_Process!$B$6)+($A$709))))^2+4*(01_Process!$B$9)))/2)*LN(10))*(1+((((01_Process!$B$6)*(01_Process!$B$7)-($A$709)*(01_Process!$B$8))/((01_Process!$B$6)+($A$709))))/SQRT(((((01_Process!$B$6)*(01_Process!$B$7)-($A$709)*(01_Process!$B$8))/((01_Process!$B$6)+($A$709))))^2+4*(01_Process!$B$9)))/2))*((-(01_Process!$B$6)*((01_Process!$B$7)+(01_Process!$B$8))/((01_Process!$B$6)+($A$709))^2))</f>
        <v>0.0501348897254785</v>
      </c>
    </row>
    <row r="710" customFormat="false" ht="15" hidden="false" customHeight="true" outlineLevel="0" collapsed="false">
      <c r="A710" s="26" t="n">
        <v>10.5802901450725</v>
      </c>
      <c r="B710" s="21" t="n">
        <v>11.5540812591057</v>
      </c>
      <c r="C710" s="26" t="n">
        <v>0.0499503727327237</v>
      </c>
      <c r="D710" s="26" t="n">
        <v>12.3266297404902</v>
      </c>
      <c r="E710" s="14" t="str">
        <f aca="false">IF(B710&lt;5,"Acidic",IF(B710&lt;9,"Near-neutral","Alkaline"))</f>
        <v>Alkaline</v>
      </c>
      <c r="G710" s="70" t="n">
        <f aca="false">((-1/(((((((01_Process!$B$6)*(01_Process!$B$7)-($A$710)*(01_Process!$B$8))/((01_Process!$B$6)+($A$710))))+SQRT(((((01_Process!$B$6)*(01_Process!$B$7)-($A$710)*(01_Process!$B$8))/((01_Process!$B$6)+($A$710))))^2+4*(01_Process!$B$9)))/2)*LN(10))*(1+((((01_Process!$B$6)*(01_Process!$B$7)-($A$710)*(01_Process!$B$8))/((01_Process!$B$6)+($A$710))))/SQRT(((((01_Process!$B$6)*(01_Process!$B$7)-($A$710)*(01_Process!$B$8))/((01_Process!$B$6)+($A$710))))^2+4*(01_Process!$B$9)))/2))*((-(01_Process!$B$6)*((01_Process!$B$7)+(01_Process!$B$8))/((01_Process!$B$6)+($A$710))^2))</f>
        <v>0.0499518970936592</v>
      </c>
    </row>
    <row r="711" customFormat="false" ht="15" hidden="false" customHeight="true" outlineLevel="0" collapsed="false">
      <c r="A711" s="26" t="n">
        <v>10.5952976488244</v>
      </c>
      <c r="B711" s="21" t="n">
        <v>11.5548295444806</v>
      </c>
      <c r="C711" s="26" t="n">
        <v>0.0497708500915906</v>
      </c>
      <c r="D711" s="26" t="n">
        <v>12.3266297404902</v>
      </c>
      <c r="E711" s="14" t="str">
        <f aca="false">IF(B711&lt;5,"Acidic",IF(B711&lt;9,"Near-neutral","Alkaline"))</f>
        <v>Alkaline</v>
      </c>
      <c r="G711" s="70" t="n">
        <f aca="false">((-1/(((((((01_Process!$B$6)*(01_Process!$B$7)-($A$711)*(01_Process!$B$8))/((01_Process!$B$6)+($A$711))))+SQRT(((((01_Process!$B$6)*(01_Process!$B$7)-($A$711)*(01_Process!$B$8))/((01_Process!$B$6)+($A$711))))^2+4*(01_Process!$B$9)))/2)*LN(10))*(1+((((01_Process!$B$6)*(01_Process!$B$7)-($A$711)*(01_Process!$B$8))/((01_Process!$B$6)+($A$711))))/SQRT(((((01_Process!$B$6)*(01_Process!$B$7)-($A$711)*(01_Process!$B$8))/((01_Process!$B$6)+($A$711))))^2+4*(01_Process!$B$9)))/2))*((-(01_Process!$B$6)*((01_Process!$B$7)+(01_Process!$B$8))/((01_Process!$B$6)+($A$711))^2))</f>
        <v>0.0497699793865138</v>
      </c>
    </row>
    <row r="712" customFormat="false" ht="15" hidden="false" customHeight="true" outlineLevel="0" collapsed="false">
      <c r="A712" s="26" t="n">
        <v>10.6103051525763</v>
      </c>
      <c r="B712" s="21" t="n">
        <v>11.5555750937484</v>
      </c>
      <c r="C712" s="26" t="n">
        <v>0.0495902511836448</v>
      </c>
      <c r="D712" s="26" t="n">
        <v>12.3266297404902</v>
      </c>
      <c r="E712" s="14" t="str">
        <f aca="false">IF(B712&lt;5,"Acidic",IF(B712&lt;9,"Near-neutral","Alkaline"))</f>
        <v>Alkaline</v>
      </c>
      <c r="G712" s="70" t="n">
        <f aca="false">((-1/(((((((01_Process!$B$6)*(01_Process!$B$7)-($A$712)*(01_Process!$B$8))/((01_Process!$B$6)+($A$712))))+SQRT(((((01_Process!$B$6)*(01_Process!$B$7)-($A$712)*(01_Process!$B$8))/((01_Process!$B$6)+($A$712))))^2+4*(01_Process!$B$9)))/2)*LN(10))*(1+((((01_Process!$B$6)*(01_Process!$B$7)-($A$712)*(01_Process!$B$8))/((01_Process!$B$6)+($A$712))))/SQRT(((((01_Process!$B$6)*(01_Process!$B$7)-($A$712)*(01_Process!$B$8))/((01_Process!$B$6)+($A$712))))^2+4*(01_Process!$B$9)))/2))*((-(01_Process!$B$6)*((01_Process!$B$7)+(01_Process!$B$8))/((01_Process!$B$6)+($A$712))^2))</f>
        <v>0.0495891248984499</v>
      </c>
    </row>
    <row r="713" customFormat="false" ht="15" hidden="false" customHeight="true" outlineLevel="0" collapsed="false">
      <c r="A713" s="26" t="n">
        <v>10.6253126563282</v>
      </c>
      <c r="B713" s="21" t="n">
        <v>11.5563179583855</v>
      </c>
      <c r="C713" s="26" t="n">
        <v>0.0494085754421576</v>
      </c>
      <c r="D713" s="26" t="n">
        <v>12.3266297404902</v>
      </c>
      <c r="E713" s="14" t="str">
        <f aca="false">IF(B713&lt;5,"Acidic",IF(B713&lt;9,"Near-neutral","Alkaline"))</f>
        <v>Alkaline</v>
      </c>
      <c r="G713" s="70" t="n">
        <f aca="false">((-1/(((((((01_Process!$B$6)*(01_Process!$B$7)-($A$713)*(01_Process!$B$8))/((01_Process!$B$6)+($A$713))))+SQRT(((((01_Process!$B$6)*(01_Process!$B$7)-($A$713)*(01_Process!$B$8))/((01_Process!$B$6)+($A$713))))^2+4*(01_Process!$B$9)))/2)*LN(10))*(1+((((01_Process!$B$6)*(01_Process!$B$7)-($A$713)*(01_Process!$B$8))/((01_Process!$B$6)+($A$713))))/SQRT(((((01_Process!$B$6)*(01_Process!$B$7)-($A$713)*(01_Process!$B$8))/((01_Process!$B$6)+($A$713))))^2+4*(01_Process!$B$9)))/2))*((-(01_Process!$B$6)*((01_Process!$B$7)+(01_Process!$B$8))/((01_Process!$B$6)+($A$713))^2))</f>
        <v>0.0494093270508392</v>
      </c>
    </row>
    <row r="714" customFormat="false" ht="15" hidden="false" customHeight="true" outlineLevel="0" collapsed="false">
      <c r="A714" s="26" t="n">
        <v>10.64032016008</v>
      </c>
      <c r="B714" s="21" t="n">
        <v>11.5570581224012</v>
      </c>
      <c r="C714" s="26" t="n">
        <v>0.0492303520964015</v>
      </c>
      <c r="D714" s="26" t="n">
        <v>12.3266297404902</v>
      </c>
      <c r="E714" s="14" t="str">
        <f aca="false">IF(B714&lt;5,"Acidic",IF(B714&lt;9,"Near-neutral","Alkaline"))</f>
        <v>Alkaline</v>
      </c>
      <c r="G714" s="70" t="n">
        <f aca="false">((-1/(((((((01_Process!$B$6)*(01_Process!$B$7)-($A$714)*(01_Process!$B$8))/((01_Process!$B$6)+($A$714))))+SQRT(((((01_Process!$B$6)*(01_Process!$B$7)-($A$714)*(01_Process!$B$8))/((01_Process!$B$6)+($A$714))))^2+4*(01_Process!$B$9)))/2)*LN(10))*(1+((((01_Process!$B$6)*(01_Process!$B$7)-($A$714)*(01_Process!$B$8))/((01_Process!$B$6)+($A$714))))/SQRT(((((01_Process!$B$6)*(01_Process!$B$7)-($A$714)*(01_Process!$B$8))/((01_Process!$B$6)+($A$714))))^2+4*(01_Process!$B$9)))/2))*((-(01_Process!$B$6)*((01_Process!$B$7)+(01_Process!$B$8))/((01_Process!$B$6)+($A$714))^2))</f>
        <v>0.0492305747483982</v>
      </c>
    </row>
    <row r="715" customFormat="false" ht="15" hidden="false" customHeight="true" outlineLevel="0" collapsed="false">
      <c r="A715" s="26" t="n">
        <v>10.6553276638319</v>
      </c>
      <c r="B715" s="21" t="n">
        <v>11.5577956038158</v>
      </c>
      <c r="C715" s="26" t="n">
        <v>0.0490533427158653</v>
      </c>
      <c r="D715" s="26" t="n">
        <v>12.3266297404902</v>
      </c>
      <c r="E715" s="14" t="str">
        <f aca="false">IF(B715&lt;5,"Acidic",IF(B715&lt;9,"Near-neutral","Alkaline"))</f>
        <v>Alkaline</v>
      </c>
      <c r="G715" s="70" t="n">
        <f aca="false">((-1/(((((((01_Process!$B$6)*(01_Process!$B$7)-($A$715)*(01_Process!$B$8))/((01_Process!$B$6)+($A$715))))+SQRT(((((01_Process!$B$6)*(01_Process!$B$7)-($A$715)*(01_Process!$B$8))/((01_Process!$B$6)+($A$715))))^2+4*(01_Process!$B$9)))/2)*LN(10))*(1+((((01_Process!$B$6)*(01_Process!$B$7)-($A$715)*(01_Process!$B$8))/((01_Process!$B$6)+($A$715))))/SQRT(((((01_Process!$B$6)*(01_Process!$B$7)-($A$715)*(01_Process!$B$8))/((01_Process!$B$6)+($A$715))))^2+4*(01_Process!$B$9)))/2))*((-(01_Process!$B$6)*((01_Process!$B$7)+(01_Process!$B$8))/((01_Process!$B$6)+($A$715))^2))</f>
        <v>0.0490528642992764</v>
      </c>
    </row>
    <row r="716" customFormat="false" ht="15" hidden="false" customHeight="true" outlineLevel="0" collapsed="false">
      <c r="A716" s="26" t="n">
        <v>10.6703351675838</v>
      </c>
      <c r="B716" s="21" t="n">
        <v>11.5585304549494</v>
      </c>
      <c r="C716" s="26" t="n">
        <v>0.04887756214805</v>
      </c>
      <c r="D716" s="26" t="n">
        <v>12.3266297404902</v>
      </c>
      <c r="E716" s="14" t="str">
        <f aca="false">IF(B716&lt;5,"Acidic",IF(B716&lt;9,"Near-neutral","Alkaline"))</f>
        <v>Alkaline</v>
      </c>
      <c r="G716" s="70" t="n">
        <f aca="false">((-1/(((((((01_Process!$B$6)*(01_Process!$B$7)-($A$716)*(01_Process!$B$8))/((01_Process!$B$6)+($A$716))))+SQRT(((((01_Process!$B$6)*(01_Process!$B$7)-($A$716)*(01_Process!$B$8))/((01_Process!$B$6)+($A$716))))^2+4*(01_Process!$B$9)))/2)*LN(10))*(1+((((01_Process!$B$6)*(01_Process!$B$7)-($A$716)*(01_Process!$B$8))/((01_Process!$B$6)+($A$716))))/SQRT(((((01_Process!$B$6)*(01_Process!$B$7)-($A$716)*(01_Process!$B$8))/((01_Process!$B$6)+($A$716))))^2+4*(01_Process!$B$9)))/2))*((-(01_Process!$B$6)*((01_Process!$B$7)+(01_Process!$B$8))/((01_Process!$B$6)+($A$716))^2))</f>
        <v>0.0488761851642736</v>
      </c>
    </row>
    <row r="717" customFormat="false" ht="15" hidden="false" customHeight="true" outlineLevel="0" collapsed="false">
      <c r="A717" s="26" t="n">
        <v>10.6853426713357</v>
      </c>
      <c r="B717" s="21" t="n">
        <v>11.559262626173</v>
      </c>
      <c r="C717" s="26" t="n">
        <v>0.0486984724693684</v>
      </c>
      <c r="D717" s="26" t="n">
        <v>12.3266297404902</v>
      </c>
      <c r="E717" s="14" t="str">
        <f aca="false">IF(B717&lt;5,"Acidic",IF(B717&lt;9,"Near-neutral","Alkaline"))</f>
        <v>Alkaline</v>
      </c>
      <c r="G717" s="70" t="n">
        <f aca="false">((-1/(((((((01_Process!$B$6)*(01_Process!$B$7)-($A$717)*(01_Process!$B$8))/((01_Process!$B$6)+($A$717))))+SQRT(((((01_Process!$B$6)*(01_Process!$B$7)-($A$717)*(01_Process!$B$8))/((01_Process!$B$6)+($A$717))))^2+4*(01_Process!$B$9)))/2)*LN(10))*(1+((((01_Process!$B$6)*(01_Process!$B$7)-($A$717)*(01_Process!$B$8))/((01_Process!$B$6)+($A$717))))/SQRT(((((01_Process!$B$6)*(01_Process!$B$7)-($A$717)*(01_Process!$B$8))/((01_Process!$B$6)+($A$717))))^2+4*(01_Process!$B$9)))/2))*((-(01_Process!$B$6)*((01_Process!$B$7)+(01_Process!$B$8))/((01_Process!$B$6)+($A$717))^2))</f>
        <v>0.0487005262080789</v>
      </c>
    </row>
    <row r="718" customFormat="false" ht="15" hidden="false" customHeight="true" outlineLevel="0" collapsed="false">
      <c r="A718" s="26" t="n">
        <v>10.7003501750875</v>
      </c>
      <c r="B718" s="21" t="n">
        <v>11.5599922043862</v>
      </c>
      <c r="C718" s="26" t="n">
        <v>0.048527458900935</v>
      </c>
      <c r="D718" s="26" t="n">
        <v>12.3266297404902</v>
      </c>
      <c r="E718" s="14" t="str">
        <f aca="false">IF(B718&lt;5,"Acidic",IF(B718&lt;9,"Near-neutral","Alkaline"))</f>
        <v>Alkaline</v>
      </c>
      <c r="G718" s="70" t="n">
        <f aca="false">((-1/(((((((01_Process!$B$6)*(01_Process!$B$7)-($A$718)*(01_Process!$B$8))/((01_Process!$B$6)+($A$718))))+SQRT(((((01_Process!$B$6)*(01_Process!$B$7)-($A$718)*(01_Process!$B$8))/((01_Process!$B$6)+($A$718))))^2+4*(01_Process!$B$9)))/2)*LN(10))*(1+((((01_Process!$B$6)*(01_Process!$B$7)-($A$718)*(01_Process!$B$8))/((01_Process!$B$6)+($A$718))))/SQRT(((((01_Process!$B$6)*(01_Process!$B$7)-($A$718)*(01_Process!$B$8))/((01_Process!$B$6)+($A$718))))^2+4*(01_Process!$B$9)))/2))*((-(01_Process!$B$6)*((01_Process!$B$7)+(01_Process!$B$8))/((01_Process!$B$6)+($A$718))^2))</f>
        <v>0.0485258834057391</v>
      </c>
    </row>
    <row r="719" customFormat="false" ht="15" hidden="false" customHeight="true" outlineLevel="0" collapsed="false">
      <c r="A719" s="26" t="n">
        <v>10.7153576788394</v>
      </c>
      <c r="B719" s="21" t="n">
        <v>11.5607191744238</v>
      </c>
      <c r="C719" s="26" t="n">
        <v>0.0483508780176862</v>
      </c>
      <c r="D719" s="26" t="n">
        <v>12.3266297404902</v>
      </c>
      <c r="E719" s="14" t="str">
        <f aca="false">IF(B719&lt;5,"Acidic",IF(B719&lt;9,"Near-neutral","Alkaline"))</f>
        <v>Alkaline</v>
      </c>
      <c r="G719" s="70" t="n">
        <f aca="false">((-1/(((((((01_Process!$B$6)*(01_Process!$B$7)-($A$719)*(01_Process!$B$8))/((01_Process!$B$6)+($A$719))))+SQRT(((((01_Process!$B$6)*(01_Process!$B$7)-($A$719)*(01_Process!$B$8))/((01_Process!$B$6)+($A$719))))^2+4*(01_Process!$B$9)))/2)*LN(10))*(1+((((01_Process!$B$6)*(01_Process!$B$7)-($A$719)*(01_Process!$B$8))/((01_Process!$B$6)+($A$719))))/SQRT(((((01_Process!$B$6)*(01_Process!$B$7)-($A$719)*(01_Process!$B$8))/((01_Process!$B$6)+($A$719))))^2+4*(01_Process!$B$9)))/2))*((-(01_Process!$B$6)*((01_Process!$B$7)+(01_Process!$B$8))/((01_Process!$B$6)+($A$719))^2))</f>
        <v>0.0483522426101424</v>
      </c>
    </row>
    <row r="720" customFormat="false" ht="15" hidden="false" customHeight="true" outlineLevel="0" collapsed="false">
      <c r="A720" s="26" t="n">
        <v>10.7303651825913</v>
      </c>
      <c r="B720" s="21" t="n">
        <v>11.5614434868074</v>
      </c>
      <c r="C720" s="26" t="n">
        <v>0.0481801379407898</v>
      </c>
      <c r="D720" s="26" t="n">
        <v>12.3266297404902</v>
      </c>
      <c r="E720" s="14" t="str">
        <f aca="false">IF(B720&lt;5,"Acidic",IF(B720&lt;9,"Near-neutral","Alkaline"))</f>
        <v>Alkaline</v>
      </c>
      <c r="G720" s="70" t="n">
        <f aca="false">((-1/(((((((01_Process!$B$6)*(01_Process!$B$7)-($A$720)*(01_Process!$B$8))/((01_Process!$B$6)+($A$720))))+SQRT(((((01_Process!$B$6)*(01_Process!$B$7)-($A$720)*(01_Process!$B$8))/((01_Process!$B$6)+($A$720))))^2+4*(01_Process!$B$9)))/2)*LN(10))*(1+((((01_Process!$B$6)*(01_Process!$B$7)-($A$720)*(01_Process!$B$8))/((01_Process!$B$6)+($A$720))))/SQRT(((((01_Process!$B$6)*(01_Process!$B$7)-($A$720)*(01_Process!$B$8))/((01_Process!$B$6)+($A$720))))^2+4*(01_Process!$B$9)))/2))*((-(01_Process!$B$6)*((01_Process!$B$7)+(01_Process!$B$8))/((01_Process!$B$6)+($A$720))^2))</f>
        <v>0.0481796002825167</v>
      </c>
    </row>
    <row r="721" customFormat="false" ht="15" hidden="false" customHeight="true" outlineLevel="0" collapsed="false">
      <c r="A721" s="26" t="n">
        <v>10.7453726863432</v>
      </c>
      <c r="B721" s="21" t="n">
        <v>11.5621652636384</v>
      </c>
      <c r="C721" s="26" t="n">
        <v>0.0480084090436321</v>
      </c>
      <c r="D721" s="26" t="n">
        <v>12.3266297404902</v>
      </c>
      <c r="E721" s="14" t="str">
        <f aca="false">IF(B721&lt;5,"Acidic",IF(B721&lt;9,"Near-neutral","Alkaline"))</f>
        <v>Alkaline</v>
      </c>
      <c r="G721" s="70" t="n">
        <f aca="false">((-1/(((((((01_Process!$B$6)*(01_Process!$B$7)-($A$721)*(01_Process!$B$8))/((01_Process!$B$6)+($A$721))))+SQRT(((((01_Process!$B$6)*(01_Process!$B$7)-($A$721)*(01_Process!$B$8))/((01_Process!$B$6)+($A$721))))^2+4*(01_Process!$B$9)))/2)*LN(10))*(1+((((01_Process!$B$6)*(01_Process!$B$7)-($A$721)*(01_Process!$B$8))/((01_Process!$B$6)+($A$721))))/SQRT(((((01_Process!$B$6)*(01_Process!$B$7)-($A$721)*(01_Process!$B$8))/((01_Process!$B$6)+($A$721))))^2+4*(01_Process!$B$9)))/2))*((-(01_Process!$B$6)*((01_Process!$B$7)+(01_Process!$B$8))/((01_Process!$B$6)+($A$721))^2))</f>
        <v>0.0480079482861271</v>
      </c>
    </row>
    <row r="722" customFormat="false" ht="15" hidden="false" customHeight="true" outlineLevel="0" collapsed="false">
      <c r="A722" s="26" t="n">
        <v>10.7603801900951</v>
      </c>
      <c r="B722" s="21" t="n">
        <v>11.562884455825</v>
      </c>
      <c r="C722" s="26" t="n">
        <v>0.0478379862800011</v>
      </c>
      <c r="D722" s="26" t="n">
        <v>12.3266297404902</v>
      </c>
      <c r="E722" s="14" t="str">
        <f aca="false">IF(B722&lt;5,"Acidic",IF(B722&lt;9,"Near-neutral","Alkaline"))</f>
        <v>Alkaline</v>
      </c>
      <c r="G722" s="70" t="n">
        <f aca="false">((-1/(((((((01_Process!$B$6)*(01_Process!$B$7)-($A$722)*(01_Process!$B$8))/((01_Process!$B$6)+($A$722))))+SQRT(((((01_Process!$B$6)*(01_Process!$B$7)-($A$722)*(01_Process!$B$8))/((01_Process!$B$6)+($A$722))))^2+4*(01_Process!$B$9)))/2)*LN(10))*(1+((((01_Process!$B$6)*(01_Process!$B$7)-($A$722)*(01_Process!$B$8))/((01_Process!$B$6)+($A$722))))/SQRT(((((01_Process!$B$6)*(01_Process!$B$7)-($A$722)*(01_Process!$B$8))/((01_Process!$B$6)+($A$722))))^2+4*(01_Process!$B$9)))/2))*((-(01_Process!$B$6)*((01_Process!$B$7)+(01_Process!$B$8))/((01_Process!$B$6)+($A$722))^2))</f>
        <v>0.0478372797605496</v>
      </c>
    </row>
    <row r="723" customFormat="false" ht="15" hidden="false" customHeight="true" outlineLevel="0" collapsed="false">
      <c r="A723" s="26" t="n">
        <v>10.7753876938469</v>
      </c>
      <c r="B723" s="21" t="n">
        <v>11.5636011174708</v>
      </c>
      <c r="C723" s="26" t="n">
        <v>0.0476665851949747</v>
      </c>
      <c r="D723" s="26" t="n">
        <v>12.3266297404902</v>
      </c>
      <c r="E723" s="14" t="str">
        <f aca="false">IF(B723&lt;5,"Acidic",IF(B723&lt;9,"Near-neutral","Alkaline"))</f>
        <v>Alkaline</v>
      </c>
      <c r="G723" s="70" t="n">
        <f aca="false">((-1/(((((((01_Process!$B$6)*(01_Process!$B$7)-($A$723)*(01_Process!$B$8))/((01_Process!$B$6)+($A$723))))+SQRT(((((01_Process!$B$6)*(01_Process!$B$7)-($A$723)*(01_Process!$B$8))/((01_Process!$B$6)+($A$723))))^2+4*(01_Process!$B$9)))/2)*LN(10))*(1+((((01_Process!$B$6)*(01_Process!$B$7)-($A$723)*(01_Process!$B$8))/((01_Process!$B$6)+($A$723))))/SQRT(((((01_Process!$B$6)*(01_Process!$B$7)-($A$723)*(01_Process!$B$8))/((01_Process!$B$6)+($A$723))))^2+4*(01_Process!$B$9)))/2))*((-(01_Process!$B$6)*((01_Process!$B$7)+(01_Process!$B$8))/((01_Process!$B$6)+($A$723))^2))</f>
        <v>0.0476675837536468</v>
      </c>
    </row>
    <row r="724" customFormat="false" ht="15" hidden="false" customHeight="true" outlineLevel="0" collapsed="false">
      <c r="A724" s="26" t="n">
        <v>10.7903951975988</v>
      </c>
      <c r="B724" s="21" t="n">
        <v>11.5643151995277</v>
      </c>
      <c r="C724" s="26" t="n">
        <v>0.0474988113204518</v>
      </c>
      <c r="D724" s="26" t="n">
        <v>12.3266297404902</v>
      </c>
      <c r="E724" s="14" t="str">
        <f aca="false">IF(B724&lt;5,"Acidic",IF(B724&lt;9,"Near-neutral","Alkaline"))</f>
        <v>Alkaline</v>
      </c>
      <c r="G724" s="70" t="n">
        <f aca="false">((-1/(((((((01_Process!$B$6)*(01_Process!$B$7)-($A$724)*(01_Process!$B$8))/((01_Process!$B$6)+($A$724))))+SQRT(((((01_Process!$B$6)*(01_Process!$B$7)-($A$724)*(01_Process!$B$8))/((01_Process!$B$6)+($A$724))))^2+4*(01_Process!$B$9)))/2)*LN(10))*(1+((((01_Process!$B$6)*(01_Process!$B$7)-($A$724)*(01_Process!$B$8))/((01_Process!$B$6)+($A$724))))/SQRT(((((01_Process!$B$6)*(01_Process!$B$7)-($A$724)*(01_Process!$B$8))/((01_Process!$B$6)+($A$724))))^2+4*(01_Process!$B$9)))/2))*((-(01_Process!$B$6)*((01_Process!$B$7)+(01_Process!$B$8))/((01_Process!$B$6)+($A$724))^2))</f>
        <v>0.0474988523812008</v>
      </c>
    </row>
    <row r="725" customFormat="false" ht="15" hidden="false" customHeight="true" outlineLevel="0" collapsed="false">
      <c r="A725" s="26" t="n">
        <v>10.8054027013507</v>
      </c>
      <c r="B725" s="21" t="n">
        <v>11.5650267910747</v>
      </c>
      <c r="C725" s="26" t="n">
        <v>0.0473323877274652</v>
      </c>
      <c r="D725" s="26" t="n">
        <v>12.3266297404902</v>
      </c>
      <c r="E725" s="14" t="str">
        <f aca="false">IF(B725&lt;5,"Acidic",IF(B725&lt;9,"Near-neutral","Alkaline"))</f>
        <v>Alkaline</v>
      </c>
      <c r="G725" s="70" t="n">
        <f aca="false">((-1/(((((((01_Process!$B$6)*(01_Process!$B$7)-($A$725)*(01_Process!$B$8))/((01_Process!$B$6)+($A$725))))+SQRT(((((01_Process!$B$6)*(01_Process!$B$7)-($A$725)*(01_Process!$B$8))/((01_Process!$B$6)+($A$725))))^2+4*(01_Process!$B$9)))/2)*LN(10))*(1+((((01_Process!$B$6)*(01_Process!$B$7)-($A$725)*(01_Process!$B$8))/((01_Process!$B$6)+($A$725))))/SQRT(((((01_Process!$B$6)*(01_Process!$B$7)-($A$725)*(01_Process!$B$8))/((01_Process!$B$6)+($A$725))))^2+4*(01_Process!$B$9)))/2))*((-(01_Process!$B$6)*((01_Process!$B$7)+(01_Process!$B$8))/((01_Process!$B$6)+($A$725))^2))</f>
        <v>0.0473310786907938</v>
      </c>
    </row>
    <row r="726" customFormat="false" ht="15" hidden="false" customHeight="true" outlineLevel="0" collapsed="false">
      <c r="A726" s="26" t="n">
        <v>10.8204102051026</v>
      </c>
      <c r="B726" s="21" t="n">
        <v>11.565735843278</v>
      </c>
      <c r="C726" s="26" t="n">
        <v>0.047162708077849</v>
      </c>
      <c r="D726" s="26" t="n">
        <v>12.3266297404902</v>
      </c>
      <c r="E726" s="14" t="str">
        <f aca="false">IF(B726&lt;5,"Acidic",IF(B726&lt;9,"Near-neutral","Alkaline"))</f>
        <v>Alkaline</v>
      </c>
      <c r="G726" s="70" t="n">
        <f aca="false">((-1/(((((((01_Process!$B$6)*(01_Process!$B$7)-($A$726)*(01_Process!$B$8))/((01_Process!$B$6)+($A$726))))+SQRT(((((01_Process!$B$6)*(01_Process!$B$7)-($A$726)*(01_Process!$B$8))/((01_Process!$B$6)+($A$726))))^2+4*(01_Process!$B$9)))/2)*LN(10))*(1+((((01_Process!$B$6)*(01_Process!$B$7)-($A$726)*(01_Process!$B$8))/((01_Process!$B$6)+($A$726))))/SQRT(((((01_Process!$B$6)*(01_Process!$B$7)-($A$726)*(01_Process!$B$8))/((01_Process!$B$6)+($A$726))))^2+4*(01_Process!$B$9)))/2))*((-(01_Process!$B$6)*((01_Process!$B$7)+(01_Process!$B$8))/((01_Process!$B$6)+($A$726))^2))</f>
        <v>0.0471642550053972</v>
      </c>
    </row>
    <row r="727" customFormat="false" ht="15" hidden="false" customHeight="true" outlineLevel="0" collapsed="false">
      <c r="A727" s="26" t="n">
        <v>10.8354177088544</v>
      </c>
      <c r="B727" s="21" t="n">
        <v>11.5664424458838</v>
      </c>
      <c r="C727" s="26" t="n">
        <v>0.046999013973732</v>
      </c>
      <c r="D727" s="26" t="n">
        <v>12.3266297404902</v>
      </c>
      <c r="E727" s="14" t="str">
        <f aca="false">IF(B727&lt;5,"Acidic",IF(B727&lt;9,"Near-neutral","Alkaline"))</f>
        <v>Alkaline</v>
      </c>
      <c r="G727" s="70" t="n">
        <f aca="false">((-1/(((((((01_Process!$B$6)*(01_Process!$B$7)-($A$727)*(01_Process!$B$8))/((01_Process!$B$6)+($A$727))))+SQRT(((((01_Process!$B$6)*(01_Process!$B$7)-($A$727)*(01_Process!$B$8))/((01_Process!$B$6)+($A$727))))^2+4*(01_Process!$B$9)))/2)*LN(10))*(1+((((01_Process!$B$6)*(01_Process!$B$7)-($A$727)*(01_Process!$B$8))/((01_Process!$B$6)+($A$727))))/SQRT(((((01_Process!$B$6)*(01_Process!$B$7)-($A$727)*(01_Process!$B$8))/((01_Process!$B$6)+($A$727))))^2+4*(01_Process!$B$9)))/2))*((-(01_Process!$B$6)*((01_Process!$B$7)+(01_Process!$B$8))/((01_Process!$B$6)+($A$727))^2))</f>
        <v>0.0469983736550204</v>
      </c>
    </row>
    <row r="728" customFormat="false" ht="15" hidden="false" customHeight="true" outlineLevel="0" collapsed="false">
      <c r="A728" s="26" t="n">
        <v>10.8504252126063</v>
      </c>
      <c r="B728" s="21" t="n">
        <v>11.5671465155128</v>
      </c>
      <c r="C728" s="26" t="n">
        <v>0.0468320780856857</v>
      </c>
      <c r="D728" s="26" t="n">
        <v>12.3266297404902</v>
      </c>
      <c r="E728" s="14" t="str">
        <f aca="false">IF(B728&lt;5,"Acidic",IF(B728&lt;9,"Near-neutral","Alkaline"))</f>
        <v>Alkaline</v>
      </c>
      <c r="G728" s="70" t="n">
        <f aca="false">((-1/(((((((01_Process!$B$6)*(01_Process!$B$7)-($A$728)*(01_Process!$B$8))/((01_Process!$B$6)+($A$728))))+SQRT(((((01_Process!$B$6)*(01_Process!$B$7)-($A$728)*(01_Process!$B$8))/((01_Process!$B$6)+($A$728))))^2+4*(01_Process!$B$9)))/2)*LN(10))*(1+((((01_Process!$B$6)*(01_Process!$B$7)-($A$728)*(01_Process!$B$8))/((01_Process!$B$6)+($A$728))))/SQRT(((((01_Process!$B$6)*(01_Process!$B$7)-($A$728)*(01_Process!$B$8))/((01_Process!$B$6)+($A$728))))^2+4*(01_Process!$B$9)))/2))*((-(01_Process!$B$6)*((01_Process!$B$7)+(01_Process!$B$8))/((01_Process!$B$6)+($A$728))^2))</f>
        <v>0.0468334307250866</v>
      </c>
    </row>
    <row r="729" customFormat="false" ht="15" hidden="false" customHeight="true" outlineLevel="0" collapsed="false">
      <c r="A729" s="26" t="n">
        <v>10.8654327163582</v>
      </c>
      <c r="B729" s="21" t="n">
        <v>11.5678481424072</v>
      </c>
      <c r="C729" s="26" t="n">
        <v>0.0466711720343938</v>
      </c>
      <c r="D729" s="26" t="n">
        <v>12.3266297404902</v>
      </c>
      <c r="E729" s="14" t="str">
        <f aca="false">IF(B729&lt;5,"Acidic",IF(B729&lt;9,"Near-neutral","Alkaline"))</f>
        <v>Alkaline</v>
      </c>
      <c r="G729" s="70" t="n">
        <f aca="false">((-1/(((((((01_Process!$B$6)*(01_Process!$B$7)-($A$729)*(01_Process!$B$8))/((01_Process!$B$6)+($A$729))))+SQRT(((((01_Process!$B$6)*(01_Process!$B$7)-($A$729)*(01_Process!$B$8))/((01_Process!$B$6)+($A$729))))^2+4*(01_Process!$B$9)))/2)*LN(10))*(1+((((01_Process!$B$6)*(01_Process!$B$7)-($A$729)*(01_Process!$B$8))/((01_Process!$B$6)+($A$729))))/SQRT(((((01_Process!$B$6)*(01_Process!$B$7)-($A$729)*(01_Process!$B$8))/((01_Process!$B$6)+($A$729))))^2+4*(01_Process!$B$9)))/2))*((-(01_Process!$B$6)*((01_Process!$B$7)+(01_Process!$B$8))/((01_Process!$B$6)+($A$729))^2))</f>
        <v>0.0466694118575631</v>
      </c>
    </row>
    <row r="730" customFormat="false" ht="15" hidden="false" customHeight="true" outlineLevel="0" collapsed="false">
      <c r="A730" s="26" t="n">
        <v>10.8804402201101</v>
      </c>
      <c r="B730" s="21" t="n">
        <v>11.5685473128635</v>
      </c>
      <c r="C730" s="26" t="n">
        <v>0.0465047129433742</v>
      </c>
      <c r="D730" s="26" t="n">
        <v>12.3266297404902</v>
      </c>
      <c r="E730" s="14" t="str">
        <f aca="false">IF(B730&lt;5,"Acidic",IF(B730&lt;9,"Near-neutral","Alkaline"))</f>
        <v>Alkaline</v>
      </c>
      <c r="G730" s="70" t="n">
        <f aca="false">((-1/(((((((01_Process!$B$6)*(01_Process!$B$7)-($A$730)*(01_Process!$B$8))/((01_Process!$B$6)+($A$730))))+SQRT(((((01_Process!$B$6)*(01_Process!$B$7)-($A$730)*(01_Process!$B$8))/((01_Process!$B$6)+($A$730))))^2+4*(01_Process!$B$9)))/2)*LN(10))*(1+((((01_Process!$B$6)*(01_Process!$B$7)-($A$730)*(01_Process!$B$8))/((01_Process!$B$6)+($A$730))))/SQRT(((((01_Process!$B$6)*(01_Process!$B$7)-($A$730)*(01_Process!$B$8))/((01_Process!$B$6)+($A$730))))^2+4*(01_Process!$B$9)))/2))*((-(01_Process!$B$6)*((01_Process!$B$7)+(01_Process!$B$8))/((01_Process!$B$6)+($A$730))^2))</f>
        <v>0.046506316431742</v>
      </c>
    </row>
    <row r="731" customFormat="false" ht="15" hidden="false" customHeight="true" outlineLevel="0" collapsed="false">
      <c r="A731" s="26" t="n">
        <v>10.8954477238619</v>
      </c>
      <c r="B731" s="21" t="n">
        <v>11.5692440481004</v>
      </c>
      <c r="C731" s="26" t="n">
        <v>0.0463466458368202</v>
      </c>
      <c r="D731" s="26" t="n">
        <v>12.3266297404902</v>
      </c>
      <c r="E731" s="14" t="str">
        <f aca="false">IF(B731&lt;5,"Acidic",IF(B731&lt;9,"Near-neutral","Alkaline"))</f>
        <v>Alkaline</v>
      </c>
      <c r="G731" s="70" t="n">
        <f aca="false">((-1/(((((((01_Process!$B$6)*(01_Process!$B$7)-($A$731)*(01_Process!$B$8))/((01_Process!$B$6)+($A$731))))+SQRT(((((01_Process!$B$6)*(01_Process!$B$7)-($A$731)*(01_Process!$B$8))/((01_Process!$B$6)+($A$731))))^2+4*(01_Process!$B$9)))/2)*LN(10))*(1+((((01_Process!$B$6)*(01_Process!$B$7)-($A$731)*(01_Process!$B$8))/((01_Process!$B$6)+($A$731))))/SQRT(((((01_Process!$B$6)*(01_Process!$B$7)-($A$731)*(01_Process!$B$8))/((01_Process!$B$6)+($A$731))))^2+4*(01_Process!$B$9)))/2))*((-(01_Process!$B$6)*((01_Process!$B$7)+(01_Process!$B$8))/((01_Process!$B$6)+($A$731))^2))</f>
        <v>0.0463441333983512</v>
      </c>
    </row>
    <row r="732" customFormat="false" ht="15" hidden="false" customHeight="true" outlineLevel="0" collapsed="false">
      <c r="A732" s="26" t="n">
        <v>10.9104552276138</v>
      </c>
      <c r="B732" s="21" t="n">
        <v>11.5699383345717</v>
      </c>
      <c r="C732" s="26" t="n">
        <v>0.046180699506067</v>
      </c>
      <c r="D732" s="26" t="n">
        <v>12.3266297404902</v>
      </c>
      <c r="E732" s="14" t="str">
        <f aca="false">IF(B732&lt;5,"Acidic",IF(B732&lt;9,"Near-neutral","Alkaline"))</f>
        <v>Alkaline</v>
      </c>
      <c r="G732" s="70" t="n">
        <f aca="false">((-1/(((((((01_Process!$B$6)*(01_Process!$B$7)-($A$732)*(01_Process!$B$8))/((01_Process!$B$6)+($A$732))))+SQRT(((((01_Process!$B$6)*(01_Process!$B$7)-($A$732)*(01_Process!$B$8))/((01_Process!$B$6)+($A$732))))^2+4*(01_Process!$B$9)))/2)*LN(10))*(1+((((01_Process!$B$6)*(01_Process!$B$7)-($A$732)*(01_Process!$B$8))/((01_Process!$B$6)+($A$732))))/SQRT(((((01_Process!$B$6)*(01_Process!$B$7)-($A$732)*(01_Process!$B$8))/((01_Process!$B$6)+($A$732))))^2+4*(01_Process!$B$9)))/2))*((-(01_Process!$B$6)*((01_Process!$B$7)+(01_Process!$B$8))/((01_Process!$B$6)+($A$732))^2))</f>
        <v>0.0461828550513267</v>
      </c>
    </row>
    <row r="733" customFormat="false" ht="15" hidden="false" customHeight="true" outlineLevel="0" collapsed="false">
      <c r="A733" s="26" t="n">
        <v>10.9254627313657</v>
      </c>
      <c r="B733" s="21" t="n">
        <v>11.5706302288049</v>
      </c>
      <c r="C733" s="26" t="n">
        <v>0.0460231854718813</v>
      </c>
      <c r="D733" s="26" t="n">
        <v>12.3266297404902</v>
      </c>
      <c r="E733" s="14" t="str">
        <f aca="false">IF(B733&lt;5,"Acidic",IF(B733&lt;9,"Near-neutral","Alkaline"))</f>
        <v>Alkaline</v>
      </c>
      <c r="G733" s="70" t="n">
        <f aca="false">((-1/(((((((01_Process!$B$6)*(01_Process!$B$7)-($A$733)*(01_Process!$B$8))/((01_Process!$B$6)+($A$733))))+SQRT(((((01_Process!$B$6)*(01_Process!$B$7)-($A$733)*(01_Process!$B$8))/((01_Process!$B$6)+($A$733))))^2+4*(01_Process!$B$9)))/2)*LN(10))*(1+((((01_Process!$B$6)*(01_Process!$B$7)-($A$733)*(01_Process!$B$8))/((01_Process!$B$6)+($A$733))))/SQRT(((((01_Process!$B$6)*(01_Process!$B$7)-($A$733)*(01_Process!$B$8))/((01_Process!$B$6)+($A$733))))^2+4*(01_Process!$B$9)))/2))*((-(01_Process!$B$6)*((01_Process!$B$7)+(01_Process!$B$8))/((01_Process!$B$6)+($A$733))^2))</f>
        <v>0.0460224775819856</v>
      </c>
    </row>
    <row r="734" customFormat="false" ht="15" hidden="false" customHeight="true" outlineLevel="0" collapsed="false">
      <c r="A734" s="26" t="n">
        <v>10.9404702351176</v>
      </c>
      <c r="B734" s="21" t="n">
        <v>11.5713197175788</v>
      </c>
      <c r="C734" s="26" t="n">
        <v>0.0458648014387109</v>
      </c>
      <c r="D734" s="26" t="n">
        <v>12.3266297404902</v>
      </c>
      <c r="E734" s="14" t="str">
        <f aca="false">IF(B734&lt;5,"Acidic",IF(B734&lt;9,"Near-neutral","Alkaline"))</f>
        <v>Alkaline</v>
      </c>
      <c r="G734" s="70" t="n">
        <f aca="false">((-1/(((((((01_Process!$B$6)*(01_Process!$B$7)-($A$734)*(01_Process!$B$8))/((01_Process!$B$6)+($A$734))))+SQRT(((((01_Process!$B$6)*(01_Process!$B$7)-($A$734)*(01_Process!$B$8))/((01_Process!$B$6)+($A$734))))^2+4*(01_Process!$B$9)))/2)*LN(10))*(1+((((01_Process!$B$6)*(01_Process!$B$7)-($A$734)*(01_Process!$B$8))/((01_Process!$B$6)+($A$734))))/SQRT(((((01_Process!$B$6)*(01_Process!$B$7)-($A$734)*(01_Process!$B$8))/((01_Process!$B$6)+($A$734))))^2+4*(01_Process!$B$9)))/2))*((-(01_Process!$B$6)*((01_Process!$B$7)+(01_Process!$B$8))/((01_Process!$B$6)+($A$734))^2))</f>
        <v>0.0458629897255744</v>
      </c>
    </row>
    <row r="735" customFormat="false" ht="15" hidden="false" customHeight="true" outlineLevel="0" collapsed="false">
      <c r="A735" s="26" t="n">
        <v>10.9554777388694</v>
      </c>
      <c r="B735" s="21" t="n">
        <v>11.5720067876674</v>
      </c>
      <c r="C735" s="26" t="n">
        <v>0.0457032030168421</v>
      </c>
      <c r="D735" s="26" t="n">
        <v>12.3266297404902</v>
      </c>
      <c r="E735" s="14" t="str">
        <f aca="false">IF(B735&lt;5,"Acidic",IF(B735&lt;9,"Near-neutral","Alkaline"))</f>
        <v>Alkaline</v>
      </c>
      <c r="G735" s="70" t="n">
        <f aca="false">((-1/(((((((01_Process!$B$6)*(01_Process!$B$7)-($A$735)*(01_Process!$B$8))/((01_Process!$B$6)+($A$735))))+SQRT(((((01_Process!$B$6)*(01_Process!$B$7)-($A$735)*(01_Process!$B$8))/((01_Process!$B$6)+($A$735))))^2+4*(01_Process!$B$9)))/2)*LN(10))*(1+((((01_Process!$B$6)*(01_Process!$B$7)-($A$735)*(01_Process!$B$8))/((01_Process!$B$6)+($A$735))))/SQRT(((((01_Process!$B$6)*(01_Process!$B$7)-($A$735)*(01_Process!$B$8))/((01_Process!$B$6)+($A$735))))^2+4*(01_Process!$B$9)))/2))*((-(01_Process!$B$6)*((01_Process!$B$7)+(01_Process!$B$8))/((01_Process!$B$6)+($A$735))^2))</f>
        <v>0.0457043874637239</v>
      </c>
    </row>
    <row r="736" customFormat="false" ht="15" hidden="false" customHeight="true" outlineLevel="0" collapsed="false">
      <c r="A736" s="26" t="n">
        <v>10.9704852426213</v>
      </c>
      <c r="B736" s="21" t="n">
        <v>11.5726915314581</v>
      </c>
      <c r="C736" s="26" t="n">
        <v>0.0455454183370421</v>
      </c>
      <c r="D736" s="26" t="n">
        <v>12.3266297404902</v>
      </c>
      <c r="E736" s="14" t="str">
        <f aca="false">IF(B736&lt;5,"Acidic",IF(B736&lt;9,"Near-neutral","Alkaline"))</f>
        <v>Alkaline</v>
      </c>
      <c r="G736" s="70" t="n">
        <f aca="false">((-1/(((((((01_Process!$B$6)*(01_Process!$B$7)-($A$736)*(01_Process!$B$8))/((01_Process!$B$6)+($A$736))))+SQRT(((((01_Process!$B$6)*(01_Process!$B$7)-($A$736)*(01_Process!$B$8))/((01_Process!$B$6)+($A$736))))^2+4*(01_Process!$B$9)))/2)*LN(10))*(1+((((01_Process!$B$6)*(01_Process!$B$7)-($A$736)*(01_Process!$B$8))/((01_Process!$B$6)+($A$736))))/SQRT(((((01_Process!$B$6)*(01_Process!$B$7)-($A$736)*(01_Process!$B$8))/((01_Process!$B$6)+($A$736))))^2+4*(01_Process!$B$9)))/2))*((-(01_Process!$B$6)*((01_Process!$B$7)+(01_Process!$B$8))/((01_Process!$B$6)+($A$736))^2))</f>
        <v>0.0455466630664143</v>
      </c>
    </row>
    <row r="737" customFormat="false" ht="15" hidden="false" customHeight="true" outlineLevel="0" collapsed="false">
      <c r="A737" s="26" t="n">
        <v>10.9854927463732</v>
      </c>
      <c r="B737" s="21" t="n">
        <v>11.573373900954</v>
      </c>
      <c r="C737" s="26" t="n">
        <v>0.0453914766557091</v>
      </c>
      <c r="D737" s="26" t="n">
        <v>12.3266297404902</v>
      </c>
      <c r="E737" s="14" t="str">
        <f aca="false">IF(B737&lt;5,"Acidic",IF(B737&lt;9,"Near-neutral","Alkaline"))</f>
        <v>Alkaline</v>
      </c>
      <c r="G737" s="70" t="n">
        <f aca="false">((-1/(((((((01_Process!$B$6)*(01_Process!$B$7)-($A$737)*(01_Process!$B$8))/((01_Process!$B$6)+($A$737))))+SQRT(((((01_Process!$B$6)*(01_Process!$B$7)-($A$737)*(01_Process!$B$8))/((01_Process!$B$6)+($A$737))))^2+4*(01_Process!$B$9)))/2)*LN(10))*(1+((((01_Process!$B$6)*(01_Process!$B$7)-($A$737)*(01_Process!$B$8))/((01_Process!$B$6)+($A$737))))/SQRT(((((01_Process!$B$6)*(01_Process!$B$7)-($A$737)*(01_Process!$B$8))/((01_Process!$B$6)+($A$737))))^2+4*(01_Process!$B$9)))/2))*((-(01_Process!$B$6)*((01_Process!$B$7)+(01_Process!$B$8))/((01_Process!$B$6)+($A$737))^2))</f>
        <v>0.0453898126502052</v>
      </c>
    </row>
    <row r="738" customFormat="false" ht="15" hidden="false" customHeight="true" outlineLevel="0" collapsed="false">
      <c r="A738" s="26" t="n">
        <v>11.0005002501251</v>
      </c>
      <c r="B738" s="21" t="n">
        <v>11.5740538832485</v>
      </c>
      <c r="C738" s="26" t="n">
        <v>0.0452343418327246</v>
      </c>
      <c r="D738" s="26" t="n">
        <v>12.3266297404902</v>
      </c>
      <c r="E738" s="14" t="str">
        <f aca="false">IF(B738&lt;5,"Acidic",IF(B738&lt;9,"Near-neutral","Alkaline"))</f>
        <v>Alkaline</v>
      </c>
      <c r="G738" s="70" t="n">
        <f aca="false">((-1/(((((((01_Process!$B$6)*(01_Process!$B$7)-($A$738)*(01_Process!$B$8))/((01_Process!$B$6)+($A$738))))+SQRT(((((01_Process!$B$6)*(01_Process!$B$7)-($A$738)*(01_Process!$B$8))/((01_Process!$B$6)+($A$738))))^2+4*(01_Process!$B$9)))/2)*LN(10))*(1+((((01_Process!$B$6)*(01_Process!$B$7)-($A$738)*(01_Process!$B$8))/((01_Process!$B$6)+($A$738))))/SQRT(((((01_Process!$B$6)*(01_Process!$B$7)-($A$738)*(01_Process!$B$8))/((01_Process!$B$6)+($A$738))))^2+4*(01_Process!$B$9)))/2))*((-(01_Process!$B$6)*((01_Process!$B$7)+(01_Process!$B$8))/((01_Process!$B$6)+($A$738))^2))</f>
        <v>0.0452338212541538</v>
      </c>
    </row>
    <row r="739" customFormat="false" ht="15" hidden="false" customHeight="true" outlineLevel="0" collapsed="false">
      <c r="A739" s="26" t="n">
        <v>11.0155077538769</v>
      </c>
      <c r="B739" s="21" t="n">
        <v>11.5747315715465</v>
      </c>
      <c r="C739" s="26" t="n">
        <v>0.0450763576375266</v>
      </c>
      <c r="D739" s="26" t="n">
        <v>12.3266297404902</v>
      </c>
      <c r="E739" s="14" t="str">
        <f aca="false">IF(B739&lt;5,"Acidic",IF(B739&lt;9,"Near-neutral","Alkaline"))</f>
        <v>Alkaline</v>
      </c>
      <c r="G739" s="70" t="n">
        <f aca="false">((-1/(((((((01_Process!$B$6)*(01_Process!$B$7)-($A$739)*(01_Process!$B$8))/((01_Process!$B$6)+($A$739))))+SQRT(((((01_Process!$B$6)*(01_Process!$B$7)-($A$739)*(01_Process!$B$8))/((01_Process!$B$6)+($A$739))))^2+4*(01_Process!$B$9)))/2)*LN(10))*(1+((((01_Process!$B$6)*(01_Process!$B$7)-($A$739)*(01_Process!$B$8))/((01_Process!$B$6)+($A$739))))/SQRT(((((01_Process!$B$6)*(01_Process!$B$7)-($A$739)*(01_Process!$B$8))/((01_Process!$B$6)+($A$739))))^2+4*(01_Process!$B$9)))/2))*((-(01_Process!$B$6)*((01_Process!$B$7)+(01_Process!$B$8))/((01_Process!$B$6)+($A$739))^2))</f>
        <v>0.0450786923156921</v>
      </c>
    </row>
    <row r="740" customFormat="false" ht="15" hidden="false" customHeight="true" outlineLevel="0" collapsed="false">
      <c r="A740" s="26" t="n">
        <v>11.0305152576288</v>
      </c>
      <c r="B740" s="21" t="n">
        <v>11.5754069534299</v>
      </c>
      <c r="C740" s="26" t="n">
        <v>0.0449246111390949</v>
      </c>
      <c r="D740" s="26" t="n">
        <v>12.3266297404902</v>
      </c>
      <c r="E740" s="14" t="str">
        <f aca="false">IF(B740&lt;5,"Acidic",IF(B740&lt;9,"Near-neutral","Alkaline"))</f>
        <v>Alkaline</v>
      </c>
      <c r="G740" s="70" t="n">
        <f aca="false">((-1/(((((((01_Process!$B$6)*(01_Process!$B$7)-($A$740)*(01_Process!$B$8))/((01_Process!$B$6)+($A$740))))+SQRT(((((01_Process!$B$6)*(01_Process!$B$7)-($A$740)*(01_Process!$B$8))/((01_Process!$B$6)+($A$740))))^2+4*(01_Process!$B$9)))/2)*LN(10))*(1+((((01_Process!$B$6)*(01_Process!$B$7)-($A$740)*(01_Process!$B$8))/((01_Process!$B$6)+($A$740))))/SQRT(((((01_Process!$B$6)*(01_Process!$B$7)-($A$740)*(01_Process!$B$8))/((01_Process!$B$6)+($A$740))))^2+4*(01_Process!$B$9)))/2))*((-(01_Process!$B$6)*((01_Process!$B$7)+(01_Process!$B$8))/((01_Process!$B$6)+($A$740))^2))</f>
        <v>0.0449244141109053</v>
      </c>
    </row>
    <row r="741" customFormat="false" ht="15" hidden="false" customHeight="true" outlineLevel="0" collapsed="false">
      <c r="A741" s="26" t="n">
        <v>11.0455227613807</v>
      </c>
      <c r="B741" s="21" t="n">
        <v>11.5760799809945</v>
      </c>
      <c r="C741" s="26" t="n">
        <v>0.0447720477520761</v>
      </c>
      <c r="D741" s="26" t="n">
        <v>12.3266297404902</v>
      </c>
      <c r="E741" s="14" t="str">
        <f aca="false">IF(B741&lt;5,"Acidic",IF(B741&lt;9,"Near-neutral","Alkaline"))</f>
        <v>Alkaline</v>
      </c>
      <c r="G741" s="70" t="n">
        <f aca="false">((-1/(((((((01_Process!$B$6)*(01_Process!$B$7)-($A$741)*(01_Process!$B$8))/((01_Process!$B$6)+($A$741))))+SQRT(((((01_Process!$B$6)*(01_Process!$B$7)-($A$741)*(01_Process!$B$8))/((01_Process!$B$6)+($A$741))))^2+4*(01_Process!$B$9)))/2)*LN(10))*(1+((((01_Process!$B$6)*(01_Process!$B$7)-($A$741)*(01_Process!$B$8))/((01_Process!$B$6)+($A$741))))/SQRT(((((01_Process!$B$6)*(01_Process!$B$7)-($A$741)*(01_Process!$B$8))/((01_Process!$B$6)+($A$741))))^2+4*(01_Process!$B$9)))/2))*((-(01_Process!$B$6)*((01_Process!$B$7)+(01_Process!$B$8))/((01_Process!$B$6)+($A$741))^2))</f>
        <v>0.0447709793047739</v>
      </c>
    </row>
    <row r="742" customFormat="false" ht="15" hidden="false" customHeight="true" outlineLevel="0" collapsed="false">
      <c r="A742" s="26" t="n">
        <v>11.0605302651326</v>
      </c>
      <c r="B742" s="21" t="n">
        <v>11.576750748259</v>
      </c>
      <c r="C742" s="26" t="n">
        <v>0.0446186671906617</v>
      </c>
      <c r="D742" s="26" t="n">
        <v>12.3266297404902</v>
      </c>
      <c r="E742" s="14" t="str">
        <f aca="false">IF(B742&lt;5,"Acidic",IF(B742&lt;9,"Near-neutral","Alkaline"))</f>
        <v>Alkaline</v>
      </c>
      <c r="G742" s="70" t="n">
        <f aca="false">((-1/(((((((01_Process!$B$6)*(01_Process!$B$7)-($A$742)*(01_Process!$B$8))/((01_Process!$B$6)+($A$742))))+SQRT(((((01_Process!$B$6)*(01_Process!$B$7)-($A$742)*(01_Process!$B$8))/((01_Process!$B$6)+($A$742))))^2+4*(01_Process!$B$9)))/2)*LN(10))*(1+((((01_Process!$B$6)*(01_Process!$B$7)-($A$742)*(01_Process!$B$8))/((01_Process!$B$6)+($A$742))))/SQRT(((((01_Process!$B$6)*(01_Process!$B$7)-($A$742)*(01_Process!$B$8))/((01_Process!$B$6)+($A$742))))^2+4*(01_Process!$B$9)))/2))*((-(01_Process!$B$6)*((01_Process!$B$7)+(01_Process!$B$8))/((01_Process!$B$6)+($A$742))^2))</f>
        <v>0.0446183800069532</v>
      </c>
    </row>
    <row r="743" customFormat="false" ht="15" hidden="false" customHeight="true" outlineLevel="0" collapsed="false">
      <c r="A743" s="26" t="n">
        <v>11.0755377688844</v>
      </c>
      <c r="B743" s="21" t="n">
        <v>11.5774192431221</v>
      </c>
      <c r="C743" s="26" t="n">
        <v>0.0444668425919872</v>
      </c>
      <c r="D743" s="26" t="n">
        <v>12.3266297404902</v>
      </c>
      <c r="E743" s="14" t="str">
        <f aca="false">IF(B743&lt;5,"Acidic",IF(B743&lt;9,"Near-neutral","Alkaline"))</f>
        <v>Alkaline</v>
      </c>
      <c r="G743" s="70" t="n">
        <f aca="false">((-1/(((((((01_Process!$B$6)*(01_Process!$B$7)-($A$743)*(01_Process!$B$8))/((01_Process!$B$6)+($A$743))))+SQRT(((((01_Process!$B$6)*(01_Process!$B$7)-($A$743)*(01_Process!$B$8))/((01_Process!$B$6)+($A$743))))^2+4*(01_Process!$B$9)))/2)*LN(10))*(1+((((01_Process!$B$6)*(01_Process!$B$7)-($A$743)*(01_Process!$B$8))/((01_Process!$B$6)+($A$743))))/SQRT(((((01_Process!$B$6)*(01_Process!$B$7)-($A$743)*(01_Process!$B$8))/((01_Process!$B$6)+($A$743))))^2+4*(01_Process!$B$9)))/2))*((-(01_Process!$B$6)*((01_Process!$B$7)+(01_Process!$B$8))/((01_Process!$B$6)+($A$743))^2))</f>
        <v>0.0444666157659244</v>
      </c>
    </row>
    <row r="744" customFormat="false" ht="15" hidden="false" customHeight="true" outlineLevel="0" collapsed="false">
      <c r="A744" s="26" t="n">
        <v>11.0905452726363</v>
      </c>
      <c r="B744" s="21" t="n">
        <v>11.5780854178326</v>
      </c>
      <c r="C744" s="26" t="n">
        <v>0.0443165882903713</v>
      </c>
      <c r="D744" s="26" t="n">
        <v>12.3266297404902</v>
      </c>
      <c r="E744" s="14" t="str">
        <f aca="false">IF(B744&lt;5,"Acidic",IF(B744&lt;9,"Near-neutral","Alkaline"))</f>
        <v>Alkaline</v>
      </c>
      <c r="G744" s="70" t="n">
        <f aca="false">((-1/(((((((01_Process!$B$6)*(01_Process!$B$7)-($A$744)*(01_Process!$B$8))/((01_Process!$B$6)+($A$744))))+SQRT(((((01_Process!$B$6)*(01_Process!$B$7)-($A$744)*(01_Process!$B$8))/((01_Process!$B$6)+($A$744))))^2+4*(01_Process!$B$9)))/2)*LN(10))*(1+((((01_Process!$B$6)*(01_Process!$B$7)-($A$744)*(01_Process!$B$8))/((01_Process!$B$6)+($A$744))))/SQRT(((((01_Process!$B$6)*(01_Process!$B$7)-($A$744)*(01_Process!$B$8))/((01_Process!$B$6)+($A$744))))^2+4*(01_Process!$B$9)))/2))*((-(01_Process!$B$6)*((01_Process!$B$7)+(01_Process!$B$8))/((01_Process!$B$6)+($A$744))^2))</f>
        <v>0.0443156753987368</v>
      </c>
    </row>
    <row r="745" customFormat="false" ht="15" hidden="false" customHeight="true" outlineLevel="0" collapsed="false">
      <c r="A745" s="26" t="n">
        <v>11.1055527763882</v>
      </c>
      <c r="B745" s="21" t="n">
        <v>11.5787493672196</v>
      </c>
      <c r="C745" s="26" t="n">
        <v>0.0441631572753067</v>
      </c>
      <c r="D745" s="26" t="n">
        <v>12.3266297404902</v>
      </c>
      <c r="E745" s="14" t="str">
        <f aca="false">IF(B745&lt;5,"Acidic",IF(B745&lt;9,"Near-neutral","Alkaline"))</f>
        <v>Alkaline</v>
      </c>
      <c r="G745" s="70" t="n">
        <f aca="false">((-1/(((((((01_Process!$B$6)*(01_Process!$B$7)-($A$745)*(01_Process!$B$8))/((01_Process!$B$6)+($A$745))))+SQRT(((((01_Process!$B$6)*(01_Process!$B$7)-($A$745)*(01_Process!$B$8))/((01_Process!$B$6)+($A$745))))^2+4*(01_Process!$B$9)))/2)*LN(10))*(1+((((01_Process!$B$6)*(01_Process!$B$7)-($A$745)*(01_Process!$B$8))/((01_Process!$B$6)+($A$745))))/SQRT(((((01_Process!$B$6)*(01_Process!$B$7)-($A$745)*(01_Process!$B$8))/((01_Process!$B$6)+($A$745))))^2+4*(01_Process!$B$9)))/2))*((-(01_Process!$B$6)*((01_Process!$B$7)+(01_Process!$B$8))/((01_Process!$B$6)+($A$745))^2))</f>
        <v>0.0441655546541673</v>
      </c>
    </row>
    <row r="746" customFormat="false" ht="15" hidden="false" customHeight="true" outlineLevel="0" collapsed="false">
      <c r="A746" s="26" t="n">
        <v>11.1205602801401</v>
      </c>
      <c r="B746" s="21" t="n">
        <v>11.579411043743</v>
      </c>
      <c r="C746" s="26" t="n">
        <v>0.0440184562228296</v>
      </c>
      <c r="D746" s="26" t="n">
        <v>12.3266297404902</v>
      </c>
      <c r="E746" s="14" t="str">
        <f aca="false">IF(B746&lt;5,"Acidic",IF(B746&lt;9,"Near-neutral","Alkaline"))</f>
        <v>Alkaline</v>
      </c>
      <c r="G746" s="70" t="n">
        <f aca="false">((-1/(((((((01_Process!$B$6)*(01_Process!$B$7)-($A$746)*(01_Process!$B$8))/((01_Process!$B$6)+($A$746))))+SQRT(((((01_Process!$B$6)*(01_Process!$B$7)-($A$746)*(01_Process!$B$8))/((01_Process!$B$6)+($A$746))))^2+4*(01_Process!$B$9)))/2)*LN(10))*(1+((((01_Process!$B$6)*(01_Process!$B$7)-($A$746)*(01_Process!$B$8))/((01_Process!$B$6)+($A$746))))/SQRT(((((01_Process!$B$6)*(01_Process!$B$7)-($A$746)*(01_Process!$B$8))/((01_Process!$B$6)+($A$746))))^2+4*(01_Process!$B$9)))/2))*((-(01_Process!$B$6)*((01_Process!$B$7)+(01_Process!$B$8))/((01_Process!$B$6)+($A$746))^2))</f>
        <v>0.0440162458655921</v>
      </c>
    </row>
    <row r="747" customFormat="false" ht="15" hidden="false" customHeight="true" outlineLevel="0" collapsed="false">
      <c r="A747" s="26" t="n">
        <v>11.135567783892</v>
      </c>
      <c r="B747" s="21" t="n">
        <v>11.5800705070696</v>
      </c>
      <c r="C747" s="26" t="n">
        <v>0.0438682154724575</v>
      </c>
      <c r="D747" s="26" t="n">
        <v>12.3266297404902</v>
      </c>
      <c r="E747" s="14" t="str">
        <f aca="false">IF(B747&lt;5,"Acidic",IF(B747&lt;9,"Near-neutral","Alkaline"))</f>
        <v>Alkaline</v>
      </c>
      <c r="G747" s="70" t="n">
        <f aca="false">((-1/(((((((01_Process!$B$6)*(01_Process!$B$7)-($A$747)*(01_Process!$B$8))/((01_Process!$B$6)+($A$747))))+SQRT(((((01_Process!$B$6)*(01_Process!$B$7)-($A$747)*(01_Process!$B$8))/((01_Process!$B$6)+($A$747))))^2+4*(01_Process!$B$9)))/2)*LN(10))*(1+((((01_Process!$B$6)*(01_Process!$B$7)-($A$747)*(01_Process!$B$8))/((01_Process!$B$6)+($A$747))))/SQRT(((((01_Process!$B$6)*(01_Process!$B$7)-($A$747)*(01_Process!$B$8))/((01_Process!$B$6)+($A$747))))^2+4*(01_Process!$B$9)))/2))*((-(01_Process!$B$6)*((01_Process!$B$7)+(01_Process!$B$8))/((01_Process!$B$6)+($A$747))^2))</f>
        <v>0.0438677446831185</v>
      </c>
    </row>
    <row r="748" customFormat="false" ht="15" hidden="false" customHeight="true" outlineLevel="0" collapsed="false">
      <c r="A748" s="26" t="n">
        <v>11.1505752876438</v>
      </c>
      <c r="B748" s="21" t="n">
        <v>11.5807277455704</v>
      </c>
      <c r="C748" s="26" t="n">
        <v>0.0437195803820032</v>
      </c>
      <c r="D748" s="26" t="n">
        <v>12.3266297404902</v>
      </c>
      <c r="E748" s="14" t="str">
        <f aca="false">IF(B748&lt;5,"Acidic",IF(B748&lt;9,"Near-neutral","Alkaline"))</f>
        <v>Alkaline</v>
      </c>
      <c r="G748" s="70" t="n">
        <f aca="false">((-1/(((((((01_Process!$B$6)*(01_Process!$B$7)-($A$748)*(01_Process!$B$8))/((01_Process!$B$6)+($A$748))))+SQRT(((((01_Process!$B$6)*(01_Process!$B$7)-($A$748)*(01_Process!$B$8))/((01_Process!$B$6)+($A$748))))^2+4*(01_Process!$B$9)))/2)*LN(10))*(1+((((01_Process!$B$6)*(01_Process!$B$7)-($A$748)*(01_Process!$B$8))/((01_Process!$B$6)+($A$748))))/SQRT(((((01_Process!$B$6)*(01_Process!$B$7)-($A$748)*(01_Process!$B$8))/((01_Process!$B$6)+($A$748))))^2+4*(01_Process!$B$9)))/2))*((-(01_Process!$B$6)*((01_Process!$B$7)+(01_Process!$B$8))/((01_Process!$B$6)+($A$748))^2))</f>
        <v>0.0437200436266265</v>
      </c>
    </row>
    <row r="749" customFormat="false" ht="15" hidden="false" customHeight="true" outlineLevel="0" collapsed="false">
      <c r="A749" s="26" t="n">
        <v>11.1655827913957</v>
      </c>
      <c r="B749" s="21" t="n">
        <v>11.5813827835307</v>
      </c>
      <c r="C749" s="26" t="n">
        <v>0.0435725651981329</v>
      </c>
      <c r="D749" s="26" t="n">
        <v>12.3266297404902</v>
      </c>
      <c r="E749" s="14" t="str">
        <f aca="false">IF(B749&lt;5,"Acidic",IF(B749&lt;9,"Near-neutral","Alkaline"))</f>
        <v>Alkaline</v>
      </c>
      <c r="G749" s="70" t="n">
        <f aca="false">((-1/(((((((01_Process!$B$6)*(01_Process!$B$7)-($A$749)*(01_Process!$B$8))/((01_Process!$B$6)+($A$749))))+SQRT(((((01_Process!$B$6)*(01_Process!$B$7)-($A$749)*(01_Process!$B$8))/((01_Process!$B$6)+($A$749))))^2+4*(01_Process!$B$9)))/2)*LN(10))*(1+((((01_Process!$B$6)*(01_Process!$B$7)-($A$749)*(01_Process!$B$8))/((01_Process!$B$6)+($A$749))))/SQRT(((((01_Process!$B$6)*(01_Process!$B$7)-($A$749)*(01_Process!$B$8))/((01_Process!$B$6)+($A$749))))^2+4*(01_Process!$B$9)))/2))*((-(01_Process!$B$6)*((01_Process!$B$7)+(01_Process!$B$8))/((01_Process!$B$6)+($A$749))^2))</f>
        <v>0.0435731349050721</v>
      </c>
    </row>
    <row r="750" customFormat="false" ht="15" hidden="false" customHeight="true" outlineLevel="0" collapsed="false">
      <c r="A750" s="26" t="n">
        <v>11.1805902951476</v>
      </c>
      <c r="B750" s="21" t="n">
        <v>11.5820356094772</v>
      </c>
      <c r="C750" s="26" t="n">
        <v>0.0434271841339751</v>
      </c>
      <c r="D750" s="26" t="n">
        <v>12.3266297404902</v>
      </c>
      <c r="E750" s="14" t="str">
        <f aca="false">IF(B750&lt;5,"Acidic",IF(B750&lt;9,"Near-neutral","Alkaline"))</f>
        <v>Alkaline</v>
      </c>
      <c r="G750" s="70" t="n">
        <f aca="false">((-1/(((((((01_Process!$B$6)*(01_Process!$B$7)-($A$750)*(01_Process!$B$8))/((01_Process!$B$6)+($A$750))))+SQRT(((((01_Process!$B$6)*(01_Process!$B$7)-($A$750)*(01_Process!$B$8))/((01_Process!$B$6)+($A$750))))^2+4*(01_Process!$B$9)))/2)*LN(10))*(1+((((01_Process!$B$6)*(01_Process!$B$7)-($A$750)*(01_Process!$B$8))/((01_Process!$B$6)+($A$750))))/SQRT(((((01_Process!$B$6)*(01_Process!$B$7)-($A$750)*(01_Process!$B$8))/((01_Process!$B$6)+($A$750))))^2+4*(01_Process!$B$9)))/2))*((-(01_Process!$B$6)*((01_Process!$B$7)+(01_Process!$B$8))/((01_Process!$B$6)+($A$750))^2))</f>
        <v>0.0434270177726222</v>
      </c>
    </row>
    <row r="751" customFormat="false" ht="15" hidden="false" customHeight="true" outlineLevel="0" collapsed="false">
      <c r="A751" s="26" t="n">
        <v>11.1955977988995</v>
      </c>
      <c r="B751" s="21" t="n">
        <v>11.5826862479594</v>
      </c>
      <c r="C751" s="26" t="n">
        <v>0.0432810490692646</v>
      </c>
      <c r="D751" s="26" t="n">
        <v>12.3266297404902</v>
      </c>
      <c r="E751" s="14" t="str">
        <f aca="false">IF(B751&lt;5,"Acidic",IF(B751&lt;9,"Near-neutral","Alkaline"))</f>
        <v>Alkaline</v>
      </c>
      <c r="G751" s="70" t="n">
        <f aca="false">((-1/(((((((01_Process!$B$6)*(01_Process!$B$7)-($A$751)*(01_Process!$B$8))/((01_Process!$B$6)+($A$751))))+SQRT(((((01_Process!$B$6)*(01_Process!$B$7)-($A$751)*(01_Process!$B$8))/((01_Process!$B$6)+($A$751))))^2+4*(01_Process!$B$9)))/2)*LN(10))*(1+((((01_Process!$B$6)*(01_Process!$B$7)-($A$751)*(01_Process!$B$8))/((01_Process!$B$6)+($A$751))))/SQRT(((((01_Process!$B$6)*(01_Process!$B$7)-($A$751)*(01_Process!$B$8))/((01_Process!$B$6)+($A$751))))^2+4*(01_Process!$B$9)))/2))*((-(01_Process!$B$6)*((01_Process!$B$7)+(01_Process!$B$8))/((01_Process!$B$6)+($A$751))^2))</f>
        <v>0.0432816810100901</v>
      </c>
    </row>
    <row r="752" customFormat="false" ht="15" hidden="false" customHeight="true" outlineLevel="0" collapsed="false">
      <c r="A752" s="26" t="n">
        <v>11.2106053026513</v>
      </c>
      <c r="B752" s="21" t="n">
        <v>11.5833346876602</v>
      </c>
      <c r="C752" s="26" t="n">
        <v>0.0431365656941125</v>
      </c>
      <c r="D752" s="26" t="n">
        <v>12.3266297404902</v>
      </c>
      <c r="E752" s="14" t="str">
        <f aca="false">IF(B752&lt;5,"Acidic",IF(B752&lt;9,"Near-neutral","Alkaline"))</f>
        <v>Alkaline</v>
      </c>
      <c r="G752" s="70" t="n">
        <f aca="false">((-1/(((((((01_Process!$B$6)*(01_Process!$B$7)-($A$752)*(01_Process!$B$8))/((01_Process!$B$6)+($A$752))))+SQRT(((((01_Process!$B$6)*(01_Process!$B$7)-($A$752)*(01_Process!$B$8))/((01_Process!$B$6)+($A$752))))^2+4*(01_Process!$B$9)))/2)*LN(10))*(1+((((01_Process!$B$6)*(01_Process!$B$7)-($A$752)*(01_Process!$B$8))/((01_Process!$B$6)+($A$752))))/SQRT(((((01_Process!$B$6)*(01_Process!$B$7)-($A$752)*(01_Process!$B$8))/((01_Process!$B$6)+($A$752))))^2+4*(01_Process!$B$9)))/2))*((-(01_Process!$B$6)*((01_Process!$B$7)+(01_Process!$B$8))/((01_Process!$B$6)+($A$752))^2))</f>
        <v>0.0431371203530993</v>
      </c>
    </row>
    <row r="753" customFormat="false" ht="15" hidden="false" customHeight="true" outlineLevel="0" collapsed="false">
      <c r="A753" s="26" t="n">
        <v>11.2256128064032</v>
      </c>
      <c r="B753" s="21" t="n">
        <v>11.583981025659</v>
      </c>
      <c r="C753" s="26" t="n">
        <v>0.0429937481561638</v>
      </c>
      <c r="D753" s="26" t="n">
        <v>12.3266297404902</v>
      </c>
      <c r="E753" s="14" t="str">
        <f aca="false">IF(B753&lt;5,"Acidic",IF(B753&lt;9,"Near-neutral","Alkaline"))</f>
        <v>Alkaline</v>
      </c>
      <c r="G753" s="70" t="n">
        <f aca="false">((-1/(((((((01_Process!$B$6)*(01_Process!$B$7)-($A$753)*(01_Process!$B$8))/((01_Process!$B$6)+($A$753))))+SQRT(((((01_Process!$B$6)*(01_Process!$B$7)-($A$753)*(01_Process!$B$8))/((01_Process!$B$6)+($A$753))))^2+4*(01_Process!$B$9)))/2)*LN(10))*(1+((((01_Process!$B$6)*(01_Process!$B$7)-($A$753)*(01_Process!$B$8))/((01_Process!$B$6)+($A$753))))/SQRT(((((01_Process!$B$6)*(01_Process!$B$7)-($A$753)*(01_Process!$B$8))/((01_Process!$B$6)+($A$753))))^2+4*(01_Process!$B$9)))/2))*((-(01_Process!$B$6)*((01_Process!$B$7)+(01_Process!$B$8))/((01_Process!$B$6)+($A$753))^2))</f>
        <v>0.0429933317335052</v>
      </c>
    </row>
    <row r="754" customFormat="false" ht="15" hidden="false" customHeight="true" outlineLevel="0" collapsed="false">
      <c r="A754" s="26" t="n">
        <v>11.2406203101551</v>
      </c>
      <c r="B754" s="21" t="n">
        <v>11.5846251425564</v>
      </c>
      <c r="C754" s="26" t="n">
        <v>0.0428501975386553</v>
      </c>
      <c r="D754" s="26" t="n">
        <v>12.3266297404902</v>
      </c>
      <c r="E754" s="14" t="str">
        <f aca="false">IF(B754&lt;5,"Acidic",IF(B754&lt;9,"Near-neutral","Alkaline"))</f>
        <v>Alkaline</v>
      </c>
      <c r="G754" s="70" t="n">
        <f aca="false">((-1/(((((((01_Process!$B$6)*(01_Process!$B$7)-($A$754)*(01_Process!$B$8))/((01_Process!$B$6)+($A$754))))+SQRT(((((01_Process!$B$6)*(01_Process!$B$7)-($A$754)*(01_Process!$B$8))/((01_Process!$B$6)+($A$754))))^2+4*(01_Process!$B$9)))/2)*LN(10))*(1+((((01_Process!$B$6)*(01_Process!$B$7)-($A$754)*(01_Process!$B$8))/((01_Process!$B$6)+($A$754))))/SQRT(((((01_Process!$B$6)*(01_Process!$B$7)-($A$754)*(01_Process!$B$8))/((01_Process!$B$6)+($A$754))))^2+4*(01_Process!$B$9)))/2))*((-(01_Process!$B$6)*((01_Process!$B$7)+(01_Process!$B$8))/((01_Process!$B$6)+($A$754))^2))</f>
        <v>0.0428503072218276</v>
      </c>
    </row>
    <row r="755" customFormat="false" ht="15" hidden="false" customHeight="true" outlineLevel="0" collapsed="false">
      <c r="A755" s="26" t="n">
        <v>11.255627813907</v>
      </c>
      <c r="B755" s="21" t="n">
        <v>11.5852671719889</v>
      </c>
      <c r="C755" s="26" t="n">
        <v>0.0427083302557776</v>
      </c>
      <c r="D755" s="26" t="n">
        <v>12.3266297404902</v>
      </c>
      <c r="E755" s="14" t="str">
        <f aca="false">IF(B755&lt;5,"Acidic",IF(B755&lt;9,"Near-neutral","Alkaline"))</f>
        <v>Alkaline</v>
      </c>
      <c r="G755" s="70" t="n">
        <f aca="false">((-1/(((((((01_Process!$B$6)*(01_Process!$B$7)-($A$755)*(01_Process!$B$8))/((01_Process!$B$6)+($A$755))))+SQRT(((((01_Process!$B$6)*(01_Process!$B$7)-($A$755)*(01_Process!$B$8))/((01_Process!$B$6)+($A$755))))^2+4*(01_Process!$B$9)))/2)*LN(10))*(1+((((01_Process!$B$6)*(01_Process!$B$7)-($A$755)*(01_Process!$B$8))/((01_Process!$B$6)+($A$755))))/SQRT(((((01_Process!$B$6)*(01_Process!$B$7)-($A$755)*(01_Process!$B$8))/((01_Process!$B$6)+($A$755))))^2+4*(01_Process!$B$9)))/2))*((-(01_Process!$B$6)*((01_Process!$B$7)+(01_Process!$B$8))/((01_Process!$B$6)+($A$755))^2))</f>
        <v>0.0427080426118554</v>
      </c>
    </row>
    <row r="756" customFormat="false" ht="15" hidden="false" customHeight="true" outlineLevel="0" collapsed="false">
      <c r="A756" s="26" t="n">
        <v>11.2706353176588</v>
      </c>
      <c r="B756" s="21" t="n">
        <v>11.5859070306845</v>
      </c>
      <c r="C756" s="26" t="n">
        <v>0.0425657402373645</v>
      </c>
      <c r="D756" s="26" t="n">
        <v>12.3266297404902</v>
      </c>
      <c r="E756" s="14" t="str">
        <f aca="false">IF(B756&lt;5,"Acidic",IF(B756&lt;9,"Near-neutral","Alkaline"))</f>
        <v>Alkaline</v>
      </c>
      <c r="G756" s="70" t="n">
        <f aca="false">((-1/(((((((01_Process!$B$6)*(01_Process!$B$7)-($A$756)*(01_Process!$B$8))/((01_Process!$B$6)+($A$756))))+SQRT(((((01_Process!$B$6)*(01_Process!$B$7)-($A$756)*(01_Process!$B$8))/((01_Process!$B$6)+($A$756))))^2+4*(01_Process!$B$9)))/2)*LN(10))*(1+((((01_Process!$B$6)*(01_Process!$B$7)-($A$756)*(01_Process!$B$8))/((01_Process!$B$6)+($A$756))))/SQRT(((((01_Process!$B$6)*(01_Process!$B$7)-($A$756)*(01_Process!$B$8))/((01_Process!$B$6)+($A$756))))^2+4*(01_Process!$B$9)))/2))*((-(01_Process!$B$6)*((01_Process!$B$7)+(01_Process!$B$8))/((01_Process!$B$6)+($A$756))^2))</f>
        <v>0.0425665301724743</v>
      </c>
    </row>
    <row r="757" customFormat="false" ht="15" hidden="false" customHeight="true" outlineLevel="0" collapsed="false">
      <c r="A757" s="26" t="n">
        <v>11.2856428214107</v>
      </c>
      <c r="B757" s="21" t="n">
        <v>11.5865448166765</v>
      </c>
      <c r="C757" s="26" t="n">
        <v>0.0424272747263785</v>
      </c>
      <c r="D757" s="26" t="n">
        <v>12.3266297404902</v>
      </c>
      <c r="E757" s="14" t="str">
        <f aca="false">IF(B757&lt;5,"Acidic",IF(B757&lt;9,"Near-neutral","Alkaline"))</f>
        <v>Alkaline</v>
      </c>
      <c r="G757" s="70" t="n">
        <f aca="false">((-1/(((((((01_Process!$B$6)*(01_Process!$B$7)-($A$757)*(01_Process!$B$8))/((01_Process!$B$6)+($A$757))))+SQRT(((((01_Process!$B$6)*(01_Process!$B$7)-($A$757)*(01_Process!$B$8))/((01_Process!$B$6)+($A$757))))^2+4*(01_Process!$B$9)))/2)*LN(10))*(1+((((01_Process!$B$6)*(01_Process!$B$7)-($A$757)*(01_Process!$B$8))/((01_Process!$B$6)+($A$757))))/SQRT(((((01_Process!$B$6)*(01_Process!$B$7)-($A$757)*(01_Process!$B$8))/((01_Process!$B$6)+($A$757))))^2+4*(01_Process!$B$9)))/2))*((-(01_Process!$B$6)*((01_Process!$B$7)+(01_Process!$B$8))/((01_Process!$B$6)+($A$757))^2))</f>
        <v>0.0424257657135143</v>
      </c>
    </row>
    <row r="758" customFormat="false" ht="15" hidden="false" customHeight="true" outlineLevel="0" collapsed="false">
      <c r="A758" s="26" t="n">
        <v>11.3006503251626</v>
      </c>
      <c r="B758" s="21" t="n">
        <v>11.5871804466339</v>
      </c>
      <c r="C758" s="26" t="n">
        <v>0.0422856802116485</v>
      </c>
      <c r="D758" s="26" t="n">
        <v>12.3266297404902</v>
      </c>
      <c r="E758" s="14" t="str">
        <f aca="false">IF(B758&lt;5,"Acidic",IF(B758&lt;9,"Near-neutral","Alkaline"))</f>
        <v>Alkaline</v>
      </c>
      <c r="G758" s="70" t="n">
        <f aca="false">((-1/(((((((01_Process!$B$6)*(01_Process!$B$7)-($A$758)*(01_Process!$B$8))/((01_Process!$B$6)+($A$758))))+SQRT(((((01_Process!$B$6)*(01_Process!$B$7)-($A$758)*(01_Process!$B$8))/((01_Process!$B$6)+($A$758))))^2+4*(01_Process!$B$9)))/2)*LN(10))*(1+((((01_Process!$B$6)*(01_Process!$B$7)-($A$758)*(01_Process!$B$8))/((01_Process!$B$6)+($A$758))))/SQRT(((((01_Process!$B$6)*(01_Process!$B$7)-($A$758)*(01_Process!$B$8))/((01_Process!$B$6)+($A$758))))^2+4*(01_Process!$B$9)))/2))*((-(01_Process!$B$6)*((01_Process!$B$7)+(01_Process!$B$8))/((01_Process!$B$6)+($A$758))^2))</f>
        <v>0.0422857448605406</v>
      </c>
    </row>
    <row r="759" customFormat="false" ht="15" hidden="false" customHeight="true" outlineLevel="0" collapsed="false">
      <c r="A759" s="26" t="n">
        <v>11.3156578289145</v>
      </c>
      <c r="B759" s="21" t="n">
        <v>11.5878140190651</v>
      </c>
      <c r="C759" s="26" t="n">
        <v>0.0421458039282925</v>
      </c>
      <c r="D759" s="26" t="n">
        <v>12.3266297404902</v>
      </c>
      <c r="E759" s="14" t="str">
        <f aca="false">IF(B759&lt;5,"Acidic",IF(B759&lt;9,"Near-neutral","Alkaline"))</f>
        <v>Alkaline</v>
      </c>
      <c r="G759" s="70" t="n">
        <f aca="false">((-1/(((((((01_Process!$B$6)*(01_Process!$B$7)-($A$759)*(01_Process!$B$8))/((01_Process!$B$6)+($A$759))))+SQRT(((((01_Process!$B$6)*(01_Process!$B$7)-($A$759)*(01_Process!$B$8))/((01_Process!$B$6)+($A$759))))^2+4*(01_Process!$B$9)))/2)*LN(10))*(1+((((01_Process!$B$6)*(01_Process!$B$7)-($A$759)*(01_Process!$B$8))/((01_Process!$B$6)+($A$759))))/SQRT(((((01_Process!$B$6)*(01_Process!$B$7)-($A$759)*(01_Process!$B$8))/((01_Process!$B$6)+($A$759))))^2+4*(01_Process!$B$9)))/2))*((-(01_Process!$B$6)*((01_Process!$B$7)+(01_Process!$B$8))/((01_Process!$B$6)+($A$759))^2))</f>
        <v>0.0421464634469246</v>
      </c>
    </row>
    <row r="760" customFormat="false" ht="15" hidden="false" customHeight="true" outlineLevel="0" collapsed="false">
      <c r="A760" s="26" t="n">
        <v>11.3306653326663</v>
      </c>
      <c r="B760" s="21" t="n">
        <v>11.5884454870876</v>
      </c>
      <c r="C760" s="26" t="n">
        <v>0.0420076598888954</v>
      </c>
      <c r="D760" s="26" t="n">
        <v>12.3266297404902</v>
      </c>
      <c r="E760" s="14" t="str">
        <f aca="false">IF(B760&lt;5,"Acidic",IF(B760&lt;9,"Near-neutral","Alkaline"))</f>
        <v>Alkaline</v>
      </c>
      <c r="G760" s="70" t="n">
        <f aca="false">((-1/(((((((01_Process!$B$6)*(01_Process!$B$7)-($A$760)*(01_Process!$B$8))/((01_Process!$B$6)+($A$760))))+SQRT(((((01_Process!$B$6)*(01_Process!$B$7)-($A$760)*(01_Process!$B$8))/((01_Process!$B$6)+($A$760))))^2+4*(01_Process!$B$9)))/2)*LN(10))*(1+((((01_Process!$B$6)*(01_Process!$B$7)-($A$760)*(01_Process!$B$8))/((01_Process!$B$6)+($A$760))))/SQRT(((((01_Process!$B$6)*(01_Process!$B$7)-($A$760)*(01_Process!$B$8))/((01_Process!$B$6)+($A$760))))^2+4*(01_Process!$B$9)))/2))*((-(01_Process!$B$6)*((01_Process!$B$7)+(01_Process!$B$8))/((01_Process!$B$6)+($A$760))^2))</f>
        <v>0.0420079101342239</v>
      </c>
    </row>
    <row r="761" customFormat="false" ht="15" hidden="false" customHeight="true" outlineLevel="0" collapsed="false">
      <c r="A761" s="26" t="n">
        <v>11.3456728364182</v>
      </c>
      <c r="B761" s="21" t="n">
        <v>11.5890748767235</v>
      </c>
      <c r="C761" s="26" t="n">
        <v>0.0418712620689803</v>
      </c>
      <c r="D761" s="26" t="n">
        <v>12.3266297404902</v>
      </c>
      <c r="E761" s="14" t="str">
        <f aca="false">IF(B761&lt;5,"Acidic",IF(B761&lt;9,"Near-neutral","Alkaline"))</f>
        <v>Alkaline</v>
      </c>
      <c r="G761" s="70" t="n">
        <f aca="false">((-1/(((((((01_Process!$B$6)*(01_Process!$B$7)-($A$761)*(01_Process!$B$8))/((01_Process!$B$6)+($A$761))))+SQRT(((((01_Process!$B$6)*(01_Process!$B$7)-($A$761)*(01_Process!$B$8))/((01_Process!$B$6)+($A$761))))^2+4*(01_Process!$B$9)))/2)*LN(10))*(1+((((01_Process!$B$6)*(01_Process!$B$7)-($A$761)*(01_Process!$B$8))/((01_Process!$B$6)+($A$761))))/SQRT(((((01_Process!$B$6)*(01_Process!$B$7)-($A$761)*(01_Process!$B$8))/((01_Process!$B$6)+($A$761))))^2+4*(01_Process!$B$9)))/2))*((-(01_Process!$B$6)*((01_Process!$B$7)+(01_Process!$B$8))/((01_Process!$B$6)+($A$761))^2))</f>
        <v>0.0418700841741103</v>
      </c>
    </row>
    <row r="762" customFormat="false" ht="15" hidden="false" customHeight="true" outlineLevel="0" collapsed="false">
      <c r="A762" s="26" t="n">
        <v>11.3606803401701</v>
      </c>
      <c r="B762" s="21" t="n">
        <v>11.5897022142044</v>
      </c>
      <c r="C762" s="26" t="n">
        <v>0.0417317416935248</v>
      </c>
      <c r="D762" s="26" t="n">
        <v>12.3266297404902</v>
      </c>
      <c r="E762" s="14" t="str">
        <f aca="false">IF(B762&lt;5,"Acidic",IF(B762&lt;9,"Near-neutral","Alkaline"))</f>
        <v>Alkaline</v>
      </c>
      <c r="G762" s="70" t="n">
        <f aca="false">((-1/(((((((01_Process!$B$6)*(01_Process!$B$7)-($A$762)*(01_Process!$B$8))/((01_Process!$B$6)+($A$762))))+SQRT(((((01_Process!$B$6)*(01_Process!$B$7)-($A$762)*(01_Process!$B$8))/((01_Process!$B$6)+($A$762))))^2+4*(01_Process!$B$9)))/2)*LN(10))*(1+((((01_Process!$B$6)*(01_Process!$B$7)-($A$762)*(01_Process!$B$8))/((01_Process!$B$6)+($A$762))))/SQRT(((((01_Process!$B$6)*(01_Process!$B$7)-($A$762)*(01_Process!$B$8))/((01_Process!$B$6)+($A$762))))^2+4*(01_Process!$B$9)))/2))*((-(01_Process!$B$6)*((01_Process!$B$7)+(01_Process!$B$8))/((01_Process!$B$6)+($A$762))^2))</f>
        <v>0.0417329777956078</v>
      </c>
    </row>
    <row r="763" customFormat="false" ht="15" hidden="false" customHeight="true" outlineLevel="0" collapsed="false">
      <c r="A763" s="26" t="n">
        <v>11.375687843922</v>
      </c>
      <c r="B763" s="21" t="n">
        <v>11.5903274893064</v>
      </c>
      <c r="C763" s="26" t="n">
        <v>0.0415988640430669</v>
      </c>
      <c r="D763" s="26" t="n">
        <v>12.3266297404902</v>
      </c>
      <c r="E763" s="14" t="str">
        <f aca="false">IF(B763&lt;5,"Acidic",IF(B763&lt;9,"Near-neutral","Alkaline"))</f>
        <v>Alkaline</v>
      </c>
      <c r="G763" s="70" t="n">
        <f aca="false">((-1/(((((((01_Process!$B$6)*(01_Process!$B$7)-($A$763)*(01_Process!$B$8))/((01_Process!$B$6)+($A$763))))+SQRT(((((01_Process!$B$6)*(01_Process!$B$7)-($A$763)*(01_Process!$B$8))/((01_Process!$B$6)+($A$763))))^2+4*(01_Process!$B$9)))/2)*LN(10))*(1+((((01_Process!$B$6)*(01_Process!$B$7)-($A$763)*(01_Process!$B$8))/((01_Process!$B$6)+($A$763))))/SQRT(((((01_Process!$B$6)*(01_Process!$B$7)-($A$763)*(01_Process!$B$8))/((01_Process!$B$6)+($A$763))))^2+4*(01_Process!$B$9)))/2))*((-(01_Process!$B$6)*((01_Process!$B$7)+(01_Process!$B$8))/((01_Process!$B$6)+($A$763))^2))</f>
        <v>0.0415965902082541</v>
      </c>
    </row>
    <row r="764" customFormat="false" ht="15" hidden="false" customHeight="true" outlineLevel="0" collapsed="false">
      <c r="A764" s="26" t="n">
        <v>11.3906953476738</v>
      </c>
      <c r="B764" s="21" t="n">
        <v>11.5909507285208</v>
      </c>
      <c r="C764" s="26" t="n">
        <v>0.0414579808585813</v>
      </c>
      <c r="D764" s="26" t="n">
        <v>12.3266297404902</v>
      </c>
      <c r="E764" s="14" t="str">
        <f aca="false">IF(B764&lt;5,"Acidic",IF(B764&lt;9,"Near-neutral","Alkaline"))</f>
        <v>Alkaline</v>
      </c>
      <c r="G764" s="70" t="n">
        <f aca="false">((-1/(((((((01_Process!$B$6)*(01_Process!$B$7)-($A$764)*(01_Process!$B$8))/((01_Process!$B$6)+($A$764))))+SQRT(((((01_Process!$B$6)*(01_Process!$B$7)-($A$764)*(01_Process!$B$8))/((01_Process!$B$6)+($A$764))))^2+4*(01_Process!$B$9)))/2)*LN(10))*(1+((((01_Process!$B$6)*(01_Process!$B$7)-($A$764)*(01_Process!$B$8))/((01_Process!$B$6)+($A$764))))/SQRT(((((01_Process!$B$6)*(01_Process!$B$7)-($A$764)*(01_Process!$B$8))/((01_Process!$B$6)+($A$764))))^2+4*(01_Process!$B$9)))/2))*((-(01_Process!$B$6)*((01_Process!$B$7)+(01_Process!$B$8))/((01_Process!$B$6)+($A$764))^2))</f>
        <v>0.0414609101327306</v>
      </c>
    </row>
    <row r="765" customFormat="false" ht="15" hidden="false" customHeight="true" outlineLevel="0" collapsed="false">
      <c r="A765" s="26" t="n">
        <v>11.4057028514257</v>
      </c>
      <c r="B765" s="21" t="n">
        <v>11.5915719585482</v>
      </c>
      <c r="C765" s="26" t="n">
        <v>0.0413286649642259</v>
      </c>
      <c r="D765" s="26" t="n">
        <v>12.3266297404902</v>
      </c>
      <c r="E765" s="14" t="str">
        <f aca="false">IF(B765&lt;5,"Acidic",IF(B765&lt;9,"Near-neutral","Alkaline"))</f>
        <v>Alkaline</v>
      </c>
      <c r="G765" s="70" t="n">
        <f aca="false">((-1/(((((((01_Process!$B$6)*(01_Process!$B$7)-($A$765)*(01_Process!$B$8))/((01_Process!$B$6)+($A$765))))+SQRT(((((01_Process!$B$6)*(01_Process!$B$7)-($A$765)*(01_Process!$B$8))/((01_Process!$B$6)+($A$765))))^2+4*(01_Process!$B$9)))/2)*LN(10))*(1+((((01_Process!$B$6)*(01_Process!$B$7)-($A$765)*(01_Process!$B$8))/((01_Process!$B$6)+($A$765))))/SQRT(((((01_Process!$B$6)*(01_Process!$B$7)-($A$765)*(01_Process!$B$8))/((01_Process!$B$6)+($A$765))))^2+4*(01_Process!$B$9)))/2))*((-(01_Process!$B$6)*((01_Process!$B$7)+(01_Process!$B$8))/((01_Process!$B$6)+($A$765))^2))</f>
        <v>0.0413259332821973</v>
      </c>
    </row>
    <row r="766" customFormat="false" ht="15" hidden="false" customHeight="true" outlineLevel="0" collapsed="false">
      <c r="A766" s="26" t="n">
        <v>11.4207103551776</v>
      </c>
      <c r="B766" s="21" t="n">
        <v>11.5921911694739</v>
      </c>
      <c r="C766" s="26" t="n">
        <v>0.041191343260607</v>
      </c>
      <c r="D766" s="26" t="n">
        <v>12.3266297404902</v>
      </c>
      <c r="E766" s="14" t="str">
        <f aca="false">IF(B766&lt;5,"Acidic",IF(B766&lt;9,"Near-neutral","Alkaline"))</f>
        <v>Alkaline</v>
      </c>
      <c r="G766" s="70" t="n">
        <f aca="false">((-1/(((((((01_Process!$B$6)*(01_Process!$B$7)-($A$766)*(01_Process!$B$8))/((01_Process!$B$6)+($A$766))))+SQRT(((((01_Process!$B$6)*(01_Process!$B$7)-($A$766)*(01_Process!$B$8))/((01_Process!$B$6)+($A$766))))^2+4*(01_Process!$B$9)))/2)*LN(10))*(1+((((01_Process!$B$6)*(01_Process!$B$7)-($A$766)*(01_Process!$B$8))/((01_Process!$B$6)+($A$766))))/SQRT(((((01_Process!$B$6)*(01_Process!$B$7)-($A$766)*(01_Process!$B$8))/((01_Process!$B$6)+($A$766))))^2+4*(01_Process!$B$9)))/2))*((-(01_Process!$B$6)*((01_Process!$B$7)+(01_Process!$B$8))/((01_Process!$B$6)+($A$766))^2))</f>
        <v>0.0411916588561015</v>
      </c>
    </row>
    <row r="767" customFormat="false" ht="15" hidden="false" customHeight="true" outlineLevel="0" collapsed="false">
      <c r="A767" s="26" t="n">
        <v>11.4357178589295</v>
      </c>
      <c r="B767" s="21" t="n">
        <v>11.5928083145066</v>
      </c>
      <c r="C767" s="26" t="n">
        <v>0.0410582679761546</v>
      </c>
      <c r="D767" s="26" t="n">
        <v>12.3266297404902</v>
      </c>
      <c r="E767" s="14" t="str">
        <f aca="false">IF(B767&lt;5,"Acidic",IF(B767&lt;9,"Near-neutral","Alkaline"))</f>
        <v>Alkaline</v>
      </c>
      <c r="G767" s="70" t="n">
        <f aca="false">((-1/(((((((01_Process!$B$6)*(01_Process!$B$7)-($A$767)*(01_Process!$B$8))/((01_Process!$B$6)+($A$767))))+SQRT(((((01_Process!$B$6)*(01_Process!$B$7)-($A$767)*(01_Process!$B$8))/((01_Process!$B$6)+($A$767))))^2+4*(01_Process!$B$9)))/2)*LN(10))*(1+((((01_Process!$B$6)*(01_Process!$B$7)-($A$767)*(01_Process!$B$8))/((01_Process!$B$6)+($A$767))))/SQRT(((((01_Process!$B$6)*(01_Process!$B$7)-($A$767)*(01_Process!$B$8))/((01_Process!$B$6)+($A$767))))^2+4*(01_Process!$B$9)))/2))*((-(01_Process!$B$6)*((01_Process!$B$7)+(01_Process!$B$8))/((01_Process!$B$6)+($A$767))^2))</f>
        <v>0.0410580790743436</v>
      </c>
    </row>
    <row r="768" customFormat="false" ht="15" hidden="false" customHeight="true" outlineLevel="0" collapsed="false">
      <c r="A768" s="26" t="n">
        <v>11.4507253626813</v>
      </c>
      <c r="B768" s="21" t="n">
        <v>11.593423531281</v>
      </c>
      <c r="C768" s="26" t="n">
        <v>0.0409245422322329</v>
      </c>
      <c r="D768" s="26" t="n">
        <v>12.3266297404902</v>
      </c>
      <c r="E768" s="14" t="str">
        <f aca="false">IF(B768&lt;5,"Acidic",IF(B768&lt;9,"Near-neutral","Alkaline"))</f>
        <v>Alkaline</v>
      </c>
      <c r="G768" s="70" t="n">
        <f aca="false">((-1/(((((((01_Process!$B$6)*(01_Process!$B$7)-($A$768)*(01_Process!$B$8))/((01_Process!$B$6)+($A$768))))+SQRT(((((01_Process!$B$6)*(01_Process!$B$7)-($A$768)*(01_Process!$B$8))/((01_Process!$B$6)+($A$768))))^2+4*(01_Process!$B$9)))/2)*LN(10))*(1+((((01_Process!$B$6)*(01_Process!$B$7)-($A$768)*(01_Process!$B$8))/((01_Process!$B$6)+($A$768))))/SQRT(((((01_Process!$B$6)*(01_Process!$B$7)-($A$768)*(01_Process!$B$8))/((01_Process!$B$6)+($A$768))))^2+4*(01_Process!$B$9)))/2))*((-(01_Process!$B$6)*((01_Process!$B$7)+(01_Process!$B$8))/((01_Process!$B$6)+($A$768))^2))</f>
        <v>0.0409251896154135</v>
      </c>
    </row>
    <row r="769" customFormat="false" ht="15" hidden="false" customHeight="true" outlineLevel="0" collapsed="false">
      <c r="A769" s="26" t="n">
        <v>11.4657328664332</v>
      </c>
      <c r="B769" s="21" t="n">
        <v>11.5940366624296</v>
      </c>
      <c r="C769" s="26" t="n">
        <v>0.0407901659235677</v>
      </c>
      <c r="D769" s="26" t="n">
        <v>12.3266297404902</v>
      </c>
      <c r="E769" s="14" t="str">
        <f aca="false">IF(B769&lt;5,"Acidic",IF(B769&lt;9,"Near-neutral","Alkaline"))</f>
        <v>Alkaline</v>
      </c>
      <c r="G769" s="70" t="n">
        <f aca="false">((-1/(((((((01_Process!$B$6)*(01_Process!$B$7)-($A$769)*(01_Process!$B$8))/((01_Process!$B$6)+($A$769))))+SQRT(((((01_Process!$B$6)*(01_Process!$B$7)-($A$769)*(01_Process!$B$8))/((01_Process!$B$6)+($A$769))))^2+4*(01_Process!$B$9)))/2)*LN(10))*(1+((((01_Process!$B$6)*(01_Process!$B$7)-($A$769)*(01_Process!$B$8))/((01_Process!$B$6)+($A$769))))/SQRT(((((01_Process!$B$6)*(01_Process!$B$7)-($A$769)*(01_Process!$B$8))/((01_Process!$B$6)+($A$769))))^2+4*(01_Process!$B$9)))/2))*((-(01_Process!$B$6)*((01_Process!$B$7)+(01_Process!$B$8))/((01_Process!$B$6)+($A$769))^2))</f>
        <v>0.0407929861955366</v>
      </c>
    </row>
    <row r="770" customFormat="false" ht="15" hidden="false" customHeight="true" outlineLevel="0" collapsed="false">
      <c r="A770" s="26" t="n">
        <v>11.4807403701851</v>
      </c>
      <c r="B770" s="21" t="n">
        <v>11.5946479200654</v>
      </c>
      <c r="C770" s="26" t="n">
        <v>0.0406650160557547</v>
      </c>
      <c r="D770" s="26" t="n">
        <v>12.3266297404902</v>
      </c>
      <c r="E770" s="14" t="str">
        <f aca="false">IF(B770&lt;5,"Acidic",IF(B770&lt;9,"Near-neutral","Alkaline"))</f>
        <v>Alkaline</v>
      </c>
      <c r="G770" s="70" t="n">
        <f aca="false">((-1/(((((((01_Process!$B$6)*(01_Process!$B$7)-($A$770)*(01_Process!$B$8))/((01_Process!$B$6)+($A$770))))+SQRT(((((01_Process!$B$6)*(01_Process!$B$7)-($A$770)*(01_Process!$B$8))/((01_Process!$B$6)+($A$770))))^2+4*(01_Process!$B$9)))/2)*LN(10))*(1+((((01_Process!$B$6)*(01_Process!$B$7)-($A$770)*(01_Process!$B$8))/((01_Process!$B$6)+($A$770))))/SQRT(((((01_Process!$B$6)*(01_Process!$B$7)-($A$770)*(01_Process!$B$8))/((01_Process!$B$6)+($A$770))))^2+4*(01_Process!$B$9)))/2))*((-(01_Process!$B$6)*((01_Process!$B$7)+(01_Process!$B$8))/((01_Process!$B$6)+($A$770))^2))</f>
        <v>0.0406614610406516</v>
      </c>
    </row>
    <row r="771" customFormat="false" ht="15" hidden="false" customHeight="true" outlineLevel="0" collapsed="false">
      <c r="A771" s="26" t="n">
        <v>11.495747873937</v>
      </c>
      <c r="B771" s="21" t="n">
        <v>11.595257146713</v>
      </c>
      <c r="C771" s="26" t="n">
        <v>0.0405293660846837</v>
      </c>
      <c r="D771" s="26" t="n">
        <v>12.3266297404902</v>
      </c>
      <c r="E771" s="14" t="str">
        <f aca="false">IF(B771&lt;5,"Acidic",IF(B771&lt;9,"Near-neutral","Alkaline"))</f>
        <v>Alkaline</v>
      </c>
      <c r="G771" s="70" t="n">
        <f aca="false">((-1/(((((((01_Process!$B$6)*(01_Process!$B$7)-($A$771)*(01_Process!$B$8))/((01_Process!$B$6)+($A$771))))+SQRT(((((01_Process!$B$6)*(01_Process!$B$7)-($A$771)*(01_Process!$B$8))/((01_Process!$B$6)+($A$771))))^2+4*(01_Process!$B$9)))/2)*LN(10))*(1+((((01_Process!$B$6)*(01_Process!$B$7)-($A$771)*(01_Process!$B$8))/((01_Process!$B$6)+($A$771))))/SQRT(((((01_Process!$B$6)*(01_Process!$B$7)-($A$771)*(01_Process!$B$8))/((01_Process!$B$6)+($A$771))))^2+4*(01_Process!$B$9)))/2))*((-(01_Process!$B$6)*((01_Process!$B$7)+(01_Process!$B$8))/((01_Process!$B$6)+($A$771))^2))</f>
        <v>0.0405306098222636</v>
      </c>
    </row>
    <row r="772" customFormat="false" ht="15" hidden="false" customHeight="true" outlineLevel="0" collapsed="false">
      <c r="A772" s="26" t="n">
        <v>11.5107553776889</v>
      </c>
      <c r="B772" s="21" t="n">
        <v>11.5958644068767</v>
      </c>
      <c r="C772" s="26" t="n">
        <v>0.0404029700508772</v>
      </c>
      <c r="D772" s="26" t="n">
        <v>12.3266297404902</v>
      </c>
      <c r="E772" s="14" t="str">
        <f aca="false">IF(B772&lt;5,"Acidic",IF(B772&lt;9,"Near-neutral","Alkaline"))</f>
        <v>Alkaline</v>
      </c>
      <c r="G772" s="70" t="n">
        <f aca="false">((-1/(((((((01_Process!$B$6)*(01_Process!$B$7)-($A$772)*(01_Process!$B$8))/((01_Process!$B$6)+($A$772))))+SQRT(((((01_Process!$B$6)*(01_Process!$B$7)-($A$772)*(01_Process!$B$8))/((01_Process!$B$6)+($A$772))))^2+4*(01_Process!$B$9)))/2)*LN(10))*(1+((((01_Process!$B$6)*(01_Process!$B$7)-($A$772)*(01_Process!$B$8))/((01_Process!$B$6)+($A$772))))/SQRT(((((01_Process!$B$6)*(01_Process!$B$7)-($A$772)*(01_Process!$B$8))/((01_Process!$B$6)+($A$772))))^2+4*(01_Process!$B$9)))/2))*((-(01_Process!$B$6)*((01_Process!$B$7)+(01_Process!$B$8))/((01_Process!$B$6)+($A$772))^2))</f>
        <v>0.0404004316675558</v>
      </c>
    </row>
    <row r="773" customFormat="false" ht="15" hidden="false" customHeight="true" outlineLevel="0" collapsed="false">
      <c r="A773" s="26" t="n">
        <v>11.5257628814407</v>
      </c>
      <c r="B773" s="21" t="n">
        <v>11.5964697654752</v>
      </c>
      <c r="C773" s="26" t="n">
        <v>0.0402660460340485</v>
      </c>
      <c r="D773" s="26" t="n">
        <v>12.3266297404902</v>
      </c>
      <c r="E773" s="14" t="str">
        <f aca="false">IF(B773&lt;5,"Acidic",IF(B773&lt;9,"Near-neutral","Alkaline"))</f>
        <v>Alkaline</v>
      </c>
      <c r="G773" s="70" t="n">
        <f aca="false">((-1/(((((((01_Process!$B$6)*(01_Process!$B$7)-($A$773)*(01_Process!$B$8))/((01_Process!$B$6)+($A$773))))+SQRT(((((01_Process!$B$6)*(01_Process!$B$7)-($A$773)*(01_Process!$B$8))/((01_Process!$B$6)+($A$773))))^2+4*(01_Process!$B$9)))/2)*LN(10))*(1+((((01_Process!$B$6)*(01_Process!$B$7)-($A$773)*(01_Process!$B$8))/((01_Process!$B$6)+($A$773))))/SQRT(((((01_Process!$B$6)*(01_Process!$B$7)-($A$773)*(01_Process!$B$8))/((01_Process!$B$6)+($A$773))))^2+4*(01_Process!$B$9)))/2))*((-(01_Process!$B$6)*((01_Process!$B$7)+(01_Process!$B$8))/((01_Process!$B$6)+($A$773))^2))</f>
        <v>0.0402709154346161</v>
      </c>
    </row>
    <row r="774" customFormat="false" ht="15" hidden="false" customHeight="true" outlineLevel="0" collapsed="false">
      <c r="A774" s="26" t="n">
        <v>11.5407703851926</v>
      </c>
      <c r="B774" s="21" t="n">
        <v>11.5970732133613</v>
      </c>
      <c r="C774" s="26" t="n">
        <v>0.0401433696000595</v>
      </c>
      <c r="D774" s="26" t="n">
        <v>12.3266297404902</v>
      </c>
      <c r="E774" s="14" t="str">
        <f aca="false">IF(B774&lt;5,"Acidic",IF(B774&lt;9,"Near-neutral","Alkaline"))</f>
        <v>Alkaline</v>
      </c>
      <c r="G774" s="70" t="n">
        <f aca="false">((-1/(((((((01_Process!$B$6)*(01_Process!$B$7)-($A$774)*(01_Process!$B$8))/((01_Process!$B$6)+($A$774))))+SQRT(((((01_Process!$B$6)*(01_Process!$B$7)-($A$774)*(01_Process!$B$8))/((01_Process!$B$6)+($A$774))))^2+4*(01_Process!$B$9)))/2)*LN(10))*(1+((((01_Process!$B$6)*(01_Process!$B$7)-($A$774)*(01_Process!$B$8))/((01_Process!$B$6)+($A$774))))/SQRT(((((01_Process!$B$6)*(01_Process!$B$7)-($A$774)*(01_Process!$B$8))/((01_Process!$B$6)+($A$774))))^2+4*(01_Process!$B$9)))/2))*((-(01_Process!$B$6)*((01_Process!$B$7)+(01_Process!$B$8))/((01_Process!$B$6)+($A$774))^2))</f>
        <v>0.0401420601066232</v>
      </c>
    </row>
    <row r="775" customFormat="false" ht="15" hidden="false" customHeight="true" outlineLevel="0" collapsed="false">
      <c r="A775" s="26" t="n">
        <v>11.5557778889445</v>
      </c>
      <c r="B775" s="21" t="n">
        <v>11.5976746668051</v>
      </c>
      <c r="C775" s="26" t="n">
        <v>0.0400151311383752</v>
      </c>
      <c r="D775" s="26" t="n">
        <v>12.3266297404902</v>
      </c>
      <c r="E775" s="14" t="str">
        <f aca="false">IF(B775&lt;5,"Acidic",IF(B775&lt;9,"Near-neutral","Alkaline"))</f>
        <v>Alkaline</v>
      </c>
      <c r="G775" s="70" t="n">
        <f aca="false">((-1/(((((((01_Process!$B$6)*(01_Process!$B$7)-($A$775)*(01_Process!$B$8))/((01_Process!$B$6)+($A$775))))+SQRT(((((01_Process!$B$6)*(01_Process!$B$7)-($A$775)*(01_Process!$B$8))/((01_Process!$B$6)+($A$775))))^2+4*(01_Process!$B$9)))/2)*LN(10))*(1+((((01_Process!$B$6)*(01_Process!$B$7)-($A$775)*(01_Process!$B$8))/((01_Process!$B$6)+($A$775))))/SQRT(((((01_Process!$B$6)*(01_Process!$B$7)-($A$775)*(01_Process!$B$8))/((01_Process!$B$6)+($A$775))))^2+4*(01_Process!$B$9)))/2))*((-(01_Process!$B$6)*((01_Process!$B$7)+(01_Process!$B$8))/((01_Process!$B$6)+($A$775))^2))</f>
        <v>0.0400138650249278</v>
      </c>
    </row>
    <row r="776" customFormat="false" ht="15" hidden="false" customHeight="true" outlineLevel="0" collapsed="false">
      <c r="A776" s="26" t="n">
        <v>11.5707853926964</v>
      </c>
      <c r="B776" s="21" t="n">
        <v>11.5982741910313</v>
      </c>
      <c r="C776" s="26" t="n">
        <v>0.0398862829329119</v>
      </c>
      <c r="D776" s="26" t="n">
        <v>12.3266297404902</v>
      </c>
      <c r="E776" s="14" t="str">
        <f aca="false">IF(B776&lt;5,"Acidic",IF(B776&lt;9,"Near-neutral","Alkaline"))</f>
        <v>Alkaline</v>
      </c>
      <c r="G776" s="70" t="n">
        <f aca="false">((-1/(((((((01_Process!$B$6)*(01_Process!$B$7)-($A$776)*(01_Process!$B$8))/((01_Process!$B$6)+($A$776))))+SQRT(((((01_Process!$B$6)*(01_Process!$B$7)-($A$776)*(01_Process!$B$8))/((01_Process!$B$6)+($A$776))))^2+4*(01_Process!$B$9)))/2)*LN(10))*(1+((((01_Process!$B$6)*(01_Process!$B$7)-($A$776)*(01_Process!$B$8))/((01_Process!$B$6)+($A$776))))/SQRT(((((01_Process!$B$6)*(01_Process!$B$7)-($A$776)*(01_Process!$B$8))/((01_Process!$B$6)+($A$776))))^2+4*(01_Process!$B$9)))/2))*((-(01_Process!$B$6)*((01_Process!$B$7)+(01_Process!$B$8))/((01_Process!$B$6)+($A$776))^2))</f>
        <v>0.0398863153715443</v>
      </c>
    </row>
    <row r="777" customFormat="false" ht="15" hidden="false" customHeight="true" outlineLevel="0" collapsed="false">
      <c r="A777" s="26" t="n">
        <v>11.5857928964482</v>
      </c>
      <c r="B777" s="21" t="n">
        <v>11.5988718516759</v>
      </c>
      <c r="C777" s="26" t="n">
        <v>0.0397568249162532</v>
      </c>
      <c r="D777" s="26" t="n">
        <v>12.3266297404902</v>
      </c>
      <c r="E777" s="14" t="str">
        <f aca="false">IF(B777&lt;5,"Acidic",IF(B777&lt;9,"Near-neutral","Alkaline"))</f>
        <v>Alkaline</v>
      </c>
      <c r="G777" s="70" t="n">
        <f aca="false">((-1/(((((((01_Process!$B$6)*(01_Process!$B$7)-($A$777)*(01_Process!$B$8))/((01_Process!$B$6)+($A$777))))+SQRT(((((01_Process!$B$6)*(01_Process!$B$7)-($A$777)*(01_Process!$B$8))/((01_Process!$B$6)+($A$777))))^2+4*(01_Process!$B$9)))/2)*LN(10))*(1+((((01_Process!$B$6)*(01_Process!$B$7)-($A$777)*(01_Process!$B$8))/((01_Process!$B$6)+($A$777))))/SQRT(((((01_Process!$B$6)*(01_Process!$B$7)-($A$777)*(01_Process!$B$8))/((01_Process!$B$6)+($A$777))))^2+4*(01_Process!$B$9)))/2))*((-(01_Process!$B$6)*((01_Process!$B$7)+(01_Process!$B$8))/((01_Process!$B$6)+($A$777))^2))</f>
        <v>0.0397594171953839</v>
      </c>
    </row>
    <row r="778" customFormat="false" ht="15" hidden="false" customHeight="true" outlineLevel="0" collapsed="false">
      <c r="A778" s="26" t="n">
        <v>11.6008004002001</v>
      </c>
      <c r="B778" s="21" t="n">
        <v>11.5994675650054</v>
      </c>
      <c r="C778" s="26" t="n">
        <v>0.0396367441753682</v>
      </c>
      <c r="D778" s="26" t="n">
        <v>12.3266297404902</v>
      </c>
      <c r="E778" s="14" t="str">
        <f aca="false">IF(B778&lt;5,"Acidic",IF(B778&lt;9,"Near-neutral","Alkaline"))</f>
        <v>Alkaline</v>
      </c>
      <c r="G778" s="70" t="n">
        <f aca="false">((-1/(((((((01_Process!$B$6)*(01_Process!$B$7)-($A$778)*(01_Process!$B$8))/((01_Process!$B$6)+($A$778))))+SQRT(((((01_Process!$B$6)*(01_Process!$B$7)-($A$778)*(01_Process!$B$8))/((01_Process!$B$6)+($A$778))))^2+4*(01_Process!$B$9)))/2)*LN(10))*(1+((((01_Process!$B$6)*(01_Process!$B$7)-($A$778)*(01_Process!$B$8))/((01_Process!$B$6)+($A$778))))/SQRT(((((01_Process!$B$6)*(01_Process!$B$7)-($A$778)*(01_Process!$B$8))/((01_Process!$B$6)+($A$778))))^2+4*(01_Process!$B$9)))/2))*((-(01_Process!$B$6)*((01_Process!$B$7)+(01_Process!$B$8))/((01_Process!$B$6)+($A$778))^2))</f>
        <v>0.0396331593502102</v>
      </c>
    </row>
    <row r="779" customFormat="false" ht="15" hidden="false" customHeight="true" outlineLevel="0" collapsed="false">
      <c r="A779" s="26" t="n">
        <v>11.615807903952</v>
      </c>
      <c r="B779" s="21" t="n">
        <v>11.6000613968589</v>
      </c>
      <c r="C779" s="26" t="n">
        <v>0.0395060937080416</v>
      </c>
      <c r="D779" s="26" t="n">
        <v>12.3266297404902</v>
      </c>
      <c r="E779" s="14" t="str">
        <f aca="false">IF(B779&lt;5,"Acidic",IF(B779&lt;9,"Near-neutral","Alkaline"))</f>
        <v>Alkaline</v>
      </c>
      <c r="G779" s="70" t="n">
        <f aca="false">((-1/(((((((01_Process!$B$6)*(01_Process!$B$7)-($A$779)*(01_Process!$B$8))/((01_Process!$B$6)+($A$779))))+SQRT(((((01_Process!$B$6)*(01_Process!$B$7)-($A$779)*(01_Process!$B$8))/((01_Process!$B$6)+($A$779))))^2+4*(01_Process!$B$9)))/2)*LN(10))*(1+((((01_Process!$B$6)*(01_Process!$B$7)-($A$779)*(01_Process!$B$8))/((01_Process!$B$6)+($A$779))))/SQRT(((((01_Process!$B$6)*(01_Process!$B$7)-($A$779)*(01_Process!$B$8))/((01_Process!$B$6)+($A$779))))^2+4*(01_Process!$B$9)))/2))*((-(01_Process!$B$6)*((01_Process!$B$7)+(01_Process!$B$8))/((01_Process!$B$6)+($A$779))^2))</f>
        <v>0.0395075373054269</v>
      </c>
    </row>
    <row r="780" customFormat="false" ht="15" hidden="false" customHeight="true" outlineLevel="0" collapsed="false">
      <c r="A780" s="26" t="n">
        <v>11.6308154077039</v>
      </c>
      <c r="B780" s="21" t="n">
        <v>11.6006534134848</v>
      </c>
      <c r="C780" s="26" t="n">
        <v>0.0393848476803669</v>
      </c>
      <c r="D780" s="26" t="n">
        <v>12.3266297404902</v>
      </c>
      <c r="E780" s="14" t="str">
        <f aca="false">IF(B780&lt;5,"Acidic",IF(B780&lt;9,"Near-neutral","Alkaline"))</f>
        <v>Alkaline</v>
      </c>
      <c r="G780" s="70" t="n">
        <f aca="false">((-1/(((((((01_Process!$B$6)*(01_Process!$B$7)-($A$780)*(01_Process!$B$8))/((01_Process!$B$6)+($A$780))))+SQRT(((((01_Process!$B$6)*(01_Process!$B$7)-($A$780)*(01_Process!$B$8))/((01_Process!$B$6)+($A$780))))^2+4*(01_Process!$B$9)))/2)*LN(10))*(1+((((01_Process!$B$6)*(01_Process!$B$7)-($A$780)*(01_Process!$B$8))/((01_Process!$B$6)+($A$780))))/SQRT(((((01_Process!$B$6)*(01_Process!$B$7)-($A$780)*(01_Process!$B$8))/((01_Process!$B$6)+($A$780))))^2+4*(01_Process!$B$9)))/2))*((-(01_Process!$B$6)*((01_Process!$B$7)+(01_Process!$B$8))/((01_Process!$B$6)+($A$780))^2))</f>
        <v>0.0393825505027842</v>
      </c>
    </row>
    <row r="781" customFormat="false" ht="15" hidden="false" customHeight="true" outlineLevel="0" collapsed="false">
      <c r="A781" s="26" t="n">
        <v>11.6458229114557</v>
      </c>
      <c r="B781" s="21" t="n">
        <v>11.6012435311456</v>
      </c>
      <c r="C781" s="26" t="n">
        <v>0.0392580185024372</v>
      </c>
      <c r="D781" s="26" t="n">
        <v>12.3266297404902</v>
      </c>
      <c r="E781" s="14" t="str">
        <f aca="false">IF(B781&lt;5,"Acidic",IF(B781&lt;9,"Near-neutral","Alkaline"))</f>
        <v>Alkaline</v>
      </c>
      <c r="G781" s="70" t="n">
        <f aca="false">((-1/(((((((01_Process!$B$6)*(01_Process!$B$7)-($A$781)*(01_Process!$B$8))/((01_Process!$B$6)+($A$781))))+SQRT(((((01_Process!$B$6)*(01_Process!$B$7)-($A$781)*(01_Process!$B$8))/((01_Process!$B$6)+($A$781))))^2+4*(01_Process!$B$9)))/2)*LN(10))*(1+((((01_Process!$B$6)*(01_Process!$B$7)-($A$781)*(01_Process!$B$8))/((01_Process!$B$6)+($A$781))))/SQRT(((((01_Process!$B$6)*(01_Process!$B$7)-($A$781)*(01_Process!$B$8))/((01_Process!$B$6)+($A$781))))^2+4*(01_Process!$B$9)))/2))*((-(01_Process!$B$6)*((01_Process!$B$7)+(01_Process!$B$8))/((01_Process!$B$6)+($A$781))^2))</f>
        <v>0.0392581910615515</v>
      </c>
    </row>
    <row r="782" customFormat="false" ht="15" hidden="false" customHeight="true" outlineLevel="0" collapsed="false">
      <c r="A782" s="26" t="n">
        <v>11.6608304152076</v>
      </c>
      <c r="B782" s="21" t="n">
        <v>11.6018317409926</v>
      </c>
      <c r="C782" s="26" t="n">
        <v>0.0391356204886506</v>
      </c>
      <c r="D782" s="26" t="n">
        <v>12.3266297404902</v>
      </c>
      <c r="E782" s="14" t="str">
        <f aca="false">IF(B782&lt;5,"Acidic",IF(B782&lt;9,"Near-neutral","Alkaline"))</f>
        <v>Alkaline</v>
      </c>
      <c r="G782" s="70" t="n">
        <f aca="false">((-1/(((((((01_Process!$B$6)*(01_Process!$B$7)-($A$782)*(01_Process!$B$8))/((01_Process!$B$6)+($A$782))))+SQRT(((((01_Process!$B$6)*(01_Process!$B$7)-($A$782)*(01_Process!$B$8))/((01_Process!$B$6)+($A$782))))^2+4*(01_Process!$B$9)))/2)*LN(10))*(1+((((01_Process!$B$6)*(01_Process!$B$7)-($A$782)*(01_Process!$B$8))/((01_Process!$B$6)+($A$782))))/SQRT(((((01_Process!$B$6)*(01_Process!$B$7)-($A$782)*(01_Process!$B$8))/((01_Process!$B$6)+($A$782))))^2+4*(01_Process!$B$9)))/2))*((-(01_Process!$B$6)*((01_Process!$B$7)+(01_Process!$B$8))/((01_Process!$B$6)+($A$782))^2))</f>
        <v>0.0391344543909579</v>
      </c>
    </row>
    <row r="783" customFormat="false" ht="15" hidden="false" customHeight="true" outlineLevel="0" collapsed="false">
      <c r="A783" s="26" t="n">
        <v>11.6758379189595</v>
      </c>
      <c r="B783" s="21" t="n">
        <v>11.6024181095774</v>
      </c>
      <c r="C783" s="26" t="n">
        <v>0.0390076256090879</v>
      </c>
      <c r="D783" s="26" t="n">
        <v>12.3266297404902</v>
      </c>
      <c r="E783" s="14" t="str">
        <f aca="false">IF(B783&lt;5,"Acidic",IF(B783&lt;9,"Near-neutral","Alkaline"))</f>
        <v>Alkaline</v>
      </c>
      <c r="G783" s="70" t="n">
        <f aca="false">((-1/(((((((01_Process!$B$6)*(01_Process!$B$7)-($A$783)*(01_Process!$B$8))/((01_Process!$B$6)+($A$783))))+SQRT(((((01_Process!$B$6)*(01_Process!$B$7)-($A$783)*(01_Process!$B$8))/((01_Process!$B$6)+($A$783))))^2+4*(01_Process!$B$9)))/2)*LN(10))*(1+((((01_Process!$B$6)*(01_Process!$B$7)-($A$783)*(01_Process!$B$8))/((01_Process!$B$6)+($A$783))))/SQRT(((((01_Process!$B$6)*(01_Process!$B$7)-($A$783)*(01_Process!$B$8))/((01_Process!$B$6)+($A$783))))^2+4*(01_Process!$B$9)))/2))*((-(01_Process!$B$6)*((01_Process!$B$7)+(01_Process!$B$8))/((01_Process!$B$6)+($A$783))^2))</f>
        <v>0.0390113399789076</v>
      </c>
    </row>
    <row r="784" customFormat="false" ht="15" hidden="false" customHeight="true" outlineLevel="0" collapsed="false">
      <c r="A784" s="26" t="n">
        <v>11.6908454227114</v>
      </c>
      <c r="B784" s="21" t="n">
        <v>11.6030027038576</v>
      </c>
      <c r="C784" s="26" t="n">
        <v>0.0388891096994257</v>
      </c>
      <c r="D784" s="26" t="n">
        <v>12.3266297404902</v>
      </c>
      <c r="E784" s="14" t="str">
        <f aca="false">IF(B784&lt;5,"Acidic",IF(B784&lt;9,"Near-neutral","Alkaline"))</f>
        <v>Alkaline</v>
      </c>
      <c r="G784" s="70" t="n">
        <f aca="false">((-1/(((((((01_Process!$B$6)*(01_Process!$B$7)-($A$784)*(01_Process!$B$8))/((01_Process!$B$6)+($A$784))))+SQRT(((((01_Process!$B$6)*(01_Process!$B$7)-($A$784)*(01_Process!$B$8))/((01_Process!$B$6)+($A$784))))^2+4*(01_Process!$B$9)))/2)*LN(10))*(1+((((01_Process!$B$6)*(01_Process!$B$7)-($A$784)*(01_Process!$B$8))/((01_Process!$B$6)+($A$784))))/SQRT(((((01_Process!$B$6)*(01_Process!$B$7)-($A$784)*(01_Process!$B$8))/((01_Process!$B$6)+($A$784))))^2+4*(01_Process!$B$9)))/2))*((-(01_Process!$B$6)*((01_Process!$B$7)+(01_Process!$B$8))/((01_Process!$B$6)+($A$784))^2))</f>
        <v>0.038888839740114</v>
      </c>
    </row>
    <row r="785" customFormat="false" ht="15" hidden="false" customHeight="true" outlineLevel="0" collapsed="false">
      <c r="A785" s="26" t="n">
        <v>11.7058529264632</v>
      </c>
      <c r="B785" s="21" t="n">
        <v>11.6035853643858</v>
      </c>
      <c r="C785" s="26" t="n">
        <v>0.0387700446491408</v>
      </c>
      <c r="D785" s="26" t="n">
        <v>12.3266297404902</v>
      </c>
      <c r="E785" s="14" t="str">
        <f aca="false">IF(B785&lt;5,"Acidic",IF(B785&lt;9,"Near-neutral","Alkaline"))</f>
        <v>Alkaline</v>
      </c>
      <c r="G785" s="70" t="n">
        <f aca="false">((-1/(((((((01_Process!$B$6)*(01_Process!$B$7)-($A$785)*(01_Process!$B$8))/((01_Process!$B$6)+($A$785))))+SQRT(((((01_Process!$B$6)*(01_Process!$B$7)-($A$785)*(01_Process!$B$8))/((01_Process!$B$6)+($A$785))))^2+4*(01_Process!$B$9)))/2)*LN(10))*(1+((((01_Process!$B$6)*(01_Process!$B$7)-($A$785)*(01_Process!$B$8))/((01_Process!$B$6)+($A$785))))/SQRT(((((01_Process!$B$6)*(01_Process!$B$7)-($A$785)*(01_Process!$B$8))/((01_Process!$B$6)+($A$785))))^2+4*(01_Process!$B$9)))/2))*((-(01_Process!$B$6)*((01_Process!$B$7)+(01_Process!$B$8))/((01_Process!$B$6)+($A$785))^2))</f>
        <v>0.0387669497438739</v>
      </c>
    </row>
    <row r="786" customFormat="false" ht="15" hidden="false" customHeight="true" outlineLevel="0" collapsed="false">
      <c r="A786" s="26" t="n">
        <v>11.7208604302151</v>
      </c>
      <c r="B786" s="21" t="n">
        <v>11.6041663094255</v>
      </c>
      <c r="C786" s="26" t="n">
        <v>0.0386453825594799</v>
      </c>
      <c r="D786" s="26" t="n">
        <v>12.3266297404902</v>
      </c>
      <c r="E786" s="14" t="str">
        <f aca="false">IF(B786&lt;5,"Acidic",IF(B786&lt;9,"Near-neutral","Alkaline"))</f>
        <v>Alkaline</v>
      </c>
      <c r="G786" s="70" t="n">
        <f aca="false">((-1/(((((((01_Process!$B$6)*(01_Process!$B$7)-($A$786)*(01_Process!$B$8))/((01_Process!$B$6)+($A$786))))+SQRT(((((01_Process!$B$6)*(01_Process!$B$7)-($A$786)*(01_Process!$B$8))/((01_Process!$B$6)+($A$786))))^2+4*(01_Process!$B$9)))/2)*LN(10))*(1+((((01_Process!$B$6)*(01_Process!$B$7)-($A$786)*(01_Process!$B$8))/((01_Process!$B$6)+($A$786))))/SQRT(((((01_Process!$B$6)*(01_Process!$B$7)-($A$786)*(01_Process!$B$8))/((01_Process!$B$6)+($A$786))))^2+4*(01_Process!$B$9)))/2))*((-(01_Process!$B$6)*((01_Process!$B$7)+(01_Process!$B$8))/((01_Process!$B$6)+($A$786))^2))</f>
        <v>0.0386456688240822</v>
      </c>
    </row>
    <row r="787" customFormat="false" ht="15" hidden="false" customHeight="true" outlineLevel="0" collapsed="false">
      <c r="A787" s="26" t="n">
        <v>11.735867933967</v>
      </c>
      <c r="B787" s="21" t="n">
        <v>11.6047453036208</v>
      </c>
      <c r="C787" s="26" t="n">
        <v>0.038525205502765</v>
      </c>
      <c r="D787" s="26" t="n">
        <v>12.3266297404902</v>
      </c>
      <c r="E787" s="14" t="str">
        <f aca="false">IF(B787&lt;5,"Acidic",IF(B787&lt;9,"Near-neutral","Alkaline"))</f>
        <v>Alkaline</v>
      </c>
      <c r="G787" s="70" t="n">
        <f aca="false">((-1/(((((((01_Process!$B$6)*(01_Process!$B$7)-($A$787)*(01_Process!$B$8))/((01_Process!$B$6)+($A$787))))+SQRT(((((01_Process!$B$6)*(01_Process!$B$7)-($A$787)*(01_Process!$B$8))/((01_Process!$B$6)+($A$787))))^2+4*(01_Process!$B$9)))/2)*LN(10))*(1+((((01_Process!$B$6)*(01_Process!$B$7)-($A$787)*(01_Process!$B$8))/((01_Process!$B$6)+($A$787))))/SQRT(((((01_Process!$B$6)*(01_Process!$B$7)-($A$787)*(01_Process!$B$8))/((01_Process!$B$6)+($A$787))))^2+4*(01_Process!$B$9)))/2))*((-(01_Process!$B$6)*((01_Process!$B$7)+(01_Process!$B$8))/((01_Process!$B$6)+($A$787))^2))</f>
        <v>0.0385249892243308</v>
      </c>
    </row>
    <row r="788" customFormat="false" ht="15" hidden="false" customHeight="true" outlineLevel="0" collapsed="false">
      <c r="A788" s="26" t="n">
        <v>11.7508754377189</v>
      </c>
      <c r="B788" s="21" t="n">
        <v>11.605322565841</v>
      </c>
      <c r="C788" s="26" t="n">
        <v>0.038399417868618</v>
      </c>
      <c r="D788" s="26" t="n">
        <v>12.3266297404902</v>
      </c>
      <c r="E788" s="14" t="str">
        <f aca="false">IF(B788&lt;5,"Acidic",IF(B788&lt;9,"Near-neutral","Alkaline"))</f>
        <v>Alkaline</v>
      </c>
      <c r="G788" s="70" t="n">
        <f aca="false">((-1/(((((((01_Process!$B$6)*(01_Process!$B$7)-($A$788)*(01_Process!$B$8))/((01_Process!$B$6)+($A$788))))+SQRT(((((01_Process!$B$6)*(01_Process!$B$7)-($A$788)*(01_Process!$B$8))/((01_Process!$B$6)+($A$788))))^2+4*(01_Process!$B$9)))/2)*LN(10))*(1+((((01_Process!$B$6)*(01_Process!$B$7)-($A$788)*(01_Process!$B$8))/((01_Process!$B$6)+($A$788))))/SQRT(((((01_Process!$B$6)*(01_Process!$B$7)-($A$788)*(01_Process!$B$8))/((01_Process!$B$6)+($A$788))))^2+4*(01_Process!$B$9)))/2))*((-(01_Process!$B$6)*((01_Process!$B$7)+(01_Process!$B$8))/((01_Process!$B$6)+($A$788))^2))</f>
        <v>0.038404906665346</v>
      </c>
    </row>
    <row r="789" customFormat="false" ht="15" hidden="false" customHeight="true" outlineLevel="0" collapsed="false">
      <c r="A789" s="26" t="n">
        <v>11.7658829414707</v>
      </c>
      <c r="B789" s="21" t="n">
        <v>11.6058980881439</v>
      </c>
      <c r="C789" s="26" t="n">
        <v>0.0382882645637892</v>
      </c>
      <c r="D789" s="26" t="n">
        <v>12.3266297404902</v>
      </c>
      <c r="E789" s="14" t="str">
        <f aca="false">IF(B789&lt;5,"Acidic",IF(B789&lt;9,"Near-neutral","Alkaline"))</f>
        <v>Alkaline</v>
      </c>
      <c r="G789" s="70" t="n">
        <f aca="false">((-1/(((((((01_Process!$B$6)*(01_Process!$B$7)-($A$789)*(01_Process!$B$8))/((01_Process!$B$6)+($A$789))))+SQRT(((((01_Process!$B$6)*(01_Process!$B$7)-($A$789)*(01_Process!$B$8))/((01_Process!$B$6)+($A$789))))^2+4*(01_Process!$B$9)))/2)*LN(10))*(1+((((01_Process!$B$6)*(01_Process!$B$7)-($A$789)*(01_Process!$B$8))/((01_Process!$B$6)+($A$789))))/SQRT(((((01_Process!$B$6)*(01_Process!$B$7)-($A$789)*(01_Process!$B$8))/((01_Process!$B$6)+($A$789))))^2+4*(01_Process!$B$9)))/2))*((-(01_Process!$B$6)*((01_Process!$B$7)+(01_Process!$B$8))/((01_Process!$B$6)+($A$789))^2))</f>
        <v>0.03828542011527</v>
      </c>
    </row>
    <row r="790" customFormat="false" ht="15" hidden="false" customHeight="true" outlineLevel="0" collapsed="false">
      <c r="A790" s="26" t="n">
        <v>11.7808904452226</v>
      </c>
      <c r="B790" s="21" t="n">
        <v>11.6064717103713</v>
      </c>
      <c r="C790" s="26" t="n">
        <v>0.0381664527728844</v>
      </c>
      <c r="D790" s="26" t="n">
        <v>12.3266297404902</v>
      </c>
      <c r="E790" s="14" t="str">
        <f aca="false">IF(B790&lt;5,"Acidic",IF(B790&lt;9,"Near-neutral","Alkaline"))</f>
        <v>Alkaline</v>
      </c>
      <c r="G790" s="70" t="n">
        <f aca="false">((-1/(((((((01_Process!$B$6)*(01_Process!$B$7)-($A$790)*(01_Process!$B$8))/((01_Process!$B$6)+($A$790))))+SQRT(((((01_Process!$B$6)*(01_Process!$B$7)-($A$790)*(01_Process!$B$8))/((01_Process!$B$6)+($A$790))))^2+4*(01_Process!$B$9)))/2)*LN(10))*(1+((((01_Process!$B$6)*(01_Process!$B$7)-($A$790)*(01_Process!$B$8))/((01_Process!$B$6)+($A$790))))/SQRT(((((01_Process!$B$6)*(01_Process!$B$7)-($A$790)*(01_Process!$B$8))/((01_Process!$B$6)+($A$790))))^2+4*(01_Process!$B$9)))/2))*((-(01_Process!$B$6)*((01_Process!$B$7)+(01_Process!$B$8))/((01_Process!$B$6)+($A$790))^2))</f>
        <v>0.0381665222813253</v>
      </c>
    </row>
    <row r="791" customFormat="false" ht="15" hidden="false" customHeight="true" outlineLevel="0" collapsed="false">
      <c r="A791" s="26" t="n">
        <v>11.7958979489745</v>
      </c>
      <c r="B791" s="21" t="n">
        <v>11.6070436525994</v>
      </c>
      <c r="C791" s="26" t="n">
        <v>0.0380491728442394</v>
      </c>
      <c r="D791" s="26" t="n">
        <v>12.3266297404902</v>
      </c>
      <c r="E791" s="14" t="str">
        <f aca="false">IF(B791&lt;5,"Acidic",IF(B791&lt;9,"Near-neutral","Alkaline"))</f>
        <v>Alkaline</v>
      </c>
      <c r="G791" s="70" t="n">
        <f aca="false">((-1/(((((((01_Process!$B$6)*(01_Process!$B$7)-($A$791)*(01_Process!$B$8))/((01_Process!$B$6)+($A$791))))+SQRT(((((01_Process!$B$6)*(01_Process!$B$7)-($A$791)*(01_Process!$B$8))/((01_Process!$B$6)+($A$791))))^2+4*(01_Process!$B$9)))/2)*LN(10))*(1+((((01_Process!$B$6)*(01_Process!$B$7)-($A$791)*(01_Process!$B$8))/((01_Process!$B$6)+($A$791))))/SQRT(((((01_Process!$B$6)*(01_Process!$B$7)-($A$791)*(01_Process!$B$8))/((01_Process!$B$6)+($A$791))))^2+4*(01_Process!$B$9)))/2))*((-(01_Process!$B$6)*((01_Process!$B$7)+(01_Process!$B$8))/((01_Process!$B$6)+($A$791))^2))</f>
        <v>0.0380482116749625</v>
      </c>
    </row>
    <row r="792" customFormat="false" ht="15" hidden="false" customHeight="true" outlineLevel="0" collapsed="false">
      <c r="A792" s="26" t="n">
        <v>11.8109054527264</v>
      </c>
      <c r="B792" s="21" t="n">
        <v>11.6076137545683</v>
      </c>
      <c r="C792" s="26" t="n">
        <v>0.037931363485427</v>
      </c>
      <c r="D792" s="26" t="n">
        <v>12.3266297404902</v>
      </c>
      <c r="E792" s="14" t="str">
        <f aca="false">IF(B792&lt;5,"Acidic",IF(B792&lt;9,"Near-neutral","Alkaline"))</f>
        <v>Alkaline</v>
      </c>
      <c r="G792" s="70" t="n">
        <f aca="false">((-1/(((((((01_Process!$B$6)*(01_Process!$B$7)-($A$792)*(01_Process!$B$8))/((01_Process!$B$6)+($A$792))))+SQRT(((((01_Process!$B$6)*(01_Process!$B$7)-($A$792)*(01_Process!$B$8))/((01_Process!$B$6)+($A$792))))^2+4*(01_Process!$B$9)))/2)*LN(10))*(1+((((01_Process!$B$6)*(01_Process!$B$7)-($A$792)*(01_Process!$B$8))/((01_Process!$B$6)+($A$792))))/SQRT(((((01_Process!$B$6)*(01_Process!$B$7)-($A$792)*(01_Process!$B$8))/((01_Process!$B$6)+($A$792))))^2+4*(01_Process!$B$9)))/2))*((-(01_Process!$B$6)*((01_Process!$B$7)+(01_Process!$B$8))/((01_Process!$B$6)+($A$792))^2))</f>
        <v>0.037930481031669</v>
      </c>
    </row>
    <row r="793" customFormat="false" ht="15" hidden="false" customHeight="true" outlineLevel="0" collapsed="false">
      <c r="A793" s="26" t="n">
        <v>11.8259129564782</v>
      </c>
      <c r="B793" s="21" t="n">
        <v>11.6081820844399</v>
      </c>
      <c r="C793" s="26" t="n">
        <v>0.0378130246593855</v>
      </c>
      <c r="D793" s="26" t="n">
        <v>12.3266297404902</v>
      </c>
      <c r="E793" s="14" t="str">
        <f aca="false">IF(B793&lt;5,"Acidic",IF(B793&lt;9,"Near-neutral","Alkaline"))</f>
        <v>Alkaline</v>
      </c>
      <c r="G793" s="70" t="n">
        <f aca="false">((-1/(((((((01_Process!$B$6)*(01_Process!$B$7)-($A$793)*(01_Process!$B$8))/((01_Process!$B$6)+($A$793))))+SQRT(((((01_Process!$B$6)*(01_Process!$B$7)-($A$793)*(01_Process!$B$8))/((01_Process!$B$6)+($A$793))))^2+4*(01_Process!$B$9)))/2)*LN(10))*(1+((((01_Process!$B$6)*(01_Process!$B$7)-($A$793)*(01_Process!$B$8))/((01_Process!$B$6)+($A$793))))/SQRT(((((01_Process!$B$6)*(01_Process!$B$7)-($A$793)*(01_Process!$B$8))/((01_Process!$B$6)+($A$793))))^2+4*(01_Process!$B$9)))/2))*((-(01_Process!$B$6)*((01_Process!$B$7)+(01_Process!$B$8))/((01_Process!$B$6)+($A$793))^2))</f>
        <v>0.0378133293107253</v>
      </c>
    </row>
    <row r="794" customFormat="false" ht="15" hidden="false" customHeight="true" outlineLevel="0" collapsed="false">
      <c r="A794" s="26" t="n">
        <v>11.8409204602301</v>
      </c>
      <c r="B794" s="21" t="n">
        <v>11.6087487107757</v>
      </c>
      <c r="C794" s="26" t="n">
        <v>0.0376992576078692</v>
      </c>
      <c r="D794" s="26" t="n">
        <v>12.3266297404902</v>
      </c>
      <c r="E794" s="14" t="str">
        <f aca="false">IF(B794&lt;5,"Acidic",IF(B794&lt;9,"Near-neutral","Alkaline"))</f>
        <v>Alkaline</v>
      </c>
      <c r="G794" s="70" t="n">
        <f aca="false">((-1/(((((((01_Process!$B$6)*(01_Process!$B$7)-($A$794)*(01_Process!$B$8))/((01_Process!$B$6)+($A$794))))+SQRT(((((01_Process!$B$6)*(01_Process!$B$7)-($A$794)*(01_Process!$B$8))/((01_Process!$B$6)+($A$794))))^2+4*(01_Process!$B$9)))/2)*LN(10))*(1+((((01_Process!$B$6)*(01_Process!$B$7)-($A$794)*(01_Process!$B$8))/((01_Process!$B$6)+($A$794))))/SQRT(((((01_Process!$B$6)*(01_Process!$B$7)-($A$794)*(01_Process!$B$8))/((01_Process!$B$6)+($A$794))))^2+4*(01_Process!$B$9)))/2))*((-(01_Process!$B$6)*((01_Process!$B$7)+(01_Process!$B$8))/((01_Process!$B$6)+($A$794))^2))</f>
        <v>0.0376967519857175</v>
      </c>
    </row>
    <row r="795" customFormat="false" ht="15" hidden="false" customHeight="true" outlineLevel="0" collapsed="false">
      <c r="A795" s="26" t="n">
        <v>11.855927963982</v>
      </c>
      <c r="B795" s="21" t="n">
        <v>11.6093136259283</v>
      </c>
      <c r="C795" s="26" t="n">
        <v>0.0375747651762595</v>
      </c>
      <c r="D795" s="26" t="n">
        <v>12.3266297404902</v>
      </c>
      <c r="E795" s="14" t="str">
        <f aca="false">IF(B795&lt;5,"Acidic",IF(B795&lt;9,"Near-neutral","Alkaline"))</f>
        <v>Alkaline</v>
      </c>
      <c r="G795" s="70" t="n">
        <f aca="false">((-1/(((((((01_Process!$B$6)*(01_Process!$B$7)-($A$795)*(01_Process!$B$8))/((01_Process!$B$6)+($A$795))))+SQRT(((((01_Process!$B$6)*(01_Process!$B$7)-($A$795)*(01_Process!$B$8))/((01_Process!$B$6)+($A$795))))^2+4*(01_Process!$B$9)))/2)*LN(10))*(1+((((01_Process!$B$6)*(01_Process!$B$7)-($A$795)*(01_Process!$B$8))/((01_Process!$B$6)+($A$795))))/SQRT(((((01_Process!$B$6)*(01_Process!$B$7)-($A$795)*(01_Process!$B$8))/((01_Process!$B$6)+($A$795))))^2+4*(01_Process!$B$9)))/2))*((-(01_Process!$B$6)*((01_Process!$B$7)+(01_Process!$B$8))/((01_Process!$B$6)+($A$795))^2))</f>
        <v>0.0375807450512891</v>
      </c>
    </row>
    <row r="796" customFormat="false" ht="15" hidden="false" customHeight="true" outlineLevel="0" collapsed="false">
      <c r="A796" s="26" t="n">
        <v>11.8709354677339</v>
      </c>
      <c r="B796" s="21" t="n">
        <v>11.6098767455431</v>
      </c>
      <c r="C796" s="26" t="n">
        <v>0.0374701814126865</v>
      </c>
      <c r="D796" s="26" t="n">
        <v>12.3266297404902</v>
      </c>
      <c r="E796" s="14" t="str">
        <f aca="false">IF(B796&lt;5,"Acidic",IF(B796&lt;9,"Near-neutral","Alkaline"))</f>
        <v>Alkaline</v>
      </c>
      <c r="G796" s="70" t="n">
        <f aca="false">((-1/(((((((01_Process!$B$6)*(01_Process!$B$7)-($A$796)*(01_Process!$B$8))/((01_Process!$B$6)+($A$796))))+SQRT(((((01_Process!$B$6)*(01_Process!$B$7)-($A$796)*(01_Process!$B$8))/((01_Process!$B$6)+($A$796))))^2+4*(01_Process!$B$9)))/2)*LN(10))*(1+((((01_Process!$B$6)*(01_Process!$B$7)-($A$796)*(01_Process!$B$8))/((01_Process!$B$6)+($A$796))))/SQRT(((((01_Process!$B$6)*(01_Process!$B$7)-($A$796)*(01_Process!$B$8))/((01_Process!$B$6)+($A$796))))^2+4*(01_Process!$B$9)))/2))*((-(01_Process!$B$6)*((01_Process!$B$7)+(01_Process!$B$8))/((01_Process!$B$6)+($A$796))^2))</f>
        <v>0.0374653036987411</v>
      </c>
    </row>
    <row r="797" customFormat="false" ht="15" hidden="false" customHeight="true" outlineLevel="0" collapsed="false">
      <c r="A797" s="26" t="n">
        <v>11.8859429714857</v>
      </c>
      <c r="B797" s="21" t="n">
        <v>11.610438138479</v>
      </c>
      <c r="C797" s="26" t="n">
        <v>0.0373497643234941</v>
      </c>
      <c r="D797" s="26" t="n">
        <v>12.3266297404902</v>
      </c>
      <c r="E797" s="14" t="str">
        <f aca="false">IF(B797&lt;5,"Acidic",IF(B797&lt;9,"Near-neutral","Alkaline"))</f>
        <v>Alkaline</v>
      </c>
      <c r="G797" s="70" t="n">
        <f aca="false">((-1/(((((((01_Process!$B$6)*(01_Process!$B$7)-($A$797)*(01_Process!$B$8))/((01_Process!$B$6)+($A$797))))+SQRT(((((01_Process!$B$6)*(01_Process!$B$7)-($A$797)*(01_Process!$B$8))/((01_Process!$B$6)+($A$797))))^2+4*(01_Process!$B$9)))/2)*LN(10))*(1+((((01_Process!$B$6)*(01_Process!$B$7)-($A$797)*(01_Process!$B$8))/((01_Process!$B$6)+($A$797))))/SQRT(((((01_Process!$B$6)*(01_Process!$B$7)-($A$797)*(01_Process!$B$8))/((01_Process!$B$6)+($A$797))))^2+4*(01_Process!$B$9)))/2))*((-(01_Process!$B$6)*((01_Process!$B$7)+(01_Process!$B$8))/((01_Process!$B$6)+($A$797))^2))</f>
        <v>0.0373504276693187</v>
      </c>
    </row>
    <row r="798" customFormat="false" ht="15" hidden="false" customHeight="true" outlineLevel="0" collapsed="false">
      <c r="A798" s="26" t="n">
        <v>11.9009504752376</v>
      </c>
      <c r="B798" s="21" t="n">
        <v>11.6109977970872</v>
      </c>
      <c r="C798" s="26" t="n">
        <v>0.0372339454465873</v>
      </c>
      <c r="D798" s="26" t="n">
        <v>12.3266297404902</v>
      </c>
      <c r="E798" s="14" t="str">
        <f aca="false">IF(B798&lt;5,"Acidic",IF(B798&lt;9,"Near-neutral","Alkaline"))</f>
        <v>Alkaline</v>
      </c>
      <c r="G798" s="70" t="n">
        <f aca="false">((-1/(((((((01_Process!$B$6)*(01_Process!$B$7)-($A$798)*(01_Process!$B$8))/((01_Process!$B$6)+($A$798))))+SQRT(((((01_Process!$B$6)*(01_Process!$B$7)-($A$798)*(01_Process!$B$8))/((01_Process!$B$6)+($A$798))))^2+4*(01_Process!$B$9)))/2)*LN(10))*(1+((((01_Process!$B$6)*(01_Process!$B$7)-($A$798)*(01_Process!$B$8))/((01_Process!$B$6)+($A$798))))/SQRT(((((01_Process!$B$6)*(01_Process!$B$7)-($A$798)*(01_Process!$B$8))/((01_Process!$B$6)+($A$798))))^2+4*(01_Process!$B$9)))/2))*((-(01_Process!$B$6)*((01_Process!$B$7)+(01_Process!$B$8))/((01_Process!$B$6)+($A$798))^2))</f>
        <v>0.037236105538623</v>
      </c>
    </row>
    <row r="799" customFormat="false" ht="15" hidden="false" customHeight="true" outlineLevel="0" collapsed="false">
      <c r="A799" s="26" t="n">
        <v>11.9159579789895</v>
      </c>
      <c r="B799" s="21" t="n">
        <v>11.6115557907222</v>
      </c>
      <c r="C799" s="26" t="n">
        <v>0.0371227511766392</v>
      </c>
      <c r="D799" s="26" t="n">
        <v>12.3266297404902</v>
      </c>
      <c r="E799" s="14" t="str">
        <f aca="false">IF(B799&lt;5,"Acidic",IF(B799&lt;9,"Near-neutral","Alkaline"))</f>
        <v>Alkaline</v>
      </c>
      <c r="G799" s="70" t="n">
        <f aca="false">((-1/(((((((01_Process!$B$6)*(01_Process!$B$7)-($A$799)*(01_Process!$B$8))/((01_Process!$B$6)+($A$799))))+SQRT(((((01_Process!$B$6)*(01_Process!$B$7)-($A$799)*(01_Process!$B$8))/((01_Process!$B$6)+($A$799))))^2+4*(01_Process!$B$9)))/2)*LN(10))*(1+((((01_Process!$B$6)*(01_Process!$B$7)-($A$799)*(01_Process!$B$8))/((01_Process!$B$6)+($A$799))))/SQRT(((((01_Process!$B$6)*(01_Process!$B$7)-($A$799)*(01_Process!$B$8))/((01_Process!$B$6)+($A$799))))^2+4*(01_Process!$B$9)))/2))*((-(01_Process!$B$6)*((01_Process!$B$7)+(01_Process!$B$8))/((01_Process!$B$6)+($A$799))^2))</f>
        <v>0.0371223434001265</v>
      </c>
    </row>
    <row r="800" customFormat="false" ht="15" hidden="false" customHeight="true" outlineLevel="0" collapsed="false">
      <c r="A800" s="26" t="n">
        <v>11.9309654827414</v>
      </c>
      <c r="B800" s="21" t="n">
        <v>11.6121120349288</v>
      </c>
      <c r="C800" s="26" t="n">
        <v>0.0370110669504129</v>
      </c>
      <c r="D800" s="26" t="n">
        <v>12.3266297404902</v>
      </c>
      <c r="E800" s="14" t="str">
        <f aca="false">IF(B800&lt;5,"Acidic",IF(B800&lt;9,"Near-neutral","Alkaline"))</f>
        <v>Alkaline</v>
      </c>
      <c r="G800" s="70" t="n">
        <f aca="false">((-1/(((((((01_Process!$B$6)*(01_Process!$B$7)-($A$800)*(01_Process!$B$8))/((01_Process!$B$6)+($A$800))))+SQRT(((((01_Process!$B$6)*(01_Process!$B$7)-($A$800)*(01_Process!$B$8))/((01_Process!$B$6)+($A$800))))^2+4*(01_Process!$B$9)))/2)*LN(10))*(1+((((01_Process!$B$6)*(01_Process!$B$7)-($A$800)*(01_Process!$B$8))/((01_Process!$B$6)+($A$800))))/SQRT(((((01_Process!$B$6)*(01_Process!$B$7)-($A$800)*(01_Process!$B$8))/((01_Process!$B$6)+($A$800))))^2+4*(01_Process!$B$9)))/2))*((-(01_Process!$B$6)*((01_Process!$B$7)+(01_Process!$B$8))/((01_Process!$B$6)+($A$800))^2))</f>
        <v>0.0370091294908944</v>
      </c>
    </row>
    <row r="801" customFormat="false" ht="15" hidden="false" customHeight="true" outlineLevel="0" collapsed="false">
      <c r="A801" s="26" t="n">
        <v>11.9459729864933</v>
      </c>
      <c r="B801" s="21" t="n">
        <v>11.6126665992586</v>
      </c>
      <c r="C801" s="26" t="n">
        <v>0.0368937453107492</v>
      </c>
      <c r="D801" s="26" t="n">
        <v>12.3266297404902</v>
      </c>
      <c r="E801" s="14" t="str">
        <f aca="false">IF(B801&lt;5,"Acidic",IF(B801&lt;9,"Near-neutral","Alkaline"))</f>
        <v>Alkaline</v>
      </c>
      <c r="G801" s="70" t="n">
        <f aca="false">((-1/(((((((01_Process!$B$6)*(01_Process!$B$7)-($A$801)*(01_Process!$B$8))/((01_Process!$B$6)+($A$801))))+SQRT(((((01_Process!$B$6)*(01_Process!$B$7)-($A$801)*(01_Process!$B$8))/((01_Process!$B$6)+($A$801))))^2+4*(01_Process!$B$9)))/2)*LN(10))*(1+((((01_Process!$B$6)*(01_Process!$B$7)-($A$801)*(01_Process!$B$8))/((01_Process!$B$6)+($A$801))))/SQRT(((((01_Process!$B$6)*(01_Process!$B$7)-($A$801)*(01_Process!$B$8))/((01_Process!$B$6)+($A$801))))^2+4*(01_Process!$B$9)))/2))*((-(01_Process!$B$6)*((01_Process!$B$7)+(01_Process!$B$8))/((01_Process!$B$6)+($A$801))^2))</f>
        <v>0.0368964601801912</v>
      </c>
    </row>
    <row r="802" customFormat="false" ht="15" hidden="false" customHeight="true" outlineLevel="0" collapsed="false">
      <c r="A802" s="26" t="n">
        <v>11.9609804902451</v>
      </c>
      <c r="B802" s="21" t="n">
        <v>11.613219476358</v>
      </c>
      <c r="C802" s="26" t="n">
        <v>0.0367862219380868</v>
      </c>
      <c r="D802" s="26" t="n">
        <v>12.3266297404902</v>
      </c>
      <c r="E802" s="14" t="str">
        <f aca="false">IF(B802&lt;5,"Acidic",IF(B802&lt;9,"Near-neutral","Alkaline"))</f>
        <v>Alkaline</v>
      </c>
      <c r="G802" s="70" t="n">
        <f aca="false">((-1/(((((((01_Process!$B$6)*(01_Process!$B$7)-($A$802)*(01_Process!$B$8))/((01_Process!$B$6)+($A$802))))+SQRT(((((01_Process!$B$6)*(01_Process!$B$7)-($A$802)*(01_Process!$B$8))/((01_Process!$B$6)+($A$802))))^2+4*(01_Process!$B$9)))/2)*LN(10))*(1+((((01_Process!$B$6)*(01_Process!$B$7)-($A$802)*(01_Process!$B$8))/((01_Process!$B$6)+($A$802))))/SQRT(((((01_Process!$B$6)*(01_Process!$B$7)-($A$802)*(01_Process!$B$8))/((01_Process!$B$6)+($A$802))))^2+4*(01_Process!$B$9)))/2))*((-(01_Process!$B$6)*((01_Process!$B$7)+(01_Process!$B$8))/((01_Process!$B$6)+($A$802))^2))</f>
        <v>0.0367843377955511</v>
      </c>
    </row>
    <row r="803" customFormat="false" ht="15" hidden="false" customHeight="true" outlineLevel="0" collapsed="false">
      <c r="A803" s="26" t="n">
        <v>11.975987993997</v>
      </c>
      <c r="B803" s="21" t="n">
        <v>11.6137706588732</v>
      </c>
      <c r="C803" s="26" t="n">
        <v>0.0366730676790894</v>
      </c>
      <c r="D803" s="26" t="n">
        <v>12.3266297404902</v>
      </c>
      <c r="E803" s="14" t="str">
        <f aca="false">IF(B803&lt;5,"Acidic",IF(B803&lt;9,"Near-neutral","Alkaline"))</f>
        <v>Alkaline</v>
      </c>
      <c r="G803" s="70" t="n">
        <f aca="false">((-1/(((((((01_Process!$B$6)*(01_Process!$B$7)-($A$803)*(01_Process!$B$8))/((01_Process!$B$6)+($A$803))))+SQRT(((((01_Process!$B$6)*(01_Process!$B$7)-($A$803)*(01_Process!$B$8))/((01_Process!$B$6)+($A$803))))^2+4*(01_Process!$B$9)))/2)*LN(10))*(1+((((01_Process!$B$6)*(01_Process!$B$7)-($A$803)*(01_Process!$B$8))/((01_Process!$B$6)+($A$803))))/SQRT(((((01_Process!$B$6)*(01_Process!$B$7)-($A$803)*(01_Process!$B$8))/((01_Process!$B$6)+($A$803))))^2+4*(01_Process!$B$9)))/2))*((-(01_Process!$B$6)*((01_Process!$B$7)+(01_Process!$B$8))/((01_Process!$B$6)+($A$803))^2))</f>
        <v>0.036672754653356</v>
      </c>
    </row>
    <row r="804" customFormat="false" ht="15" hidden="false" customHeight="true" outlineLevel="0" collapsed="false">
      <c r="A804" s="26" t="n">
        <v>11.9909954977489</v>
      </c>
      <c r="B804" s="21" t="n">
        <v>11.6143202169456</v>
      </c>
      <c r="C804" s="26" t="n">
        <v>0.0365594234007176</v>
      </c>
      <c r="D804" s="26" t="n">
        <v>12.3266297404902</v>
      </c>
      <c r="E804" s="14" t="str">
        <f aca="false">IF(B804&lt;5,"Acidic",IF(B804&lt;9,"Near-neutral","Alkaline"))</f>
        <v>Alkaline</v>
      </c>
      <c r="G804" s="70" t="n">
        <f aca="false">((-1/(((((((01_Process!$B$6)*(01_Process!$B$7)-($A$804)*(01_Process!$B$8))/((01_Process!$B$6)+($A$804))))+SQRT(((((01_Process!$B$6)*(01_Process!$B$7)-($A$804)*(01_Process!$B$8))/((01_Process!$B$6)+($A$804))))^2+4*(01_Process!$B$9)))/2)*LN(10))*(1+((((01_Process!$B$6)*(01_Process!$B$7)-($A$804)*(01_Process!$B$8))/((01_Process!$B$6)+($A$804))))/SQRT(((((01_Process!$B$6)*(01_Process!$B$7)-($A$804)*(01_Process!$B$8))/((01_Process!$B$6)+($A$804))))^2+4*(01_Process!$B$9)))/2))*((-(01_Process!$B$6)*((01_Process!$B$7)+(01_Process!$B$8))/((01_Process!$B$6)+($A$804))^2))</f>
        <v>0.0365617061735541</v>
      </c>
    </row>
    <row r="805" customFormat="false" ht="15" hidden="false" customHeight="true" outlineLevel="0" collapsed="false">
      <c r="A805" s="26" t="n">
        <v>12.0060030015008</v>
      </c>
      <c r="B805" s="21" t="n">
        <v>11.6148680659221</v>
      </c>
      <c r="C805" s="26" t="n">
        <v>0.0364556361995483</v>
      </c>
      <c r="D805" s="26" t="n">
        <v>12.3266297404902</v>
      </c>
      <c r="E805" s="14" t="str">
        <f aca="false">IF(B805&lt;5,"Acidic",IF(B805&lt;9,"Near-neutral","Alkaline"))</f>
        <v>Alkaline</v>
      </c>
      <c r="G805" s="70" t="n">
        <f aca="false">((-1/(((((((01_Process!$B$6)*(01_Process!$B$7)-($A$805)*(01_Process!$B$8))/((01_Process!$B$6)+($A$805))))+SQRT(((((01_Process!$B$6)*(01_Process!$B$7)-($A$805)*(01_Process!$B$8))/((01_Process!$B$6)+($A$805))))^2+4*(01_Process!$B$9)))/2)*LN(10))*(1+((((01_Process!$B$6)*(01_Process!$B$7)-($A$805)*(01_Process!$B$8))/((01_Process!$B$6)+($A$805))))/SQRT(((((01_Process!$B$6)*(01_Process!$B$7)-($A$805)*(01_Process!$B$8))/((01_Process!$B$6)+($A$805))))^2+4*(01_Process!$B$9)))/2))*((-(01_Process!$B$6)*((01_Process!$B$7)+(01_Process!$B$8))/((01_Process!$B$6)+($A$805))^2))</f>
        <v>0.0364511918985455</v>
      </c>
    </row>
    <row r="806" customFormat="false" ht="15" hidden="false" customHeight="true" outlineLevel="0" collapsed="false">
      <c r="A806" s="26" t="n">
        <v>12.0210105052526</v>
      </c>
      <c r="B806" s="21" t="n">
        <v>11.6154142761397</v>
      </c>
      <c r="C806" s="26" t="n">
        <v>0.036335857935228</v>
      </c>
      <c r="D806" s="26" t="n">
        <v>12.3266297404902</v>
      </c>
      <c r="E806" s="14" t="str">
        <f aca="false">IF(B806&lt;5,"Acidic",IF(B806&lt;9,"Near-neutral","Alkaline"))</f>
        <v>Alkaline</v>
      </c>
      <c r="G806" s="70" t="n">
        <f aca="false">((-1/(((((((01_Process!$B$6)*(01_Process!$B$7)-($A$806)*(01_Process!$B$8))/((01_Process!$B$6)+($A$806))))+SQRT(((((01_Process!$B$6)*(01_Process!$B$7)-($A$806)*(01_Process!$B$8))/((01_Process!$B$6)+($A$806))))^2+4*(01_Process!$B$9)))/2)*LN(10))*(1+((((01_Process!$B$6)*(01_Process!$B$7)-($A$806)*(01_Process!$B$8))/((01_Process!$B$6)+($A$806))))/SQRT(((((01_Process!$B$6)*(01_Process!$B$7)-($A$806)*(01_Process!$B$8))/((01_Process!$B$6)+($A$806))))^2+4*(01_Process!$B$9)))/2))*((-(01_Process!$B$6)*((01_Process!$B$7)+(01_Process!$B$8))/((01_Process!$B$6)+($A$806))^2))</f>
        <v>0.0363412072443484</v>
      </c>
    </row>
    <row r="807" customFormat="false" ht="15" hidden="false" customHeight="true" outlineLevel="0" collapsed="false">
      <c r="A807" s="26" t="n">
        <v>12.0360180090045</v>
      </c>
      <c r="B807" s="21" t="n">
        <v>11.615958840538</v>
      </c>
      <c r="C807" s="26" t="n">
        <v>0.0362363163395685</v>
      </c>
      <c r="D807" s="26" t="n">
        <v>12.3266297404902</v>
      </c>
      <c r="E807" s="14" t="str">
        <f aca="false">IF(B807&lt;5,"Acidic",IF(B807&lt;9,"Near-neutral","Alkaline"))</f>
        <v>Alkaline</v>
      </c>
      <c r="G807" s="70" t="n">
        <f aca="false">((-1/(((((((01_Process!$B$6)*(01_Process!$B$7)-($A$807)*(01_Process!$B$8))/((01_Process!$B$6)+($A$807))))+SQRT(((((01_Process!$B$6)*(01_Process!$B$7)-($A$807)*(01_Process!$B$8))/((01_Process!$B$6)+($A$807))))^2+4*(01_Process!$B$9)))/2)*LN(10))*(1+((((01_Process!$B$6)*(01_Process!$B$7)-($A$807)*(01_Process!$B$8))/((01_Process!$B$6)+($A$807))))/SQRT(((((01_Process!$B$6)*(01_Process!$B$7)-($A$807)*(01_Process!$B$8))/((01_Process!$B$6)+($A$807))))^2+4*(01_Process!$B$9)))/2))*((-(01_Process!$B$6)*((01_Process!$B$7)+(01_Process!$B$8))/((01_Process!$B$6)+($A$807))^2))</f>
        <v>0.0362317479755618</v>
      </c>
    </row>
    <row r="808" customFormat="false" ht="15" hidden="false" customHeight="true" outlineLevel="0" collapsed="false">
      <c r="A808" s="26" t="n">
        <v>12.0510255127564</v>
      </c>
      <c r="B808" s="21" t="n">
        <v>11.6165018299419</v>
      </c>
      <c r="C808" s="26" t="n">
        <v>0.0361207641640249</v>
      </c>
      <c r="D808" s="26" t="n">
        <v>12.3266297404902</v>
      </c>
      <c r="E808" s="14" t="str">
        <f aca="false">IF(B808&lt;5,"Acidic",IF(B808&lt;9,"Near-neutral","Alkaline"))</f>
        <v>Alkaline</v>
      </c>
      <c r="G808" s="70" t="n">
        <f aca="false">((-1/(((((((01_Process!$B$6)*(01_Process!$B$7)-($A$808)*(01_Process!$B$8))/((01_Process!$B$6)+($A$808))))+SQRT(((((01_Process!$B$6)*(01_Process!$B$7)-($A$808)*(01_Process!$B$8))/((01_Process!$B$6)+($A$808))))^2+4*(01_Process!$B$9)))/2)*LN(10))*(1+((((01_Process!$B$6)*(01_Process!$B$7)-($A$808)*(01_Process!$B$8))/((01_Process!$B$6)+($A$808))))/SQRT(((((01_Process!$B$6)*(01_Process!$B$7)-($A$808)*(01_Process!$B$8))/((01_Process!$B$6)+($A$808))))^2+4*(01_Process!$B$9)))/2))*((-(01_Process!$B$6)*((01_Process!$B$7)+(01_Process!$B$8))/((01_Process!$B$6)+($A$808))^2))</f>
        <v>0.036122809485812</v>
      </c>
    </row>
    <row r="809" customFormat="false" ht="15" hidden="false" customHeight="true" outlineLevel="0" collapsed="false">
      <c r="A809" s="26" t="n">
        <v>12.0660330165083</v>
      </c>
      <c r="B809" s="21" t="n">
        <v>11.6170430816172</v>
      </c>
      <c r="C809" s="26" t="n">
        <v>0.0360151210466029</v>
      </c>
      <c r="D809" s="26" t="n">
        <v>12.3266297404902</v>
      </c>
      <c r="E809" s="14" t="str">
        <f aca="false">IF(B809&lt;5,"Acidic",IF(B809&lt;9,"Near-neutral","Alkaline"))</f>
        <v>Alkaline</v>
      </c>
      <c r="G809" s="70" t="n">
        <f aca="false">((-1/(((((((01_Process!$B$6)*(01_Process!$B$7)-($A$809)*(01_Process!$B$8))/((01_Process!$B$6)+($A$809))))+SQRT(((((01_Process!$B$6)*(01_Process!$B$7)-($A$809)*(01_Process!$B$8))/((01_Process!$B$6)+($A$809))))^2+4*(01_Process!$B$9)))/2)*LN(10))*(1+((((01_Process!$B$6)*(01_Process!$B$7)-($A$809)*(01_Process!$B$8))/((01_Process!$B$6)+($A$809))))/SQRT(((((01_Process!$B$6)*(01_Process!$B$7)-($A$809)*(01_Process!$B$8))/((01_Process!$B$6)+($A$809))))^2+4*(01_Process!$B$9)))/2))*((-(01_Process!$B$6)*((01_Process!$B$7)+(01_Process!$B$8))/((01_Process!$B$6)+($A$809))^2))</f>
        <v>0.0360143917362075</v>
      </c>
    </row>
    <row r="810" customFormat="false" ht="15" hidden="false" customHeight="true" outlineLevel="0" collapsed="false">
      <c r="A810" s="26" t="n">
        <v>12.0810405202601</v>
      </c>
      <c r="B810" s="21" t="n">
        <v>11.6175827443713</v>
      </c>
      <c r="C810" s="26" t="n">
        <v>0.0359038209466007</v>
      </c>
      <c r="D810" s="26" t="n">
        <v>12.3266297404902</v>
      </c>
      <c r="E810" s="14" t="str">
        <f aca="false">IF(B810&lt;5,"Acidic",IF(B810&lt;9,"Near-neutral","Alkaline"))</f>
        <v>Alkaline</v>
      </c>
      <c r="G810" s="70" t="n">
        <f aca="false">((-1/(((((((01_Process!$B$6)*(01_Process!$B$7)-($A$810)*(01_Process!$B$8))/((01_Process!$B$6)+($A$810))))+SQRT(((((01_Process!$B$6)*(01_Process!$B$7)-($A$810)*(01_Process!$B$8))/((01_Process!$B$6)+($A$810))))^2+4*(01_Process!$B$9)))/2)*LN(10))*(1+((((01_Process!$B$6)*(01_Process!$B$7)-($A$810)*(01_Process!$B$8))/((01_Process!$B$6)+($A$810))))/SQRT(((((01_Process!$B$6)*(01_Process!$B$7)-($A$810)*(01_Process!$B$8))/((01_Process!$B$6)+($A$810))))^2+4*(01_Process!$B$9)))/2))*((-(01_Process!$B$6)*((01_Process!$B$7)+(01_Process!$B$8))/((01_Process!$B$6)+($A$810))^2))</f>
        <v>0.0359064863196442</v>
      </c>
    </row>
    <row r="811" customFormat="false" ht="15" hidden="false" customHeight="true" outlineLevel="0" collapsed="false">
      <c r="A811" s="26" t="n">
        <v>12.096048024012</v>
      </c>
      <c r="B811" s="21" t="n">
        <v>11.6181208114353</v>
      </c>
      <c r="C811" s="26" t="n">
        <v>0.0358024751784569</v>
      </c>
      <c r="D811" s="26" t="n">
        <v>12.3266297404902</v>
      </c>
      <c r="E811" s="14" t="str">
        <f aca="false">IF(B811&lt;5,"Acidic",IF(B811&lt;9,"Near-neutral","Alkaline"))</f>
        <v>Alkaline</v>
      </c>
      <c r="G811" s="70" t="n">
        <f aca="false">((-1/(((((((01_Process!$B$6)*(01_Process!$B$7)-($A$811)*(01_Process!$B$8))/((01_Process!$B$6)+($A$811))))+SQRT(((((01_Process!$B$6)*(01_Process!$B$7)-($A$811)*(01_Process!$B$8))/((01_Process!$B$6)+($A$811))))^2+4*(01_Process!$B$9)))/2)*LN(10))*(1+((((01_Process!$B$6)*(01_Process!$B$7)-($A$811)*(01_Process!$B$8))/((01_Process!$B$6)+($A$811))))/SQRT(((((01_Process!$B$6)*(01_Process!$B$7)-($A$811)*(01_Process!$B$8))/((01_Process!$B$6)+($A$811))))^2+4*(01_Process!$B$9)))/2))*((-(01_Process!$B$6)*((01_Process!$B$7)+(01_Process!$B$8))/((01_Process!$B$6)+($A$811))^2))</f>
        <v>0.035799092436208</v>
      </c>
    </row>
    <row r="812" customFormat="false" ht="15" hidden="false" customHeight="true" outlineLevel="0" collapsed="false">
      <c r="A812" s="26" t="n">
        <v>12.1110555277639</v>
      </c>
      <c r="B812" s="21" t="n">
        <v>11.6186572760396</v>
      </c>
      <c r="C812" s="26" t="n">
        <v>0.0356902600466356</v>
      </c>
      <c r="D812" s="26" t="n">
        <v>12.3266297404902</v>
      </c>
      <c r="E812" s="14" t="str">
        <f aca="false">IF(B812&lt;5,"Acidic",IF(B812&lt;9,"Near-neutral","Alkaline"))</f>
        <v>Alkaline</v>
      </c>
      <c r="G812" s="70" t="n">
        <f aca="false">((-1/(((((((01_Process!$B$6)*(01_Process!$B$7)-($A$812)*(01_Process!$B$8))/((01_Process!$B$6)+($A$812))))+SQRT(((((01_Process!$B$6)*(01_Process!$B$7)-($A$812)*(01_Process!$B$8))/((01_Process!$B$6)+($A$812))))^2+4*(01_Process!$B$9)))/2)*LN(10))*(1+((((01_Process!$B$6)*(01_Process!$B$7)-($A$812)*(01_Process!$B$8))/((01_Process!$B$6)+($A$812))))/SQRT(((((01_Process!$B$6)*(01_Process!$B$7)-($A$812)*(01_Process!$B$8))/((01_Process!$B$6)+($A$812))))^2+4*(01_Process!$B$9)))/2))*((-(01_Process!$B$6)*((01_Process!$B$7)+(01_Process!$B$8))/((01_Process!$B$6)+($A$812))^2))</f>
        <v>0.0356922092879057</v>
      </c>
    </row>
    <row r="813" customFormat="false" ht="15" hidden="false" customHeight="true" outlineLevel="0" collapsed="false">
      <c r="A813" s="26" t="n">
        <v>12.1260630315158</v>
      </c>
      <c r="B813" s="21" t="n">
        <v>11.6191921314148</v>
      </c>
      <c r="C813" s="26" t="n">
        <v>0.0355880250198197</v>
      </c>
      <c r="D813" s="26" t="n">
        <v>12.3266297404902</v>
      </c>
      <c r="E813" s="14" t="str">
        <f aca="false">IF(B813&lt;5,"Acidic",IF(B813&lt;9,"Near-neutral","Alkaline"))</f>
        <v>Alkaline</v>
      </c>
      <c r="G813" s="70" t="n">
        <f aca="false">((-1/(((((((01_Process!$B$6)*(01_Process!$B$7)-($A$813)*(01_Process!$B$8))/((01_Process!$B$6)+($A$813))))+SQRT(((((01_Process!$B$6)*(01_Process!$B$7)-($A$813)*(01_Process!$B$8))/((01_Process!$B$6)+($A$813))))^2+4*(01_Process!$B$9)))/2)*LN(10))*(1+((((01_Process!$B$6)*(01_Process!$B$7)-($A$813)*(01_Process!$B$8))/((01_Process!$B$6)+($A$813))))/SQRT(((((01_Process!$B$6)*(01_Process!$B$7)-($A$813)*(01_Process!$B$8))/((01_Process!$B$6)+($A$813))))^2+4*(01_Process!$B$9)))/2))*((-(01_Process!$B$6)*((01_Process!$B$7)+(01_Process!$B$8))/((01_Process!$B$6)+($A$813))^2))</f>
        <v>0.0355858326584703</v>
      </c>
    </row>
    <row r="814" customFormat="false" ht="15" hidden="false" customHeight="true" outlineLevel="0" collapsed="false">
      <c r="A814" s="26" t="n">
        <v>12.1410705352676</v>
      </c>
      <c r="B814" s="21" t="n">
        <v>11.6197253707918</v>
      </c>
      <c r="C814" s="26" t="n">
        <v>0.0354748949224586</v>
      </c>
      <c r="D814" s="26" t="n">
        <v>12.3266297404902</v>
      </c>
      <c r="E814" s="14" t="str">
        <f aca="false">IF(B814&lt;5,"Acidic",IF(B814&lt;9,"Near-neutral","Alkaline"))</f>
        <v>Alkaline</v>
      </c>
      <c r="G814" s="70" t="n">
        <f aca="false">((-1/(((((((01_Process!$B$6)*(01_Process!$B$7)-($A$814)*(01_Process!$B$8))/((01_Process!$B$6)+($A$814))))+SQRT(((((01_Process!$B$6)*(01_Process!$B$7)-($A$814)*(01_Process!$B$8))/((01_Process!$B$6)+($A$814))))^2+4*(01_Process!$B$9)))/2)*LN(10))*(1+((((01_Process!$B$6)*(01_Process!$B$7)-($A$814)*(01_Process!$B$8))/((01_Process!$B$6)+($A$814))))/SQRT(((((01_Process!$B$6)*(01_Process!$B$7)-($A$814)*(01_Process!$B$8))/((01_Process!$B$6)+($A$814))))^2+4*(01_Process!$B$9)))/2))*((-(01_Process!$B$6)*((01_Process!$B$7)+(01_Process!$B$8))/((01_Process!$B$6)+($A$814))^2))</f>
        <v>0.0354799549222497</v>
      </c>
    </row>
    <row r="815" customFormat="false" ht="15" hidden="false" customHeight="true" outlineLevel="0" collapsed="false">
      <c r="A815" s="26" t="n">
        <v>12.1560780390195</v>
      </c>
      <c r="B815" s="21" t="n">
        <v>11.6202570659635</v>
      </c>
      <c r="C815" s="26" t="n">
        <v>0.0353770087036764</v>
      </c>
      <c r="D815" s="26" t="n">
        <v>12.3266297404902</v>
      </c>
      <c r="E815" s="14" t="str">
        <f aca="false">IF(B815&lt;5,"Acidic",IF(B815&lt;9,"Near-neutral","Alkaline"))</f>
        <v>Alkaline</v>
      </c>
      <c r="G815" s="70" t="n">
        <f aca="false">((-1/(((((((01_Process!$B$6)*(01_Process!$B$7)-($A$815)*(01_Process!$B$8))/((01_Process!$B$6)+($A$815))))+SQRT(((((01_Process!$B$6)*(01_Process!$B$7)-($A$815)*(01_Process!$B$8))/((01_Process!$B$6)+($A$815))))^2+4*(01_Process!$B$9)))/2)*LN(10))*(1+((((01_Process!$B$6)*(01_Process!$B$7)-($A$815)*(01_Process!$B$8))/((01_Process!$B$6)+($A$815))))/SQRT(((((01_Process!$B$6)*(01_Process!$B$7)-($A$815)*(01_Process!$B$8))/((01_Process!$B$6)+($A$815))))^2+4*(01_Process!$B$9)))/2))*((-(01_Process!$B$6)*((01_Process!$B$7)+(01_Process!$B$8))/((01_Process!$B$6)+($A$815))^2))</f>
        <v>0.0353745748688169</v>
      </c>
    </row>
    <row r="816" customFormat="false" ht="15" hidden="false" customHeight="true" outlineLevel="0" collapsed="false">
      <c r="A816" s="26" t="n">
        <v>12.1710855427714</v>
      </c>
      <c r="B816" s="21" t="n">
        <v>11.6207871317916</v>
      </c>
      <c r="C816" s="26" t="n">
        <v>0.0352734654403548</v>
      </c>
      <c r="D816" s="26" t="n">
        <v>12.3266297404902</v>
      </c>
      <c r="E816" s="14" t="str">
        <f aca="false">IF(B816&lt;5,"Acidic",IF(B816&lt;9,"Near-neutral","Alkaline"))</f>
        <v>Alkaline</v>
      </c>
      <c r="G816" s="70" t="n">
        <f aca="false">((-1/(((((((01_Process!$B$6)*(01_Process!$B$7)-($A$816)*(01_Process!$B$8))/((01_Process!$B$6)+($A$816))))+SQRT(((((01_Process!$B$6)*(01_Process!$B$7)-($A$816)*(01_Process!$B$8))/((01_Process!$B$6)+($A$816))))^2+4*(01_Process!$B$9)))/2)*LN(10))*(1+((((01_Process!$B$6)*(01_Process!$B$7)-($A$816)*(01_Process!$B$8))/((01_Process!$B$6)+($A$816))))/SQRT(((((01_Process!$B$6)*(01_Process!$B$7)-($A$816)*(01_Process!$B$8))/((01_Process!$B$6)+($A$816))))^2+4*(01_Process!$B$9)))/2))*((-(01_Process!$B$6)*((01_Process!$B$7)+(01_Process!$B$8))/((01_Process!$B$6)+($A$816))^2))</f>
        <v>0.035269692142299</v>
      </c>
    </row>
    <row r="817" customFormat="false" ht="15" hidden="false" customHeight="true" outlineLevel="0" collapsed="false">
      <c r="A817" s="26" t="n">
        <v>12.1860930465233</v>
      </c>
      <c r="B817" s="21" t="n">
        <v>11.6213157190155</v>
      </c>
      <c r="C817" s="26" t="n">
        <v>0.0351642395502267</v>
      </c>
      <c r="D817" s="26" t="n">
        <v>12.3266297404902</v>
      </c>
      <c r="E817" s="14" t="str">
        <f aca="false">IF(B817&lt;5,"Acidic",IF(B817&lt;9,"Near-neutral","Alkaline"))</f>
        <v>Alkaline</v>
      </c>
      <c r="G817" s="70" t="n">
        <f aca="false">((-1/(((((((01_Process!$B$6)*(01_Process!$B$7)-($A$817)*(01_Process!$B$8))/((01_Process!$B$6)+($A$817))))+SQRT(((((01_Process!$B$6)*(01_Process!$B$7)-($A$817)*(01_Process!$B$8))/((01_Process!$B$6)+($A$817))))^2+4*(01_Process!$B$9)))/2)*LN(10))*(1+((((01_Process!$B$6)*(01_Process!$B$7)-($A$817)*(01_Process!$B$8))/((01_Process!$B$6)+($A$817))))/SQRT(((((01_Process!$B$6)*(01_Process!$B$7)-($A$817)*(01_Process!$B$8))/((01_Process!$B$6)+($A$817))))^2+4*(01_Process!$B$9)))/2))*((-(01_Process!$B$6)*((01_Process!$B$7)+(01_Process!$B$8))/((01_Process!$B$6)+($A$817))^2))</f>
        <v>0.0351652982458286</v>
      </c>
    </row>
    <row r="818" customFormat="false" ht="15" hidden="false" customHeight="true" outlineLevel="0" collapsed="false">
      <c r="A818" s="26" t="n">
        <v>12.2011005502751</v>
      </c>
      <c r="B818" s="21" t="n">
        <v>11.6218426637434</v>
      </c>
      <c r="C818" s="26" t="n">
        <v>0.0350598199095202</v>
      </c>
      <c r="D818" s="26" t="n">
        <v>12.3266297404902</v>
      </c>
      <c r="E818" s="14" t="str">
        <f aca="false">IF(B818&lt;5,"Acidic",IF(B818&lt;9,"Near-neutral","Alkaline"))</f>
        <v>Alkaline</v>
      </c>
      <c r="G818" s="70" t="n">
        <f aca="false">((-1/(((((((01_Process!$B$6)*(01_Process!$B$7)-($A$818)*(01_Process!$B$8))/((01_Process!$B$6)+($A$818))))+SQRT(((((01_Process!$B$6)*(01_Process!$B$7)-($A$818)*(01_Process!$B$8))/((01_Process!$B$6)+($A$818))))^2+4*(01_Process!$B$9)))/2)*LN(10))*(1+((((01_Process!$B$6)*(01_Process!$B$7)-($A$818)*(01_Process!$B$8))/((01_Process!$B$6)+($A$818))))/SQRT(((((01_Process!$B$6)*(01_Process!$B$7)-($A$818)*(01_Process!$B$8))/((01_Process!$B$6)+($A$818))))^2+4*(01_Process!$B$9)))/2))*((-(01_Process!$B$6)*((01_Process!$B$7)+(01_Process!$B$8))/((01_Process!$B$6)+($A$818))^2))</f>
        <v>0.0350613966983398</v>
      </c>
    </row>
    <row r="819" customFormat="false" ht="15" hidden="false" customHeight="true" outlineLevel="0" collapsed="false">
      <c r="A819" s="26" t="n">
        <v>12.216108054027</v>
      </c>
      <c r="B819" s="21" t="n">
        <v>11.6223680381532</v>
      </c>
      <c r="C819" s="26" t="n">
        <v>0.034954968502575</v>
      </c>
      <c r="D819" s="26" t="n">
        <v>12.3266297404902</v>
      </c>
      <c r="E819" s="14" t="str">
        <f aca="false">IF(B819&lt;5,"Acidic",IF(B819&lt;9,"Near-neutral","Alkaline"))</f>
        <v>Alkaline</v>
      </c>
      <c r="G819" s="70" t="n">
        <f aca="false">((-1/(((((((01_Process!$B$6)*(01_Process!$B$7)-($A$819)*(01_Process!$B$8))/((01_Process!$B$6)+($A$819))))+SQRT(((((01_Process!$B$6)*(01_Process!$B$7)-($A$819)*(01_Process!$B$8))/((01_Process!$B$6)+($A$819))))^2+4*(01_Process!$B$9)))/2)*LN(10))*(1+((((01_Process!$B$6)*(01_Process!$B$7)-($A$819)*(01_Process!$B$8))/((01_Process!$B$6)+($A$819))))/SQRT(((((01_Process!$B$6)*(01_Process!$B$7)-($A$819)*(01_Process!$B$8))/((01_Process!$B$6)+($A$819))))^2+4*(01_Process!$B$9)))/2))*((-(01_Process!$B$6)*((01_Process!$B$7)+(01_Process!$B$8))/((01_Process!$B$6)+($A$819))^2))</f>
        <v>0.0349579794533178</v>
      </c>
    </row>
    <row r="820" customFormat="false" ht="15" hidden="false" customHeight="true" outlineLevel="0" collapsed="false">
      <c r="A820" s="26" t="n">
        <v>12.2311155577789</v>
      </c>
      <c r="B820" s="21" t="n">
        <v>11.6228919148054</v>
      </c>
      <c r="C820" s="26" t="n">
        <v>0.0348602250880958</v>
      </c>
      <c r="D820" s="26" t="n">
        <v>12.3266297404902</v>
      </c>
      <c r="E820" s="14" t="str">
        <f aca="false">IF(B820&lt;5,"Acidic",IF(B820&lt;9,"Near-neutral","Alkaline"))</f>
        <v>Alkaline</v>
      </c>
      <c r="G820" s="70" t="n">
        <f aca="false">((-1/(((((((01_Process!$B$6)*(01_Process!$B$7)-($A$820)*(01_Process!$B$8))/((01_Process!$B$6)+($A$820))))+SQRT(((((01_Process!$B$6)*(01_Process!$B$7)-($A$820)*(01_Process!$B$8))/((01_Process!$B$6)+($A$820))))^2+4*(01_Process!$B$9)))/2)*LN(10))*(1+((((01_Process!$B$6)*(01_Process!$B$7)-($A$820)*(01_Process!$B$8))/((01_Process!$B$6)+($A$820))))/SQRT(((((01_Process!$B$6)*(01_Process!$B$7)-($A$820)*(01_Process!$B$8))/((01_Process!$B$6)+($A$820))))^2+4*(01_Process!$B$9)))/2))*((-(01_Process!$B$6)*((01_Process!$B$7)+(01_Process!$B$8))/((01_Process!$B$6)+($A$820))^2))</f>
        <v>0.0348550418582344</v>
      </c>
    </row>
    <row r="821" customFormat="false" ht="15" hidden="false" customHeight="true" outlineLevel="0" collapsed="false">
      <c r="A821" s="26" t="n">
        <v>12.2461230615308</v>
      </c>
      <c r="B821" s="21" t="n">
        <v>11.6234142083712</v>
      </c>
      <c r="C821" s="26" t="n">
        <v>0.0347492593916741</v>
      </c>
      <c r="D821" s="26" t="n">
        <v>12.3266297404902</v>
      </c>
      <c r="E821" s="14" t="str">
        <f aca="false">IF(B821&lt;5,"Acidic",IF(B821&lt;9,"Near-neutral","Alkaline"))</f>
        <v>Alkaline</v>
      </c>
      <c r="G821" s="70" t="n">
        <f aca="false">((-1/(((((((01_Process!$B$6)*(01_Process!$B$7)-($A$821)*(01_Process!$B$8))/((01_Process!$B$6)+($A$821))))+SQRT(((((01_Process!$B$6)*(01_Process!$B$7)-($A$821)*(01_Process!$B$8))/((01_Process!$B$6)+($A$821))))^2+4*(01_Process!$B$9)))/2)*LN(10))*(1+((((01_Process!$B$6)*(01_Process!$B$7)-($A$821)*(01_Process!$B$8))/((01_Process!$B$6)+($A$821))))/SQRT(((((01_Process!$B$6)*(01_Process!$B$7)-($A$821)*(01_Process!$B$8))/((01_Process!$B$6)+($A$821))))^2+4*(01_Process!$B$9)))/2))*((-(01_Process!$B$6)*((01_Process!$B$7)+(01_Process!$B$8))/((01_Process!$B$6)+($A$821))^2))</f>
        <v>0.0347525870090294</v>
      </c>
    </row>
    <row r="822" customFormat="false" ht="15" hidden="false" customHeight="true" outlineLevel="0" collapsed="false">
      <c r="A822" s="26" t="n">
        <v>12.2611305652826</v>
      </c>
      <c r="B822" s="21" t="n">
        <v>11.6239349916022</v>
      </c>
      <c r="C822" s="26" t="n">
        <v>0.0346536905873336</v>
      </c>
      <c r="D822" s="26" t="n">
        <v>12.3266297404902</v>
      </c>
      <c r="E822" s="14" t="str">
        <f aca="false">IF(B822&lt;5,"Acidic",IF(B822&lt;9,"Near-neutral","Alkaline"))</f>
        <v>Alkaline</v>
      </c>
      <c r="G822" s="70" t="n">
        <f aca="false">((-1/(((((((01_Process!$B$6)*(01_Process!$B$7)-($A$822)*(01_Process!$B$8))/((01_Process!$B$6)+($A$822))))+SQRT(((((01_Process!$B$6)*(01_Process!$B$7)-($A$822)*(01_Process!$B$8))/((01_Process!$B$6)+($A$822))))^2+4*(01_Process!$B$9)))/2)*LN(10))*(1+((((01_Process!$B$6)*(01_Process!$B$7)-($A$822)*(01_Process!$B$8))/((01_Process!$B$6)+($A$822))))/SQRT(((((01_Process!$B$6)*(01_Process!$B$7)-($A$822)*(01_Process!$B$8))/((01_Process!$B$6)+($A$822))))^2+4*(01_Process!$B$9)))/2))*((-(01_Process!$B$6)*((01_Process!$B$7)+(01_Process!$B$8))/((01_Process!$B$6)+($A$822))^2))</f>
        <v>0.0346506068420409</v>
      </c>
    </row>
    <row r="823" customFormat="false" ht="15" hidden="false" customHeight="true" outlineLevel="0" collapsed="false">
      <c r="A823" s="26" t="n">
        <v>12.2761380690345</v>
      </c>
      <c r="B823" s="21" t="n">
        <v>11.6244542583048</v>
      </c>
      <c r="C823" s="26" t="n">
        <v>0.0345471503959516</v>
      </c>
      <c r="D823" s="26" t="n">
        <v>12.3266297404902</v>
      </c>
      <c r="E823" s="14" t="str">
        <f aca="false">IF(B823&lt;5,"Acidic",IF(B823&lt;9,"Near-neutral","Alkaline"))</f>
        <v>Alkaline</v>
      </c>
      <c r="G823" s="70" t="n">
        <f aca="false">((-1/(((((((01_Process!$B$6)*(01_Process!$B$7)-($A$823)*(01_Process!$B$8))/((01_Process!$B$6)+($A$823))))+SQRT(((((01_Process!$B$6)*(01_Process!$B$7)-($A$823)*(01_Process!$B$8))/((01_Process!$B$6)+($A$823))))^2+4*(01_Process!$B$9)))/2)*LN(10))*(1+((((01_Process!$B$6)*(01_Process!$B$7)-($A$823)*(01_Process!$B$8))/((01_Process!$B$6)+($A$823))))/SQRT(((((01_Process!$B$6)*(01_Process!$B$7)-($A$823)*(01_Process!$B$8))/((01_Process!$B$6)+($A$823))))^2+4*(01_Process!$B$9)))/2))*((-(01_Process!$B$6)*((01_Process!$B$7)+(01_Process!$B$8))/((01_Process!$B$6)+($A$823))^2))</f>
        <v>0.0345490971762286</v>
      </c>
    </row>
    <row r="824" customFormat="false" ht="15" hidden="false" customHeight="true" outlineLevel="0" collapsed="false">
      <c r="A824" s="26" t="n">
        <v>12.2911455727864</v>
      </c>
      <c r="B824" s="21" t="n">
        <v>11.624972002286</v>
      </c>
      <c r="C824" s="26" t="n">
        <v>0.0344454737565911</v>
      </c>
      <c r="D824" s="26" t="n">
        <v>12.3266297404902</v>
      </c>
      <c r="E824" s="14" t="str">
        <f aca="false">IF(B824&lt;5,"Acidic",IF(B824&lt;9,"Near-neutral","Alkaline"))</f>
        <v>Alkaline</v>
      </c>
      <c r="G824" s="70" t="n">
        <f aca="false">((-1/(((((((01_Process!$B$6)*(01_Process!$B$7)-($A$824)*(01_Process!$B$8))/((01_Process!$B$6)+($A$824))))+SQRT(((((01_Process!$B$6)*(01_Process!$B$7)-($A$824)*(01_Process!$B$8))/((01_Process!$B$6)+($A$824))))^2+4*(01_Process!$B$9)))/2)*LN(10))*(1+((((01_Process!$B$6)*(01_Process!$B$7)-($A$824)*(01_Process!$B$8))/((01_Process!$B$6)+($A$824))))/SQRT(((((01_Process!$B$6)*(01_Process!$B$7)-($A$824)*(01_Process!$B$8))/((01_Process!$B$6)+($A$824))))^2+4*(01_Process!$B$9)))/2))*((-(01_Process!$B$6)*((01_Process!$B$7)+(01_Process!$B$8))/((01_Process!$B$6)+($A$824))^2))</f>
        <v>0.0344480606400389</v>
      </c>
    </row>
    <row r="825" customFormat="false" ht="15" hidden="false" customHeight="true" outlineLevel="0" collapsed="false">
      <c r="A825" s="26" t="n">
        <v>12.3061530765383</v>
      </c>
      <c r="B825" s="21" t="n">
        <v>11.6254882173529</v>
      </c>
      <c r="C825" s="26" t="n">
        <v>0.0343486859169389</v>
      </c>
      <c r="D825" s="26" t="n">
        <v>12.3266297404902</v>
      </c>
      <c r="E825" s="14" t="str">
        <f aca="false">IF(B825&lt;5,"Acidic",IF(B825&lt;9,"Near-neutral","Alkaline"))</f>
        <v>Alkaline</v>
      </c>
      <c r="G825" s="70" t="n">
        <f aca="false">((-1/(((((((01_Process!$B$6)*(01_Process!$B$7)-($A$825)*(01_Process!$B$8))/((01_Process!$B$6)+($A$825))))+SQRT(((((01_Process!$B$6)*(01_Process!$B$7)-($A$825)*(01_Process!$B$8))/((01_Process!$B$6)+($A$825))))^2+4*(01_Process!$B$9)))/2)*LN(10))*(1+((((01_Process!$B$6)*(01_Process!$B$7)-($A$825)*(01_Process!$B$8))/((01_Process!$B$6)+($A$825))))/SQRT(((((01_Process!$B$6)*(01_Process!$B$7)-($A$825)*(01_Process!$B$8))/((01_Process!$B$6)+($A$825))))^2+4*(01_Process!$B$9)))/2))*((-(01_Process!$B$6)*((01_Process!$B$7)+(01_Process!$B$8))/((01_Process!$B$6)+($A$825))^2))</f>
        <v>0.0343474896617178</v>
      </c>
    </row>
    <row r="826" customFormat="false" ht="15" hidden="false" customHeight="true" outlineLevel="0" collapsed="false">
      <c r="A826" s="26" t="n">
        <v>12.3211605802902</v>
      </c>
      <c r="B826" s="21" t="n">
        <v>11.6260029769215</v>
      </c>
      <c r="C826" s="26" t="n">
        <v>0.0342515043366802</v>
      </c>
      <c r="D826" s="26" t="n">
        <v>12.3266297404902</v>
      </c>
      <c r="E826" s="14" t="str">
        <f aca="false">IF(B826&lt;5,"Acidic",IF(B826&lt;9,"Near-neutral","Alkaline"))</f>
        <v>Alkaline</v>
      </c>
      <c r="G826" s="70" t="n">
        <f aca="false">((-1/(((((((01_Process!$B$6)*(01_Process!$B$7)-($A$826)*(01_Process!$B$8))/((01_Process!$B$6)+($A$826))))+SQRT(((((01_Process!$B$6)*(01_Process!$B$7)-($A$826)*(01_Process!$B$8))/((01_Process!$B$6)+($A$826))))^2+4*(01_Process!$B$9)))/2)*LN(10))*(1+((((01_Process!$B$6)*(01_Process!$B$7)-($A$826)*(01_Process!$B$8))/((01_Process!$B$6)+($A$826))))/SQRT(((((01_Process!$B$6)*(01_Process!$B$7)-($A$826)*(01_Process!$B$8))/((01_Process!$B$6)+($A$826))))^2+4*(01_Process!$B$9)))/2))*((-(01_Process!$B$6)*((01_Process!$B$7)+(01_Process!$B$8))/((01_Process!$B$6)+($A$826))^2))</f>
        <v>0.0342473829639181</v>
      </c>
    </row>
    <row r="827" customFormat="false" ht="15" hidden="false" customHeight="true" outlineLevel="0" collapsed="false">
      <c r="A827" s="26" t="n">
        <v>12.336168084042</v>
      </c>
      <c r="B827" s="21" t="n">
        <v>11.6265161953801</v>
      </c>
      <c r="C827" s="26" t="n">
        <v>0.034143301081258</v>
      </c>
      <c r="D827" s="26" t="n">
        <v>12.3266297404902</v>
      </c>
      <c r="E827" s="14" t="str">
        <f aca="false">IF(B827&lt;5,"Acidic",IF(B827&lt;9,"Near-neutral","Alkaline"))</f>
        <v>Alkaline</v>
      </c>
      <c r="G827" s="70" t="n">
        <f aca="false">((-1/(((((((01_Process!$B$6)*(01_Process!$B$7)-($A$827)*(01_Process!$B$8))/((01_Process!$B$6)+($A$827))))+SQRT(((((01_Process!$B$6)*(01_Process!$B$7)-($A$827)*(01_Process!$B$8))/((01_Process!$B$6)+($A$827))))^2+4*(01_Process!$B$9)))/2)*LN(10))*(1+((((01_Process!$B$6)*(01_Process!$B$7)-($A$827)*(01_Process!$B$8))/((01_Process!$B$6)+($A$827))))/SQRT(((((01_Process!$B$6)*(01_Process!$B$7)-($A$827)*(01_Process!$B$8))/((01_Process!$B$6)+($A$827))))^2+4*(01_Process!$B$9)))/2))*((-(01_Process!$B$6)*((01_Process!$B$7)+(01_Process!$B$8))/((01_Process!$B$6)+($A$827))^2))</f>
        <v>0.0341477368923931</v>
      </c>
    </row>
    <row r="828" customFormat="false" ht="15" hidden="false" customHeight="true" outlineLevel="0" collapsed="false">
      <c r="A828" s="26" t="n">
        <v>12.3511755877939</v>
      </c>
      <c r="B828" s="21" t="n">
        <v>11.6270278665377</v>
      </c>
      <c r="C828" s="26" t="n">
        <v>0.0340506271869572</v>
      </c>
      <c r="D828" s="26" t="n">
        <v>12.3266297404902</v>
      </c>
      <c r="E828" s="14" t="str">
        <f aca="false">IF(B828&lt;5,"Acidic",IF(B828&lt;9,"Near-neutral","Alkaline"))</f>
        <v>Alkaline</v>
      </c>
      <c r="G828" s="70" t="n">
        <f aca="false">((-1/(((((((01_Process!$B$6)*(01_Process!$B$7)-($A$828)*(01_Process!$B$8))/((01_Process!$B$6)+($A$828))))+SQRT(((((01_Process!$B$6)*(01_Process!$B$7)-($A$828)*(01_Process!$B$8))/((01_Process!$B$6)+($A$828))))^2+4*(01_Process!$B$9)))/2)*LN(10))*(1+((((01_Process!$B$6)*(01_Process!$B$7)-($A$828)*(01_Process!$B$8))/((01_Process!$B$6)+($A$828))))/SQRT(((((01_Process!$B$6)*(01_Process!$B$7)-($A$828)*(01_Process!$B$8))/((01_Process!$B$6)+($A$828))))^2+4*(01_Process!$B$9)))/2))*((-(01_Process!$B$6)*((01_Process!$B$7)+(01_Process!$B$8))/((01_Process!$B$6)+($A$828))^2))</f>
        <v>0.0340485506941164</v>
      </c>
    </row>
    <row r="829" customFormat="false" ht="15" hidden="false" customHeight="true" outlineLevel="0" collapsed="false">
      <c r="A829" s="26" t="n">
        <v>12.3661830915458</v>
      </c>
      <c r="B829" s="21" t="n">
        <v>11.6275381439843</v>
      </c>
      <c r="C829" s="26" t="n">
        <v>0.0339522518895592</v>
      </c>
      <c r="D829" s="26" t="n">
        <v>12.3266297404902</v>
      </c>
      <c r="E829" s="14" t="str">
        <f aca="false">IF(B829&lt;5,"Acidic",IF(B829&lt;9,"Near-neutral","Alkaline"))</f>
        <v>Alkaline</v>
      </c>
      <c r="G829" s="70" t="n">
        <f aca="false">((-1/(((((((01_Process!$B$6)*(01_Process!$B$7)-($A$829)*(01_Process!$B$8))/((01_Process!$B$6)+($A$829))))+SQRT(((((01_Process!$B$6)*(01_Process!$B$7)-($A$829)*(01_Process!$B$8))/((01_Process!$B$6)+($A$829))))^2+4*(01_Process!$B$9)))/2)*LN(10))*(1+((((01_Process!$B$6)*(01_Process!$B$7)-($A$829)*(01_Process!$B$8))/((01_Process!$B$6)+($A$829))))/SQRT(((((01_Process!$B$6)*(01_Process!$B$7)-($A$829)*(01_Process!$B$8))/((01_Process!$B$6)+($A$829))))^2+4*(01_Process!$B$9)))/2))*((-(01_Process!$B$6)*((01_Process!$B$7)+(01_Process!$B$8))/((01_Process!$B$6)+($A$829))^2))</f>
        <v>0.0339498157637649</v>
      </c>
    </row>
    <row r="830" customFormat="false" ht="15" hidden="false" customHeight="true" outlineLevel="0" collapsed="false">
      <c r="A830" s="26" t="n">
        <v>12.3811905952977</v>
      </c>
      <c r="B830" s="21" t="n">
        <v>11.628046942109</v>
      </c>
      <c r="C830" s="26" t="n">
        <v>0.0338481502093373</v>
      </c>
      <c r="D830" s="26" t="n">
        <v>12.3266297404902</v>
      </c>
      <c r="E830" s="14" t="str">
        <f aca="false">IF(B830&lt;5,"Acidic",IF(B830&lt;9,"Near-neutral","Alkaline"))</f>
        <v>Alkaline</v>
      </c>
      <c r="G830" s="70" t="n">
        <f aca="false">((-1/(((((((01_Process!$B$6)*(01_Process!$B$7)-($A$830)*(01_Process!$B$8))/((01_Process!$B$6)+($A$830))))+SQRT(((((01_Process!$B$6)*(01_Process!$B$7)-($A$830)*(01_Process!$B$8))/((01_Process!$B$6)+($A$830))))^2+4*(01_Process!$B$9)))/2)*LN(10))*(1+((((01_Process!$B$6)*(01_Process!$B$7)-($A$830)*(01_Process!$B$8))/((01_Process!$B$6)+($A$830))))/SQRT(((((01_Process!$B$6)*(01_Process!$B$7)-($A$830)*(01_Process!$B$8))/((01_Process!$B$6)+($A$830))))^2+4*(01_Process!$B$9)))/2))*((-(01_Process!$B$6)*((01_Process!$B$7)+(01_Process!$B$8))/((01_Process!$B$6)+($A$830))^2))</f>
        <v>0.0338515352531117</v>
      </c>
    </row>
    <row r="831" customFormat="false" ht="15" hidden="false" customHeight="true" outlineLevel="0" collapsed="false">
      <c r="A831" s="26" t="n">
        <v>12.3961980990495</v>
      </c>
      <c r="B831" s="21" t="n">
        <v>11.6285541749268</v>
      </c>
      <c r="C831" s="26" t="n">
        <v>0.0337543140469734</v>
      </c>
      <c r="D831" s="26" t="n">
        <v>12.3266297404902</v>
      </c>
      <c r="E831" s="14" t="str">
        <f aca="false">IF(B831&lt;5,"Acidic",IF(B831&lt;9,"Near-neutral","Alkaline"))</f>
        <v>Alkaline</v>
      </c>
      <c r="G831" s="70" t="n">
        <f aca="false">((-1/(((((((01_Process!$B$6)*(01_Process!$B$7)-($A$831)*(01_Process!$B$8))/((01_Process!$B$6)+($A$831))))+SQRT(((((01_Process!$B$6)*(01_Process!$B$7)-($A$831)*(01_Process!$B$8))/((01_Process!$B$6)+($A$831))))^2+4*(01_Process!$B$9)))/2)*LN(10))*(1+((((01_Process!$B$6)*(01_Process!$B$7)-($A$831)*(01_Process!$B$8))/((01_Process!$B$6)+($A$831))))/SQRT(((((01_Process!$B$6)*(01_Process!$B$7)-($A$831)*(01_Process!$B$8))/((01_Process!$B$6)+($A$831))))^2+4*(01_Process!$B$9)))/2))*((-(01_Process!$B$6)*((01_Process!$B$7)+(01_Process!$B$8))/((01_Process!$B$6)+($A$831))^2))</f>
        <v>0.0337537021755231</v>
      </c>
    </row>
    <row r="832" customFormat="false" ht="15" hidden="false" customHeight="true" outlineLevel="0" collapsed="false">
      <c r="A832" s="26" t="n">
        <v>12.4112056028014</v>
      </c>
      <c r="B832" s="21" t="n">
        <v>11.6290599965913</v>
      </c>
      <c r="C832" s="26" t="n">
        <v>0.0336547578170894</v>
      </c>
      <c r="D832" s="26" t="n">
        <v>12.3266297404902</v>
      </c>
      <c r="E832" s="14" t="str">
        <f aca="false">IF(B832&lt;5,"Acidic",IF(B832&lt;9,"Near-neutral","Alkaline"))</f>
        <v>Alkaline</v>
      </c>
      <c r="G832" s="70" t="n">
        <f aca="false">((-1/(((((((01_Process!$B$6)*(01_Process!$B$7)-($A$832)*(01_Process!$B$8))/((01_Process!$B$6)+($A$832))))+SQRT(((((01_Process!$B$6)*(01_Process!$B$7)-($A$832)*(01_Process!$B$8))/((01_Process!$B$6)+($A$832))))^2+4*(01_Process!$B$9)))/2)*LN(10))*(1+((((01_Process!$B$6)*(01_Process!$B$7)-($A$832)*(01_Process!$B$8))/((01_Process!$B$6)+($A$832))))/SQRT(((((01_Process!$B$6)*(01_Process!$B$7)-($A$832)*(01_Process!$B$8))/((01_Process!$B$6)+($A$832))))^2+4*(01_Process!$B$9)))/2))*((-(01_Process!$B$6)*((01_Process!$B$7)+(01_Process!$B$8))/((01_Process!$B$6)+($A$832))^2))</f>
        <v>0.0336563180727089</v>
      </c>
    </row>
    <row r="833" customFormat="false" ht="15" hidden="false" customHeight="true" outlineLevel="0" collapsed="false">
      <c r="A833" s="26" t="n">
        <v>12.4262131065533</v>
      </c>
      <c r="B833" s="21" t="n">
        <v>11.6295644014757</v>
      </c>
      <c r="C833" s="26" t="n">
        <v>0.0335601593733372</v>
      </c>
      <c r="D833" s="26" t="n">
        <v>12.3266297404902</v>
      </c>
      <c r="E833" s="14" t="str">
        <f aca="false">IF(B833&lt;5,"Acidic",IF(B833&lt;9,"Near-neutral","Alkaline"))</f>
        <v>Alkaline</v>
      </c>
      <c r="G833" s="70" t="n">
        <f aca="false">((-1/(((((((01_Process!$B$6)*(01_Process!$B$7)-($A$833)*(01_Process!$B$8))/((01_Process!$B$6)+($A$833))))+SQRT(((((01_Process!$B$6)*(01_Process!$B$7)-($A$833)*(01_Process!$B$8))/((01_Process!$B$6)+($A$833))))^2+4*(01_Process!$B$9)))/2)*LN(10))*(1+((((01_Process!$B$6)*(01_Process!$B$7)-($A$833)*(01_Process!$B$8))/((01_Process!$B$6)+($A$833))))/SQRT(((((01_Process!$B$6)*(01_Process!$B$7)-($A$833)*(01_Process!$B$8))/((01_Process!$B$6)+($A$833))))^2+4*(01_Process!$B$9)))/2))*((-(01_Process!$B$6)*((01_Process!$B$7)+(01_Process!$B$8))/((01_Process!$B$6)+($A$833))^2))</f>
        <v>0.033559375403917</v>
      </c>
    </row>
    <row r="834" customFormat="false" ht="15" hidden="false" customHeight="true" outlineLevel="0" collapsed="false">
      <c r="A834" s="26" t="n">
        <v>12.4412206103052</v>
      </c>
      <c r="B834" s="21" t="n">
        <v>11.6300673035968</v>
      </c>
      <c r="C834" s="26" t="n">
        <v>0.0334651860234771</v>
      </c>
      <c r="D834" s="26" t="n">
        <v>12.3266297404902</v>
      </c>
      <c r="E834" s="14" t="str">
        <f aca="false">IF(B834&lt;5,"Acidic",IF(B834&lt;9,"Near-neutral","Alkaline"))</f>
        <v>Alkaline</v>
      </c>
      <c r="G834" s="70" t="n">
        <f aca="false">((-1/(((((((01_Process!$B$6)*(01_Process!$B$7)-($A$834)*(01_Process!$B$8))/((01_Process!$B$6)+($A$834))))+SQRT(((((01_Process!$B$6)*(01_Process!$B$7)-($A$834)*(01_Process!$B$8))/((01_Process!$B$6)+($A$834))))^2+4*(01_Process!$B$9)))/2)*LN(10))*(1+((((01_Process!$B$6)*(01_Process!$B$7)-($A$834)*(01_Process!$B$8))/((01_Process!$B$6)+($A$834))))/SQRT(((((01_Process!$B$6)*(01_Process!$B$7)-($A$834)*(01_Process!$B$8))/((01_Process!$B$6)+($A$834))))^2+4*(01_Process!$B$9)))/2))*((-(01_Process!$B$6)*((01_Process!$B$7)+(01_Process!$B$8))/((01_Process!$B$6)+($A$834))^2))</f>
        <v>0.0334628739790865</v>
      </c>
    </row>
    <row r="835" customFormat="false" ht="15" hidden="false" customHeight="true" outlineLevel="0" collapsed="false">
      <c r="A835" s="26" t="n">
        <v>12.456228114057</v>
      </c>
      <c r="B835" s="21" t="n">
        <v>11.630568777499</v>
      </c>
      <c r="C835" s="26" t="n">
        <v>0.0333644740742329</v>
      </c>
      <c r="D835" s="26" t="n">
        <v>12.3266297404902</v>
      </c>
      <c r="E835" s="14" t="str">
        <f aca="false">IF(B835&lt;5,"Acidic",IF(B835&lt;9,"Near-neutral","Alkaline"))</f>
        <v>Alkaline</v>
      </c>
      <c r="G835" s="70" t="n">
        <f aca="false">((-1/(((((((01_Process!$B$6)*(01_Process!$B$7)-($A$835)*(01_Process!$B$8))/((01_Process!$B$6)+($A$835))))+SQRT(((((01_Process!$B$6)*(01_Process!$B$7)-($A$835)*(01_Process!$B$8))/((01_Process!$B$6)+($A$835))))^2+4*(01_Process!$B$9)))/2)*LN(10))*(1+((((01_Process!$B$6)*(01_Process!$B$7)-($A$835)*(01_Process!$B$8))/((01_Process!$B$6)+($A$835))))/SQRT(((((01_Process!$B$6)*(01_Process!$B$7)-($A$835)*(01_Process!$B$8))/((01_Process!$B$6)+($A$835))))^2+4*(01_Process!$B$9)))/2))*((-(01_Process!$B$6)*((01_Process!$B$7)+(01_Process!$B$8))/((01_Process!$B$6)+($A$835))^2))</f>
        <v>0.033366812481904</v>
      </c>
    </row>
    <row r="836" customFormat="false" ht="15" hidden="false" customHeight="true" outlineLevel="0" collapsed="false">
      <c r="A836" s="26" t="n">
        <v>12.4712356178089</v>
      </c>
      <c r="B836" s="21" t="n">
        <v>11.6310688175564</v>
      </c>
      <c r="C836" s="26" t="n">
        <v>0.0332741085038606</v>
      </c>
      <c r="D836" s="26" t="n">
        <v>12.3266297404902</v>
      </c>
      <c r="E836" s="14" t="str">
        <f aca="false">IF(B836&lt;5,"Acidic",IF(B836&lt;9,"Near-neutral","Alkaline"))</f>
        <v>Alkaline</v>
      </c>
      <c r="G836" s="70" t="n">
        <f aca="false">((-1/(((((((01_Process!$B$6)*(01_Process!$B$7)-($A$836)*(01_Process!$B$8))/((01_Process!$B$6)+($A$836))))+SQRT(((((01_Process!$B$6)*(01_Process!$B$7)-($A$836)*(01_Process!$B$8))/((01_Process!$B$6)+($A$836))))^2+4*(01_Process!$B$9)))/2)*LN(10))*(1+((((01_Process!$B$6)*(01_Process!$B$7)-($A$836)*(01_Process!$B$8))/((01_Process!$B$6)+($A$836))))/SQRT(((((01_Process!$B$6)*(01_Process!$B$7)-($A$836)*(01_Process!$B$8))/((01_Process!$B$6)+($A$836))))^2+4*(01_Process!$B$9)))/2))*((-(01_Process!$B$6)*((01_Process!$B$7)+(01_Process!$B$8))/((01_Process!$B$6)+($A$836))^2))</f>
        <v>0.0332711834003331</v>
      </c>
    </row>
    <row r="837" customFormat="false" ht="15" hidden="false" customHeight="true" outlineLevel="0" collapsed="false">
      <c r="A837" s="26" t="n">
        <v>12.4862431215608</v>
      </c>
      <c r="B837" s="21" t="n">
        <v>11.6315674181438</v>
      </c>
      <c r="C837" s="26" t="n">
        <v>0.0331726345386869</v>
      </c>
      <c r="D837" s="26" t="n">
        <v>12.3266297404902</v>
      </c>
      <c r="E837" s="14" t="str">
        <f aca="false">IF(B837&lt;5,"Acidic",IF(B837&lt;9,"Near-neutral","Alkaline"))</f>
        <v>Alkaline</v>
      </c>
      <c r="G837" s="70" t="n">
        <f aca="false">((-1/(((((((01_Process!$B$6)*(01_Process!$B$7)-($A$837)*(01_Process!$B$8))/((01_Process!$B$6)+($A$837))))+SQRT(((((01_Process!$B$6)*(01_Process!$B$7)-($A$837)*(01_Process!$B$8))/((01_Process!$B$6)+($A$837))))^2+4*(01_Process!$B$9)))/2)*LN(10))*(1+((((01_Process!$B$6)*(01_Process!$B$7)-($A$837)*(01_Process!$B$8))/((01_Process!$B$6)+($A$837))))/SQRT(((((01_Process!$B$6)*(01_Process!$B$7)-($A$837)*(01_Process!$B$8))/((01_Process!$B$6)+($A$837))))^2+4*(01_Process!$B$9)))/2))*((-(01_Process!$B$6)*((01_Process!$B$7)+(01_Process!$B$8))/((01_Process!$B$6)+($A$837))^2))</f>
        <v>0.0331759893661224</v>
      </c>
    </row>
    <row r="838" customFormat="false" ht="15" hidden="false" customHeight="true" outlineLevel="0" collapsed="false">
      <c r="A838" s="26" t="n">
        <v>12.5012506253127</v>
      </c>
      <c r="B838" s="21" t="n">
        <v>11.6320645736365</v>
      </c>
      <c r="C838" s="26" t="n">
        <v>0.0330815317162205</v>
      </c>
      <c r="D838" s="26" t="n">
        <v>12.3266297404902</v>
      </c>
      <c r="E838" s="14" t="str">
        <f aca="false">IF(B838&lt;5,"Acidic",IF(B838&lt;9,"Near-neutral","Alkaline"))</f>
        <v>Alkaline</v>
      </c>
      <c r="G838" s="70" t="n">
        <f aca="false">((-1/(((((((01_Process!$B$6)*(01_Process!$B$7)-($A$838)*(01_Process!$B$8))/((01_Process!$B$6)+($A$838))))+SQRT(((((01_Process!$B$6)*(01_Process!$B$7)-($A$838)*(01_Process!$B$8))/((01_Process!$B$6)+($A$838))))^2+4*(01_Process!$B$9)))/2)*LN(10))*(1+((((01_Process!$B$6)*(01_Process!$B$7)-($A$838)*(01_Process!$B$8))/((01_Process!$B$6)+($A$838))))/SQRT(((((01_Process!$B$6)*(01_Process!$B$7)-($A$838)*(01_Process!$B$8))/((01_Process!$B$6)+($A$838))))^2+4*(01_Process!$B$9)))/2))*((-(01_Process!$B$6)*((01_Process!$B$7)+(01_Process!$B$8))/((01_Process!$B$6)+($A$838))^2))</f>
        <v>0.0330812228844749</v>
      </c>
    </row>
    <row r="839" customFormat="false" ht="15" hidden="false" customHeight="true" outlineLevel="0" collapsed="false">
      <c r="A839" s="26" t="n">
        <v>12.5162581290645</v>
      </c>
      <c r="B839" s="21" t="n">
        <v>11.6325603592298</v>
      </c>
      <c r="C839" s="26" t="n">
        <v>0.0329900726144388</v>
      </c>
      <c r="D839" s="26" t="n">
        <v>12.3266297404902</v>
      </c>
      <c r="E839" s="14" t="str">
        <f aca="false">IF(B839&lt;5,"Acidic",IF(B839&lt;9,"Near-neutral","Alkaline"))</f>
        <v>Alkaline</v>
      </c>
      <c r="G839" s="70" t="n">
        <f aca="false">((-1/(((((((01_Process!$B$6)*(01_Process!$B$7)-($A$839)*(01_Process!$B$8))/((01_Process!$B$6)+($A$839))))+SQRT(((((01_Process!$B$6)*(01_Process!$B$7)-($A$839)*(01_Process!$B$8))/((01_Process!$B$6)+($A$839))))^2+4*(01_Process!$B$9)))/2)*LN(10))*(1+((((01_Process!$B$6)*(01_Process!$B$7)-($A$839)*(01_Process!$B$8))/((01_Process!$B$6)+($A$839))))/SQRT(((((01_Process!$B$6)*(01_Process!$B$7)-($A$839)*(01_Process!$B$8))/((01_Process!$B$6)+($A$839))))^2+4*(01_Process!$B$9)))/2))*((-(01_Process!$B$6)*((01_Process!$B$7)+(01_Process!$B$8))/((01_Process!$B$6)+($A$839))^2))</f>
        <v>0.0329868826165046</v>
      </c>
    </row>
    <row r="840" customFormat="false" ht="15" hidden="false" customHeight="true" outlineLevel="0" collapsed="false">
      <c r="A840" s="26" t="n">
        <v>12.5312656328164</v>
      </c>
      <c r="B840" s="21" t="n">
        <v>11.6330546886656</v>
      </c>
      <c r="C840" s="26" t="n">
        <v>0.0328928627837968</v>
      </c>
      <c r="D840" s="26" t="n">
        <v>12.3266297404902</v>
      </c>
      <c r="E840" s="14" t="str">
        <f aca="false">IF(B840&lt;5,"Acidic",IF(B840&lt;9,"Near-neutral","Alkaline"))</f>
        <v>Alkaline</v>
      </c>
      <c r="G840" s="70" t="n">
        <f aca="false">((-1/(((((((01_Process!$B$6)*(01_Process!$B$7)-($A$840)*(01_Process!$B$8))/((01_Process!$B$6)+($A$840))))+SQRT(((((01_Process!$B$6)*(01_Process!$B$7)-($A$840)*(01_Process!$B$8))/((01_Process!$B$6)+($A$840))))^2+4*(01_Process!$B$9)))/2)*LN(10))*(1+((((01_Process!$B$6)*(01_Process!$B$7)-($A$840)*(01_Process!$B$8))/((01_Process!$B$6)+($A$840))))/SQRT(((((01_Process!$B$6)*(01_Process!$B$7)-($A$840)*(01_Process!$B$8))/((01_Process!$B$6)+($A$840))))^2+4*(01_Process!$B$9)))/2))*((-(01_Process!$B$6)*((01_Process!$B$7)+(01_Process!$B$8))/((01_Process!$B$6)+($A$840))^2))</f>
        <v>0.0328929684212106</v>
      </c>
    </row>
    <row r="841" customFormat="false" ht="15" hidden="false" customHeight="true" outlineLevel="0" collapsed="false">
      <c r="A841" s="26" t="n">
        <v>12.5462731365683</v>
      </c>
      <c r="B841" s="21" t="n">
        <v>11.6335476373246</v>
      </c>
      <c r="C841" s="26" t="n">
        <v>0.0327952783389947</v>
      </c>
      <c r="D841" s="26" t="n">
        <v>12.3266297404902</v>
      </c>
      <c r="E841" s="14" t="str">
        <f aca="false">IF(B841&lt;5,"Acidic",IF(B841&lt;9,"Near-neutral","Alkaline"))</f>
        <v>Alkaline</v>
      </c>
      <c r="G841" s="70" t="n">
        <f aca="false">((-1/(((((((01_Process!$B$6)*(01_Process!$B$7)-($A$841)*(01_Process!$B$8))/((01_Process!$B$6)+($A$841))))+SQRT(((((01_Process!$B$6)*(01_Process!$B$7)-($A$841)*(01_Process!$B$8))/((01_Process!$B$6)+($A$841))))^2+4*(01_Process!$B$9)))/2)*LN(10))*(1+((((01_Process!$B$6)*(01_Process!$B$7)-($A$841)*(01_Process!$B$8))/((01_Process!$B$6)+($A$841))))/SQRT(((((01_Process!$B$6)*(01_Process!$B$7)-($A$841)*(01_Process!$B$8))/((01_Process!$B$6)+($A$841))))^2+4*(01_Process!$B$9)))/2))*((-(01_Process!$B$6)*((01_Process!$B$7)+(01_Process!$B$8))/((01_Process!$B$6)+($A$841))^2))</f>
        <v>0.0327994755824332</v>
      </c>
    </row>
    <row r="842" customFormat="false" ht="15" hidden="false" customHeight="true" outlineLevel="0" collapsed="false">
      <c r="A842" s="26" t="n">
        <v>12.5612806403202</v>
      </c>
      <c r="B842" s="21" t="n">
        <v>11.6340391998609</v>
      </c>
      <c r="C842" s="26" t="n">
        <v>0.0327081327236556</v>
      </c>
      <c r="D842" s="26" t="n">
        <v>12.3266297404902</v>
      </c>
      <c r="E842" s="14" t="str">
        <f aca="false">IF(B842&lt;5,"Acidic",IF(B842&lt;9,"Near-neutral","Alkaline"))</f>
        <v>Alkaline</v>
      </c>
      <c r="G842" s="70" t="n">
        <f aca="false">((-1/(((((((01_Process!$B$6)*(01_Process!$B$7)-($A$842)*(01_Process!$B$8))/((01_Process!$B$6)+($A$842))))+SQRT(((((01_Process!$B$6)*(01_Process!$B$7)-($A$842)*(01_Process!$B$8))/((01_Process!$B$6)+($A$842))))^2+4*(01_Process!$B$9)))/2)*LN(10))*(1+((((01_Process!$B$6)*(01_Process!$B$7)-($A$842)*(01_Process!$B$8))/((01_Process!$B$6)+($A$842))))/SQRT(((((01_Process!$B$6)*(01_Process!$B$7)-($A$842)*(01_Process!$B$8))/((01_Process!$B$6)+($A$842))))^2+4*(01_Process!$B$9)))/2))*((-(01_Process!$B$6)*((01_Process!$B$7)+(01_Process!$B$8))/((01_Process!$B$6)+($A$842))^2))</f>
        <v>0.0327064033575665</v>
      </c>
    </row>
    <row r="843" customFormat="false" ht="15" hidden="false" customHeight="true" outlineLevel="0" collapsed="false">
      <c r="A843" s="26" t="n">
        <v>12.576288144072</v>
      </c>
      <c r="B843" s="21" t="n">
        <v>11.6345292897426</v>
      </c>
      <c r="C843" s="26" t="n">
        <v>0.0326152364833661</v>
      </c>
      <c r="D843" s="26" t="n">
        <v>12.3266297404902</v>
      </c>
      <c r="E843" s="14" t="str">
        <f aca="false">IF(B843&lt;5,"Acidic",IF(B843&lt;9,"Near-neutral","Alkaline"))</f>
        <v>Alkaline</v>
      </c>
      <c r="G843" s="70" t="n">
        <f aca="false">((-1/(((((((01_Process!$B$6)*(01_Process!$B$7)-($A$843)*(01_Process!$B$8))/((01_Process!$B$6)+($A$843))))+SQRT(((((01_Process!$B$6)*(01_Process!$B$7)-($A$843)*(01_Process!$B$8))/((01_Process!$B$6)+($A$843))))^2+4*(01_Process!$B$9)))/2)*LN(10))*(1+((((01_Process!$B$6)*(01_Process!$B$7)-($A$843)*(01_Process!$B$8))/((01_Process!$B$6)+($A$843))))/SQRT(((((01_Process!$B$6)*(01_Process!$B$7)-($A$843)*(01_Process!$B$8))/((01_Process!$B$6)+($A$843))))^2+4*(01_Process!$B$9)))/2))*((-(01_Process!$B$6)*((01_Process!$B$7)+(01_Process!$B$8))/((01_Process!$B$6)+($A$843))^2))</f>
        <v>0.0326137449091634</v>
      </c>
    </row>
    <row r="844" customFormat="false" ht="15" hidden="false" customHeight="true" outlineLevel="0" collapsed="false">
      <c r="A844" s="26" t="n">
        <v>12.5912956478239</v>
      </c>
      <c r="B844" s="21" t="n">
        <v>11.6350180639061</v>
      </c>
      <c r="C844" s="26" t="n">
        <v>0.0325219841153057</v>
      </c>
      <c r="D844" s="26" t="n">
        <v>12.3266297404902</v>
      </c>
      <c r="E844" s="14" t="str">
        <f aca="false">IF(B844&lt;5,"Acidic",IF(B844&lt;9,"Near-neutral","Alkaline"))</f>
        <v>Alkaline</v>
      </c>
      <c r="G844" s="70" t="n">
        <f aca="false">((-1/(((((((01_Process!$B$6)*(01_Process!$B$7)-($A$844)*(01_Process!$B$8))/((01_Process!$B$6)+($A$844))))+SQRT(((((01_Process!$B$6)*(01_Process!$B$7)-($A$844)*(01_Process!$B$8))/((01_Process!$B$6)+($A$844))))^2+4*(01_Process!$B$9)))/2)*LN(10))*(1+((((01_Process!$B$6)*(01_Process!$B$7)-($A$844)*(01_Process!$B$8))/((01_Process!$B$6)+($A$844))))/SQRT(((((01_Process!$B$6)*(01_Process!$B$7)-($A$844)*(01_Process!$B$8))/((01_Process!$B$6)+($A$844))))^2+4*(01_Process!$B$9)))/2))*((-(01_Process!$B$6)*((01_Process!$B$7)+(01_Process!$B$8))/((01_Process!$B$6)+($A$844))^2))</f>
        <v>0.0325215016166403</v>
      </c>
    </row>
    <row r="845" customFormat="false" ht="15" hidden="false" customHeight="true" outlineLevel="0" collapsed="false">
      <c r="A845" s="26" t="n">
        <v>12.6063031515758</v>
      </c>
      <c r="B845" s="21" t="n">
        <v>11.6355054359125</v>
      </c>
      <c r="C845" s="26" t="n">
        <v>0.0324283756729074</v>
      </c>
      <c r="D845" s="26" t="n">
        <v>12.3266297404902</v>
      </c>
      <c r="E845" s="14" t="str">
        <f aca="false">IF(B845&lt;5,"Acidic",IF(B845&lt;9,"Near-neutral","Alkaline"))</f>
        <v>Alkaline</v>
      </c>
      <c r="G845" s="70" t="n">
        <f aca="false">((-1/(((((((01_Process!$B$6)*(01_Process!$B$7)-($A$845)*(01_Process!$B$8))/((01_Process!$B$6)+($A$845))))+SQRT(((((01_Process!$B$6)*(01_Process!$B$7)-($A$845)*(01_Process!$B$8))/((01_Process!$B$6)+($A$845))))^2+4*(01_Process!$B$9)))/2)*LN(10))*(1+((((01_Process!$B$6)*(01_Process!$B$7)-($A$845)*(01_Process!$B$8))/((01_Process!$B$6)+($A$845))))/SQRT(((((01_Process!$B$6)*(01_Process!$B$7)-($A$845)*(01_Process!$B$8))/((01_Process!$B$6)+($A$845))))^2+4*(01_Process!$B$9)))/2))*((-(01_Process!$B$6)*((01_Process!$B$7)+(01_Process!$B$8))/((01_Process!$B$6)+($A$845))^2))</f>
        <v>0.0324296666534989</v>
      </c>
    </row>
    <row r="846" customFormat="false" ht="15" hidden="false" customHeight="true" outlineLevel="0" collapsed="false">
      <c r="A846" s="26" t="n">
        <v>12.6213106553277</v>
      </c>
      <c r="B846" s="21" t="n">
        <v>11.6359914818787</v>
      </c>
      <c r="C846" s="26" t="n">
        <v>0.0323398422227683</v>
      </c>
      <c r="D846" s="26" t="n">
        <v>12.3266297404902</v>
      </c>
      <c r="E846" s="14" t="str">
        <f aca="false">IF(B846&lt;5,"Acidic",IF(B846&lt;9,"Near-neutral","Alkaline"))</f>
        <v>Alkaline</v>
      </c>
      <c r="G846" s="70" t="n">
        <f aca="false">((-1/(((((((01_Process!$B$6)*(01_Process!$B$7)-($A$846)*(01_Process!$B$8))/((01_Process!$B$6)+($A$846))))+SQRT(((((01_Process!$B$6)*(01_Process!$B$7)-($A$846)*(01_Process!$B$8))/((01_Process!$B$6)+($A$846))))^2+4*(01_Process!$B$9)))/2)*LN(10))*(1+((((01_Process!$B$6)*(01_Process!$B$7)-($A$846)*(01_Process!$B$8))/((01_Process!$B$6)+($A$846))))/SQRT(((((01_Process!$B$6)*(01_Process!$B$7)-($A$846)*(01_Process!$B$8))/((01_Process!$B$6)+($A$846))))^2+4*(01_Process!$B$9)))/2))*((-(01_Process!$B$6)*((01_Process!$B$7)+(01_Process!$B$8))/((01_Process!$B$6)+($A$846))^2))</f>
        <v>0.0323382453679822</v>
      </c>
    </row>
    <row r="847" customFormat="false" ht="15" hidden="false" customHeight="true" outlineLevel="0" collapsed="false">
      <c r="A847" s="26" t="n">
        <v>12.6363181590795</v>
      </c>
      <c r="B847" s="21" t="n">
        <v>11.6364761151839</v>
      </c>
      <c r="C847" s="26" t="n">
        <v>0.0322455339410226</v>
      </c>
      <c r="D847" s="26" t="n">
        <v>12.3266297404902</v>
      </c>
      <c r="E847" s="14" t="str">
        <f aca="false">IF(B847&lt;5,"Acidic",IF(B847&lt;9,"Near-neutral","Alkaline"))</f>
        <v>Alkaline</v>
      </c>
      <c r="G847" s="70" t="n">
        <f aca="false">((-1/(((((((01_Process!$B$6)*(01_Process!$B$7)-($A$847)*(01_Process!$B$8))/((01_Process!$B$6)+($A$847))))+SQRT(((((01_Process!$B$6)*(01_Process!$B$7)-($A$847)*(01_Process!$B$8))/((01_Process!$B$6)+($A$847))))^2+4*(01_Process!$B$9)))/2)*LN(10))*(1+((((01_Process!$B$6)*(01_Process!$B$7)-($A$847)*(01_Process!$B$8))/((01_Process!$B$6)+($A$847))))/SQRT(((((01_Process!$B$6)*(01_Process!$B$7)-($A$847)*(01_Process!$B$8))/((01_Process!$B$6)+($A$847))))^2+4*(01_Process!$B$9)))/2))*((-(01_Process!$B$6)*((01_Process!$B$7)+(01_Process!$B$8))/((01_Process!$B$6)+($A$847))^2))</f>
        <v>0.032247227602186</v>
      </c>
    </row>
    <row r="848" customFormat="false" ht="15" hidden="false" customHeight="true" outlineLevel="0" collapsed="false">
      <c r="A848" s="26" t="n">
        <v>12.6513256628314</v>
      </c>
      <c r="B848" s="21" t="n">
        <v>11.6369594121287</v>
      </c>
      <c r="C848" s="26" t="n">
        <v>0.0321563128749176</v>
      </c>
      <c r="D848" s="26" t="n">
        <v>12.3266297404902</v>
      </c>
      <c r="E848" s="14" t="str">
        <f aca="false">IF(B848&lt;5,"Acidic",IF(B848&lt;9,"Near-neutral","Alkaline"))</f>
        <v>Alkaline</v>
      </c>
      <c r="G848" s="70" t="n">
        <f aca="false">((-1/(((((((01_Process!$B$6)*(01_Process!$B$7)-($A$848)*(01_Process!$B$8))/((01_Process!$B$6)+($A$848))))+SQRT(((((01_Process!$B$6)*(01_Process!$B$7)-($A$848)*(01_Process!$B$8))/((01_Process!$B$6)+($A$848))))^2+4*(01_Process!$B$9)))/2)*LN(10))*(1+((((01_Process!$B$6)*(01_Process!$B$7)-($A$848)*(01_Process!$B$8))/((01_Process!$B$6)+($A$848))))/SQRT(((((01_Process!$B$6)*(01_Process!$B$7)-($A$848)*(01_Process!$B$8))/((01_Process!$B$6)+($A$848))))^2+4*(01_Process!$B$9)))/2))*((-(01_Process!$B$6)*((01_Process!$B$7)+(01_Process!$B$8))/((01_Process!$B$6)+($A$848))^2))</f>
        <v>0.0321566126483167</v>
      </c>
    </row>
    <row r="849" customFormat="false" ht="15" hidden="false" customHeight="true" outlineLevel="0" collapsed="false">
      <c r="A849" s="26" t="n">
        <v>12.6663331665833</v>
      </c>
      <c r="B849" s="21" t="n">
        <v>11.6374412859119</v>
      </c>
      <c r="C849" s="26" t="n">
        <v>0.0320667541154762</v>
      </c>
      <c r="D849" s="26" t="n">
        <v>12.3266297404902</v>
      </c>
      <c r="E849" s="14" t="str">
        <f aca="false">IF(B849&lt;5,"Acidic",IF(B849&lt;9,"Near-neutral","Alkaline"))</f>
        <v>Alkaline</v>
      </c>
      <c r="G849" s="70" t="n">
        <f aca="false">((-1/(((((((01_Process!$B$6)*(01_Process!$B$7)-($A$849)*(01_Process!$B$8))/((01_Process!$B$6)+($A$849))))+SQRT(((((01_Process!$B$6)*(01_Process!$B$7)-($A$849)*(01_Process!$B$8))/((01_Process!$B$6)+($A$849))))^2+4*(01_Process!$B$9)))/2)*LN(10))*(1+((((01_Process!$B$6)*(01_Process!$B$7)-($A$849)*(01_Process!$B$8))/((01_Process!$B$6)+($A$849))))/SQRT(((((01_Process!$B$6)*(01_Process!$B$7)-($A$849)*(01_Process!$B$8))/((01_Process!$B$6)+($A$849))))^2+4*(01_Process!$B$9)))/2))*((-(01_Process!$B$6)*((01_Process!$B$7)+(01_Process!$B$8))/((01_Process!$B$6)+($A$849))^2))</f>
        <v>0.0320663984616458</v>
      </c>
    </row>
    <row r="850" customFormat="false" ht="15" hidden="false" customHeight="true" outlineLevel="0" collapsed="false">
      <c r="A850" s="26" t="n">
        <v>12.6813406703352</v>
      </c>
      <c r="B850" s="21" t="n">
        <v>11.6379218130173</v>
      </c>
      <c r="C850" s="26" t="n">
        <v>0.0319768577011246</v>
      </c>
      <c r="D850" s="26" t="n">
        <v>12.3266297404902</v>
      </c>
      <c r="E850" s="14" t="str">
        <f aca="false">IF(B850&lt;5,"Acidic",IF(B850&lt;9,"Near-neutral","Alkaline"))</f>
        <v>Alkaline</v>
      </c>
      <c r="G850" s="70" t="n">
        <f aca="false">((-1/(((((((01_Process!$B$6)*(01_Process!$B$7)-($A$850)*(01_Process!$B$8))/((01_Process!$B$6)+($A$850))))+SQRT(((((01_Process!$B$6)*(01_Process!$B$7)-($A$850)*(01_Process!$B$8))/((01_Process!$B$6)+($A$850))))^2+4*(01_Process!$B$9)))/2)*LN(10))*(1+((((01_Process!$B$6)*(01_Process!$B$7)-($A$850)*(01_Process!$B$8))/((01_Process!$B$6)+($A$850))))/SQRT(((((01_Process!$B$6)*(01_Process!$B$7)-($A$850)*(01_Process!$B$8))/((01_Process!$B$6)+($A$850))))^2+4*(01_Process!$B$9)))/2))*((-(01_Process!$B$6)*((01_Process!$B$7)+(01_Process!$B$8))/((01_Process!$B$6)+($A$850))^2))</f>
        <v>0.0319765849758673</v>
      </c>
    </row>
    <row r="851" customFormat="false" ht="15" hidden="false" customHeight="true" outlineLevel="0" collapsed="false">
      <c r="A851" s="26" t="n">
        <v>12.696348174087</v>
      </c>
      <c r="B851" s="21" t="n">
        <v>11.6384010702917</v>
      </c>
      <c r="C851" s="26" t="n">
        <v>0.031886623678929</v>
      </c>
      <c r="D851" s="26" t="n">
        <v>12.3266297404902</v>
      </c>
      <c r="E851" s="14" t="str">
        <f aca="false">IF(B851&lt;5,"Acidic",IF(B851&lt;9,"Near-neutral","Alkaline"))</f>
        <v>Alkaline</v>
      </c>
      <c r="G851" s="70" t="n">
        <f aca="false">((-1/(((((((01_Process!$B$6)*(01_Process!$B$7)-($A$851)*(01_Process!$B$8))/((01_Process!$B$6)+($A$851))))+SQRT(((((01_Process!$B$6)*(01_Process!$B$7)-($A$851)*(01_Process!$B$8))/((01_Process!$B$6)+($A$851))))^2+4*(01_Process!$B$9)))/2)*LN(10))*(1+((((01_Process!$B$6)*(01_Process!$B$7)-($A$851)*(01_Process!$B$8))/((01_Process!$B$6)+($A$851))))/SQRT(((((01_Process!$B$6)*(01_Process!$B$7)-($A$851)*(01_Process!$B$8))/((01_Process!$B$6)+($A$851))))^2+4*(01_Process!$B$9)))/2))*((-(01_Process!$B$6)*((01_Process!$B$7)+(01_Process!$B$8))/((01_Process!$B$6)+($A$851))^2))</f>
        <v>0.0318871688036398</v>
      </c>
    </row>
    <row r="852" customFormat="false" ht="15" hidden="false" customHeight="true" outlineLevel="0" collapsed="false">
      <c r="A852" s="26" t="n">
        <v>12.7113556778389</v>
      </c>
      <c r="B852" s="21" t="n">
        <v>11.6388788889321</v>
      </c>
      <c r="C852" s="26" t="n">
        <v>0.0318015192866596</v>
      </c>
      <c r="D852" s="26" t="n">
        <v>12.3266297404902</v>
      </c>
      <c r="E852" s="14" t="str">
        <f aca="false">IF(B852&lt;5,"Acidic",IF(B852&lt;9,"Near-neutral","Alkaline"))</f>
        <v>Alkaline</v>
      </c>
      <c r="G852" s="70" t="n">
        <f aca="false">((-1/(((((((01_Process!$B$6)*(01_Process!$B$7)-($A$852)*(01_Process!$B$8))/((01_Process!$B$6)+($A$852))))+SQRT(((((01_Process!$B$6)*(01_Process!$B$7)-($A$852)*(01_Process!$B$8))/((01_Process!$B$6)+($A$852))))^2+4*(01_Process!$B$9)))/2)*LN(10))*(1+((((01_Process!$B$6)*(01_Process!$B$7)-($A$852)*(01_Process!$B$8))/((01_Process!$B$6)+($A$852))))/SQRT(((((01_Process!$B$6)*(01_Process!$B$7)-($A$852)*(01_Process!$B$8))/((01_Process!$B$6)+($A$852))))^2+4*(01_Process!$B$9)))/2))*((-(01_Process!$B$6)*((01_Process!$B$7)+(01_Process!$B$8))/((01_Process!$B$6)+($A$852))^2))</f>
        <v>0.0317981452161144</v>
      </c>
    </row>
    <row r="853" customFormat="false" ht="15" hidden="false" customHeight="true" outlineLevel="0" collapsed="false">
      <c r="A853" s="26" t="n">
        <v>12.7263631815908</v>
      </c>
      <c r="B853" s="21" t="n">
        <v>11.6393555098842</v>
      </c>
      <c r="C853" s="26" t="n">
        <v>0.0317051490382028</v>
      </c>
      <c r="D853" s="26" t="n">
        <v>12.3266297404902</v>
      </c>
      <c r="E853" s="14" t="str">
        <f aca="false">IF(B853&lt;5,"Acidic",IF(B853&lt;9,"Near-neutral","Alkaline"))</f>
        <v>Alkaline</v>
      </c>
      <c r="G853" s="70" t="n">
        <f aca="false">((-1/(((((((01_Process!$B$6)*(01_Process!$B$7)-($A$853)*(01_Process!$B$8))/((01_Process!$B$6)+($A$853))))+SQRT(((((01_Process!$B$6)*(01_Process!$B$7)-($A$853)*(01_Process!$B$8))/((01_Process!$B$6)+($A$853))))^2+4*(01_Process!$B$9)))/2)*LN(10))*(1+((((01_Process!$B$6)*(01_Process!$B$7)-($A$853)*(01_Process!$B$8))/((01_Process!$B$6)+($A$853))))/SQRT(((((01_Process!$B$6)*(01_Process!$B$7)-($A$853)*(01_Process!$B$8))/((01_Process!$B$6)+($A$853))))^2+4*(01_Process!$B$9)))/2))*((-(01_Process!$B$6)*((01_Process!$B$7)+(01_Process!$B$8))/((01_Process!$B$6)+($A$853))^2))</f>
        <v>0.0317095121192469</v>
      </c>
    </row>
    <row r="854" customFormat="false" ht="15" hidden="false" customHeight="true" outlineLevel="0" collapsed="false">
      <c r="A854" s="26" t="n">
        <v>12.7413706853427</v>
      </c>
      <c r="B854" s="21" t="n">
        <v>11.6398306820723</v>
      </c>
      <c r="C854" s="26" t="n">
        <v>0.0316193817134263</v>
      </c>
      <c r="D854" s="26" t="n">
        <v>12.3266297404902</v>
      </c>
      <c r="E854" s="14" t="str">
        <f aca="false">IF(B854&lt;5,"Acidic",IF(B854&lt;9,"Near-neutral","Alkaline"))</f>
        <v>Alkaline</v>
      </c>
      <c r="G854" s="70" t="n">
        <f aca="false">((-1/(((((((01_Process!$B$6)*(01_Process!$B$7)-($A$854)*(01_Process!$B$8))/((01_Process!$B$6)+($A$854))))+SQRT(((((01_Process!$B$6)*(01_Process!$B$7)-($A$854)*(01_Process!$B$8))/((01_Process!$B$6)+($A$854))))^2+4*(01_Process!$B$9)))/2)*LN(10))*(1+((((01_Process!$B$6)*(01_Process!$B$7)-($A$854)*(01_Process!$B$8))/((01_Process!$B$6)+($A$854))))/SQRT(((((01_Process!$B$6)*(01_Process!$B$7)-($A$854)*(01_Process!$B$8))/((01_Process!$B$6)+($A$854))))^2+4*(01_Process!$B$9)))/2))*((-(01_Process!$B$6)*((01_Process!$B$7)+(01_Process!$B$8))/((01_Process!$B$6)+($A$854))^2))</f>
        <v>0.0316212675315088</v>
      </c>
    </row>
    <row r="855" customFormat="false" ht="15" hidden="false" customHeight="true" outlineLevel="0" collapsed="false">
      <c r="A855" s="26" t="n">
        <v>12.7563781890946</v>
      </c>
      <c r="B855" s="21" t="n">
        <v>11.6403045647101</v>
      </c>
      <c r="C855" s="26" t="n">
        <v>0.031538780111191</v>
      </c>
      <c r="D855" s="26" t="n">
        <v>12.3266297404902</v>
      </c>
      <c r="E855" s="14" t="str">
        <f aca="false">IF(B855&lt;5,"Acidic",IF(B855&lt;9,"Near-neutral","Alkaline"))</f>
        <v>Alkaline</v>
      </c>
      <c r="G855" s="70" t="n">
        <f aca="false">((-1/(((((((01_Process!$B$6)*(01_Process!$B$7)-($A$855)*(01_Process!$B$8))/((01_Process!$B$6)+($A$855))))+SQRT(((((01_Process!$B$6)*(01_Process!$B$7)-($A$855)*(01_Process!$B$8))/((01_Process!$B$6)+($A$855))))^2+4*(01_Process!$B$9)))/2)*LN(10))*(1+((((01_Process!$B$6)*(01_Process!$B$7)-($A$855)*(01_Process!$B$8))/((01_Process!$B$6)+($A$855))))/SQRT(((((01_Process!$B$6)*(01_Process!$B$7)-($A$855)*(01_Process!$B$8))/((01_Process!$B$6)+($A$855))))^2+4*(01_Process!$B$9)))/2))*((-(01_Process!$B$6)*((01_Process!$B$7)+(01_Process!$B$8))/((01_Process!$B$6)+($A$855))^2))</f>
        <v>0.0315334119961339</v>
      </c>
    </row>
    <row r="856" customFormat="false" ht="15" hidden="false" customHeight="true" outlineLevel="0" collapsed="false">
      <c r="A856" s="26" t="n">
        <v>12.7713856928464</v>
      </c>
      <c r="B856" s="21" t="n">
        <v>11.6407771530043</v>
      </c>
      <c r="C856" s="26" t="n">
        <v>0.0314414037295592</v>
      </c>
      <c r="D856" s="26" t="n">
        <v>12.3266297404902</v>
      </c>
      <c r="E856" s="14" t="str">
        <f aca="false">IF(B856&lt;5,"Acidic",IF(B856&lt;9,"Near-neutral","Alkaline"))</f>
        <v>Alkaline</v>
      </c>
      <c r="G856" s="70" t="n">
        <f aca="false">((-1/(((((((01_Process!$B$6)*(01_Process!$B$7)-($A$856)*(01_Process!$B$8))/((01_Process!$B$6)+($A$856))))+SQRT(((((01_Process!$B$6)*(01_Process!$B$7)-($A$856)*(01_Process!$B$8))/((01_Process!$B$6)+($A$856))))^2+4*(01_Process!$B$9)))/2)*LN(10))*(1+((((01_Process!$B$6)*(01_Process!$B$7)-($A$856)*(01_Process!$B$8))/((01_Process!$B$6)+($A$856))))/SQRT(((((01_Process!$B$6)*(01_Process!$B$7)-($A$856)*(01_Process!$B$8))/((01_Process!$B$6)+($A$856))))^2+4*(01_Process!$B$9)))/2))*((-(01_Process!$B$6)*((01_Process!$B$7)+(01_Process!$B$8))/((01_Process!$B$6)+($A$856))^2))</f>
        <v>0.0314459368999669</v>
      </c>
    </row>
    <row r="857" customFormat="false" ht="15" hidden="false" customHeight="true" outlineLevel="0" collapsed="false">
      <c r="A857" s="26" t="n">
        <v>12.7863931965983</v>
      </c>
      <c r="B857" s="21" t="n">
        <v>11.6412484421619</v>
      </c>
      <c r="C857" s="26" t="n">
        <v>0.0313601634046563</v>
      </c>
      <c r="D857" s="26" t="n">
        <v>12.3266297404902</v>
      </c>
      <c r="E857" s="14" t="str">
        <f aca="false">IF(B857&lt;5,"Acidic",IF(B857&lt;9,"Near-neutral","Alkaline"))</f>
        <v>Alkaline</v>
      </c>
      <c r="G857" s="70" t="n">
        <f aca="false">((-1/(((((((01_Process!$B$6)*(01_Process!$B$7)-($A$857)*(01_Process!$B$8))/((01_Process!$B$6)+($A$857))))+SQRT(((((01_Process!$B$6)*(01_Process!$B$7)-($A$857)*(01_Process!$B$8))/((01_Process!$B$6)+($A$857))))^2+4*(01_Process!$B$9)))/2)*LN(10))*(1+((((01_Process!$B$6)*(01_Process!$B$7)-($A$857)*(01_Process!$B$8))/((01_Process!$B$6)+($A$857))))/SQRT(((((01_Process!$B$6)*(01_Process!$B$7)-($A$857)*(01_Process!$B$8))/((01_Process!$B$6)+($A$857))))^2+4*(01_Process!$B$9)))/2))*((-(01_Process!$B$6)*((01_Process!$B$7)+(01_Process!$B$8))/((01_Process!$B$6)+($A$857))^2))</f>
        <v>0.0313588460974525</v>
      </c>
    </row>
    <row r="858" customFormat="false" ht="15" hidden="false" customHeight="true" outlineLevel="0" collapsed="false">
      <c r="A858" s="26" t="n">
        <v>12.8014007003502</v>
      </c>
      <c r="B858" s="21" t="n">
        <v>11.6417184273909</v>
      </c>
      <c r="C858" s="26" t="n">
        <v>0.0312731186515975</v>
      </c>
      <c r="D858" s="26" t="n">
        <v>12.3266297404902</v>
      </c>
      <c r="E858" s="14" t="str">
        <f aca="false">IF(B858&lt;5,"Acidic",IF(B858&lt;9,"Near-neutral","Alkaline"))</f>
        <v>Alkaline</v>
      </c>
      <c r="G858" s="70" t="n">
        <f aca="false">((-1/(((((((01_Process!$B$6)*(01_Process!$B$7)-($A$858)*(01_Process!$B$8))/((01_Process!$B$6)+($A$858))))+SQRT(((((01_Process!$B$6)*(01_Process!$B$7)-($A$858)*(01_Process!$B$8))/((01_Process!$B$6)+($A$858))))^2+4*(01_Process!$B$9)))/2)*LN(10))*(1+((((01_Process!$B$6)*(01_Process!$B$7)-($A$858)*(01_Process!$B$8))/((01_Process!$B$6)+($A$858))))/SQRT(((((01_Process!$B$6)*(01_Process!$B$7)-($A$858)*(01_Process!$B$8))/((01_Process!$B$6)+($A$858))))^2+4*(01_Process!$B$9)))/2))*((-(01_Process!$B$6)*((01_Process!$B$7)+(01_Process!$B$8))/((01_Process!$B$6)+($A$858))^2))</f>
        <v>0.0312721362525574</v>
      </c>
    </row>
    <row r="859" customFormat="false" ht="15" hidden="false" customHeight="true" outlineLevel="0" collapsed="false">
      <c r="A859" s="26" t="n">
        <v>12.8164082041021</v>
      </c>
      <c r="B859" s="21" t="n">
        <v>11.6421871038998</v>
      </c>
      <c r="C859" s="26" t="n">
        <v>0.0311857546575993</v>
      </c>
      <c r="D859" s="26" t="n">
        <v>12.3266297404902</v>
      </c>
      <c r="E859" s="14" t="str">
        <f aca="false">IF(B859&lt;5,"Acidic",IF(B859&lt;9,"Near-neutral","Alkaline"))</f>
        <v>Alkaline</v>
      </c>
      <c r="G859" s="70" t="n">
        <f aca="false">((-1/(((((((01_Process!$B$6)*(01_Process!$B$7)-($A$859)*(01_Process!$B$8))/((01_Process!$B$6)+($A$859))))+SQRT(((((01_Process!$B$6)*(01_Process!$B$7)-($A$859)*(01_Process!$B$8))/((01_Process!$B$6)+($A$859))))^2+4*(01_Process!$B$9)))/2)*LN(10))*(1+((((01_Process!$B$6)*(01_Process!$B$7)-($A$859)*(01_Process!$B$8))/((01_Process!$B$6)+($A$859))))/SQRT(((((01_Process!$B$6)*(01_Process!$B$7)-($A$859)*(01_Process!$B$8))/((01_Process!$B$6)+($A$859))))^2+4*(01_Process!$B$9)))/2))*((-(01_Process!$B$6)*((01_Process!$B$7)+(01_Process!$B$8))/((01_Process!$B$6)+($A$859))^2))</f>
        <v>0.0311858033327001</v>
      </c>
    </row>
    <row r="860" customFormat="false" ht="15" hidden="false" customHeight="true" outlineLevel="0" collapsed="false">
      <c r="A860" s="26" t="n">
        <v>12.8314157078539</v>
      </c>
      <c r="B860" s="21" t="n">
        <v>11.642654466898</v>
      </c>
      <c r="C860" s="26" t="n">
        <v>0.0310980714858715</v>
      </c>
      <c r="D860" s="26" t="n">
        <v>12.3266297404902</v>
      </c>
      <c r="E860" s="14" t="str">
        <f aca="false">IF(B860&lt;5,"Acidic",IF(B860&lt;9,"Near-neutral","Alkaline"))</f>
        <v>Alkaline</v>
      </c>
      <c r="G860" s="70" t="n">
        <f aca="false">((-1/(((((((01_Process!$B$6)*(01_Process!$B$7)-($A$860)*(01_Process!$B$8))/((01_Process!$B$6)+($A$860))))+SQRT(((((01_Process!$B$6)*(01_Process!$B$7)-($A$860)*(01_Process!$B$8))/((01_Process!$B$6)+($A$860))))^2+4*(01_Process!$B$9)))/2)*LN(10))*(1+((((01_Process!$B$6)*(01_Process!$B$7)-($A$860)*(01_Process!$B$8))/((01_Process!$B$6)+($A$860))))/SQRT(((((01_Process!$B$6)*(01_Process!$B$7)-($A$860)*(01_Process!$B$8))/((01_Process!$B$6)+($A$860))))^2+4*(01_Process!$B$9)))/2))*((-(01_Process!$B$6)*((01_Process!$B$7)+(01_Process!$B$8))/((01_Process!$B$6)+($A$860))^2))</f>
        <v>0.0310998433152339</v>
      </c>
    </row>
    <row r="861" customFormat="false" ht="15" hidden="false" customHeight="true" outlineLevel="0" collapsed="false">
      <c r="A861" s="26" t="n">
        <v>12.8464232116058</v>
      </c>
      <c r="B861" s="21" t="n">
        <v>11.643120511596</v>
      </c>
      <c r="C861" s="26" t="n">
        <v>0.0310155899720712</v>
      </c>
      <c r="D861" s="26" t="n">
        <v>12.3266297404902</v>
      </c>
      <c r="E861" s="14" t="str">
        <f aca="false">IF(B861&lt;5,"Acidic",IF(B861&lt;9,"Near-neutral","Alkaline"))</f>
        <v>Alkaline</v>
      </c>
      <c r="G861" s="70" t="n">
        <f aca="false">((-1/(((((((01_Process!$B$6)*(01_Process!$B$7)-($A$861)*(01_Process!$B$8))/((01_Process!$B$6)+($A$861))))+SQRT(((((01_Process!$B$6)*(01_Process!$B$7)-($A$861)*(01_Process!$B$8))/((01_Process!$B$6)+($A$861))))^2+4*(01_Process!$B$9)))/2)*LN(10))*(1+((((01_Process!$B$6)*(01_Process!$B$7)-($A$861)*(01_Process!$B$8))/((01_Process!$B$6)+($A$861))))/SQRT(((((01_Process!$B$6)*(01_Process!$B$7)-($A$861)*(01_Process!$B$8))/((01_Process!$B$6)+($A$861))))^2+4*(01_Process!$B$9)))/2))*((-(01_Process!$B$6)*((01_Process!$B$7)+(01_Process!$B$8))/((01_Process!$B$6)+($A$861))^2))</f>
        <v>0.0310142588434377</v>
      </c>
    </row>
    <row r="862" customFormat="false" ht="15" hidden="false" customHeight="true" outlineLevel="0" collapsed="false">
      <c r="A862" s="26" t="n">
        <v>12.8614307153577</v>
      </c>
      <c r="B862" s="21" t="n">
        <v>11.6435853989998</v>
      </c>
      <c r="C862" s="26" t="n">
        <v>0.0309272804729517</v>
      </c>
      <c r="D862" s="26" t="n">
        <v>12.3266297404902</v>
      </c>
      <c r="E862" s="14" t="str">
        <f aca="false">IF(B862&lt;5,"Acidic",IF(B862&lt;9,"Near-neutral","Alkaline"))</f>
        <v>Alkaline</v>
      </c>
      <c r="G862" s="70" t="n">
        <f aca="false">((-1/(((((((01_Process!$B$6)*(01_Process!$B$7)-($A$862)*(01_Process!$B$8))/((01_Process!$B$6)+($A$862))))+SQRT(((((01_Process!$B$6)*(01_Process!$B$7)-($A$862)*(01_Process!$B$8))/((01_Process!$B$6)+($A$862))))^2+4*(01_Process!$B$9)))/2)*LN(10))*(1+((((01_Process!$B$6)*(01_Process!$B$7)-($A$862)*(01_Process!$B$8))/((01_Process!$B$6)+($A$862))))/SQRT(((((01_Process!$B$6)*(01_Process!$B$7)-($A$862)*(01_Process!$B$8))/((01_Process!$B$6)+($A$862))))^2+4*(01_Process!$B$9)))/2))*((-(01_Process!$B$6)*((01_Process!$B$7)+(01_Process!$B$8))/((01_Process!$B$6)+($A$862))^2))</f>
        <v>0.0309290418281247</v>
      </c>
    </row>
    <row r="863" customFormat="false" ht="15" hidden="false" customHeight="true" outlineLevel="0" collapsed="false">
      <c r="A863" s="26" t="n">
        <v>12.8764382191096</v>
      </c>
      <c r="B863" s="21" t="n">
        <v>11.6440488758961</v>
      </c>
      <c r="C863" s="26" t="n">
        <v>0.0308441845645575</v>
      </c>
      <c r="D863" s="26" t="n">
        <v>12.3266297404902</v>
      </c>
      <c r="E863" s="14" t="str">
        <f aca="false">IF(B863&lt;5,"Acidic",IF(B863&lt;9,"Near-neutral","Alkaline"))</f>
        <v>Alkaline</v>
      </c>
      <c r="G863" s="70" t="n">
        <f aca="false">((-1/(((((((01_Process!$B$6)*(01_Process!$B$7)-($A$863)*(01_Process!$B$8))/((01_Process!$B$6)+($A$863))))+SQRT(((((01_Process!$B$6)*(01_Process!$B$7)-($A$863)*(01_Process!$B$8))/((01_Process!$B$6)+($A$863))))^2+4*(01_Process!$B$9)))/2)*LN(10))*(1+((((01_Process!$B$6)*(01_Process!$B$7)-($A$863)*(01_Process!$B$8))/((01_Process!$B$6)+($A$863))))/SQRT(((((01_Process!$B$6)*(01_Process!$B$7)-($A$863)*(01_Process!$B$8))/((01_Process!$B$6)+($A$863))))^2+4*(01_Process!$B$9)))/2))*((-(01_Process!$B$6)*((01_Process!$B$7)+(01_Process!$B$8))/((01_Process!$B$6)+($A$863))^2))</f>
        <v>0.0308441949006735</v>
      </c>
    </row>
    <row r="864" customFormat="false" ht="15" hidden="false" customHeight="true" outlineLevel="0" collapsed="false">
      <c r="A864" s="26" t="n">
        <v>12.8914457228614</v>
      </c>
      <c r="B864" s="21" t="n">
        <v>11.6445111864556</v>
      </c>
      <c r="C864" s="26" t="n">
        <v>0.030760787430836</v>
      </c>
      <c r="D864" s="26" t="n">
        <v>12.3266297404902</v>
      </c>
      <c r="E864" s="14" t="str">
        <f aca="false">IF(B864&lt;5,"Acidic",IF(B864&lt;9,"Near-neutral","Alkaline"))</f>
        <v>Alkaline</v>
      </c>
      <c r="G864" s="70" t="n">
        <f aca="false">((-1/(((((((01_Process!$B$6)*(01_Process!$B$7)-($A$864)*(01_Process!$B$8))/((01_Process!$B$6)+($A$864))))+SQRT(((((01_Process!$B$6)*(01_Process!$B$7)-($A$864)*(01_Process!$B$8))/((01_Process!$B$6)+($A$864))))^2+4*(01_Process!$B$9)))/2)*LN(10))*(1+((((01_Process!$B$6)*(01_Process!$B$7)-($A$864)*(01_Process!$B$8))/((01_Process!$B$6)+($A$864))))/SQRT(((((01_Process!$B$6)*(01_Process!$B$7)-($A$864)*(01_Process!$B$8))/((01_Process!$B$6)+($A$864))))^2+4*(01_Process!$B$9)))/2))*((-(01_Process!$B$6)*((01_Process!$B$7)+(01_Process!$B$8))/((01_Process!$B$6)+($A$864))^2))</f>
        <v>0.030759714042482</v>
      </c>
    </row>
    <row r="865" customFormat="false" ht="15" hidden="false" customHeight="true" outlineLevel="0" collapsed="false">
      <c r="A865" s="26" t="n">
        <v>12.9064532266133</v>
      </c>
      <c r="B865" s="21" t="n">
        <v>11.6449721600979</v>
      </c>
      <c r="C865" s="26" t="n">
        <v>0.0306770891144197</v>
      </c>
      <c r="D865" s="26" t="n">
        <v>12.3266297404902</v>
      </c>
      <c r="E865" s="14" t="str">
        <f aca="false">IF(B865&lt;5,"Acidic",IF(B865&lt;9,"Near-neutral","Alkaline"))</f>
        <v>Alkaline</v>
      </c>
      <c r="G865" s="70" t="n">
        <f aca="false">((-1/(((((((01_Process!$B$6)*(01_Process!$B$7)-($A$865)*(01_Process!$B$8))/((01_Process!$B$6)+($A$865))))+SQRT(((((01_Process!$B$6)*(01_Process!$B$7)-($A$865)*(01_Process!$B$8))/((01_Process!$B$6)+($A$865))))^2+4*(01_Process!$B$9)))/2)*LN(10))*(1+((((01_Process!$B$6)*(01_Process!$B$7)-($A$865)*(01_Process!$B$8))/((01_Process!$B$6)+($A$865))))/SQRT(((((01_Process!$B$6)*(01_Process!$B$7)-($A$865)*(01_Process!$B$8))/((01_Process!$B$6)+($A$865))))^2+4*(01_Process!$B$9)))/2))*((-(01_Process!$B$6)*((01_Process!$B$7)+(01_Process!$B$8))/((01_Process!$B$6)+($A$865))^2))</f>
        <v>0.0306755960106803</v>
      </c>
    </row>
    <row r="866" customFormat="false" ht="15" hidden="false" customHeight="true" outlineLevel="0" collapsed="false">
      <c r="A866" s="26" t="n">
        <v>12.9214607303652</v>
      </c>
      <c r="B866" s="21" t="n">
        <v>11.6454318752895</v>
      </c>
      <c r="C866" s="26" t="n">
        <v>0.0305930896654445</v>
      </c>
      <c r="D866" s="26" t="n">
        <v>12.3266297404902</v>
      </c>
      <c r="E866" s="14" t="str">
        <f aca="false">IF(B866&lt;5,"Acidic",IF(B866&lt;9,"Near-neutral","Alkaline"))</f>
        <v>Alkaline</v>
      </c>
      <c r="G866" s="70" t="n">
        <f aca="false">((-1/(((((((01_Process!$B$6)*(01_Process!$B$7)-($A$866)*(01_Process!$B$8))/((01_Process!$B$6)+($A$866))))+SQRT(((((01_Process!$B$6)*(01_Process!$B$7)-($A$866)*(01_Process!$B$8))/((01_Process!$B$6)+($A$866))))^2+4*(01_Process!$B$9)))/2)*LN(10))*(1+((((01_Process!$B$6)*(01_Process!$B$7)-($A$866)*(01_Process!$B$8))/((01_Process!$B$6)+($A$866))))/SQRT(((((01_Process!$B$6)*(01_Process!$B$7)-($A$866)*(01_Process!$B$8))/((01_Process!$B$6)+($A$866))))^2+4*(01_Process!$B$9)))/2))*((-(01_Process!$B$6)*((01_Process!$B$7)+(01_Process!$B$8))/((01_Process!$B$6)+($A$866))^2))</f>
        <v>0.0305918426882052</v>
      </c>
    </row>
    <row r="867" customFormat="false" ht="15" hidden="false" customHeight="true" outlineLevel="0" collapsed="false">
      <c r="A867" s="26" t="n">
        <v>12.9364682341171</v>
      </c>
      <c r="B867" s="21" t="n">
        <v>11.6458903275118</v>
      </c>
      <c r="C867" s="26" t="n">
        <v>0.0305087891415496</v>
      </c>
      <c r="D867" s="26" t="n">
        <v>12.3266297404902</v>
      </c>
      <c r="E867" s="14" t="str">
        <f aca="false">IF(B867&lt;5,"Acidic",IF(B867&lt;9,"Near-neutral","Alkaline"))</f>
        <v>Alkaline</v>
      </c>
      <c r="G867" s="70" t="n">
        <f aca="false">((-1/(((((((01_Process!$B$6)*(01_Process!$B$7)-($A$867)*(01_Process!$B$8))/((01_Process!$B$6)+($A$867))))+SQRT(((((01_Process!$B$6)*(01_Process!$B$7)-($A$867)*(01_Process!$B$8))/((01_Process!$B$6)+($A$867))))^2+4*(01_Process!$B$9)))/2)*LN(10))*(1+((((01_Process!$B$6)*(01_Process!$B$7)-($A$867)*(01_Process!$B$8))/((01_Process!$B$6)+($A$867))))/SQRT(((((01_Process!$B$6)*(01_Process!$B$7)-($A$867)*(01_Process!$B$8))/((01_Process!$B$6)+($A$867))))^2+4*(01_Process!$B$9)))/2))*((-(01_Process!$B$6)*((01_Process!$B$7)+(01_Process!$B$8))/((01_Process!$B$6)+($A$867))^2))</f>
        <v>0.0305084459814002</v>
      </c>
    </row>
    <row r="868" customFormat="false" ht="15" hidden="false" customHeight="true" outlineLevel="0" collapsed="false">
      <c r="A868" s="26" t="n">
        <v>12.9514757378689</v>
      </c>
      <c r="B868" s="21" t="n">
        <v>11.6463475956732</v>
      </c>
      <c r="C868" s="26" t="n">
        <v>0.0304241876081051</v>
      </c>
      <c r="D868" s="26" t="n">
        <v>12.3266297404902</v>
      </c>
      <c r="E868" s="14" t="str">
        <f aca="false">IF(B868&lt;5,"Acidic",IF(B868&lt;9,"Near-neutral","Alkaline"))</f>
        <v>Alkaline</v>
      </c>
      <c r="G868" s="70" t="n">
        <f aca="false">((-1/(((((((01_Process!$B$6)*(01_Process!$B$7)-($A$868)*(01_Process!$B$8))/((01_Process!$B$6)+($A$868))))+SQRT(((((01_Process!$B$6)*(01_Process!$B$7)-($A$868)*(01_Process!$B$8))/((01_Process!$B$6)+($A$868))))^2+4*(01_Process!$B$9)))/2)*LN(10))*(1+((((01_Process!$B$6)*(01_Process!$B$7)-($A$868)*(01_Process!$B$8))/((01_Process!$B$6)+($A$868))))/SQRT(((((01_Process!$B$6)*(01_Process!$B$7)-($A$868)*(01_Process!$B$8))/((01_Process!$B$6)+($A$868))))^2+4*(01_Process!$B$9)))/2))*((-(01_Process!$B$6)*((01_Process!$B$7)+(01_Process!$B$8))/((01_Process!$B$6)+($A$868))^2))</f>
        <v>0.0304254067678942</v>
      </c>
    </row>
    <row r="869" customFormat="false" ht="15" hidden="false" customHeight="true" outlineLevel="0" collapsed="false">
      <c r="A869" s="26" t="n">
        <v>12.9664832416208</v>
      </c>
      <c r="B869" s="21" t="n">
        <v>11.6468035920063</v>
      </c>
      <c r="C869" s="26" t="n">
        <v>0.0303448528551371</v>
      </c>
      <c r="D869" s="26" t="n">
        <v>12.3266297404902</v>
      </c>
      <c r="E869" s="14" t="str">
        <f aca="false">IF(B869&lt;5,"Acidic",IF(B869&lt;9,"Near-neutral","Alkaline"))</f>
        <v>Alkaline</v>
      </c>
      <c r="G869" s="70" t="n">
        <f aca="false">((-1/(((((((01_Process!$B$6)*(01_Process!$B$7)-($A$869)*(01_Process!$B$8))/((01_Process!$B$6)+($A$869))))+SQRT(((((01_Process!$B$6)*(01_Process!$B$7)-($A$869)*(01_Process!$B$8))/((01_Process!$B$6)+($A$869))))^2+4*(01_Process!$B$9)))/2)*LN(10))*(1+((((01_Process!$B$6)*(01_Process!$B$7)-($A$869)*(01_Process!$B$8))/((01_Process!$B$6)+($A$869))))/SQRT(((((01_Process!$B$6)*(01_Process!$B$7)-($A$869)*(01_Process!$B$8))/((01_Process!$B$6)+($A$869))))^2+4*(01_Process!$B$9)))/2))*((-(01_Process!$B$6)*((01_Process!$B$7)+(01_Process!$B$8))/((01_Process!$B$6)+($A$869))^2))</f>
        <v>0.0303427261303809</v>
      </c>
    </row>
    <row r="870" customFormat="false" ht="15" hidden="false" customHeight="true" outlineLevel="0" collapsed="false">
      <c r="A870" s="26" t="n">
        <v>12.9814907453727</v>
      </c>
      <c r="B870" s="21" t="n">
        <v>11.6472583119949</v>
      </c>
      <c r="C870" s="26" t="n">
        <v>0.0302596611765011</v>
      </c>
      <c r="D870" s="26" t="n">
        <v>12.3266297404902</v>
      </c>
      <c r="E870" s="14" t="str">
        <f aca="false">IF(B870&lt;5,"Acidic",IF(B870&lt;9,"Near-neutral","Alkaline"))</f>
        <v>Alkaline</v>
      </c>
      <c r="G870" s="70" t="n">
        <f aca="false">((-1/(((((((01_Process!$B$6)*(01_Process!$B$7)-($A$870)*(01_Process!$B$8))/((01_Process!$B$6)+($A$870))))+SQRT(((((01_Process!$B$6)*(01_Process!$B$7)-($A$870)*(01_Process!$B$8))/((01_Process!$B$6)+($A$870))))^2+4*(01_Process!$B$9)))/2)*LN(10))*(1+((((01_Process!$B$6)*(01_Process!$B$7)-($A$870)*(01_Process!$B$8))/((01_Process!$B$6)+($A$870))))/SQRT(((((01_Process!$B$6)*(01_Process!$B$7)-($A$870)*(01_Process!$B$8))/((01_Process!$B$6)+($A$870))))^2+4*(01_Process!$B$9)))/2))*((-(01_Process!$B$6)*((01_Process!$B$7)+(01_Process!$B$8))/((01_Process!$B$6)+($A$870))^2))</f>
        <v>0.0302603942438523</v>
      </c>
    </row>
    <row r="871" customFormat="false" ht="15" hidden="false" customHeight="true" outlineLevel="0" collapsed="false">
      <c r="A871" s="26" t="n">
        <v>12.9964982491246</v>
      </c>
      <c r="B871" s="21" t="n">
        <v>11.6477118348131</v>
      </c>
      <c r="C871" s="26" t="n">
        <v>0.0301741686980677</v>
      </c>
      <c r="D871" s="26" t="n">
        <v>12.3266297404902</v>
      </c>
      <c r="E871" s="14" t="str">
        <f aca="false">IF(B871&lt;5,"Acidic",IF(B871&lt;9,"Near-neutral","Alkaline"))</f>
        <v>Alkaline</v>
      </c>
      <c r="G871" s="70" t="n">
        <f aca="false">((-1/(((((((01_Process!$B$6)*(01_Process!$B$7)-($A$871)*(01_Process!$B$8))/((01_Process!$B$6)+($A$871))))+SQRT(((((01_Process!$B$6)*(01_Process!$B$7)-($A$871)*(01_Process!$B$8))/((01_Process!$B$6)+($A$871))))^2+4*(01_Process!$B$9)))/2)*LN(10))*(1+((((01_Process!$B$6)*(01_Process!$B$7)-($A$871)*(01_Process!$B$8))/((01_Process!$B$6)+($A$871))))/SQRT(((((01_Process!$B$6)*(01_Process!$B$7)-($A$871)*(01_Process!$B$8))/((01_Process!$B$6)+($A$871))))^2+4*(01_Process!$B$9)))/2))*((-(01_Process!$B$6)*((01_Process!$B$7)+(01_Process!$B$8))/((01_Process!$B$6)+($A$871))^2))</f>
        <v>0.0301784162705988</v>
      </c>
    </row>
    <row r="872" customFormat="false" ht="15" hidden="false" customHeight="true" outlineLevel="0" collapsed="false">
      <c r="A872" s="26" t="n">
        <v>13.0115057528764</v>
      </c>
      <c r="B872" s="21" t="n">
        <v>11.6481641562091</v>
      </c>
      <c r="C872" s="26" t="n">
        <v>0.0300995458406987</v>
      </c>
      <c r="D872" s="26" t="n">
        <v>12.3266297404902</v>
      </c>
      <c r="E872" s="14" t="str">
        <f aca="false">IF(B872&lt;5,"Acidic",IF(B872&lt;9,"Near-neutral","Alkaline"))</f>
        <v>Alkaline</v>
      </c>
      <c r="G872" s="70" t="n">
        <f aca="false">((-1/(((((((01_Process!$B$6)*(01_Process!$B$7)-($A$872)*(01_Process!$B$8))/((01_Process!$B$6)+($A$872))))+SQRT(((((01_Process!$B$6)*(01_Process!$B$7)-($A$872)*(01_Process!$B$8))/((01_Process!$B$6)+($A$872))))^2+4*(01_Process!$B$9)))/2)*LN(10))*(1+((((01_Process!$B$6)*(01_Process!$B$7)-($A$872)*(01_Process!$B$8))/((01_Process!$B$6)+($A$872))))/SQRT(((((01_Process!$B$6)*(01_Process!$B$7)-($A$872)*(01_Process!$B$8))/((01_Process!$B$6)+($A$872))))^2+4*(01_Process!$B$9)))/2))*((-(01_Process!$B$6)*((01_Process!$B$7)+(01_Process!$B$8))/((01_Process!$B$6)+($A$872))^2))</f>
        <v>0.0300967882247863</v>
      </c>
    </row>
    <row r="873" customFormat="false" ht="15" hidden="false" customHeight="true" outlineLevel="0" collapsed="false">
      <c r="A873" s="26" t="n">
        <v>13.0265132566283</v>
      </c>
      <c r="B873" s="21" t="n">
        <v>11.6486151880689</v>
      </c>
      <c r="C873" s="26" t="n">
        <v>0.030013475234</v>
      </c>
      <c r="D873" s="26" t="n">
        <v>12.3266297404902</v>
      </c>
      <c r="E873" s="14" t="str">
        <f aca="false">IF(B873&lt;5,"Acidic",IF(B873&lt;9,"Near-neutral","Alkaline"))</f>
        <v>Alkaline</v>
      </c>
      <c r="G873" s="70" t="n">
        <f aca="false">((-1/(((((((01_Process!$B$6)*(01_Process!$B$7)-($A$873)*(01_Process!$B$8))/((01_Process!$B$6)+($A$873))))+SQRT(((((01_Process!$B$6)*(01_Process!$B$7)-($A$873)*(01_Process!$B$8))/((01_Process!$B$6)+($A$873))))^2+4*(01_Process!$B$9)))/2)*LN(10))*(1+((((01_Process!$B$6)*(01_Process!$B$7)-($A$873)*(01_Process!$B$8))/((01_Process!$B$6)+($A$873))))/SQRT(((((01_Process!$B$6)*(01_Process!$B$7)-($A$873)*(01_Process!$B$8))/((01_Process!$B$6)+($A$873))))^2+4*(01_Process!$B$9)))/2))*((-(01_Process!$B$6)*((01_Process!$B$7)+(01_Process!$B$8))/((01_Process!$B$6)+($A$873))^2))</f>
        <v>0.0300155036380638</v>
      </c>
    </row>
    <row r="874" customFormat="false" ht="15" hidden="false" customHeight="true" outlineLevel="0" collapsed="false">
      <c r="A874" s="26" t="n">
        <v>13.0415207603802</v>
      </c>
      <c r="B874" s="21" t="n">
        <v>11.6490650937809</v>
      </c>
      <c r="C874" s="26" t="n">
        <v>0.0299382975633762</v>
      </c>
      <c r="D874" s="26" t="n">
        <v>12.3266297404902</v>
      </c>
      <c r="E874" s="14" t="str">
        <f aca="false">IF(B874&lt;5,"Acidic",IF(B874&lt;9,"Near-neutral","Alkaline"))</f>
        <v>Alkaline</v>
      </c>
      <c r="G874" s="70" t="n">
        <f aca="false">((-1/(((((((01_Process!$B$6)*(01_Process!$B$7)-($A$874)*(01_Process!$B$8))/((01_Process!$B$6)+($A$874))))+SQRT(((((01_Process!$B$6)*(01_Process!$B$7)-($A$874)*(01_Process!$B$8))/((01_Process!$B$6)+($A$874))))^2+4*(01_Process!$B$9)))/2)*LN(10))*(1+((((01_Process!$B$6)*(01_Process!$B$7)-($A$874)*(01_Process!$B$8))/((01_Process!$B$6)+($A$874))))/SQRT(((((01_Process!$B$6)*(01_Process!$B$7)-($A$874)*(01_Process!$B$8))/((01_Process!$B$6)+($A$874))))^2+4*(01_Process!$B$9)))/2))*((-(01_Process!$B$6)*((01_Process!$B$7)+(01_Process!$B$8))/((01_Process!$B$6)+($A$874))^2))</f>
        <v>0.0299345668391117</v>
      </c>
    </row>
    <row r="875" customFormat="false" ht="15" hidden="false" customHeight="true" outlineLevel="0" collapsed="false">
      <c r="A875" s="26" t="n">
        <v>13.0565282641321</v>
      </c>
      <c r="B875" s="21" t="n">
        <v>11.6495137012829</v>
      </c>
      <c r="C875" s="26" t="n">
        <v>0.0298516490648808</v>
      </c>
      <c r="D875" s="26" t="n">
        <v>12.3266297404902</v>
      </c>
      <c r="E875" s="14" t="str">
        <f aca="false">IF(B875&lt;5,"Acidic",IF(B875&lt;9,"Near-neutral","Alkaline"))</f>
        <v>Alkaline</v>
      </c>
      <c r="G875" s="70" t="n">
        <f aca="false">((-1/(((((((01_Process!$B$6)*(01_Process!$B$7)-($A$875)*(01_Process!$B$8))/((01_Process!$B$6)+($A$875))))+SQRT(((((01_Process!$B$6)*(01_Process!$B$7)-($A$875)*(01_Process!$B$8))/((01_Process!$B$6)+($A$875))))^2+4*(01_Process!$B$9)))/2)*LN(10))*(1+((((01_Process!$B$6)*(01_Process!$B$7)-($A$875)*(01_Process!$B$8))/((01_Process!$B$6)+($A$875))))/SQRT(((((01_Process!$B$6)*(01_Process!$B$7)-($A$875)*(01_Process!$B$8))/((01_Process!$B$6)+($A$875))))^2+4*(01_Process!$B$9)))/2))*((-(01_Process!$B$6)*((01_Process!$B$7)+(01_Process!$B$8))/((01_Process!$B$6)+($A$875))^2))</f>
        <v>0.0298539721877047</v>
      </c>
    </row>
    <row r="876" customFormat="false" ht="15" hidden="false" customHeight="true" outlineLevel="0" collapsed="false">
      <c r="A876" s="26" t="n">
        <v>13.0715357678839</v>
      </c>
      <c r="B876" s="21" t="n">
        <v>11.6499610901896</v>
      </c>
      <c r="C876" s="26" t="n">
        <v>0.0297759167680169</v>
      </c>
      <c r="D876" s="26" t="n">
        <v>12.3266297404902</v>
      </c>
      <c r="E876" s="14" t="str">
        <f aca="false">IF(B876&lt;5,"Acidic",IF(B876&lt;9,"Near-neutral","Alkaline"))</f>
        <v>Alkaline</v>
      </c>
      <c r="G876" s="70" t="n">
        <f aca="false">((-1/(((((((01_Process!$B$6)*(01_Process!$B$7)-($A$876)*(01_Process!$B$8))/((01_Process!$B$6)+($A$876))))+SQRT(((((01_Process!$B$6)*(01_Process!$B$7)-($A$876)*(01_Process!$B$8))/((01_Process!$B$6)+($A$876))))^2+4*(01_Process!$B$9)))/2)*LN(10))*(1+((((01_Process!$B$6)*(01_Process!$B$7)-($A$876)*(01_Process!$B$8))/((01_Process!$B$6)+($A$876))))/SQRT(((((01_Process!$B$6)*(01_Process!$B$7)-($A$876)*(01_Process!$B$8))/((01_Process!$B$6)+($A$876))))^2+4*(01_Process!$B$9)))/2))*((-(01_Process!$B$6)*((01_Process!$B$7)+(01_Process!$B$8))/((01_Process!$B$6)+($A$876))^2))</f>
        <v>0.029773718218734</v>
      </c>
    </row>
    <row r="877" customFormat="false" ht="15" hidden="false" customHeight="true" outlineLevel="0" collapsed="false">
      <c r="A877" s="26" t="n">
        <v>13.0865432716358</v>
      </c>
      <c r="B877" s="21" t="n">
        <v>11.6504073404632</v>
      </c>
      <c r="C877" s="26" t="n">
        <v>0.0296943047171681</v>
      </c>
      <c r="D877" s="26" t="n">
        <v>12.3266297404902</v>
      </c>
      <c r="E877" s="14" t="str">
        <f aca="false">IF(B877&lt;5,"Acidic",IF(B877&lt;9,"Near-neutral","Alkaline"))</f>
        <v>Alkaline</v>
      </c>
      <c r="G877" s="70" t="n">
        <f aca="false">((-1/(((((((01_Process!$B$6)*(01_Process!$B$7)-($A$877)*(01_Process!$B$8))/((01_Process!$B$6)+($A$877))))+SQRT(((((01_Process!$B$6)*(01_Process!$B$7)-($A$877)*(01_Process!$B$8))/((01_Process!$B$6)+($A$877))))^2+4*(01_Process!$B$9)))/2)*LN(10))*(1+((((01_Process!$B$6)*(01_Process!$B$7)-($A$877)*(01_Process!$B$8))/((01_Process!$B$6)+($A$877))))/SQRT(((((01_Process!$B$6)*(01_Process!$B$7)-($A$877)*(01_Process!$B$8))/((01_Process!$B$6)+($A$877))))^2+4*(01_Process!$B$9)))/2))*((-(01_Process!$B$6)*((01_Process!$B$7)+(01_Process!$B$8))/((01_Process!$B$6)+($A$877))^2))</f>
        <v>0.0296938034471238</v>
      </c>
    </row>
    <row r="878" customFormat="false" ht="15" hidden="false" customHeight="true" outlineLevel="0" collapsed="false">
      <c r="A878" s="26" t="n">
        <v>13.1015507753877</v>
      </c>
      <c r="B878" s="21" t="n">
        <v>11.6508523638205</v>
      </c>
      <c r="C878" s="26" t="n">
        <v>0.0296124097346819</v>
      </c>
      <c r="D878" s="26" t="n">
        <v>12.3266297404902</v>
      </c>
      <c r="E878" s="14" t="str">
        <f aca="false">IF(B878&lt;5,"Acidic",IF(B878&lt;9,"Near-neutral","Alkaline"))</f>
        <v>Alkaline</v>
      </c>
      <c r="G878" s="70" t="n">
        <f aca="false">((-1/(((((((01_Process!$B$6)*(01_Process!$B$7)-($A$878)*(01_Process!$B$8))/((01_Process!$B$6)+($A$878))))+SQRT(((((01_Process!$B$6)*(01_Process!$B$7)-($A$878)*(01_Process!$B$8))/((01_Process!$B$6)+($A$878))))^2+4*(01_Process!$B$9)))/2)*LN(10))*(1+((((01_Process!$B$6)*(01_Process!$B$7)-($A$878)*(01_Process!$B$8))/((01_Process!$B$6)+($A$878))))/SQRT(((((01_Process!$B$6)*(01_Process!$B$7)-($A$878)*(01_Process!$B$8))/((01_Process!$B$6)+($A$878))))^2+4*(01_Process!$B$9)))/2))*((-(01_Process!$B$6)*((01_Process!$B$7)+(01_Process!$B$8))/((01_Process!$B$6)+($A$878))^2))</f>
        <v>0.0296142247507956</v>
      </c>
    </row>
    <row r="879" customFormat="false" ht="15" hidden="false" customHeight="true" outlineLevel="0" collapsed="false">
      <c r="A879" s="26" t="n">
        <v>13.1165582791396</v>
      </c>
      <c r="B879" s="21" t="n">
        <v>11.6512962403983</v>
      </c>
      <c r="C879" s="26" t="n">
        <v>0.0295358574393276</v>
      </c>
      <c r="D879" s="26" t="n">
        <v>12.3266297404902</v>
      </c>
      <c r="E879" s="14" t="str">
        <f aca="false">IF(B879&lt;5,"Acidic",IF(B879&lt;9,"Near-neutral","Alkaline"))</f>
        <v>Alkaline</v>
      </c>
      <c r="G879" s="70" t="n">
        <f aca="false">((-1/(((((((01_Process!$B$6)*(01_Process!$B$7)-($A$879)*(01_Process!$B$8))/((01_Process!$B$6)+($A$879))))+SQRT(((((01_Process!$B$6)*(01_Process!$B$7)-($A$879)*(01_Process!$B$8))/((01_Process!$B$6)+($A$879))))^2+4*(01_Process!$B$9)))/2)*LN(10))*(1+((((01_Process!$B$6)*(01_Process!$B$7)-($A$879)*(01_Process!$B$8))/((01_Process!$B$6)+($A$879))))/SQRT(((((01_Process!$B$6)*(01_Process!$B$7)-($A$879)*(01_Process!$B$8))/((01_Process!$B$6)+($A$879))))^2+4*(01_Process!$B$9)))/2))*((-(01_Process!$B$6)*((01_Process!$B$7)+(01_Process!$B$8))/((01_Process!$B$6)+($A$879))^2))</f>
        <v>0.0295349806438456</v>
      </c>
    </row>
    <row r="880" customFormat="false" ht="15" hidden="false" customHeight="true" outlineLevel="0" collapsed="false">
      <c r="A880" s="26" t="n">
        <v>13.1315657828915</v>
      </c>
      <c r="B880" s="21" t="n">
        <v>11.6517388817422</v>
      </c>
      <c r="C880" s="26" t="n">
        <v>0.0294534083084272</v>
      </c>
      <c r="D880" s="26" t="n">
        <v>12.3266297404902</v>
      </c>
      <c r="E880" s="14" t="str">
        <f aca="false">IF(B880&lt;5,"Acidic",IF(B880&lt;9,"Near-neutral","Alkaline"))</f>
        <v>Alkaline</v>
      </c>
      <c r="G880" s="70" t="n">
        <f aca="false">((-1/(((((((01_Process!$B$6)*(01_Process!$B$7)-($A$880)*(01_Process!$B$8))/((01_Process!$B$6)+($A$880))))+SQRT(((((01_Process!$B$6)*(01_Process!$B$7)-($A$880)*(01_Process!$B$8))/((01_Process!$B$6)+($A$880))))^2+4*(01_Process!$B$9)))/2)*LN(10))*(1+((((01_Process!$B$6)*(01_Process!$B$7)-($A$880)*(01_Process!$B$8))/((01_Process!$B$6)+($A$880))))/SQRT(((((01_Process!$B$6)*(01_Process!$B$7)-($A$880)*(01_Process!$B$8))/((01_Process!$B$6)+($A$880))))^2+4*(01_Process!$B$9)))/2))*((-(01_Process!$B$6)*((01_Process!$B$7)+(01_Process!$B$8))/((01_Process!$B$6)+($A$880))^2))</f>
        <v>0.0294560713177975</v>
      </c>
    </row>
    <row r="881" customFormat="false" ht="15" hidden="false" customHeight="true" outlineLevel="0" collapsed="false">
      <c r="A881" s="26" t="n">
        <v>13.1465732866433</v>
      </c>
      <c r="B881" s="21" t="n">
        <v>11.6521803681632</v>
      </c>
      <c r="C881" s="26" t="n">
        <v>0.02937631346947</v>
      </c>
      <c r="D881" s="26" t="n">
        <v>12.3266297404902</v>
      </c>
      <c r="E881" s="14" t="str">
        <f aca="false">IF(B881&lt;5,"Acidic",IF(B881&lt;9,"Near-neutral","Alkaline"))</f>
        <v>Alkaline</v>
      </c>
      <c r="G881" s="70" t="n">
        <f aca="false">((-1/(((((((01_Process!$B$6)*(01_Process!$B$7)-($A$881)*(01_Process!$B$8))/((01_Process!$B$6)+($A$881))))+SQRT(((((01_Process!$B$6)*(01_Process!$B$7)-($A$881)*(01_Process!$B$8))/((01_Process!$B$6)+($A$881))))^2+4*(01_Process!$B$9)))/2)*LN(10))*(1+((((01_Process!$B$6)*(01_Process!$B$7)-($A$881)*(01_Process!$B$8))/((01_Process!$B$6)+($A$881))))/SQRT(((((01_Process!$B$6)*(01_Process!$B$7)-($A$881)*(01_Process!$B$8))/((01_Process!$B$6)+($A$881))))^2+4*(01_Process!$B$9)))/2))*((-(01_Process!$B$6)*((01_Process!$B$7)+(01_Process!$B$8))/((01_Process!$B$6)+($A$881))^2))</f>
        <v>0.0293774919930115</v>
      </c>
    </row>
    <row r="882" customFormat="false" ht="15" hidden="false" customHeight="true" outlineLevel="0" collapsed="false">
      <c r="A882" s="26" t="n">
        <v>13.1615807903952</v>
      </c>
      <c r="B882" s="21" t="n">
        <v>11.6526206110369</v>
      </c>
      <c r="C882" s="26" t="n">
        <v>0.0293045958645735</v>
      </c>
      <c r="D882" s="26" t="n">
        <v>12.3266297404902</v>
      </c>
      <c r="E882" s="14" t="str">
        <f aca="false">IF(B882&lt;5,"Acidic",IF(B882&lt;9,"Near-neutral","Alkaline"))</f>
        <v>Alkaline</v>
      </c>
      <c r="G882" s="70" t="n">
        <f aca="false">((-1/(((((((01_Process!$B$6)*(01_Process!$B$7)-($A$882)*(01_Process!$B$8))/((01_Process!$B$6)+($A$882))))+SQRT(((((01_Process!$B$6)*(01_Process!$B$7)-($A$882)*(01_Process!$B$8))/((01_Process!$B$6)+($A$882))))^2+4*(01_Process!$B$9)))/2)*LN(10))*(1+((((01_Process!$B$6)*(01_Process!$B$7)-($A$882)*(01_Process!$B$8))/((01_Process!$B$6)+($A$882))))/SQRT(((((01_Process!$B$6)*(01_Process!$B$7)-($A$882)*(01_Process!$B$8))/((01_Process!$B$6)+($A$882))))^2+4*(01_Process!$B$9)))/2))*((-(01_Process!$B$6)*((01_Process!$B$7)+(01_Process!$B$8))/((01_Process!$B$6)+($A$882))^2))</f>
        <v>0.0292992420224827</v>
      </c>
    </row>
    <row r="883" customFormat="false" ht="15" hidden="false" customHeight="true" outlineLevel="0" collapsed="false">
      <c r="A883" s="26" t="n">
        <v>13.1765882941471</v>
      </c>
      <c r="B883" s="21" t="n">
        <v>11.6530597755738</v>
      </c>
      <c r="C883" s="26" t="n">
        <v>0.0292213331657649</v>
      </c>
      <c r="D883" s="26" t="n">
        <v>12.3266297404902</v>
      </c>
      <c r="E883" s="14" t="str">
        <f aca="false">IF(B883&lt;5,"Acidic",IF(B883&lt;9,"Near-neutral","Alkaline"))</f>
        <v>Alkaline</v>
      </c>
      <c r="G883" s="70" t="n">
        <f aca="false">((-1/(((((((01_Process!$B$6)*(01_Process!$B$7)-($A$883)*(01_Process!$B$8))/((01_Process!$B$6)+($A$883))))+SQRT(((((01_Process!$B$6)*(01_Process!$B$7)-($A$883)*(01_Process!$B$8))/((01_Process!$B$6)+($A$883))))^2+4*(01_Process!$B$9)))/2)*LN(10))*(1+((((01_Process!$B$6)*(01_Process!$B$7)-($A$883)*(01_Process!$B$8))/((01_Process!$B$6)+($A$883))))/SQRT(((((01_Process!$B$6)*(01_Process!$B$7)-($A$883)*(01_Process!$B$8))/((01_Process!$B$6)+($A$883))))^2+4*(01_Process!$B$9)))/2))*((-(01_Process!$B$6)*((01_Process!$B$7)+(01_Process!$B$8))/((01_Process!$B$6)+($A$883))^2))</f>
        <v>0.029221318342779</v>
      </c>
    </row>
    <row r="884" customFormat="false" ht="15" hidden="false" customHeight="true" outlineLevel="0" collapsed="false">
      <c r="A884" s="26" t="n">
        <v>13.191595797899</v>
      </c>
      <c r="B884" s="21" t="n">
        <v>11.6534976884259</v>
      </c>
      <c r="C884" s="26" t="n">
        <v>0.0291434421006898</v>
      </c>
      <c r="D884" s="26" t="n">
        <v>12.3266297404902</v>
      </c>
      <c r="E884" s="14" t="str">
        <f aca="false">IF(B884&lt;5,"Acidic",IF(B884&lt;9,"Near-neutral","Alkaline"))</f>
        <v>Alkaline</v>
      </c>
      <c r="G884" s="70" t="n">
        <f aca="false">((-1/(((((((01_Process!$B$6)*(01_Process!$B$7)-($A$884)*(01_Process!$B$8))/((01_Process!$B$6)+($A$884))))+SQRT(((((01_Process!$B$6)*(01_Process!$B$7)-($A$884)*(01_Process!$B$8))/((01_Process!$B$6)+($A$884))))^2+4*(01_Process!$B$9)))/2)*LN(10))*(1+((((01_Process!$B$6)*(01_Process!$B$7)-($A$884)*(01_Process!$B$8))/((01_Process!$B$6)+($A$884))))/SQRT(((((01_Process!$B$6)*(01_Process!$B$7)-($A$884)*(01_Process!$B$8))/((01_Process!$B$6)+($A$884))))^2+4*(01_Process!$B$9)))/2))*((-(01_Process!$B$6)*((01_Process!$B$7)+(01_Process!$B$8))/((01_Process!$B$6)+($A$884))^2))</f>
        <v>0.0291437218739947</v>
      </c>
    </row>
    <row r="885" customFormat="false" ht="15" hidden="false" customHeight="true" outlineLevel="0" collapsed="false">
      <c r="A885" s="26" t="n">
        <v>13.2066033016508</v>
      </c>
      <c r="B885" s="21" t="n">
        <v>11.6539345151478</v>
      </c>
      <c r="C885" s="26" t="n">
        <v>0.0290652857494251</v>
      </c>
      <c r="D885" s="26" t="n">
        <v>12.3266297404902</v>
      </c>
      <c r="E885" s="14" t="str">
        <f aca="false">IF(B885&lt;5,"Acidic",IF(B885&lt;9,"Near-neutral","Alkaline"))</f>
        <v>Alkaline</v>
      </c>
      <c r="G885" s="70" t="n">
        <f aca="false">((-1/(((((((01_Process!$B$6)*(01_Process!$B$7)-($A$885)*(01_Process!$B$8))/((01_Process!$B$6)+($A$885))))+SQRT(((((01_Process!$B$6)*(01_Process!$B$7)-($A$885)*(01_Process!$B$8))/((01_Process!$B$6)+($A$885))))^2+4*(01_Process!$B$9)))/2)*LN(10))*(1+((((01_Process!$B$6)*(01_Process!$B$7)-($A$885)*(01_Process!$B$8))/((01_Process!$B$6)+($A$885))))/SQRT(((((01_Process!$B$6)*(01_Process!$B$7)-($A$885)*(01_Process!$B$8))/((01_Process!$B$6)+($A$885))))^2+4*(01_Process!$B$9)))/2))*((-(01_Process!$B$6)*((01_Process!$B$7)+(01_Process!$B$8))/((01_Process!$B$6)+($A$885))^2))</f>
        <v>0.0290664471515864</v>
      </c>
    </row>
    <row r="886" customFormat="false" ht="15" hidden="false" customHeight="true" outlineLevel="0" collapsed="false">
      <c r="A886" s="26" t="n">
        <v>13.2216108054027</v>
      </c>
      <c r="B886" s="21" t="n">
        <v>11.654370167033</v>
      </c>
      <c r="C886" s="26" t="n">
        <v>0.0289868641822295</v>
      </c>
      <c r="D886" s="26" t="n">
        <v>12.3266297404902</v>
      </c>
      <c r="E886" s="14" t="str">
        <f aca="false">IF(B886&lt;5,"Acidic",IF(B886&lt;9,"Near-neutral","Alkaline"))</f>
        <v>Alkaline</v>
      </c>
      <c r="G886" s="70" t="n">
        <f aca="false">((-1/(((((((01_Process!$B$6)*(01_Process!$B$7)-($A$886)*(01_Process!$B$8))/((01_Process!$B$6)+($A$886))))+SQRT(((((01_Process!$B$6)*(01_Process!$B$7)-($A$886)*(01_Process!$B$8))/((01_Process!$B$6)+($A$886))))^2+4*(01_Process!$B$9)))/2)*LN(10))*(1+((((01_Process!$B$6)*(01_Process!$B$7)-($A$886)*(01_Process!$B$8))/((01_Process!$B$6)+($A$886))))/SQRT(((((01_Process!$B$6)*(01_Process!$B$7)-($A$886)*(01_Process!$B$8))/((01_Process!$B$6)+($A$886))))^2+4*(01_Process!$B$9)))/2))*((-(01_Process!$B$6)*((01_Process!$B$7)+(01_Process!$B$8))/((01_Process!$B$6)+($A$886))^2))</f>
        <v>0.0289894950805602</v>
      </c>
    </row>
    <row r="887" customFormat="false" ht="15" hidden="false" customHeight="true" outlineLevel="0" collapsed="false">
      <c r="A887" s="26" t="n">
        <v>13.2366183091546</v>
      </c>
      <c r="B887" s="21" t="n">
        <v>11.6548046401017</v>
      </c>
      <c r="C887" s="26" t="n">
        <v>0.0289138485783269</v>
      </c>
      <c r="D887" s="26" t="n">
        <v>12.3266297404902</v>
      </c>
      <c r="E887" s="14" t="str">
        <f aca="false">IF(B887&lt;5,"Acidic",IF(B887&lt;9,"Near-neutral","Alkaline"))</f>
        <v>Alkaline</v>
      </c>
      <c r="G887" s="70" t="n">
        <f aca="false">((-1/(((((((01_Process!$B$6)*(01_Process!$B$7)-($A$887)*(01_Process!$B$8))/((01_Process!$B$6)+($A$887))))+SQRT(((((01_Process!$B$6)*(01_Process!$B$7)-($A$887)*(01_Process!$B$8))/((01_Process!$B$6)+($A$887))))^2+4*(01_Process!$B$9)))/2)*LN(10))*(1+((((01_Process!$B$6)*(01_Process!$B$7)-($A$887)*(01_Process!$B$8))/((01_Process!$B$6)+($A$887))))/SQRT(((((01_Process!$B$6)*(01_Process!$B$7)-($A$887)*(01_Process!$B$8))/((01_Process!$B$6)+($A$887))))^2+4*(01_Process!$B$9)))/2))*((-(01_Process!$B$6)*((01_Process!$B$7)+(01_Process!$B$8))/((01_Process!$B$6)+($A$887))^2))</f>
        <v>0.0289128593505173</v>
      </c>
    </row>
    <row r="888" customFormat="false" ht="15" hidden="false" customHeight="true" outlineLevel="0" collapsed="false">
      <c r="A888" s="26" t="n">
        <v>13.2516258129065</v>
      </c>
      <c r="B888" s="21" t="n">
        <v>11.6552380155268</v>
      </c>
      <c r="C888" s="26" t="n">
        <v>0.0288349081205297</v>
      </c>
      <c r="D888" s="26" t="n">
        <v>12.3266297404902</v>
      </c>
      <c r="E888" s="14" t="str">
        <f aca="false">IF(B888&lt;5,"Acidic",IF(B888&lt;9,"Near-neutral","Alkaline"))</f>
        <v>Alkaline</v>
      </c>
      <c r="G888" s="70" t="n">
        <f aca="false">((-1/(((((((01_Process!$B$6)*(01_Process!$B$7)-($A$888)*(01_Process!$B$8))/((01_Process!$B$6)+($A$888))))+SQRT(((((01_Process!$B$6)*(01_Process!$B$7)-($A$888)*(01_Process!$B$8))/((01_Process!$B$6)+($A$888))))^2+4*(01_Process!$B$9)))/2)*LN(10))*(1+((((01_Process!$B$6)*(01_Process!$B$7)-($A$888)*(01_Process!$B$8))/((01_Process!$B$6)+($A$888))))/SQRT(((((01_Process!$B$6)*(01_Process!$B$7)-($A$888)*(01_Process!$B$8))/((01_Process!$B$6)+($A$888))))^2+4*(01_Process!$B$9)))/2))*((-(01_Process!$B$6)*((01_Process!$B$7)+(01_Process!$B$8))/((01_Process!$B$6)+($A$888))^2))</f>
        <v>0.0288365449980637</v>
      </c>
    </row>
    <row r="889" customFormat="false" ht="15" hidden="false" customHeight="true" outlineLevel="0" collapsed="false">
      <c r="A889" s="26" t="n">
        <v>13.2666333166583</v>
      </c>
      <c r="B889" s="21" t="n">
        <v>11.6556701191123</v>
      </c>
      <c r="C889" s="26" t="n">
        <v>0.0287613850661046</v>
      </c>
      <c r="D889" s="26" t="n">
        <v>12.3266297404902</v>
      </c>
      <c r="E889" s="14" t="str">
        <f aca="false">IF(B889&lt;5,"Acidic",IF(B889&lt;9,"Near-neutral","Alkaline"))</f>
        <v>Alkaline</v>
      </c>
      <c r="G889" s="70" t="n">
        <f aca="false">((-1/(((((((01_Process!$B$6)*(01_Process!$B$7)-($A$889)*(01_Process!$B$8))/((01_Process!$B$6)+($A$889))))+SQRT(((((01_Process!$B$6)*(01_Process!$B$7)-($A$889)*(01_Process!$B$8))/((01_Process!$B$6)+($A$889))))^2+4*(01_Process!$B$9)))/2)*LN(10))*(1+((((01_Process!$B$6)*(01_Process!$B$7)-($A$889)*(01_Process!$B$8))/((01_Process!$B$6)+($A$889))))/SQRT(((((01_Process!$B$6)*(01_Process!$B$7)-($A$889)*(01_Process!$B$8))/((01_Process!$B$6)+($A$889))))^2+4*(01_Process!$B$9)))/2))*((-(01_Process!$B$6)*((01_Process!$B$7)+(01_Process!$B$8))/((01_Process!$B$6)+($A$889))^2))</f>
        <v>0.0287605457350581</v>
      </c>
    </row>
    <row r="890" customFormat="false" ht="15" hidden="false" customHeight="true" outlineLevel="0" collapsed="false">
      <c r="A890" s="26" t="n">
        <v>13.2816408204102</v>
      </c>
      <c r="B890" s="21" t="n">
        <v>11.656101202591</v>
      </c>
      <c r="C890" s="26" t="n">
        <v>0.0286876140127106</v>
      </c>
      <c r="D890" s="26" t="n">
        <v>12.3266297404902</v>
      </c>
      <c r="E890" s="14" t="str">
        <f aca="false">IF(B890&lt;5,"Acidic",IF(B890&lt;9,"Near-neutral","Alkaline"))</f>
        <v>Alkaline</v>
      </c>
      <c r="G890" s="70" t="n">
        <f aca="false">((-1/(((((((01_Process!$B$6)*(01_Process!$B$7)-($A$890)*(01_Process!$B$8))/((01_Process!$B$6)+($A$890))))+SQRT(((((01_Process!$B$6)*(01_Process!$B$7)-($A$890)*(01_Process!$B$8))/((01_Process!$B$6)+($A$890))))^2+4*(01_Process!$B$9)))/2)*LN(10))*(1+((((01_Process!$B$6)*(01_Process!$B$7)-($A$890)*(01_Process!$B$8))/((01_Process!$B$6)+($A$890))))/SQRT(((((01_Process!$B$6)*(01_Process!$B$7)-($A$890)*(01_Process!$B$8))/((01_Process!$B$6)+($A$890))))^2+4*(01_Process!$B$9)))/2))*((-(01_Process!$B$6)*((01_Process!$B$7)+(01_Process!$B$8))/((01_Process!$B$6)+($A$890))^2))</f>
        <v>0.0286848609476295</v>
      </c>
    </row>
    <row r="891" customFormat="false" ht="15" hidden="false" customHeight="true" outlineLevel="0" collapsed="false">
      <c r="A891" s="26" t="n">
        <v>13.2966483241621</v>
      </c>
      <c r="B891" s="21" t="n">
        <v>11.6565311770896</v>
      </c>
      <c r="C891" s="26" t="n">
        <v>0.0286079013401377</v>
      </c>
      <c r="D891" s="26" t="n">
        <v>12.3266297404902</v>
      </c>
      <c r="E891" s="14" t="str">
        <f aca="false">IF(B891&lt;5,"Acidic",IF(B891&lt;9,"Near-neutral","Alkaline"))</f>
        <v>Alkaline</v>
      </c>
      <c r="G891" s="70" t="n">
        <f aca="false">((-1/(((((((01_Process!$B$6)*(01_Process!$B$7)-($A$891)*(01_Process!$B$8))/((01_Process!$B$6)+($A$891))))+SQRT(((((01_Process!$B$6)*(01_Process!$B$7)-($A$891)*(01_Process!$B$8))/((01_Process!$B$6)+($A$891))))^2+4*(01_Process!$B$9)))/2)*LN(10))*(1+((((01_Process!$B$6)*(01_Process!$B$7)-($A$891)*(01_Process!$B$8))/((01_Process!$B$6)+($A$891))))/SQRT(((((01_Process!$B$6)*(01_Process!$B$7)-($A$891)*(01_Process!$B$8))/((01_Process!$B$6)+($A$891))))^2+4*(01_Process!$B$9)))/2))*((-(01_Process!$B$6)*((01_Process!$B$7)+(01_Process!$B$8))/((01_Process!$B$6)+($A$891))^2))</f>
        <v>0.0286094882137837</v>
      </c>
    </row>
    <row r="892" customFormat="false" ht="15" hidden="false" customHeight="true" outlineLevel="0" collapsed="false">
      <c r="A892" s="26" t="n">
        <v>13.311655827914</v>
      </c>
      <c r="B892" s="21" t="n">
        <v>11.6569599533975</v>
      </c>
      <c r="C892" s="26" t="n">
        <v>0.0285336231910378</v>
      </c>
      <c r="D892" s="26" t="n">
        <v>12.3266297404902</v>
      </c>
      <c r="E892" s="14" t="str">
        <f aca="false">IF(B892&lt;5,"Acidic",IF(B892&lt;9,"Near-neutral","Alkaline"))</f>
        <v>Alkaline</v>
      </c>
      <c r="G892" s="70" t="n">
        <f aca="false">((-1/(((((((01_Process!$B$6)*(01_Process!$B$7)-($A$892)*(01_Process!$B$8))/((01_Process!$B$6)+($A$892))))+SQRT(((((01_Process!$B$6)*(01_Process!$B$7)-($A$892)*(01_Process!$B$8))/((01_Process!$B$6)+($A$892))))^2+4*(01_Process!$B$9)))/2)*LN(10))*(1+((((01_Process!$B$6)*(01_Process!$B$7)-($A$892)*(01_Process!$B$8))/((01_Process!$B$6)+($A$892))))/SQRT(((((01_Process!$B$6)*(01_Process!$B$7)-($A$892)*(01_Process!$B$8))/((01_Process!$B$6)+($A$892))))^2+4*(01_Process!$B$9)))/2))*((-(01_Process!$B$6)*((01_Process!$B$7)+(01_Process!$B$8))/((01_Process!$B$6)+($A$892))^2))</f>
        <v>0.028534425449499</v>
      </c>
    </row>
    <row r="893" customFormat="false" ht="15" hidden="false" customHeight="true" outlineLevel="0" collapsed="false">
      <c r="A893" s="26" t="n">
        <v>13.3266633316658</v>
      </c>
      <c r="B893" s="21" t="n">
        <v>11.6573876131161</v>
      </c>
      <c r="C893" s="26" t="n">
        <v>0.0284590972183878</v>
      </c>
      <c r="D893" s="26" t="n">
        <v>12.3266297404902</v>
      </c>
      <c r="E893" s="14" t="str">
        <f aca="false">IF(B893&lt;5,"Acidic",IF(B893&lt;9,"Near-neutral","Alkaline"))</f>
        <v>Alkaline</v>
      </c>
      <c r="G893" s="70" t="n">
        <f aca="false">((-1/(((((((01_Process!$B$6)*(01_Process!$B$7)-($A$893)*(01_Process!$B$8))/((01_Process!$B$6)+($A$893))))+SQRT(((((01_Process!$B$6)*(01_Process!$B$7)-($A$893)*(01_Process!$B$8))/((01_Process!$B$6)+($A$893))))^2+4*(01_Process!$B$9)))/2)*LN(10))*(1+((((01_Process!$B$6)*(01_Process!$B$7)-($A$893)*(01_Process!$B$8))/((01_Process!$B$6)+($A$893))))/SQRT(((((01_Process!$B$6)*(01_Process!$B$7)-($A$893)*(01_Process!$B$8))/((01_Process!$B$6)+($A$893))))^2+4*(01_Process!$B$9)))/2))*((-(01_Process!$B$6)*((01_Process!$B$7)+(01_Process!$B$8))/((01_Process!$B$6)+($A$893))^2))</f>
        <v>0.0284596743988486</v>
      </c>
    </row>
    <row r="894" customFormat="false" ht="15" hidden="false" customHeight="true" outlineLevel="0" collapsed="false">
      <c r="A894" s="26" t="n">
        <v>13.3416708354177</v>
      </c>
      <c r="B894" s="21" t="n">
        <v>11.6578141525266</v>
      </c>
      <c r="C894" s="26" t="n">
        <v>0.028390033969572</v>
      </c>
      <c r="D894" s="26" t="n">
        <v>12.3266297404902</v>
      </c>
      <c r="E894" s="14" t="str">
        <f aca="false">IF(B894&lt;5,"Acidic",IF(B894&lt;9,"Near-neutral","Alkaline"))</f>
        <v>Alkaline</v>
      </c>
      <c r="G894" s="70" t="n">
        <f aca="false">((-1/(((((((01_Process!$B$6)*(01_Process!$B$7)-($A$894)*(01_Process!$B$8))/((01_Process!$B$6)+($A$894))))+SQRT(((((01_Process!$B$6)*(01_Process!$B$7)-($A$894)*(01_Process!$B$8))/((01_Process!$B$6)+($A$894))))^2+4*(01_Process!$B$9)))/2)*LN(10))*(1+((((01_Process!$B$6)*(01_Process!$B$7)-($A$894)*(01_Process!$B$8))/((01_Process!$B$6)+($A$894))))/SQRT(((((01_Process!$B$6)*(01_Process!$B$7)-($A$894)*(01_Process!$B$8))/((01_Process!$B$6)+($A$894))))^2+4*(01_Process!$B$9)))/2))*((-(01_Process!$B$6)*((01_Process!$B$7)+(01_Process!$B$8))/((01_Process!$B$6)+($A$894))^2))</f>
        <v>0.0283852279216601</v>
      </c>
    </row>
    <row r="895" customFormat="false" ht="15" hidden="false" customHeight="true" outlineLevel="0" collapsed="false">
      <c r="A895" s="26" t="n">
        <v>13.3566783391696</v>
      </c>
      <c r="B895" s="21" t="n">
        <v>11.6582395679111</v>
      </c>
      <c r="C895" s="26" t="n">
        <v>0.028309307639006</v>
      </c>
      <c r="D895" s="26" t="n">
        <v>12.3266297404902</v>
      </c>
      <c r="E895" s="14" t="str">
        <f aca="false">IF(B895&lt;5,"Acidic",IF(B895&lt;9,"Near-neutral","Alkaline"))</f>
        <v>Alkaline</v>
      </c>
      <c r="G895" s="70" t="n">
        <f aca="false">((-1/(((((((01_Process!$B$6)*(01_Process!$B$7)-($A$895)*(01_Process!$B$8))/((01_Process!$B$6)+($A$895))))+SQRT(((((01_Process!$B$6)*(01_Process!$B$7)-($A$895)*(01_Process!$B$8))/((01_Process!$B$6)+($A$895))))^2+4*(01_Process!$B$9)))/2)*LN(10))*(1+((((01_Process!$B$6)*(01_Process!$B$7)-($A$895)*(01_Process!$B$8))/((01_Process!$B$6)+($A$895))))/SQRT(((((01_Process!$B$6)*(01_Process!$B$7)-($A$895)*(01_Process!$B$8))/((01_Process!$B$6)+($A$895))))^2+4*(01_Process!$B$9)))/2))*((-(01_Process!$B$6)*((01_Process!$B$7)+(01_Process!$B$8))/((01_Process!$B$6)+($A$895))^2))</f>
        <v>0.0283110854105595</v>
      </c>
    </row>
    <row r="896" customFormat="false" ht="15" hidden="false" customHeight="true" outlineLevel="0" collapsed="false">
      <c r="A896" s="26" t="n">
        <v>13.3716858429215</v>
      </c>
      <c r="B896" s="21" t="n">
        <v>11.6586639413788</v>
      </c>
      <c r="C896" s="26" t="n">
        <v>0.0282397602280753</v>
      </c>
      <c r="D896" s="26" t="n">
        <v>12.3266297404902</v>
      </c>
      <c r="E896" s="14" t="str">
        <f aca="false">IF(B896&lt;5,"Acidic",IF(B896&lt;9,"Near-neutral","Alkaline"))</f>
        <v>Alkaline</v>
      </c>
      <c r="G896" s="70" t="n">
        <f aca="false">((-1/(((((((01_Process!$B$6)*(01_Process!$B$7)-($A$896)*(01_Process!$B$8))/((01_Process!$B$6)+($A$896))))+SQRT(((((01_Process!$B$6)*(01_Process!$B$7)-($A$896)*(01_Process!$B$8))/((01_Process!$B$6)+($A$896))))^2+4*(01_Process!$B$9)))/2)*LN(10))*(1+((((01_Process!$B$6)*(01_Process!$B$7)-($A$896)*(01_Process!$B$8))/((01_Process!$B$6)+($A$896))))/SQRT(((((01_Process!$B$6)*(01_Process!$B$7)-($A$896)*(01_Process!$B$8))/((01_Process!$B$6)+($A$896))))^2+4*(01_Process!$B$9)))/2))*((-(01_Process!$B$6)*((01_Process!$B$7)+(01_Process!$B$8))/((01_Process!$B$6)+($A$896))^2))</f>
        <v>0.0282372485853414</v>
      </c>
    </row>
    <row r="897" customFormat="false" ht="15" hidden="false" customHeight="true" outlineLevel="0" collapsed="false">
      <c r="A897" s="26" t="n">
        <v>13.3866933466733</v>
      </c>
      <c r="B897" s="21" t="n">
        <v>11.6590871835555</v>
      </c>
      <c r="C897" s="26" t="n">
        <v>0.0281585275255338</v>
      </c>
      <c r="D897" s="26" t="n">
        <v>12.3266297404902</v>
      </c>
      <c r="E897" s="14" t="str">
        <f aca="false">IF(B897&lt;5,"Acidic",IF(B897&lt;9,"Near-neutral","Alkaline"))</f>
        <v>Alkaline</v>
      </c>
      <c r="G897" s="70" t="n">
        <f aca="false">((-1/(((((((01_Process!$B$6)*(01_Process!$B$7)-($A$897)*(01_Process!$B$8))/((01_Process!$B$6)+($A$897))))+SQRT(((((01_Process!$B$6)*(01_Process!$B$7)-($A$897)*(01_Process!$B$8))/((01_Process!$B$6)+($A$897))))^2+4*(01_Process!$B$9)))/2)*LN(10))*(1+((((01_Process!$B$6)*(01_Process!$B$7)-($A$897)*(01_Process!$B$8))/((01_Process!$B$6)+($A$897))))/SQRT(((((01_Process!$B$6)*(01_Process!$B$7)-($A$897)*(01_Process!$B$8))/((01_Process!$B$6)+($A$897))))^2+4*(01_Process!$B$9)))/2))*((-(01_Process!$B$6)*((01_Process!$B$7)+(01_Process!$B$8))/((01_Process!$B$6)+($A$897))^2))</f>
        <v>0.0281637121842155</v>
      </c>
    </row>
    <row r="898" customFormat="false" ht="15" hidden="false" customHeight="true" outlineLevel="0" collapsed="false">
      <c r="A898" s="26" t="n">
        <v>13.4017008504252</v>
      </c>
      <c r="B898" s="21" t="n">
        <v>11.6595092907262</v>
      </c>
      <c r="C898" s="26" t="n">
        <v>0.028088496223404</v>
      </c>
      <c r="D898" s="26" t="n">
        <v>12.3266297404902</v>
      </c>
      <c r="E898" s="14" t="str">
        <f aca="false">IF(B898&lt;5,"Acidic",IF(B898&lt;9,"Near-neutral","Alkaline"))</f>
        <v>Alkaline</v>
      </c>
      <c r="G898" s="70" t="n">
        <f aca="false">((-1/(((((((01_Process!$B$6)*(01_Process!$B$7)-($A$898)*(01_Process!$B$8))/((01_Process!$B$6)+($A$898))))+SQRT(((((01_Process!$B$6)*(01_Process!$B$7)-($A$898)*(01_Process!$B$8))/((01_Process!$B$6)+($A$898))))^2+4*(01_Process!$B$9)))/2)*LN(10))*(1+((((01_Process!$B$6)*(01_Process!$B$7)-($A$898)*(01_Process!$B$8))/((01_Process!$B$6)+($A$898))))/SQRT(((((01_Process!$B$6)*(01_Process!$B$7)-($A$898)*(01_Process!$B$8))/((01_Process!$B$6)+($A$898))))^2+4*(01_Process!$B$9)))/2))*((-(01_Process!$B$6)*((01_Process!$B$7)+(01_Process!$B$8))/((01_Process!$B$6)+($A$898))^2))</f>
        <v>0.0280904769983243</v>
      </c>
    </row>
    <row r="899" customFormat="false" ht="15" hidden="false" customHeight="true" outlineLevel="0" collapsed="false">
      <c r="A899" s="26" t="n">
        <v>13.4167083541771</v>
      </c>
      <c r="B899" s="21" t="n">
        <v>11.6599302591774</v>
      </c>
      <c r="C899" s="26" t="n">
        <v>0.0280182341997488</v>
      </c>
      <c r="D899" s="26" t="n">
        <v>12.3266297404902</v>
      </c>
      <c r="E899" s="14" t="str">
        <f aca="false">IF(B899&lt;5,"Acidic",IF(B899&lt;9,"Near-neutral","Alkaline"))</f>
        <v>Alkaline</v>
      </c>
      <c r="G899" s="70" t="n">
        <f aca="false">((-1/(((((((01_Process!$B$6)*(01_Process!$B$7)-($A$899)*(01_Process!$B$8))/((01_Process!$B$6)+($A$899))))+SQRT(((((01_Process!$B$6)*(01_Process!$B$7)-($A$899)*(01_Process!$B$8))/((01_Process!$B$6)+($A$899))))^2+4*(01_Process!$B$9)))/2)*LN(10))*(1+((((01_Process!$B$6)*(01_Process!$B$7)-($A$899)*(01_Process!$B$8))/((01_Process!$B$6)+($A$899))))/SQRT(((((01_Process!$B$6)*(01_Process!$B$7)-($A$899)*(01_Process!$B$8))/((01_Process!$B$6)+($A$899))))^2+4*(01_Process!$B$9)))/2))*((-(01_Process!$B$6)*((01_Process!$B$7)+(01_Process!$B$8))/((01_Process!$B$6)+($A$899))^2))</f>
        <v>0.0280175424127551</v>
      </c>
    </row>
    <row r="900" customFormat="false" ht="15" hidden="false" customHeight="true" outlineLevel="0" collapsed="false">
      <c r="A900" s="26" t="n">
        <v>13.431715857929</v>
      </c>
      <c r="B900" s="21" t="n">
        <v>11.6603501713565</v>
      </c>
      <c r="C900" s="26" t="n">
        <v>0.0279477414943585</v>
      </c>
      <c r="D900" s="26" t="n">
        <v>12.3266297404902</v>
      </c>
      <c r="E900" s="14" t="str">
        <f aca="false">IF(B900&lt;5,"Acidic",IF(B900&lt;9,"Near-neutral","Alkaline"))</f>
        <v>Alkaline</v>
      </c>
      <c r="G900" s="70" t="n">
        <f aca="false">((-1/(((((((01_Process!$B$6)*(01_Process!$B$7)-($A$900)*(01_Process!$B$8))/((01_Process!$B$6)+($A$900))))+SQRT(((((01_Process!$B$6)*(01_Process!$B$7)-($A$900)*(01_Process!$B$8))/((01_Process!$B$6)+($A$900))))^2+4*(01_Process!$B$9)))/2)*LN(10))*(1+((((01_Process!$B$6)*(01_Process!$B$7)-($A$900)*(01_Process!$B$8))/((01_Process!$B$6)+($A$900))))/SQRT(((((01_Process!$B$6)*(01_Process!$B$7)-($A$900)*(01_Process!$B$8))/((01_Process!$B$6)+($A$900))))^2+4*(01_Process!$B$9)))/2))*((-(01_Process!$B$6)*((01_Process!$B$7)+(01_Process!$B$8))/((01_Process!$B$6)+($A$900))^2))</f>
        <v>0.0279449022703871</v>
      </c>
    </row>
    <row r="901" customFormat="false" ht="15" hidden="false" customHeight="true" outlineLevel="0" collapsed="false">
      <c r="A901" s="26" t="n">
        <v>13.4467233616808</v>
      </c>
      <c r="B901" s="21" t="n">
        <v>11.6607690238022</v>
      </c>
      <c r="C901" s="26" t="n">
        <v>0.0278712687281768</v>
      </c>
      <c r="D901" s="26" t="n">
        <v>12.3266297404902</v>
      </c>
      <c r="E901" s="14" t="str">
        <f aca="false">IF(B901&lt;5,"Acidic",IF(B901&lt;9,"Near-neutral","Alkaline"))</f>
        <v>Alkaline</v>
      </c>
      <c r="G901" s="70" t="n">
        <f aca="false">((-1/(((((((01_Process!$B$6)*(01_Process!$B$7)-($A$901)*(01_Process!$B$8))/((01_Process!$B$6)+($A$901))))+SQRT(((((01_Process!$B$6)*(01_Process!$B$7)-($A$901)*(01_Process!$B$8))/((01_Process!$B$6)+($A$901))))^2+4*(01_Process!$B$9)))/2)*LN(10))*(1+((((01_Process!$B$6)*(01_Process!$B$7)-($A$901)*(01_Process!$B$8))/((01_Process!$B$6)+($A$901))))/SQRT(((((01_Process!$B$6)*(01_Process!$B$7)-($A$901)*(01_Process!$B$8))/((01_Process!$B$6)+($A$901))))^2+4*(01_Process!$B$9)))/2))*((-(01_Process!$B$6)*((01_Process!$B$7)+(01_Process!$B$8))/((01_Process!$B$6)+($A$901))^2))</f>
        <v>0.0278725550336811</v>
      </c>
    </row>
    <row r="902" customFormat="false" ht="15" hidden="false" customHeight="true" outlineLevel="0" collapsed="false">
      <c r="A902" s="26" t="n">
        <v>13.4617308654327</v>
      </c>
      <c r="B902" s="21" t="n">
        <v>11.6611868130536</v>
      </c>
      <c r="C902" s="26" t="n">
        <v>0.0278003037416283</v>
      </c>
      <c r="D902" s="26" t="n">
        <v>12.3266297404902</v>
      </c>
      <c r="E902" s="14" t="str">
        <f aca="false">IF(B902&lt;5,"Acidic",IF(B902&lt;9,"Near-neutral","Alkaline"))</f>
        <v>Alkaline</v>
      </c>
      <c r="G902" s="70" t="n">
        <f aca="false">((-1/(((((((01_Process!$B$6)*(01_Process!$B$7)-($A$902)*(01_Process!$B$8))/((01_Process!$B$6)+($A$902))))+SQRT(((((01_Process!$B$6)*(01_Process!$B$7)-($A$902)*(01_Process!$B$8))/((01_Process!$B$6)+($A$902))))^2+4*(01_Process!$B$9)))/2)*LN(10))*(1+((((01_Process!$B$6)*(01_Process!$B$7)-($A$902)*(01_Process!$B$8))/((01_Process!$B$6)+($A$902))))/SQRT(((((01_Process!$B$6)*(01_Process!$B$7)-($A$902)*(01_Process!$B$8))/((01_Process!$B$6)+($A$902))))^2+4*(01_Process!$B$9)))/2))*((-(01_Process!$B$6)*((01_Process!$B$7)+(01_Process!$B$8))/((01_Process!$B$6)+($A$902))^2))</f>
        <v>0.0278005065897855</v>
      </c>
    </row>
    <row r="903" customFormat="false" ht="15" hidden="false" customHeight="true" outlineLevel="0" collapsed="false">
      <c r="A903" s="26" t="n">
        <v>13.4767383691846</v>
      </c>
      <c r="B903" s="21" t="n">
        <v>11.6616035356508</v>
      </c>
      <c r="C903" s="26" t="n">
        <v>0.0277291082451256</v>
      </c>
      <c r="D903" s="26" t="n">
        <v>12.3266297404902</v>
      </c>
      <c r="E903" s="14" t="str">
        <f aca="false">IF(B903&lt;5,"Acidic",IF(B903&lt;9,"Near-neutral","Alkaline"))</f>
        <v>Alkaline</v>
      </c>
      <c r="G903" s="70" t="n">
        <f aca="false">((-1/(((((((01_Process!$B$6)*(01_Process!$B$7)-($A$903)*(01_Process!$B$8))/((01_Process!$B$6)+($A$903))))+SQRT(((((01_Process!$B$6)*(01_Process!$B$7)-($A$903)*(01_Process!$B$8))/((01_Process!$B$6)+($A$903))))^2+4*(01_Process!$B$9)))/2)*LN(10))*(1+((((01_Process!$B$6)*(01_Process!$B$7)-($A$903)*(01_Process!$B$8))/((01_Process!$B$6)+($A$903))))/SQRT(((((01_Process!$B$6)*(01_Process!$B$7)-($A$903)*(01_Process!$B$8))/((01_Process!$B$6)+($A$903))))^2+4*(01_Process!$B$9)))/2))*((-(01_Process!$B$6)*((01_Process!$B$7)+(01_Process!$B$8))/((01_Process!$B$6)+($A$903))^2))</f>
        <v>0.0277287443341466</v>
      </c>
    </row>
    <row r="904" customFormat="false" ht="15" hidden="false" customHeight="true" outlineLevel="0" collapsed="false">
      <c r="A904" s="26" t="n">
        <v>13.4917458729365</v>
      </c>
      <c r="B904" s="21" t="n">
        <v>11.6620191016431</v>
      </c>
      <c r="C904" s="26" t="n">
        <v>0.0276576822976722</v>
      </c>
      <c r="D904" s="26" t="n">
        <v>12.3266297404902</v>
      </c>
      <c r="E904" s="14" t="str">
        <f aca="false">IF(B904&lt;5,"Acidic",IF(B904&lt;9,"Near-neutral","Alkaline"))</f>
        <v>Alkaline</v>
      </c>
      <c r="G904" s="70" t="n">
        <f aca="false">((-1/(((((((01_Process!$B$6)*(01_Process!$B$7)-($A$904)*(01_Process!$B$8))/((01_Process!$B$6)+($A$904))))+SQRT(((((01_Process!$B$6)*(01_Process!$B$7)-($A$904)*(01_Process!$B$8))/((01_Process!$B$6)+($A$904))))^2+4*(01_Process!$B$9)))/2)*LN(10))*(1+((((01_Process!$B$6)*(01_Process!$B$7)-($A$904)*(01_Process!$B$8))/((01_Process!$B$6)+($A$904))))/SQRT(((((01_Process!$B$6)*(01_Process!$B$7)-($A$904)*(01_Process!$B$8))/((01_Process!$B$6)+($A$904))))^2+4*(01_Process!$B$9)))/2))*((-(01_Process!$B$6)*((01_Process!$B$7)+(01_Process!$B$8))/((01_Process!$B$6)+($A$904))^2))</f>
        <v>0.0276572754788035</v>
      </c>
    </row>
    <row r="905" customFormat="false" ht="15" hidden="false" customHeight="true" outlineLevel="0" collapsed="false">
      <c r="A905" s="26" t="n">
        <v>13.5067533766883</v>
      </c>
      <c r="B905" s="21" t="n">
        <v>11.6624335938987</v>
      </c>
      <c r="C905" s="26" t="n">
        <v>0.0275860259628189</v>
      </c>
      <c r="D905" s="26" t="n">
        <v>12.3266297404902</v>
      </c>
      <c r="E905" s="14" t="str">
        <f aca="false">IF(B905&lt;5,"Acidic",IF(B905&lt;9,"Near-neutral","Alkaline"))</f>
        <v>Alkaline</v>
      </c>
      <c r="G905" s="70" t="n">
        <f aca="false">((-1/(((((((01_Process!$B$6)*(01_Process!$B$7)-($A$905)*(01_Process!$B$8))/((01_Process!$B$6)+($A$905))))+SQRT(((((01_Process!$B$6)*(01_Process!$B$7)-($A$905)*(01_Process!$B$8))/((01_Process!$B$6)+($A$905))))^2+4*(01_Process!$B$9)))/2)*LN(10))*(1+((((01_Process!$B$6)*(01_Process!$B$7)-($A$905)*(01_Process!$B$8))/((01_Process!$B$6)+($A$905))))/SQRT(((((01_Process!$B$6)*(01_Process!$B$7)-($A$905)*(01_Process!$B$8))/((01_Process!$B$6)+($A$905))))^2+4*(01_Process!$B$9)))/2))*((-(01_Process!$B$6)*((01_Process!$B$7)+(01_Process!$B$8))/((01_Process!$B$6)+($A$905))^2))</f>
        <v>0.0275860948844646</v>
      </c>
    </row>
    <row r="906" customFormat="false" ht="15" hidden="false" customHeight="true" outlineLevel="0" collapsed="false">
      <c r="A906" s="26" t="n">
        <v>13.5217608804402</v>
      </c>
      <c r="B906" s="21" t="n">
        <v>11.6628470956172</v>
      </c>
      <c r="C906" s="26" t="n">
        <v>0.0275141393092326</v>
      </c>
      <c r="D906" s="26" t="n">
        <v>12.3266297404902</v>
      </c>
      <c r="E906" s="14" t="str">
        <f aca="false">IF(B906&lt;5,"Acidic",IF(B906&lt;9,"Near-neutral","Alkaline"))</f>
        <v>Alkaline</v>
      </c>
      <c r="G906" s="70" t="n">
        <f aca="false">((-1/(((((((01_Process!$B$6)*(01_Process!$B$7)-($A$906)*(01_Process!$B$8))/((01_Process!$B$6)+($A$906))))+SQRT(((((01_Process!$B$6)*(01_Process!$B$7)-($A$906)*(01_Process!$B$8))/((01_Process!$B$6)+($A$906))))^2+4*(01_Process!$B$9)))/2)*LN(10))*(1+((((01_Process!$B$6)*(01_Process!$B$7)-($A$906)*(01_Process!$B$8))/((01_Process!$B$6)+($A$906))))/SQRT(((((01_Process!$B$6)*(01_Process!$B$7)-($A$906)*(01_Process!$B$8))/((01_Process!$B$6)+($A$906))))^2+4*(01_Process!$B$9)))/2))*((-(01_Process!$B$6)*((01_Process!$B$7)+(01_Process!$B$8))/((01_Process!$B$6)+($A$906))^2))</f>
        <v>0.0275152000286494</v>
      </c>
    </row>
    <row r="907" customFormat="false" ht="15" hidden="false" customHeight="true" outlineLevel="0" collapsed="false">
      <c r="A907" s="26" t="n">
        <v>13.5367683841921</v>
      </c>
      <c r="B907" s="21" t="n">
        <v>11.663259430112</v>
      </c>
      <c r="C907" s="26" t="n">
        <v>0.0274478048532956</v>
      </c>
      <c r="D907" s="26" t="n">
        <v>12.3266297404902</v>
      </c>
      <c r="E907" s="14" t="str">
        <f aca="false">IF(B907&lt;5,"Acidic",IF(B907&lt;9,"Near-neutral","Alkaline"))</f>
        <v>Alkaline</v>
      </c>
      <c r="G907" s="70" t="n">
        <f aca="false">((-1/(((((((01_Process!$B$6)*(01_Process!$B$7)-($A$907)*(01_Process!$B$8))/((01_Process!$B$6)+($A$907))))+SQRT(((((01_Process!$B$6)*(01_Process!$B$7)-($A$907)*(01_Process!$B$8))/((01_Process!$B$6)+($A$907))))^2+4*(01_Process!$B$9)))/2)*LN(10))*(1+((((01_Process!$B$6)*(01_Process!$B$7)-($A$907)*(01_Process!$B$8))/((01_Process!$B$6)+($A$907))))/SQRT(((((01_Process!$B$6)*(01_Process!$B$7)-($A$907)*(01_Process!$B$8))/((01_Process!$B$6)+($A$907))))^2+4*(01_Process!$B$9)))/2))*((-(01_Process!$B$6)*((01_Process!$B$7)+(01_Process!$B$8))/((01_Process!$B$6)+($A$907))^2))</f>
        <v>0.0274445912967969</v>
      </c>
    </row>
    <row r="908" customFormat="false" ht="15" hidden="false" customHeight="true" outlineLevel="0" collapsed="false">
      <c r="A908" s="26" t="n">
        <v>13.551775887944</v>
      </c>
      <c r="B908" s="21" t="n">
        <v>11.663670854145</v>
      </c>
      <c r="C908" s="26" t="n">
        <v>0.0273754687316341</v>
      </c>
      <c r="D908" s="26" t="n">
        <v>12.3266297404902</v>
      </c>
      <c r="E908" s="14" t="str">
        <f aca="false">IF(B908&lt;5,"Acidic",IF(B908&lt;9,"Near-neutral","Alkaline"))</f>
        <v>Alkaline</v>
      </c>
      <c r="G908" s="70" t="n">
        <f aca="false">((-1/(((((((01_Process!$B$6)*(01_Process!$B$7)-($A$908)*(01_Process!$B$8))/((01_Process!$B$6)+($A$908))))+SQRT(((((01_Process!$B$6)*(01_Process!$B$7)-($A$908)*(01_Process!$B$8))/((01_Process!$B$6)+($A$908))))^2+4*(01_Process!$B$9)))/2)*LN(10))*(1+((((01_Process!$B$6)*(01_Process!$B$7)-($A$908)*(01_Process!$B$8))/((01_Process!$B$6)+($A$908))))/SQRT(((((01_Process!$B$6)*(01_Process!$B$7)-($A$908)*(01_Process!$B$8))/((01_Process!$B$6)+($A$908))))^2+4*(01_Process!$B$9)))/2))*((-(01_Process!$B$6)*((01_Process!$B$7)+(01_Process!$B$8))/((01_Process!$B$6)+($A$908))^2))</f>
        <v>0.0273742681087792</v>
      </c>
    </row>
    <row r="909" customFormat="false" ht="15" hidden="false" customHeight="true" outlineLevel="0" collapsed="false">
      <c r="A909" s="26" t="n">
        <v>13.5667833916959</v>
      </c>
      <c r="B909" s="21" t="n">
        <v>11.6640811040454</v>
      </c>
      <c r="C909" s="26" t="n">
        <v>0.0273029024983771</v>
      </c>
      <c r="D909" s="26" t="n">
        <v>12.3266297404902</v>
      </c>
      <c r="E909" s="14" t="str">
        <f aca="false">IF(B909&lt;5,"Acidic",IF(B909&lt;9,"Near-neutral","Alkaline"))</f>
        <v>Alkaline</v>
      </c>
      <c r="G909" s="70" t="n">
        <f aca="false">((-1/(((((((01_Process!$B$6)*(01_Process!$B$7)-($A$909)*(01_Process!$B$8))/((01_Process!$B$6)+($A$909))))+SQRT(((((01_Process!$B$6)*(01_Process!$B$7)-($A$909)*(01_Process!$B$8))/((01_Process!$B$6)+($A$909))))^2+4*(01_Process!$B$9)))/2)*LN(10))*(1+((((01_Process!$B$6)*(01_Process!$B$7)-($A$909)*(01_Process!$B$8))/((01_Process!$B$6)+($A$909))))/SQRT(((((01_Process!$B$6)*(01_Process!$B$7)-($A$909)*(01_Process!$B$8))/((01_Process!$B$6)+($A$909))))^2+4*(01_Process!$B$9)))/2))*((-(01_Process!$B$6)*((01_Process!$B$7)+(01_Process!$B$8))/((01_Process!$B$6)+($A$909))^2))</f>
        <v>0.0273042234324826</v>
      </c>
    </row>
    <row r="910" customFormat="false" ht="15" hidden="false" customHeight="true" outlineLevel="0" collapsed="false">
      <c r="A910" s="26" t="n">
        <v>13.5817908954477</v>
      </c>
      <c r="B910" s="21" t="n">
        <v>11.6644903500848</v>
      </c>
      <c r="C910" s="26" t="n">
        <v>0.0272359050760542</v>
      </c>
      <c r="D910" s="26" t="n">
        <v>12.3266297404902</v>
      </c>
      <c r="E910" s="14" t="str">
        <f aca="false">IF(B910&lt;5,"Acidic",IF(B910&lt;9,"Near-neutral","Alkaline"))</f>
        <v>Alkaline</v>
      </c>
      <c r="G910" s="70" t="n">
        <f aca="false">((-1/(((((((01_Process!$B$6)*(01_Process!$B$7)-($A$910)*(01_Process!$B$8))/((01_Process!$B$6)+($A$910))))+SQRT(((((01_Process!$B$6)*(01_Process!$B$7)-($A$910)*(01_Process!$B$8))/((01_Process!$B$6)+($A$910))))^2+4*(01_Process!$B$9)))/2)*LN(10))*(1+((((01_Process!$B$6)*(01_Process!$B$7)-($A$910)*(01_Process!$B$8))/((01_Process!$B$6)+($A$910))))/SQRT(((((01_Process!$B$6)*(01_Process!$B$7)-($A$910)*(01_Process!$B$8))/((01_Process!$B$6)+($A$910))))^2+4*(01_Process!$B$9)))/2))*((-(01_Process!$B$6)*((01_Process!$B$7)+(01_Process!$B$8))/((01_Process!$B$6)+($A$910))^2))</f>
        <v>0.0272344621588403</v>
      </c>
    </row>
    <row r="911" customFormat="false" ht="15" hidden="false" customHeight="true" outlineLevel="0" collapsed="false">
      <c r="A911" s="26" t="n">
        <v>13.5967983991996</v>
      </c>
      <c r="B911" s="21" t="n">
        <v>11.6648985890574</v>
      </c>
      <c r="C911" s="26" t="n">
        <v>0.0271628897792198</v>
      </c>
      <c r="D911" s="26" t="n">
        <v>12.3266297404902</v>
      </c>
      <c r="E911" s="14" t="str">
        <f aca="false">IF(B911&lt;5,"Acidic",IF(B911&lt;9,"Near-neutral","Alkaline"))</f>
        <v>Alkaline</v>
      </c>
      <c r="G911" s="70" t="n">
        <f aca="false">((-1/(((((((01_Process!$B$6)*(01_Process!$B$7)-($A$911)*(01_Process!$B$8))/((01_Process!$B$6)+($A$911))))+SQRT(((((01_Process!$B$6)*(01_Process!$B$7)-($A$911)*(01_Process!$B$8))/((01_Process!$B$6)+($A$911))))^2+4*(01_Process!$B$9)))/2)*LN(10))*(1+((((01_Process!$B$6)*(01_Process!$B$7)-($A$911)*(01_Process!$B$8))/((01_Process!$B$6)+($A$911))))/SQRT(((((01_Process!$B$6)*(01_Process!$B$7)-($A$911)*(01_Process!$B$8))/((01_Process!$B$6)+($A$911))))^2+4*(01_Process!$B$9)))/2))*((-(01_Process!$B$6)*((01_Process!$B$7)+(01_Process!$B$8))/((01_Process!$B$6)+($A$911))^2))</f>
        <v>0.0271649804767218</v>
      </c>
    </row>
    <row r="912" customFormat="false" ht="15" hidden="false" customHeight="true" outlineLevel="0" collapsed="false">
      <c r="A912" s="26" t="n">
        <v>13.6118059029515</v>
      </c>
      <c r="B912" s="21" t="n">
        <v>11.6653057306094</v>
      </c>
      <c r="C912" s="26" t="n">
        <v>0.0270954543387916</v>
      </c>
      <c r="D912" s="26" t="n">
        <v>12.3266297404902</v>
      </c>
      <c r="E912" s="14" t="str">
        <f aca="false">IF(B912&lt;5,"Acidic",IF(B912&lt;9,"Near-neutral","Alkaline"))</f>
        <v>Alkaline</v>
      </c>
      <c r="G912" s="70" t="n">
        <f aca="false">((-1/(((((((01_Process!$B$6)*(01_Process!$B$7)-($A$912)*(01_Process!$B$8))/((01_Process!$B$6)+($A$912))))+SQRT(((((01_Process!$B$6)*(01_Process!$B$7)-($A$912)*(01_Process!$B$8))/((01_Process!$B$6)+($A$912))))^2+4*(01_Process!$B$9)))/2)*LN(10))*(1+((((01_Process!$B$6)*(01_Process!$B$7)-($A$912)*(01_Process!$B$8))/((01_Process!$B$6)+($A$912))))/SQRT(((((01_Process!$B$6)*(01_Process!$B$7)-($A$912)*(01_Process!$B$8))/((01_Process!$B$6)+($A$912))))^2+4*(01_Process!$B$9)))/2))*((-(01_Process!$B$6)*((01_Process!$B$7)+(01_Process!$B$8))/((01_Process!$B$6)+($A$912))^2))</f>
        <v>0.0270957755887384</v>
      </c>
    </row>
    <row r="913" customFormat="false" ht="15" hidden="false" customHeight="true" outlineLevel="0" collapsed="false">
      <c r="A913" s="26" t="n">
        <v>13.6268134067034</v>
      </c>
      <c r="B913" s="21" t="n">
        <v>11.6657118585218</v>
      </c>
      <c r="C913" s="26" t="n">
        <v>0.0270278054230175</v>
      </c>
      <c r="D913" s="26" t="n">
        <v>12.3266297404902</v>
      </c>
      <c r="E913" s="14" t="str">
        <f aca="false">IF(B913&lt;5,"Acidic",IF(B913&lt;9,"Near-neutral","Alkaline"))</f>
        <v>Alkaline</v>
      </c>
      <c r="G913" s="70" t="n">
        <f aca="false">((-1/(((((((01_Process!$B$6)*(01_Process!$B$7)-($A$913)*(01_Process!$B$8))/((01_Process!$B$6)+($A$913))))+SQRT(((((01_Process!$B$6)*(01_Process!$B$7)-($A$913)*(01_Process!$B$8))/((01_Process!$B$6)+($A$913))))^2+4*(01_Process!$B$9)))/2)*LN(10))*(1+((((01_Process!$B$6)*(01_Process!$B$7)-($A$913)*(01_Process!$B$8))/((01_Process!$B$6)+($A$913))))/SQRT(((((01_Process!$B$6)*(01_Process!$B$7)-($A$913)*(01_Process!$B$8))/((01_Process!$B$6)+($A$913))))^2+4*(01_Process!$B$9)))/2))*((-(01_Process!$B$6)*((01_Process!$B$7)+(01_Process!$B$8))/((01_Process!$B$6)+($A$913))^2))</f>
        <v>0.0270268459281596</v>
      </c>
    </row>
    <row r="914" customFormat="false" ht="15" hidden="false" customHeight="true" outlineLevel="0" collapsed="false">
      <c r="A914" s="26" t="n">
        <v>13.6418209104552</v>
      </c>
      <c r="B914" s="21" t="n">
        <v>11.6661169695912</v>
      </c>
      <c r="C914" s="26" t="n">
        <v>0.0269599430851031</v>
      </c>
      <c r="D914" s="26" t="n">
        <v>12.3266297404902</v>
      </c>
      <c r="E914" s="14" t="str">
        <f aca="false">IF(B914&lt;5,"Acidic",IF(B914&lt;9,"Near-neutral","Alkaline"))</f>
        <v>Alkaline</v>
      </c>
      <c r="G914" s="70" t="n">
        <f aca="false">((-1/(((((((01_Process!$B$6)*(01_Process!$B$7)-($A$914)*(01_Process!$B$8))/((01_Process!$B$6)+($A$914))))+SQRT(((((01_Process!$B$6)*(01_Process!$B$7)-($A$914)*(01_Process!$B$8))/((01_Process!$B$6)+($A$914))))^2+4*(01_Process!$B$9)))/2)*LN(10))*(1+((((01_Process!$B$6)*(01_Process!$B$7)-($A$914)*(01_Process!$B$8))/((01_Process!$B$6)+($A$914))))/SQRT(((((01_Process!$B$6)*(01_Process!$B$7)-($A$914)*(01_Process!$B$8))/((01_Process!$B$6)+($A$914))))^2+4*(01_Process!$B$9)))/2))*((-(01_Process!$B$6)*((01_Process!$B$7)+(01_Process!$B$8))/((01_Process!$B$6)+($A$914))^2))</f>
        <v>0.0269581877084762</v>
      </c>
    </row>
    <row r="915" customFormat="false" ht="15" hidden="false" customHeight="true" outlineLevel="0" collapsed="false">
      <c r="A915" s="26" t="n">
        <v>13.6568284142071</v>
      </c>
      <c r="B915" s="21" t="n">
        <v>11.6665209732225</v>
      </c>
      <c r="C915" s="26" t="n">
        <v>0.0268860414050778</v>
      </c>
      <c r="D915" s="26" t="n">
        <v>12.3266297404902</v>
      </c>
      <c r="E915" s="14" t="str">
        <f aca="false">IF(B915&lt;5,"Acidic",IF(B915&lt;9,"Near-neutral","Alkaline"))</f>
        <v>Alkaline</v>
      </c>
      <c r="G915" s="70" t="n">
        <f aca="false">((-1/(((((((01_Process!$B$6)*(01_Process!$B$7)-($A$915)*(01_Process!$B$8))/((01_Process!$B$6)+($A$915))))+SQRT(((((01_Process!$B$6)*(01_Process!$B$7)-($A$915)*(01_Process!$B$8))/((01_Process!$B$6)+($A$915))))^2+4*(01_Process!$B$9)))/2)*LN(10))*(1+((((01_Process!$B$6)*(01_Process!$B$7)-($A$915)*(01_Process!$B$8))/((01_Process!$B$6)+($A$915))))/SQRT(((((01_Process!$B$6)*(01_Process!$B$7)-($A$915)*(01_Process!$B$8))/((01_Process!$B$6)+($A$915))))^2+4*(01_Process!$B$9)))/2))*((-(01_Process!$B$6)*((01_Process!$B$7)+(01_Process!$B$8))/((01_Process!$B$6)+($A$915))^2))</f>
        <v>0.0268898078112286</v>
      </c>
    </row>
    <row r="916" customFormat="false" ht="15" hidden="false" customHeight="true" outlineLevel="0" collapsed="false">
      <c r="A916" s="26" t="n">
        <v>13.671835917959</v>
      </c>
      <c r="B916" s="21" t="n">
        <v>11.6669240409183</v>
      </c>
      <c r="C916" s="26" t="n">
        <v>0.0268235729739672</v>
      </c>
      <c r="D916" s="26" t="n">
        <v>12.3266297404902</v>
      </c>
      <c r="E916" s="14" t="str">
        <f aca="false">IF(B916&lt;5,"Acidic",IF(B916&lt;9,"Near-neutral","Alkaline"))</f>
        <v>Alkaline</v>
      </c>
      <c r="G916" s="70" t="n">
        <f aca="false">((-1/(((((((01_Process!$B$6)*(01_Process!$B$7)-($A$916)*(01_Process!$B$8))/((01_Process!$B$6)+($A$916))))+SQRT(((((01_Process!$B$6)*(01_Process!$B$7)-($A$916)*(01_Process!$B$8))/((01_Process!$B$6)+($A$916))))^2+4*(01_Process!$B$9)))/2)*LN(10))*(1+((((01_Process!$B$6)*(01_Process!$B$7)-($A$916)*(01_Process!$B$8))/((01_Process!$B$6)+($A$916))))/SQRT(((((01_Process!$B$6)*(01_Process!$B$7)-($A$916)*(01_Process!$B$8))/((01_Process!$B$6)+($A$916))))^2+4*(01_Process!$B$9)))/2))*((-(01_Process!$B$6)*((01_Process!$B$7)+(01_Process!$B$8))/((01_Process!$B$6)+($A$916))^2))</f>
        <v>0.0268216972109126</v>
      </c>
    </row>
    <row r="917" customFormat="false" ht="15" hidden="false" customHeight="true" outlineLevel="0" collapsed="false">
      <c r="A917" s="26" t="n">
        <v>13.6868434217109</v>
      </c>
      <c r="B917" s="21" t="n">
        <v>11.6673259946116</v>
      </c>
      <c r="C917" s="26" t="n">
        <v>0.0267550707402506</v>
      </c>
      <c r="D917" s="26" t="n">
        <v>12.3266297404902</v>
      </c>
      <c r="E917" s="14" t="str">
        <f aca="false">IF(B917&lt;5,"Acidic",IF(B917&lt;9,"Near-neutral","Alkaline"))</f>
        <v>Alkaline</v>
      </c>
      <c r="G917" s="70" t="n">
        <f aca="false">((-1/(((((((01_Process!$B$6)*(01_Process!$B$7)-($A$917)*(01_Process!$B$8))/((01_Process!$B$6)+($A$917))))+SQRT(((((01_Process!$B$6)*(01_Process!$B$7)-($A$917)*(01_Process!$B$8))/((01_Process!$B$6)+($A$917))))^2+4*(01_Process!$B$9)))/2)*LN(10))*(1+((((01_Process!$B$6)*(01_Process!$B$7)-($A$917)*(01_Process!$B$8))/((01_Process!$B$6)+($A$917))))/SQRT(((((01_Process!$B$6)*(01_Process!$B$7)-($A$917)*(01_Process!$B$8))/((01_Process!$B$6)+($A$917))))^2+4*(01_Process!$B$9)))/2))*((-(01_Process!$B$6)*((01_Process!$B$7)+(01_Process!$B$8))/((01_Process!$B$6)+($A$917))^2))</f>
        <v>0.0267538563605314</v>
      </c>
    </row>
    <row r="918" customFormat="false" ht="15" hidden="false" customHeight="true" outlineLevel="0" collapsed="false">
      <c r="A918" s="26" t="n">
        <v>13.7018509254627</v>
      </c>
      <c r="B918" s="21" t="n">
        <v>11.6677270061317</v>
      </c>
      <c r="C918" s="26" t="n">
        <v>0.026686355339848</v>
      </c>
      <c r="D918" s="26" t="n">
        <v>12.3266297404902</v>
      </c>
      <c r="E918" s="14" t="str">
        <f aca="false">IF(B918&lt;5,"Acidic",IF(B918&lt;9,"Near-neutral","Alkaline"))</f>
        <v>Alkaline</v>
      </c>
      <c r="G918" s="70" t="n">
        <f aca="false">((-1/(((((((01_Process!$B$6)*(01_Process!$B$7)-($A$918)*(01_Process!$B$8))/((01_Process!$B$6)+($A$918))))+SQRT(((((01_Process!$B$6)*(01_Process!$B$7)-($A$918)*(01_Process!$B$8))/((01_Process!$B$6)+($A$918))))^2+4*(01_Process!$B$9)))/2)*LN(10))*(1+((((01_Process!$B$6)*(01_Process!$B$7)-($A$918)*(01_Process!$B$8))/((01_Process!$B$6)+($A$918))))/SQRT(((((01_Process!$B$6)*(01_Process!$B$7)-($A$918)*(01_Process!$B$8))/((01_Process!$B$6)+($A$918))))^2+4*(01_Process!$B$9)))/2))*((-(01_Process!$B$6)*((01_Process!$B$7)+(01_Process!$B$8))/((01_Process!$B$6)+($A$918))^2))</f>
        <v>0.026686281495429</v>
      </c>
    </row>
    <row r="919" customFormat="false" ht="15" hidden="false" customHeight="true" outlineLevel="0" collapsed="false">
      <c r="A919" s="26" t="n">
        <v>13.7168584292146</v>
      </c>
      <c r="B919" s="21" t="n">
        <v>11.6681270725228</v>
      </c>
      <c r="C919" s="26" t="n">
        <v>0.0266174268481336</v>
      </c>
      <c r="D919" s="26" t="n">
        <v>12.3266297404902</v>
      </c>
      <c r="E919" s="14" t="str">
        <f aca="false">IF(B919&lt;5,"Acidic",IF(B919&lt;9,"Near-neutral","Alkaline"))</f>
        <v>Alkaline</v>
      </c>
      <c r="G919" s="70" t="n">
        <f aca="false">((-1/(((((((01_Process!$B$6)*(01_Process!$B$7)-($A$919)*(01_Process!$B$8))/((01_Process!$B$6)+($A$919))))+SQRT(((((01_Process!$B$6)*(01_Process!$B$7)-($A$919)*(01_Process!$B$8))/((01_Process!$B$6)+($A$919))))^2+4*(01_Process!$B$9)))/2)*LN(10))*(1+((((01_Process!$B$6)*(01_Process!$B$7)-($A$919)*(01_Process!$B$8))/((01_Process!$B$6)+($A$919))))/SQRT(((((01_Process!$B$6)*(01_Process!$B$7)-($A$919)*(01_Process!$B$8))/((01_Process!$B$6)+($A$919))))^2+4*(01_Process!$B$9)))/2))*((-(01_Process!$B$6)*((01_Process!$B$7)+(01_Process!$B$8))/((01_Process!$B$6)+($A$919))^2))</f>
        <v>0.0266189784762539</v>
      </c>
    </row>
    <row r="920" customFormat="false" ht="15" hidden="false" customHeight="true" outlineLevel="0" collapsed="false">
      <c r="A920" s="26" t="n">
        <v>13.7318659329665</v>
      </c>
      <c r="B920" s="21" t="n">
        <v>11.6685260152349</v>
      </c>
      <c r="C920" s="26" t="n">
        <v>0.026554138246297</v>
      </c>
      <c r="D920" s="26" t="n">
        <v>12.3266297404902</v>
      </c>
      <c r="E920" s="14" t="str">
        <f aca="false">IF(B920&lt;5,"Acidic",IF(B920&lt;9,"Near-neutral","Alkaline"))</f>
        <v>Alkaline</v>
      </c>
      <c r="G920" s="70" t="n">
        <f aca="false">((-1/(((((((01_Process!$B$6)*(01_Process!$B$7)-($A$920)*(01_Process!$B$8))/((01_Process!$B$6)+($A$920))))+SQRT(((((01_Process!$B$6)*(01_Process!$B$7)-($A$920)*(01_Process!$B$8))/((01_Process!$B$6)+($A$920))))^2+4*(01_Process!$B$9)))/2)*LN(10))*(1+((((01_Process!$B$6)*(01_Process!$B$7)-($A$920)*(01_Process!$B$8))/((01_Process!$B$6)+($A$920))))/SQRT(((((01_Process!$B$6)*(01_Process!$B$7)-($A$920)*(01_Process!$B$8))/((01_Process!$B$6)+($A$920))))^2+4*(01_Process!$B$9)))/2))*((-(01_Process!$B$6)*((01_Process!$B$7)+(01_Process!$B$8))/((01_Process!$B$6)+($A$920))^2))</f>
        <v>0.0265519371337491</v>
      </c>
    </row>
    <row r="921" customFormat="false" ht="15" hidden="false" customHeight="true" outlineLevel="0" collapsed="false">
      <c r="A921" s="26" t="n">
        <v>13.7468734367184</v>
      </c>
      <c r="B921" s="21" t="n">
        <v>11.6689240065854</v>
      </c>
      <c r="C921" s="26" t="n">
        <v>0.0264789362696547</v>
      </c>
      <c r="D921" s="26" t="n">
        <v>12.3266297404902</v>
      </c>
      <c r="E921" s="14" t="str">
        <f aca="false">IF(B921&lt;5,"Acidic",IF(B921&lt;9,"Near-neutral","Alkaline"))</f>
        <v>Alkaline</v>
      </c>
      <c r="G921" s="70" t="n">
        <f aca="false">((-1/(((((((01_Process!$B$6)*(01_Process!$B$7)-($A$921)*(01_Process!$B$8))/((01_Process!$B$6)+($A$921))))+SQRT(((((01_Process!$B$6)*(01_Process!$B$7)-($A$921)*(01_Process!$B$8))/((01_Process!$B$6)+($A$921))))^2+4*(01_Process!$B$9)))/2)*LN(10))*(1+((((01_Process!$B$6)*(01_Process!$B$7)-($A$921)*(01_Process!$B$8))/((01_Process!$B$6)+($A$921))))/SQRT(((((01_Process!$B$6)*(01_Process!$B$7)-($A$921)*(01_Process!$B$8))/((01_Process!$B$6)+($A$921))))^2+4*(01_Process!$B$9)))/2))*((-(01_Process!$B$6)*((01_Process!$B$7)+(01_Process!$B$8))/((01_Process!$B$6)+($A$921))^2))</f>
        <v>0.0264851622874825</v>
      </c>
    </row>
    <row r="922" customFormat="false" ht="15" hidden="false" customHeight="true" outlineLevel="0" collapsed="false">
      <c r="A922" s="26" t="n">
        <v>13.7618809404702</v>
      </c>
      <c r="B922" s="21" t="n">
        <v>11.6693209556624</v>
      </c>
      <c r="C922" s="26" t="n">
        <v>0.0264210962085372</v>
      </c>
      <c r="D922" s="26" t="n">
        <v>12.3266297404902</v>
      </c>
      <c r="E922" s="14" t="str">
        <f aca="false">IF(B922&lt;5,"Acidic",IF(B922&lt;9,"Near-neutral","Alkaline"))</f>
        <v>Alkaline</v>
      </c>
      <c r="G922" s="70" t="n">
        <f aca="false">((-1/(((((((01_Process!$B$6)*(01_Process!$B$7)-($A$922)*(01_Process!$B$8))/((01_Process!$B$6)+($A$922))))+SQRT(((((01_Process!$B$6)*(01_Process!$B$7)-($A$922)*(01_Process!$B$8))/((01_Process!$B$6)+($A$922))))^2+4*(01_Process!$B$9)))/2)*LN(10))*(1+((((01_Process!$B$6)*(01_Process!$B$7)-($A$922)*(01_Process!$B$8))/((01_Process!$B$6)+($A$922))))/SQRT(((((01_Process!$B$6)*(01_Process!$B$7)-($A$922)*(01_Process!$B$8))/((01_Process!$B$6)+($A$922))))^2+4*(01_Process!$B$9)))/2))*((-(01_Process!$B$6)*((01_Process!$B$7)+(01_Process!$B$8))/((01_Process!$B$6)+($A$922))^2))</f>
        <v>0.0264186480231142</v>
      </c>
    </row>
    <row r="923" customFormat="false" ht="15" hidden="false" customHeight="true" outlineLevel="0" collapsed="false">
      <c r="A923" s="26" t="n">
        <v>13.7768884442221</v>
      </c>
      <c r="B923" s="21" t="n">
        <v>11.6697169473103</v>
      </c>
      <c r="C923" s="26" t="n">
        <v>0.0263513375412003</v>
      </c>
      <c r="D923" s="26" t="n">
        <v>12.3266297404902</v>
      </c>
      <c r="E923" s="14" t="str">
        <f aca="false">IF(B923&lt;5,"Acidic",IF(B923&lt;9,"Near-neutral","Alkaline"))</f>
        <v>Alkaline</v>
      </c>
      <c r="G923" s="70" t="n">
        <f aca="false">((-1/(((((((01_Process!$B$6)*(01_Process!$B$7)-($A$923)*(01_Process!$B$8))/((01_Process!$B$6)+($A$923))))+SQRT(((((01_Process!$B$6)*(01_Process!$B$7)-($A$923)*(01_Process!$B$8))/((01_Process!$B$6)+($A$923))))^2+4*(01_Process!$B$9)))/2)*LN(10))*(1+((((01_Process!$B$6)*(01_Process!$B$7)-($A$923)*(01_Process!$B$8))/((01_Process!$B$6)+($A$923))))/SQRT(((((01_Process!$B$6)*(01_Process!$B$7)-($A$923)*(01_Process!$B$8))/((01_Process!$B$6)+($A$923))))^2+4*(01_Process!$B$9)))/2))*((-(01_Process!$B$6)*((01_Process!$B$7)+(01_Process!$B$8))/((01_Process!$B$6)+($A$923))^2))</f>
        <v>0.0263523959500445</v>
      </c>
    </row>
    <row r="924" customFormat="false" ht="15" hidden="false" customHeight="true" outlineLevel="0" collapsed="false">
      <c r="A924" s="26" t="n">
        <v>13.791895947974</v>
      </c>
      <c r="B924" s="21" t="n">
        <v>11.6701119785768</v>
      </c>
      <c r="C924" s="26" t="n">
        <v>0.026287240453712</v>
      </c>
      <c r="D924" s="26" t="n">
        <v>12.3266297404902</v>
      </c>
      <c r="E924" s="14" t="str">
        <f aca="false">IF(B924&lt;5,"Acidic",IF(B924&lt;9,"Near-neutral","Alkaline"))</f>
        <v>Alkaline</v>
      </c>
      <c r="G924" s="70" t="n">
        <f aca="false">((-1/(((((((01_Process!$B$6)*(01_Process!$B$7)-($A$924)*(01_Process!$B$8))/((01_Process!$B$6)+($A$924))))+SQRT(((((01_Process!$B$6)*(01_Process!$B$7)-($A$924)*(01_Process!$B$8))/((01_Process!$B$6)+($A$924))))^2+4*(01_Process!$B$9)))/2)*LN(10))*(1+((((01_Process!$B$6)*(01_Process!$B$7)-($A$924)*(01_Process!$B$8))/((01_Process!$B$6)+($A$924))))/SQRT(((((01_Process!$B$6)*(01_Process!$B$7)-($A$924)*(01_Process!$B$8))/((01_Process!$B$6)+($A$924))))^2+4*(01_Process!$B$9)))/2))*((-(01_Process!$B$6)*((01_Process!$B$7)+(01_Process!$B$8))/((01_Process!$B$6)+($A$924))^2))</f>
        <v>0.0262864023203603</v>
      </c>
    </row>
    <row r="925" customFormat="false" ht="15" hidden="false" customHeight="true" outlineLevel="0" collapsed="false">
      <c r="A925" s="26" t="n">
        <v>13.8069034517259</v>
      </c>
      <c r="B925" s="21" t="n">
        <v>11.670505958312</v>
      </c>
      <c r="C925" s="26" t="n">
        <v>0.0262229467334691</v>
      </c>
      <c r="D925" s="26" t="n">
        <v>12.3266297404902</v>
      </c>
      <c r="E925" s="14" t="str">
        <f aca="false">IF(B925&lt;5,"Acidic",IF(B925&lt;9,"Near-neutral","Alkaline"))</f>
        <v>Alkaline</v>
      </c>
      <c r="G925" s="70" t="n">
        <f aca="false">((-1/(((((((01_Process!$B$6)*(01_Process!$B$7)-($A$925)*(01_Process!$B$8))/((01_Process!$B$6)+($A$925))))+SQRT(((((01_Process!$B$6)*(01_Process!$B$7)-($A$925)*(01_Process!$B$8))/((01_Process!$B$6)+($A$925))))^2+4*(01_Process!$B$9)))/2)*LN(10))*(1+((((01_Process!$B$6)*(01_Process!$B$7)-($A$925)*(01_Process!$B$8))/((01_Process!$B$6)+($A$925))))/SQRT(((((01_Process!$B$6)*(01_Process!$B$7)-($A$925)*(01_Process!$B$8))/((01_Process!$B$6)+($A$925))))^2+4*(01_Process!$B$9)))/2))*((-(01_Process!$B$6)*((01_Process!$B$7)+(01_Process!$B$8))/((01_Process!$B$6)+($A$925))^2))</f>
        <v>0.0262206708387868</v>
      </c>
    </row>
    <row r="926" customFormat="false" ht="15" hidden="false" customHeight="true" outlineLevel="0" collapsed="false">
      <c r="A926" s="26" t="n">
        <v>13.8219109554777</v>
      </c>
      <c r="B926" s="21" t="n">
        <v>11.6708989716039</v>
      </c>
      <c r="C926" s="26" t="n">
        <v>0.0261525715033031</v>
      </c>
      <c r="D926" s="26" t="n">
        <v>12.3266297404902</v>
      </c>
      <c r="E926" s="14" t="str">
        <f aca="false">IF(B926&lt;5,"Acidic",IF(B926&lt;9,"Near-neutral","Alkaline"))</f>
        <v>Alkaline</v>
      </c>
      <c r="G926" s="70" t="n">
        <f aca="false">((-1/(((((((01_Process!$B$6)*(01_Process!$B$7)-($A$926)*(01_Process!$B$8))/((01_Process!$B$6)+($A$926))))+SQRT(((((01_Process!$B$6)*(01_Process!$B$7)-($A$926)*(01_Process!$B$8))/((01_Process!$B$6)+($A$926))))^2+4*(01_Process!$B$9)))/2)*LN(10))*(1+((((01_Process!$B$6)*(01_Process!$B$7)-($A$926)*(01_Process!$B$8))/((01_Process!$B$6)+($A$926))))/SQRT(((((01_Process!$B$6)*(01_Process!$B$7)-($A$926)*(01_Process!$B$8))/((01_Process!$B$6)+($A$926))))^2+4*(01_Process!$B$9)))/2))*((-(01_Process!$B$6)*((01_Process!$B$7)+(01_Process!$B$8))/((01_Process!$B$6)+($A$926))^2))</f>
        <v>0.0261551935250311</v>
      </c>
    </row>
    <row r="927" customFormat="false" ht="15" hidden="false" customHeight="true" outlineLevel="0" collapsed="false">
      <c r="A927" s="26" t="n">
        <v>13.8369184592296</v>
      </c>
      <c r="B927" s="21" t="n">
        <v>11.6712910155028</v>
      </c>
      <c r="C927" s="26" t="n">
        <v>0.0260937642976842</v>
      </c>
      <c r="D927" s="26" t="n">
        <v>12.3266297404902</v>
      </c>
      <c r="E927" s="14" t="str">
        <f aca="false">IF(B927&lt;5,"Acidic",IF(B927&lt;9,"Near-neutral","Alkaline"))</f>
        <v>Alkaline</v>
      </c>
      <c r="G927" s="70" t="n">
        <f aca="false">((-1/(((((((01_Process!$B$6)*(01_Process!$B$7)-($A$927)*(01_Process!$B$8))/((01_Process!$B$6)+($A$927))))+SQRT(((((01_Process!$B$6)*(01_Process!$B$7)-($A$927)*(01_Process!$B$8))/((01_Process!$B$6)+($A$927))))^2+4*(01_Process!$B$9)))/2)*LN(10))*(1+((((01_Process!$B$6)*(01_Process!$B$7)-($A$927)*(01_Process!$B$8))/((01_Process!$B$6)+($A$927))))/SQRT(((((01_Process!$B$6)*(01_Process!$B$7)-($A$927)*(01_Process!$B$8))/((01_Process!$B$6)+($A$927))))^2+4*(01_Process!$B$9)))/2))*((-(01_Process!$B$6)*((01_Process!$B$7)+(01_Process!$B$8))/((01_Process!$B$6)+($A$927))^2))</f>
        <v>0.0260899730305743</v>
      </c>
    </row>
    <row r="928" customFormat="false" ht="15" hidden="false" customHeight="true" outlineLevel="0" collapsed="false">
      <c r="A928" s="26" t="n">
        <v>13.8519259629815</v>
      </c>
      <c r="B928" s="21" t="n">
        <v>11.67168208706</v>
      </c>
      <c r="C928" s="26" t="n">
        <v>0.0260229854779936</v>
      </c>
      <c r="D928" s="26" t="n">
        <v>12.3266297404902</v>
      </c>
      <c r="E928" s="14" t="str">
        <f aca="false">IF(B928&lt;5,"Acidic",IF(B928&lt;9,"Near-neutral","Alkaline"))</f>
        <v>Alkaline</v>
      </c>
      <c r="G928" s="70" t="n">
        <f aca="false">((-1/(((((((01_Process!$B$6)*(01_Process!$B$7)-($A$928)*(01_Process!$B$8))/((01_Process!$B$6)+($A$928))))+SQRT(((((01_Process!$B$6)*(01_Process!$B$7)-($A$928)*(01_Process!$B$8))/((01_Process!$B$6)+($A$928))))^2+4*(01_Process!$B$9)))/2)*LN(10))*(1+((((01_Process!$B$6)*(01_Process!$B$7)-($A$928)*(01_Process!$B$8))/((01_Process!$B$6)+($A$928))))/SQRT(((((01_Process!$B$6)*(01_Process!$B$7)-($A$928)*(01_Process!$B$8))/((01_Process!$B$6)+($A$928))))^2+4*(01_Process!$B$9)))/2))*((-(01_Process!$B$6)*((01_Process!$B$7)+(01_Process!$B$8))/((01_Process!$B$6)+($A$928))^2))</f>
        <v>0.0260250056292915</v>
      </c>
    </row>
    <row r="929" customFormat="false" ht="15" hidden="false" customHeight="true" outlineLevel="0" collapsed="false">
      <c r="A929" s="26" t="n">
        <v>13.8669334667334</v>
      </c>
      <c r="B929" s="21" t="n">
        <v>11.6720721833278</v>
      </c>
      <c r="C929" s="26" t="n">
        <v>0.0259637960396049</v>
      </c>
      <c r="D929" s="26" t="n">
        <v>12.3266297404902</v>
      </c>
      <c r="E929" s="14" t="str">
        <f aca="false">IF(B929&lt;5,"Acidic",IF(B929&lt;9,"Near-neutral","Alkaline"))</f>
        <v>Alkaline</v>
      </c>
      <c r="G929" s="70" t="n">
        <f aca="false">((-1/(((((((01_Process!$B$6)*(01_Process!$B$7)-($A$929)*(01_Process!$B$8))/((01_Process!$B$6)+($A$929))))+SQRT(((((01_Process!$B$6)*(01_Process!$B$7)-($A$929)*(01_Process!$B$8))/((01_Process!$B$6)+($A$929))))^2+4*(01_Process!$B$9)))/2)*LN(10))*(1+((((01_Process!$B$6)*(01_Process!$B$7)-($A$929)*(01_Process!$B$8))/((01_Process!$B$6)+($A$929))))/SQRT(((((01_Process!$B$6)*(01_Process!$B$7)-($A$929)*(01_Process!$B$8))/((01_Process!$B$6)+($A$929))))^2+4*(01_Process!$B$9)))/2))*((-(01_Process!$B$6)*((01_Process!$B$7)+(01_Process!$B$8))/((01_Process!$B$6)+($A$929))^2))</f>
        <v>0.0259602886802428</v>
      </c>
    </row>
    <row r="930" customFormat="false" ht="15" hidden="false" customHeight="true" outlineLevel="0" collapsed="false">
      <c r="A930" s="26" t="n">
        <v>13.8819409704852</v>
      </c>
      <c r="B930" s="21" t="n">
        <v>11.6724612127629</v>
      </c>
      <c r="C930" s="26" t="n">
        <v>0.0258926139190407</v>
      </c>
      <c r="D930" s="26" t="n">
        <v>12.3266297404902</v>
      </c>
      <c r="E930" s="14" t="str">
        <f aca="false">IF(B930&lt;5,"Acidic",IF(B930&lt;9,"Near-neutral","Alkaline"))</f>
        <v>Alkaline</v>
      </c>
      <c r="G930" s="70" t="n">
        <f aca="false">((-1/(((((((01_Process!$B$6)*(01_Process!$B$7)-($A$930)*(01_Process!$B$8))/((01_Process!$B$6)+($A$930))))+SQRT(((((01_Process!$B$6)*(01_Process!$B$7)-($A$930)*(01_Process!$B$8))/((01_Process!$B$6)+($A$930))))^2+4*(01_Process!$B$9)))/2)*LN(10))*(1+((((01_Process!$B$6)*(01_Process!$B$7)-($A$930)*(01_Process!$B$8))/((01_Process!$B$6)+($A$930))))/SQRT(((((01_Process!$B$6)*(01_Process!$B$7)-($A$930)*(01_Process!$B$8))/((01_Process!$B$6)+($A$930))))^2+4*(01_Process!$B$9)))/2))*((-(01_Process!$B$6)*((01_Process!$B$7)+(01_Process!$B$8))/((01_Process!$B$6)+($A$930))^2))</f>
        <v>0.0258958258748192</v>
      </c>
    </row>
    <row r="931" customFormat="false" ht="15" hidden="false" customHeight="true" outlineLevel="0" collapsed="false">
      <c r="A931" s="26" t="n">
        <v>13.8969484742371</v>
      </c>
      <c r="B931" s="21" t="n">
        <v>11.6728493495331</v>
      </c>
      <c r="C931" s="26" t="n">
        <v>0.025833042483896</v>
      </c>
      <c r="D931" s="26" t="n">
        <v>12.3266297404902</v>
      </c>
      <c r="E931" s="14" t="str">
        <f aca="false">IF(B931&lt;5,"Acidic",IF(B931&lt;9,"Near-neutral","Alkaline"))</f>
        <v>Alkaline</v>
      </c>
      <c r="G931" s="70" t="n">
        <f aca="false">((-1/(((((((01_Process!$B$6)*(01_Process!$B$7)-($A$931)*(01_Process!$B$8))/((01_Process!$B$6)+($A$931))))+SQRT(((((01_Process!$B$6)*(01_Process!$B$7)-($A$931)*(01_Process!$B$8))/((01_Process!$B$6)+($A$931))))^2+4*(01_Process!$B$9)))/2)*LN(10))*(1+((((01_Process!$B$6)*(01_Process!$B$7)-($A$931)*(01_Process!$B$8))/((01_Process!$B$6)+($A$931))))/SQRT(((((01_Process!$B$6)*(01_Process!$B$7)-($A$931)*(01_Process!$B$8))/((01_Process!$B$6)+($A$931))))^2+4*(01_Process!$B$9)))/2))*((-(01_Process!$B$6)*((01_Process!$B$7)+(01_Process!$B$8))/((01_Process!$B$6)+($A$931))^2))</f>
        <v>0.0258316134862109</v>
      </c>
    </row>
    <row r="932" customFormat="false" ht="15" hidden="false" customHeight="true" outlineLevel="0" collapsed="false">
      <c r="A932" s="26" t="n">
        <v>13.911955977989</v>
      </c>
      <c r="B932" s="21" t="n">
        <v>11.6732365909314</v>
      </c>
      <c r="C932" s="26" t="n">
        <v>0.0257673740333075</v>
      </c>
      <c r="D932" s="26" t="n">
        <v>12.3266297404902</v>
      </c>
      <c r="E932" s="14" t="str">
        <f aca="false">IF(B932&lt;5,"Acidic",IF(B932&lt;9,"Near-neutral","Alkaline"))</f>
        <v>Alkaline</v>
      </c>
      <c r="G932" s="70" t="n">
        <f aca="false">((-1/(((((((01_Process!$B$6)*(01_Process!$B$7)-($A$932)*(01_Process!$B$8))/((01_Process!$B$6)+($A$932))))+SQRT(((((01_Process!$B$6)*(01_Process!$B$7)-($A$932)*(01_Process!$B$8))/((01_Process!$B$6)+($A$932))))^2+4*(01_Process!$B$9)))/2)*LN(10))*(1+((((01_Process!$B$6)*(01_Process!$B$7)-($A$932)*(01_Process!$B$8))/((01_Process!$B$6)+($A$932))))/SQRT(((((01_Process!$B$6)*(01_Process!$B$7)-($A$932)*(01_Process!$B$8))/((01_Process!$B$6)+($A$932))))^2+4*(01_Process!$B$9)))/2))*((-(01_Process!$B$6)*((01_Process!$B$7)+(01_Process!$B$8))/((01_Process!$B$6)+($A$932))^2))</f>
        <v>0.0257676499714849</v>
      </c>
    </row>
    <row r="933" customFormat="false" ht="15" hidden="false" customHeight="true" outlineLevel="0" collapsed="false">
      <c r="A933" s="26" t="n">
        <v>13.9269634817409</v>
      </c>
      <c r="B933" s="21" t="n">
        <v>11.6736228454176</v>
      </c>
      <c r="C933" s="26" t="n">
        <v>0.0257015094742883</v>
      </c>
      <c r="D933" s="26" t="n">
        <v>12.3266297404902</v>
      </c>
      <c r="E933" s="14" t="str">
        <f aca="false">IF(B933&lt;5,"Acidic",IF(B933&lt;9,"Near-neutral","Alkaline"))</f>
        <v>Alkaline</v>
      </c>
      <c r="G933" s="70" t="n">
        <f aca="false">((-1/(((((((01_Process!$B$6)*(01_Process!$B$7)-($A$933)*(01_Process!$B$8))/((01_Process!$B$6)+($A$933))))+SQRT(((((01_Process!$B$6)*(01_Process!$B$7)-($A$933)*(01_Process!$B$8))/((01_Process!$B$6)+($A$933))))^2+4*(01_Process!$B$9)))/2)*LN(10))*(1+((((01_Process!$B$6)*(01_Process!$B$7)-($A$933)*(01_Process!$B$8))/((01_Process!$B$6)+($A$933))))/SQRT(((((01_Process!$B$6)*(01_Process!$B$7)-($A$933)*(01_Process!$B$8))/((01_Process!$B$6)+($A$933))))^2+4*(01_Process!$B$9)))/2))*((-(01_Process!$B$6)*((01_Process!$B$7)+(01_Process!$B$8))/((01_Process!$B$6)+($A$933))^2))</f>
        <v>0.0257039358154015</v>
      </c>
    </row>
    <row r="934" customFormat="false" ht="15" hidden="false" customHeight="true" outlineLevel="0" collapsed="false">
      <c r="A934" s="26" t="n">
        <v>13.9419709854928</v>
      </c>
      <c r="B934" s="21" t="n">
        <v>11.674008110049</v>
      </c>
      <c r="C934" s="26" t="n">
        <v>0.0256413760472469</v>
      </c>
      <c r="D934" s="26" t="n">
        <v>12.3266297404902</v>
      </c>
      <c r="E934" s="14" t="str">
        <f aca="false">IF(B934&lt;5,"Acidic",IF(B934&lt;9,"Near-neutral","Alkaline"))</f>
        <v>Alkaline</v>
      </c>
      <c r="G934" s="70" t="n">
        <f aca="false">((-1/(((((((01_Process!$B$6)*(01_Process!$B$7)-($A$934)*(01_Process!$B$8))/((01_Process!$B$6)+($A$934))))+SQRT(((((01_Process!$B$6)*(01_Process!$B$7)-($A$934)*(01_Process!$B$8))/((01_Process!$B$6)+($A$934))))^2+4*(01_Process!$B$9)))/2)*LN(10))*(1+((((01_Process!$B$6)*(01_Process!$B$7)-($A$934)*(01_Process!$B$8))/((01_Process!$B$6)+($A$934))))/SQRT(((((01_Process!$B$6)*(01_Process!$B$7)-($A$934)*(01_Process!$B$8))/((01_Process!$B$6)+($A$934))))^2+4*(01_Process!$B$9)))/2))*((-(01_Process!$B$6)*((01_Process!$B$7)+(01_Process!$B$8))/((01_Process!$B$6)+($A$934))^2))</f>
        <v>0.0256404652317955</v>
      </c>
    </row>
    <row r="935" customFormat="false" ht="15" hidden="false" customHeight="true" outlineLevel="0" collapsed="false">
      <c r="A935" s="26" t="n">
        <v>13.9569784892446</v>
      </c>
      <c r="B935" s="21" t="n">
        <v>11.6743924708753</v>
      </c>
      <c r="C935" s="26" t="n">
        <v>0.0255751300040856</v>
      </c>
      <c r="D935" s="26" t="n">
        <v>12.3266297404902</v>
      </c>
      <c r="E935" s="14" t="str">
        <f aca="false">IF(B935&lt;5,"Acidic",IF(B935&lt;9,"Near-neutral","Alkaline"))</f>
        <v>Alkaline</v>
      </c>
      <c r="G935" s="70" t="n">
        <f aca="false">((-1/(((((((01_Process!$B$6)*(01_Process!$B$7)-($A$935)*(01_Process!$B$8))/((01_Process!$B$6)+($A$935))))+SQRT(((((01_Process!$B$6)*(01_Process!$B$7)-($A$935)*(01_Process!$B$8))/((01_Process!$B$6)+($A$935))))^2+4*(01_Process!$B$9)))/2)*LN(10))*(1+((((01_Process!$B$6)*(01_Process!$B$7)-($A$935)*(01_Process!$B$8))/((01_Process!$B$6)+($A$935))))/SQRT(((((01_Process!$B$6)*(01_Process!$B$7)-($A$935)*(01_Process!$B$8))/((01_Process!$B$6)+($A$935))))^2+4*(01_Process!$B$9)))/2))*((-(01_Process!$B$6)*((01_Process!$B$7)+(01_Process!$B$8))/((01_Process!$B$6)+($A$935))^2))</f>
        <v>0.0255772377103657</v>
      </c>
    </row>
    <row r="936" customFormat="false" ht="15" hidden="false" customHeight="true" outlineLevel="0" collapsed="false">
      <c r="A936" s="26" t="n">
        <v>13.9719859929965</v>
      </c>
      <c r="B936" s="21" t="n">
        <v>11.6747758361225</v>
      </c>
      <c r="C936" s="26" t="n">
        <v>0.0255146257169372</v>
      </c>
      <c r="D936" s="26" t="n">
        <v>12.3266297404902</v>
      </c>
      <c r="E936" s="14" t="str">
        <f aca="false">IF(B936&lt;5,"Acidic",IF(B936&lt;9,"Near-neutral","Alkaline"))</f>
        <v>Alkaline</v>
      </c>
      <c r="G936" s="70" t="n">
        <f aca="false">((-1/(((((((01_Process!$B$6)*(01_Process!$B$7)-($A$936)*(01_Process!$B$8))/((01_Process!$B$6)+($A$936))))+SQRT(((((01_Process!$B$6)*(01_Process!$B$7)-($A$936)*(01_Process!$B$8))/((01_Process!$B$6)+($A$936))))^2+4*(01_Process!$B$9)))/2)*LN(10))*(1+((((01_Process!$B$6)*(01_Process!$B$7)-($A$936)*(01_Process!$B$8))/((01_Process!$B$6)+($A$936))))/SQRT(((((01_Process!$B$6)*(01_Process!$B$7)-($A$936)*(01_Process!$B$8))/((01_Process!$B$6)+($A$936))))^2+4*(01_Process!$B$9)))/2))*((-(01_Process!$B$6)*((01_Process!$B$7)+(01_Process!$B$8))/((01_Process!$B$6)+($A$936))^2))</f>
        <v>0.0255142568727816</v>
      </c>
    </row>
    <row r="937" customFormat="false" ht="15" hidden="false" customHeight="true" outlineLevel="0" collapsed="false">
      <c r="A937" s="26" t="n">
        <v>13.9869934967484</v>
      </c>
      <c r="B937" s="21" t="n">
        <v>11.6751582028515</v>
      </c>
      <c r="C937" s="26" t="n">
        <v>0.0254539413202792</v>
      </c>
      <c r="D937" s="26" t="n">
        <v>12.3266297404902</v>
      </c>
      <c r="E937" s="14" t="str">
        <f aca="false">IF(B937&lt;5,"Acidic",IF(B937&lt;9,"Near-neutral","Alkaline"))</f>
        <v>Alkaline</v>
      </c>
      <c r="G937" s="70" t="n">
        <f aca="false">((-1/(((((((01_Process!$B$6)*(01_Process!$B$7)-($A$937)*(01_Process!$B$8))/((01_Process!$B$6)+($A$937))))+SQRT(((((01_Process!$B$6)*(01_Process!$B$7)-($A$937)*(01_Process!$B$8))/((01_Process!$B$6)+($A$937))))^2+4*(01_Process!$B$9)))/2)*LN(10))*(1+((((01_Process!$B$6)*(01_Process!$B$7)-($A$937)*(01_Process!$B$8))/((01_Process!$B$6)+($A$937))))/SQRT(((((01_Process!$B$6)*(01_Process!$B$7)-($A$937)*(01_Process!$B$8))/((01_Process!$B$6)+($A$937))))^2+4*(01_Process!$B$9)))/2))*((-(01_Process!$B$6)*((01_Process!$B$7)+(01_Process!$B$8))/((01_Process!$B$6)+($A$937))^2))</f>
        <v>0.0254515159977598</v>
      </c>
    </row>
    <row r="938" customFormat="false" ht="15" hidden="false" customHeight="true" outlineLevel="0" collapsed="false">
      <c r="A938" s="26" t="n">
        <v>14.0020010005003</v>
      </c>
      <c r="B938" s="21" t="n">
        <v>11.6755397465777</v>
      </c>
      <c r="C938" s="26" t="n">
        <v>0.0253871287890206</v>
      </c>
      <c r="D938" s="26" t="n">
        <v>12.3266297404902</v>
      </c>
      <c r="E938" s="14" t="str">
        <f aca="false">IF(B938&lt;5,"Acidic",IF(B938&lt;9,"Near-neutral","Alkaline"))</f>
        <v>Alkaline</v>
      </c>
      <c r="G938" s="70" t="n">
        <f aca="false">((-1/(((((((01_Process!$B$6)*(01_Process!$B$7)-($A$938)*(01_Process!$B$8))/((01_Process!$B$6)+($A$938))))+SQRT(((((01_Process!$B$6)*(01_Process!$B$7)-($A$938)*(01_Process!$B$8))/((01_Process!$B$6)+($A$938))))^2+4*(01_Process!$B$9)))/2)*LN(10))*(1+((((01_Process!$B$6)*(01_Process!$B$7)-($A$938)*(01_Process!$B$8))/((01_Process!$B$6)+($A$938))))/SQRT(((((01_Process!$B$6)*(01_Process!$B$7)-($A$938)*(01_Process!$B$8))/((01_Process!$B$6)+($A$938))))^2+4*(01_Process!$B$9)))/2))*((-(01_Process!$B$6)*((01_Process!$B$7)+(01_Process!$B$8))/((01_Process!$B$6)+($A$938))^2))</f>
        <v>0.0253890175940398</v>
      </c>
    </row>
    <row r="939" customFormat="false" ht="15" hidden="false" customHeight="true" outlineLevel="0" collapsed="false">
      <c r="A939" s="26" t="n">
        <v>14.0170085042521</v>
      </c>
      <c r="B939" s="21" t="n">
        <v>11.6759202862247</v>
      </c>
      <c r="C939" s="26" t="n">
        <v>0.0253260739019652</v>
      </c>
      <c r="D939" s="26" t="n">
        <v>12.3266297404902</v>
      </c>
      <c r="E939" s="14" t="str">
        <f aca="false">IF(B939&lt;5,"Acidic",IF(B939&lt;9,"Near-neutral","Alkaline"))</f>
        <v>Alkaline</v>
      </c>
      <c r="G939" s="70" t="n">
        <f aca="false">((-1/(((((((01_Process!$B$6)*(01_Process!$B$7)-($A$939)*(01_Process!$B$8))/((01_Process!$B$6)+($A$939))))+SQRT(((((01_Process!$B$6)*(01_Process!$B$7)-($A$939)*(01_Process!$B$8))/((01_Process!$B$6)+($A$939))))^2+4*(01_Process!$B$9)))/2)*LN(10))*(1+((((01_Process!$B$6)*(01_Process!$B$7)-($A$939)*(01_Process!$B$8))/((01_Process!$B$6)+($A$939))))/SQRT(((((01_Process!$B$6)*(01_Process!$B$7)-($A$939)*(01_Process!$B$8))/((01_Process!$B$6)+($A$939))))^2+4*(01_Process!$B$9)))/2))*((-(01_Process!$B$6)*((01_Process!$B$7)+(01_Process!$B$8))/((01_Process!$B$6)+($A$939))^2))</f>
        <v>0.0253267601942713</v>
      </c>
    </row>
    <row r="940" customFormat="false" ht="15" hidden="false" customHeight="true" outlineLevel="0" collapsed="false">
      <c r="A940" s="26" t="n">
        <v>14.032016008004</v>
      </c>
      <c r="B940" s="21" t="n">
        <v>11.6762999082399</v>
      </c>
      <c r="C940" s="26" t="n">
        <v>0.0252648390810464</v>
      </c>
      <c r="D940" s="26" t="n">
        <v>12.3266297404902</v>
      </c>
      <c r="E940" s="14" t="str">
        <f aca="false">IF(B940&lt;5,"Acidic",IF(B940&lt;9,"Near-neutral","Alkaline"))</f>
        <v>Alkaline</v>
      </c>
      <c r="G940" s="70" t="n">
        <f aca="false">((-1/(((((((01_Process!$B$6)*(01_Process!$B$7)-($A$940)*(01_Process!$B$8))/((01_Process!$B$6)+($A$940))))+SQRT(((((01_Process!$B$6)*(01_Process!$B$7)-($A$940)*(01_Process!$B$8))/((01_Process!$B$6)+($A$940))))^2+4*(01_Process!$B$9)))/2)*LN(10))*(1+((((01_Process!$B$6)*(01_Process!$B$7)-($A$940)*(01_Process!$B$8))/((01_Process!$B$6)+($A$940))))/SQRT(((((01_Process!$B$6)*(01_Process!$B$7)-($A$940)*(01_Process!$B$8))/((01_Process!$B$6)+($A$940))))^2+4*(01_Process!$B$9)))/2))*((-(01_Process!$B$6)*((01_Process!$B$7)+(01_Process!$B$8))/((01_Process!$B$6)+($A$940))^2))</f>
        <v>0.0252647390194971</v>
      </c>
    </row>
    <row r="941" customFormat="false" ht="15" hidden="false" customHeight="true" outlineLevel="0" collapsed="false">
      <c r="A941" s="26" t="n">
        <v>14.0470235117559</v>
      </c>
      <c r="B941" s="21" t="n">
        <v>11.6766786099234</v>
      </c>
      <c r="C941" s="26" t="n">
        <v>0.0252034243835624</v>
      </c>
      <c r="D941" s="26" t="n">
        <v>12.3266297404902</v>
      </c>
      <c r="E941" s="14" t="str">
        <f aca="false">IF(B941&lt;5,"Acidic",IF(B941&lt;9,"Near-neutral","Alkaline"))</f>
        <v>Alkaline</v>
      </c>
      <c r="G941" s="70" t="n">
        <f aca="false">((-1/(((((((01_Process!$B$6)*(01_Process!$B$7)-($A$941)*(01_Process!$B$8))/((01_Process!$B$6)+($A$941))))+SQRT(((((01_Process!$B$6)*(01_Process!$B$7)-($A$941)*(01_Process!$B$8))/((01_Process!$B$6)+($A$941))))^2+4*(01_Process!$B$9)))/2)*LN(10))*(1+((((01_Process!$B$6)*(01_Process!$B$7)-($A$941)*(01_Process!$B$8))/((01_Process!$B$6)+($A$941))))/SQRT(((((01_Process!$B$6)*(01_Process!$B$7)-($A$941)*(01_Process!$B$8))/((01_Process!$B$6)+($A$941))))^2+4*(01_Process!$B$9)))/2))*((-(01_Process!$B$6)*((01_Process!$B$7)+(01_Process!$B$8))/((01_Process!$B$6)+($A$941))^2))</f>
        <v>0.0252029567199968</v>
      </c>
    </row>
    <row r="942" customFormat="false" ht="15" hidden="false" customHeight="true" outlineLevel="0" collapsed="false">
      <c r="A942" s="26" t="n">
        <v>14.0620310155078</v>
      </c>
      <c r="B942" s="21" t="n">
        <v>11.6770563885762</v>
      </c>
      <c r="C942" s="26" t="n">
        <v>0.025141829870563</v>
      </c>
      <c r="D942" s="26" t="n">
        <v>12.3266297404902</v>
      </c>
      <c r="E942" s="14" t="str">
        <f aca="false">IF(B942&lt;5,"Acidic",IF(B942&lt;9,"Near-neutral","Alkaline"))</f>
        <v>Alkaline</v>
      </c>
      <c r="G942" s="70" t="n">
        <f aca="false">((-1/(((((((01_Process!$B$6)*(01_Process!$B$7)-($A$942)*(01_Process!$B$8))/((01_Process!$B$6)+($A$942))))+SQRT(((((01_Process!$B$6)*(01_Process!$B$7)-($A$942)*(01_Process!$B$8))/((01_Process!$B$6)+($A$942))))^2+4*(01_Process!$B$9)))/2)*LN(10))*(1+((((01_Process!$B$6)*(01_Process!$B$7)-($A$942)*(01_Process!$B$8))/((01_Process!$B$6)+($A$942))))/SQRT(((((01_Process!$B$6)*(01_Process!$B$7)-($A$942)*(01_Process!$B$8))/((01_Process!$B$6)+($A$942))))^2+4*(01_Process!$B$9)))/2))*((-(01_Process!$B$6)*((01_Process!$B$7)+(01_Process!$B$8))/((01_Process!$B$6)+($A$942))^2))</f>
        <v>0.0251414064762022</v>
      </c>
    </row>
    <row r="943" customFormat="false" ht="15" hidden="false" customHeight="true" outlineLevel="0" collapsed="false">
      <c r="A943" s="26" t="n">
        <v>14.0770385192596</v>
      </c>
      <c r="B943" s="21" t="n">
        <v>11.6774332415001</v>
      </c>
      <c r="C943" s="26" t="n">
        <v>0.0250800556057129</v>
      </c>
      <c r="D943" s="26" t="n">
        <v>12.3266297404902</v>
      </c>
      <c r="E943" s="14" t="str">
        <f aca="false">IF(B943&lt;5,"Acidic",IF(B943&lt;9,"Near-neutral","Alkaline"))</f>
        <v>Alkaline</v>
      </c>
      <c r="G943" s="70" t="n">
        <f aca="false">((-1/(((((((01_Process!$B$6)*(01_Process!$B$7)-($A$943)*(01_Process!$B$8))/((01_Process!$B$6)+($A$943))))+SQRT(((((01_Process!$B$6)*(01_Process!$B$7)-($A$943)*(01_Process!$B$8))/((01_Process!$B$6)+($A$943))))^2+4*(01_Process!$B$9)))/2)*LN(10))*(1+((((01_Process!$B$6)*(01_Process!$B$7)-($A$943)*(01_Process!$B$8))/((01_Process!$B$6)+($A$943))))/SQRT(((((01_Process!$B$6)*(01_Process!$B$7)-($A$943)*(01_Process!$B$8))/((01_Process!$B$6)+($A$943))))^2+4*(01_Process!$B$9)))/2))*((-(01_Process!$B$6)*((01_Process!$B$7)+(01_Process!$B$8))/((01_Process!$B$6)+($A$943))^2))</f>
        <v>0.0250800940955455</v>
      </c>
    </row>
    <row r="944" customFormat="false" ht="15" hidden="false" customHeight="true" outlineLevel="0" collapsed="false">
      <c r="A944" s="26" t="n">
        <v>14.0920460230115</v>
      </c>
      <c r="B944" s="21" t="n">
        <v>11.6778091659981</v>
      </c>
      <c r="C944" s="26" t="n">
        <v>0.025018101656201</v>
      </c>
      <c r="D944" s="26" t="n">
        <v>12.3266297404902</v>
      </c>
      <c r="E944" s="14" t="str">
        <f aca="false">IF(B944&lt;5,"Acidic",IF(B944&lt;9,"Near-neutral","Alkaline"))</f>
        <v>Alkaline</v>
      </c>
      <c r="G944" s="70" t="n">
        <f aca="false">((-1/(((((((01_Process!$B$6)*(01_Process!$B$7)-($A$944)*(01_Process!$B$8))/((01_Process!$B$6)+($A$944))))+SQRT(((((01_Process!$B$6)*(01_Process!$B$7)-($A$944)*(01_Process!$B$8))/((01_Process!$B$6)+($A$944))))^2+4*(01_Process!$B$9)))/2)*LN(10))*(1+((((01_Process!$B$6)*(01_Process!$B$7)-($A$944)*(01_Process!$B$8))/((01_Process!$B$6)+($A$944))))/SQRT(((((01_Process!$B$6)*(01_Process!$B$7)-($A$944)*(01_Process!$B$8))/((01_Process!$B$6)+($A$944))))^2+4*(01_Process!$B$9)))/2))*((-(01_Process!$B$6)*((01_Process!$B$7)+(01_Process!$B$8))/((01_Process!$B$6)+($A$944))^2))</f>
        <v>0.0250190159200279</v>
      </c>
    </row>
    <row r="945" customFormat="false" ht="15" hidden="false" customHeight="true" outlineLevel="0" collapsed="false">
      <c r="A945" s="26" t="n">
        <v>14.1070535267634</v>
      </c>
      <c r="B945" s="21" t="n">
        <v>11.678184159374</v>
      </c>
      <c r="C945" s="26" t="n">
        <v>0.0249559680929679</v>
      </c>
      <c r="D945" s="26" t="n">
        <v>12.3266297404902</v>
      </c>
      <c r="E945" s="14" t="str">
        <f aca="false">IF(B945&lt;5,"Acidic",IF(B945&lt;9,"Near-neutral","Alkaline"))</f>
        <v>Alkaline</v>
      </c>
      <c r="G945" s="70" t="n">
        <f aca="false">((-1/(((((((01_Process!$B$6)*(01_Process!$B$7)-($A$945)*(01_Process!$B$8))/((01_Process!$B$6)+($A$945))))+SQRT(((((01_Process!$B$6)*(01_Process!$B$7)-($A$945)*(01_Process!$B$8))/((01_Process!$B$6)+($A$945))))^2+4*(01_Process!$B$9)))/2)*LN(10))*(1+((((01_Process!$B$6)*(01_Process!$B$7)-($A$945)*(01_Process!$B$8))/((01_Process!$B$6)+($A$945))))/SQRT(((((01_Process!$B$6)*(01_Process!$B$7)-($A$945)*(01_Process!$B$8))/((01_Process!$B$6)+($A$945))))^2+4*(01_Process!$B$9)))/2))*((-(01_Process!$B$6)*((01_Process!$B$7)+(01_Process!$B$8))/((01_Process!$B$6)+($A$945))^2))</f>
        <v>0.0249581683020223</v>
      </c>
    </row>
    <row r="946" customFormat="false" ht="15" hidden="false" customHeight="true" outlineLevel="0" collapsed="false">
      <c r="A946" s="26" t="n">
        <v>14.1220610305153</v>
      </c>
      <c r="B946" s="21" t="n">
        <v>11.6785583087817</v>
      </c>
      <c r="C946" s="26" t="n">
        <v>0.0248996444960312</v>
      </c>
      <c r="D946" s="26" t="n">
        <v>12.3266297404902</v>
      </c>
      <c r="E946" s="14" t="str">
        <f aca="false">IF(B946&lt;5,"Acidic",IF(B946&lt;9,"Near-neutral","Alkaline"))</f>
        <v>Alkaline</v>
      </c>
      <c r="G946" s="70" t="n">
        <f aca="false">((-1/(((((((01_Process!$B$6)*(01_Process!$B$7)-($A$946)*(01_Process!$B$8))/((01_Process!$B$6)+($A$946))))+SQRT(((((01_Process!$B$6)*(01_Process!$B$7)-($A$946)*(01_Process!$B$8))/((01_Process!$B$6)+($A$946))))^2+4*(01_Process!$B$9)))/2)*LN(10))*(1+((((01_Process!$B$6)*(01_Process!$B$7)-($A$946)*(01_Process!$B$8))/((01_Process!$B$6)+($A$946))))/SQRT(((((01_Process!$B$6)*(01_Process!$B$7)-($A$946)*(01_Process!$B$8))/((01_Process!$B$6)+($A$946))))^2+4*(01_Process!$B$9)))/2))*((-(01_Process!$B$6)*((01_Process!$B$7)+(01_Process!$B$8))/((01_Process!$B$6)+($A$946))^2))</f>
        <v>0.0248975527551935</v>
      </c>
    </row>
    <row r="947" customFormat="false" ht="15" hidden="false" customHeight="true" outlineLevel="0" collapsed="false">
      <c r="A947" s="26" t="n">
        <v>14.1370685342671</v>
      </c>
      <c r="B947" s="21" t="n">
        <v>11.6789314319067</v>
      </c>
      <c r="C947" s="26" t="n">
        <v>0.024837162214908</v>
      </c>
      <c r="D947" s="26" t="n">
        <v>12.3266297404902</v>
      </c>
      <c r="E947" s="14" t="str">
        <f aca="false">IF(B947&lt;5,"Acidic",IF(B947&lt;9,"Near-neutral","Alkaline"))</f>
        <v>Alkaline</v>
      </c>
      <c r="G947" s="70" t="n">
        <f aca="false">((-1/(((((((01_Process!$B$6)*(01_Process!$B$7)-($A$947)*(01_Process!$B$8))/((01_Process!$B$6)+($A$947))))+SQRT(((((01_Process!$B$6)*(01_Process!$B$7)-($A$947)*(01_Process!$B$8))/((01_Process!$B$6)+($A$947))))^2+4*(01_Process!$B$9)))/2)*LN(10))*(1+((((01_Process!$B$6)*(01_Process!$B$7)-($A$947)*(01_Process!$B$8))/((01_Process!$B$6)+($A$947))))/SQRT(((((01_Process!$B$6)*(01_Process!$B$7)-($A$947)*(01_Process!$B$8))/((01_Process!$B$6)+($A$947))))^2+4*(01_Process!$B$9)))/2))*((-(01_Process!$B$6)*((01_Process!$B$7)+(01_Process!$B$8))/((01_Process!$B$6)+($A$947))^2))</f>
        <v>0.0248371647717378</v>
      </c>
    </row>
    <row r="948" customFormat="false" ht="15" hidden="false" customHeight="true" outlineLevel="0" collapsed="false">
      <c r="A948" s="26" t="n">
        <v>14.152076038019</v>
      </c>
      <c r="B948" s="21" t="n">
        <v>11.6793037958346</v>
      </c>
      <c r="C948" s="26" t="n">
        <v>0.0247805003111807</v>
      </c>
      <c r="D948" s="26" t="n">
        <v>12.3266297404902</v>
      </c>
      <c r="E948" s="14" t="str">
        <f aca="false">IF(B948&lt;5,"Acidic",IF(B948&lt;9,"Near-neutral","Alkaline"))</f>
        <v>Alkaline</v>
      </c>
      <c r="G948" s="70" t="n">
        <f aca="false">((-1/(((((((01_Process!$B$6)*(01_Process!$B$7)-($A$948)*(01_Process!$B$8))/((01_Process!$B$6)+($A$948))))+SQRT(((((01_Process!$B$6)*(01_Process!$B$7)-($A$948)*(01_Process!$B$8))/((01_Process!$B$6)+($A$948))))^2+4*(01_Process!$B$9)))/2)*LN(10))*(1+((((01_Process!$B$6)*(01_Process!$B$7)-($A$948)*(01_Process!$B$8))/((01_Process!$B$6)+($A$948))))/SQRT(((((01_Process!$B$6)*(01_Process!$B$7)-($A$948)*(01_Process!$B$8))/((01_Process!$B$6)+($A$948))))^2+4*(01_Process!$B$9)))/2))*((-(01_Process!$B$6)*((01_Process!$B$7)+(01_Process!$B$8))/((01_Process!$B$6)+($A$948))^2))</f>
        <v>0.0247770067213075</v>
      </c>
    </row>
    <row r="949" customFormat="false" ht="15" hidden="false" customHeight="true" outlineLevel="0" collapsed="false">
      <c r="A949" s="26" t="n">
        <v>14.1670835417709</v>
      </c>
      <c r="B949" s="21" t="n">
        <v>11.6796751280949</v>
      </c>
      <c r="C949" s="26" t="n">
        <v>0.0247176695517055</v>
      </c>
      <c r="D949" s="26" t="n">
        <v>12.3266297404902</v>
      </c>
      <c r="E949" s="14" t="str">
        <f aca="false">IF(B949&lt;5,"Acidic",IF(B949&lt;9,"Near-neutral","Alkaline"))</f>
        <v>Alkaline</v>
      </c>
      <c r="G949" s="70" t="n">
        <f aca="false">((-1/(((((((01_Process!$B$6)*(01_Process!$B$7)-($A$949)*(01_Process!$B$8))/((01_Process!$B$6)+($A$949))))+SQRT(((((01_Process!$B$6)*(01_Process!$B$7)-($A$949)*(01_Process!$B$8))/((01_Process!$B$6)+($A$949))))^2+4*(01_Process!$B$9)))/2)*LN(10))*(1+((((01_Process!$B$6)*(01_Process!$B$7)-($A$949)*(01_Process!$B$8))/((01_Process!$B$6)+($A$949))))/SQRT(((((01_Process!$B$6)*(01_Process!$B$7)-($A$949)*(01_Process!$B$8))/((01_Process!$B$6)+($A$949))))^2+4*(01_Process!$B$9)))/2))*((-(01_Process!$B$6)*((01_Process!$B$7)+(01_Process!$B$8))/((01_Process!$B$6)+($A$949))^2))</f>
        <v>0.0247170752619184</v>
      </c>
    </row>
    <row r="950" customFormat="false" ht="15" hidden="false" customHeight="true" outlineLevel="0" collapsed="false">
      <c r="A950" s="26" t="n">
        <v>14.1820910455228</v>
      </c>
      <c r="B950" s="21" t="n">
        <v>11.6800456962375</v>
      </c>
      <c r="C950" s="26" t="n">
        <v>0.0246546595300288</v>
      </c>
      <c r="D950" s="26" t="n">
        <v>12.3266297404902</v>
      </c>
      <c r="E950" s="14" t="str">
        <f aca="false">IF(B950&lt;5,"Acidic",IF(B950&lt;9,"Near-neutral","Alkaline"))</f>
        <v>Alkaline</v>
      </c>
      <c r="G950" s="70" t="n">
        <f aca="false">((-1/(((((((01_Process!$B$6)*(01_Process!$B$7)-($A$950)*(01_Process!$B$8))/((01_Process!$B$6)+($A$950))))+SQRT(((((01_Process!$B$6)*(01_Process!$B$7)-($A$950)*(01_Process!$B$8))/((01_Process!$B$6)+($A$950))))^2+4*(01_Process!$B$9)))/2)*LN(10))*(1+((((01_Process!$B$6)*(01_Process!$B$7)-($A$950)*(01_Process!$B$8))/((01_Process!$B$6)+($A$950))))/SQRT(((((01_Process!$B$6)*(01_Process!$B$7)-($A$950)*(01_Process!$B$8))/((01_Process!$B$6)+($A$950))))^2+4*(01_Process!$B$9)))/2))*((-(01_Process!$B$6)*((01_Process!$B$7)+(01_Process!$B$8))/((01_Process!$B$6)+($A$950))^2))</f>
        <v>0.0246573695993627</v>
      </c>
    </row>
    <row r="951" customFormat="false" ht="15" hidden="false" customHeight="true" outlineLevel="0" collapsed="false">
      <c r="A951" s="26" t="n">
        <v>14.1970985492746</v>
      </c>
      <c r="B951" s="21" t="n">
        <v>11.6804152273321</v>
      </c>
      <c r="C951" s="26" t="n">
        <v>0.0245974854769884</v>
      </c>
      <c r="D951" s="26" t="n">
        <v>12.3266297404902</v>
      </c>
      <c r="E951" s="14" t="str">
        <f aca="false">IF(B951&lt;5,"Acidic",IF(B951&lt;9,"Near-neutral","Alkaline"))</f>
        <v>Alkaline</v>
      </c>
      <c r="G951" s="70" t="n">
        <f aca="false">((-1/(((((((01_Process!$B$6)*(01_Process!$B$7)-($A$951)*(01_Process!$B$8))/((01_Process!$B$6)+($A$951))))+SQRT(((((01_Process!$B$6)*(01_Process!$B$7)-($A$951)*(01_Process!$B$8))/((01_Process!$B$6)+($A$951))))^2+4*(01_Process!$B$9)))/2)*LN(10))*(1+((((01_Process!$B$6)*(01_Process!$B$7)-($A$951)*(01_Process!$B$8))/((01_Process!$B$6)+($A$951))))/SQRT(((((01_Process!$B$6)*(01_Process!$B$7)-($A$951)*(01_Process!$B$8))/((01_Process!$B$6)+($A$951))))^2+4*(01_Process!$B$9)))/2))*((-(01_Process!$B$6)*((01_Process!$B$7)+(01_Process!$B$8))/((01_Process!$B$6)+($A$951))^2))</f>
        <v>0.0245978926997554</v>
      </c>
    </row>
    <row r="952" customFormat="false" ht="15" hidden="false" customHeight="true" outlineLevel="0" collapsed="false">
      <c r="A952" s="26" t="n">
        <v>14.2121060530265</v>
      </c>
      <c r="B952" s="21" t="n">
        <v>11.6807839893918</v>
      </c>
      <c r="C952" s="26" t="n">
        <v>0.0245401476514644</v>
      </c>
      <c r="D952" s="26" t="n">
        <v>12.3266297404902</v>
      </c>
      <c r="E952" s="14" t="str">
        <f aca="false">IF(B952&lt;5,"Acidic",IF(B952&lt;9,"Near-neutral","Alkaline"))</f>
        <v>Alkaline</v>
      </c>
      <c r="G952" s="70" t="n">
        <f aca="false">((-1/(((((((01_Process!$B$6)*(01_Process!$B$7)-($A$952)*(01_Process!$B$8))/((01_Process!$B$6)+($A$952))))+SQRT(((((01_Process!$B$6)*(01_Process!$B$7)-($A$952)*(01_Process!$B$8))/((01_Process!$B$6)+($A$952))))^2+4*(01_Process!$B$9)))/2)*LN(10))*(1+((((01_Process!$B$6)*(01_Process!$B$7)-($A$952)*(01_Process!$B$8))/((01_Process!$B$6)+($A$952))))/SQRT(((((01_Process!$B$6)*(01_Process!$B$7)-($A$952)*(01_Process!$B$8))/((01_Process!$B$6)+($A$952))))^2+4*(01_Process!$B$9)))/2))*((-(01_Process!$B$6)*((01_Process!$B$7)+(01_Process!$B$8))/((01_Process!$B$6)+($A$952))^2))</f>
        <v>0.0245386343437839</v>
      </c>
    </row>
    <row r="953" customFormat="false" ht="15" hidden="false" customHeight="true" outlineLevel="0" collapsed="false">
      <c r="A953" s="26" t="n">
        <v>14.2271135567784</v>
      </c>
      <c r="B953" s="21" t="n">
        <v>11.6811517994146</v>
      </c>
      <c r="C953" s="26" t="n">
        <v>0.0244766207628118</v>
      </c>
      <c r="D953" s="26" t="n">
        <v>12.3266297404902</v>
      </c>
      <c r="E953" s="14" t="str">
        <f aca="false">IF(B953&lt;5,"Acidic",IF(B953&lt;9,"Near-neutral","Alkaline"))</f>
        <v>Alkaline</v>
      </c>
      <c r="G953" s="70" t="n">
        <f aca="false">((-1/(((((((01_Process!$B$6)*(01_Process!$B$7)-($A$953)*(01_Process!$B$8))/((01_Process!$B$6)+($A$953))))+SQRT(((((01_Process!$B$6)*(01_Process!$B$7)-($A$953)*(01_Process!$B$8))/((01_Process!$B$6)+($A$953))))^2+4*(01_Process!$B$9)))/2)*LN(10))*(1+((((01_Process!$B$6)*(01_Process!$B$7)-($A$953)*(01_Process!$B$8))/((01_Process!$B$6)+($A$953))))/SQRT(((((01_Process!$B$6)*(01_Process!$B$7)-($A$953)*(01_Process!$B$8))/((01_Process!$B$6)+($A$953))))^2+4*(01_Process!$B$9)))/2))*((-(01_Process!$B$6)*((01_Process!$B$7)+(01_Process!$B$8))/((01_Process!$B$6)+($A$953))^2))</f>
        <v>0.0244796026297885</v>
      </c>
    </row>
    <row r="954" customFormat="false" ht="15" hidden="false" customHeight="true" outlineLevel="0" collapsed="false">
      <c r="A954" s="26" t="n">
        <v>14.2421210605303</v>
      </c>
      <c r="B954" s="21" t="n">
        <v>11.681518745178</v>
      </c>
      <c r="C954" s="26" t="n">
        <v>0.0244249757897705</v>
      </c>
      <c r="D954" s="26" t="n">
        <v>12.3266297404902</v>
      </c>
      <c r="E954" s="14" t="str">
        <f aca="false">IF(B954&lt;5,"Acidic",IF(B954&lt;9,"Near-neutral","Alkaline"))</f>
        <v>Alkaline</v>
      </c>
      <c r="G954" s="70" t="n">
        <f aca="false">((-1/(((((((01_Process!$B$6)*(01_Process!$B$7)-($A$954)*(01_Process!$B$8))/((01_Process!$B$6)+($A$954))))+SQRT(((((01_Process!$B$6)*(01_Process!$B$7)-($A$954)*(01_Process!$B$8))/((01_Process!$B$6)+($A$954))))^2+4*(01_Process!$B$9)))/2)*LN(10))*(1+((((01_Process!$B$6)*(01_Process!$B$7)-($A$954)*(01_Process!$B$8))/((01_Process!$B$6)+($A$954))))/SQRT(((((01_Process!$B$6)*(01_Process!$B$7)-($A$954)*(01_Process!$B$8))/((01_Process!$B$6)+($A$954))))^2+4*(01_Process!$B$9)))/2))*((-(01_Process!$B$6)*((01_Process!$B$7)+(01_Process!$B$8))/((01_Process!$B$6)+($A$954))^2))</f>
        <v>0.0244207896545048</v>
      </c>
    </row>
    <row r="955" customFormat="false" ht="15" hidden="false" customHeight="true" outlineLevel="0" collapsed="false">
      <c r="A955" s="26" t="n">
        <v>14.2571285642821</v>
      </c>
      <c r="B955" s="21" t="n">
        <v>11.6818847336864</v>
      </c>
      <c r="C955" s="26" t="n">
        <v>0.0243611114476607</v>
      </c>
      <c r="D955" s="26" t="n">
        <v>12.3266297404902</v>
      </c>
      <c r="E955" s="14" t="str">
        <f aca="false">IF(B955&lt;5,"Acidic",IF(B955&lt;9,"Near-neutral","Alkaline"))</f>
        <v>Alkaline</v>
      </c>
      <c r="G955" s="70" t="n">
        <f aca="false">((-1/(((((((01_Process!$B$6)*(01_Process!$B$7)-($A$955)*(01_Process!$B$8))/((01_Process!$B$6)+($A$955))))+SQRT(((((01_Process!$B$6)*(01_Process!$B$7)-($A$955)*(01_Process!$B$8))/((01_Process!$B$6)+($A$955))))^2+4*(01_Process!$B$9)))/2)*LN(10))*(1+((((01_Process!$B$6)*(01_Process!$B$7)-($A$955)*(01_Process!$B$8))/((01_Process!$B$6)+($A$955))))/SQRT(((((01_Process!$B$6)*(01_Process!$B$7)-($A$955)*(01_Process!$B$8))/((01_Process!$B$6)+($A$955))))^2+4*(01_Process!$B$9)))/2))*((-(01_Process!$B$6)*((01_Process!$B$7)+(01_Process!$B$8))/((01_Process!$B$6)+($A$955))^2))</f>
        <v>0.024362199238095</v>
      </c>
    </row>
    <row r="956" customFormat="false" ht="15" hidden="false" customHeight="true" outlineLevel="0" collapsed="false">
      <c r="A956" s="26" t="n">
        <v>14.272136068034</v>
      </c>
      <c r="B956" s="21" t="n">
        <v>11.6822499434883</v>
      </c>
      <c r="C956" s="26" t="n">
        <v>0.0243031089033821</v>
      </c>
      <c r="D956" s="26" t="n">
        <v>12.3266297404902</v>
      </c>
      <c r="E956" s="14" t="str">
        <f aca="false">IF(B956&lt;5,"Acidic",IF(B956&lt;9,"Near-neutral","Alkaline"))</f>
        <v>Alkaline</v>
      </c>
      <c r="G956" s="70" t="n">
        <f aca="false">((-1/(((((((01_Process!$B$6)*(01_Process!$B$7)-($A$956)*(01_Process!$B$8))/((01_Process!$B$6)+($A$956))))+SQRT(((((01_Process!$B$6)*(01_Process!$B$7)-($A$956)*(01_Process!$B$8))/((01_Process!$B$6)+($A$956))))^2+4*(01_Process!$B$9)))/2)*LN(10))*(1+((((01_Process!$B$6)*(01_Process!$B$7)-($A$956)*(01_Process!$B$8))/((01_Process!$B$6)+($A$956))))/SQRT(((((01_Process!$B$6)*(01_Process!$B$7)-($A$956)*(01_Process!$B$8))/((01_Process!$B$6)+($A$956))))^2+4*(01_Process!$B$9)))/2))*((-(01_Process!$B$6)*((01_Process!$B$7)+(01_Process!$B$8))/((01_Process!$B$6)+($A$956))^2))</f>
        <v>0.024303825436936</v>
      </c>
    </row>
    <row r="957" customFormat="false" ht="15" hidden="false" customHeight="true" outlineLevel="0" collapsed="false">
      <c r="A957" s="26" t="n">
        <v>14.2871435717859</v>
      </c>
      <c r="B957" s="21" t="n">
        <v>11.682614281666</v>
      </c>
      <c r="C957" s="26" t="n">
        <v>0.0242449428775444</v>
      </c>
      <c r="D957" s="26" t="n">
        <v>12.3266297404902</v>
      </c>
      <c r="E957" s="14" t="str">
        <f aca="false">IF(B957&lt;5,"Acidic",IF(B957&lt;9,"Near-neutral","Alkaline"))</f>
        <v>Alkaline</v>
      </c>
      <c r="G957" s="70" t="n">
        <f aca="false">((-1/(((((((01_Process!$B$6)*(01_Process!$B$7)-($A$957)*(01_Process!$B$8))/((01_Process!$B$6)+($A$957))))+SQRT(((((01_Process!$B$6)*(01_Process!$B$7)-($A$957)*(01_Process!$B$8))/((01_Process!$B$6)+($A$957))))^2+4*(01_Process!$B$9)))/2)*LN(10))*(1+((((01_Process!$B$6)*(01_Process!$B$7)-($A$957)*(01_Process!$B$8))/((01_Process!$B$6)+($A$957))))/SQRT(((((01_Process!$B$6)*(01_Process!$B$7)-($A$957)*(01_Process!$B$8))/((01_Process!$B$6)+($A$957))))^2+4*(01_Process!$B$9)))/2))*((-(01_Process!$B$6)*((01_Process!$B$7)+(01_Process!$B$8))/((01_Process!$B$6)+($A$957))^2))</f>
        <v>0.0242456720661244</v>
      </c>
    </row>
    <row r="958" customFormat="false" ht="15" hidden="false" customHeight="true" outlineLevel="0" collapsed="false">
      <c r="A958" s="26" t="n">
        <v>14.3021510755378</v>
      </c>
      <c r="B958" s="21" t="n">
        <v>11.6829776549985</v>
      </c>
      <c r="C958" s="26" t="n">
        <v>0.0241866134322208</v>
      </c>
      <c r="D958" s="26" t="n">
        <v>12.3266297404902</v>
      </c>
      <c r="E958" s="14" t="str">
        <f aca="false">IF(B958&lt;5,"Acidic",IF(B958&lt;9,"Near-neutral","Alkaline"))</f>
        <v>Alkaline</v>
      </c>
      <c r="G958" s="70" t="n">
        <f aca="false">((-1/(((((((01_Process!$B$6)*(01_Process!$B$7)-($A$958)*(01_Process!$B$8))/((01_Process!$B$6)+($A$958))))+SQRT(((((01_Process!$B$6)*(01_Process!$B$7)-($A$958)*(01_Process!$B$8))/((01_Process!$B$6)+($A$958))))^2+4*(01_Process!$B$9)))/2)*LN(10))*(1+((((01_Process!$B$6)*(01_Process!$B$7)-($A$958)*(01_Process!$B$8))/((01_Process!$B$6)+($A$958))))/SQRT(((((01_Process!$B$6)*(01_Process!$B$7)-($A$958)*(01_Process!$B$8))/((01_Process!$B$6)+($A$958))))^2+4*(01_Process!$B$9)))/2))*((-(01_Process!$B$6)*((01_Process!$B$7)+(01_Process!$B$8))/((01_Process!$B$6)+($A$958))^2))</f>
        <v>0.0241877355285484</v>
      </c>
    </row>
    <row r="959" customFormat="false" ht="15" hidden="false" customHeight="true" outlineLevel="0" collapsed="false">
      <c r="A959" s="26" t="n">
        <v>14.3171585792896</v>
      </c>
      <c r="B959" s="21" t="n">
        <v>11.6833402424937</v>
      </c>
      <c r="C959" s="26" t="n">
        <v>0.0241341763741048</v>
      </c>
      <c r="D959" s="26" t="n">
        <v>12.3266297404902</v>
      </c>
      <c r="E959" s="14" t="str">
        <f aca="false">IF(B959&lt;5,"Acidic",IF(B959&lt;9,"Near-neutral","Alkaline"))</f>
        <v>Alkaline</v>
      </c>
      <c r="G959" s="70" t="n">
        <f aca="false">((-1/(((((((01_Process!$B$6)*(01_Process!$B$7)-($A$959)*(01_Process!$B$8))/((01_Process!$B$6)+($A$959))))+SQRT(((((01_Process!$B$6)*(01_Process!$B$7)-($A$959)*(01_Process!$B$8))/((01_Process!$B$6)+($A$959))))^2+4*(01_Process!$B$9)))/2)*LN(10))*(1+((((01_Process!$B$6)*(01_Process!$B$7)-($A$959)*(01_Process!$B$8))/((01_Process!$B$6)+($A$959))))/SQRT(((((01_Process!$B$6)*(01_Process!$B$7)-($A$959)*(01_Process!$B$8))/((01_Process!$B$6)+($A$959))))^2+4*(01_Process!$B$9)))/2))*((-(01_Process!$B$6)*((01_Process!$B$7)+(01_Process!$B$8))/((01_Process!$B$6)+($A$959))^2))</f>
        <v>0.0241300134223557</v>
      </c>
    </row>
    <row r="960" customFormat="false" ht="15" hidden="false" customHeight="true" outlineLevel="0" collapsed="false">
      <c r="A960" s="26" t="n">
        <v>14.3321660830415</v>
      </c>
      <c r="B960" s="21" t="n">
        <v>11.6837019510082</v>
      </c>
      <c r="C960" s="26" t="n">
        <v>0.024069469585811</v>
      </c>
      <c r="D960" s="26" t="n">
        <v>12.3266297404902</v>
      </c>
      <c r="E960" s="14" t="str">
        <f aca="false">IF(B960&lt;5,"Acidic",IF(B960&lt;9,"Near-neutral","Alkaline"))</f>
        <v>Alkaline</v>
      </c>
      <c r="G960" s="70" t="n">
        <f aca="false">((-1/(((((((01_Process!$B$6)*(01_Process!$B$7)-($A$960)*(01_Process!$B$8))/((01_Process!$B$6)+($A$960))))+SQRT(((((01_Process!$B$6)*(01_Process!$B$7)-($A$960)*(01_Process!$B$8))/((01_Process!$B$6)+($A$960))))^2+4*(01_Process!$B$9)))/2)*LN(10))*(1+((((01_Process!$B$6)*(01_Process!$B$7)-($A$960)*(01_Process!$B$8))/((01_Process!$B$6)+($A$960))))/SQRT(((((01_Process!$B$6)*(01_Process!$B$7)-($A$960)*(01_Process!$B$8))/((01_Process!$B$6)+($A$960))))^2+4*(01_Process!$B$9)))/2))*((-(01_Process!$B$6)*((01_Process!$B$7)+(01_Process!$B$8))/((01_Process!$B$6)+($A$960))^2))</f>
        <v>0.0240725091464303</v>
      </c>
    </row>
    <row r="961" customFormat="false" ht="15" hidden="false" customHeight="true" outlineLevel="0" collapsed="false">
      <c r="A961" s="26" t="n">
        <v>14.3471735867934</v>
      </c>
      <c r="B961" s="21" t="n">
        <v>11.6840627780919</v>
      </c>
      <c r="C961" s="26" t="n">
        <v>0.0240167160886813</v>
      </c>
      <c r="D961" s="26" t="n">
        <v>12.3266297404902</v>
      </c>
      <c r="E961" s="14" t="str">
        <f aca="false">IF(B961&lt;5,"Acidic",IF(B961&lt;9,"Near-neutral","Alkaline"))</f>
        <v>Alkaline</v>
      </c>
      <c r="G961" s="70" t="n">
        <f aca="false">((-1/(((((((01_Process!$B$6)*(01_Process!$B$7)-($A$961)*(01_Process!$B$8))/((01_Process!$B$6)+($A$961))))+SQRT(((((01_Process!$B$6)*(01_Process!$B$7)-($A$961)*(01_Process!$B$8))/((01_Process!$B$6)+($A$961))))^2+4*(01_Process!$B$9)))/2)*LN(10))*(1+((((01_Process!$B$6)*(01_Process!$B$7)-($A$961)*(01_Process!$B$8))/((01_Process!$B$6)+($A$961))))/SQRT(((((01_Process!$B$6)*(01_Process!$B$7)-($A$961)*(01_Process!$B$8))/((01_Process!$B$6)+($A$961))))^2+4*(01_Process!$B$9)))/2))*((-(01_Process!$B$6)*((01_Process!$B$7)+(01_Process!$B$8))/((01_Process!$B$6)+($A$961))^2))</f>
        <v>0.0240152140727429</v>
      </c>
    </row>
    <row r="962" customFormat="false" ht="15" hidden="false" customHeight="true" outlineLevel="0" collapsed="false">
      <c r="A962" s="26" t="n">
        <v>14.3621810905453</v>
      </c>
      <c r="B962" s="21" t="n">
        <v>11.6844227212958</v>
      </c>
      <c r="C962" s="26" t="n">
        <v>0.0239577436835816</v>
      </c>
      <c r="D962" s="26" t="n">
        <v>12.3266297404902</v>
      </c>
      <c r="E962" s="14" t="str">
        <f aca="false">IF(B962&lt;5,"Acidic",IF(B962&lt;9,"Near-neutral","Alkaline"))</f>
        <v>Alkaline</v>
      </c>
      <c r="G962" s="70" t="n">
        <f aca="false">((-1/(((((((01_Process!$B$6)*(01_Process!$B$7)-($A$962)*(01_Process!$B$8))/((01_Process!$B$6)+($A$962))))+SQRT(((((01_Process!$B$6)*(01_Process!$B$7)-($A$962)*(01_Process!$B$8))/((01_Process!$B$6)+($A$962))))^2+4*(01_Process!$B$9)))/2)*LN(10))*(1+((((01_Process!$B$6)*(01_Process!$B$7)-($A$962)*(01_Process!$B$8))/((01_Process!$B$6)+($A$962))))/SQRT(((((01_Process!$B$6)*(01_Process!$B$7)-($A$962)*(01_Process!$B$8))/((01_Process!$B$6)+($A$962))))^2+4*(01_Process!$B$9)))/2))*((-(01_Process!$B$6)*((01_Process!$B$7)+(01_Process!$B$8))/((01_Process!$B$6)+($A$962))^2))</f>
        <v>0.0239581358816531</v>
      </c>
    </row>
    <row r="963" customFormat="false" ht="15" hidden="false" customHeight="true" outlineLevel="0" collapsed="false">
      <c r="A963" s="26" t="n">
        <v>14.3771885942972</v>
      </c>
      <c r="B963" s="21" t="n">
        <v>11.6847818693176</v>
      </c>
      <c r="C963" s="26" t="n">
        <v>0.0239046840421224</v>
      </c>
      <c r="D963" s="26" t="n">
        <v>12.3266297404902</v>
      </c>
      <c r="E963" s="14" t="str">
        <f aca="false">IF(B963&lt;5,"Acidic",IF(B963&lt;9,"Near-neutral","Alkaline"))</f>
        <v>Alkaline</v>
      </c>
      <c r="G963" s="70" t="n">
        <f aca="false">((-1/(((((((01_Process!$B$6)*(01_Process!$B$7)-($A$963)*(01_Process!$B$8))/((01_Process!$B$6)+($A$963))))+SQRT(((((01_Process!$B$6)*(01_Process!$B$7)-($A$963)*(01_Process!$B$8))/((01_Process!$B$6)+($A$963))))^2+4*(01_Process!$B$9)))/2)*LN(10))*(1+((((01_Process!$B$6)*(01_Process!$B$7)-($A$963)*(01_Process!$B$8))/((01_Process!$B$6)+($A$963))))/SQRT(((((01_Process!$B$6)*(01_Process!$B$7)-($A$963)*(01_Process!$B$8))/((01_Process!$B$6)+($A$963))))^2+4*(01_Process!$B$9)))/2))*((-(01_Process!$B$6)*((01_Process!$B$7)+(01_Process!$B$8))/((01_Process!$B$6)+($A$963))^2))</f>
        <v>0.023901264059064</v>
      </c>
    </row>
    <row r="964" customFormat="false" ht="15" hidden="false" customHeight="true" outlineLevel="0" collapsed="false">
      <c r="A964" s="26" t="n">
        <v>14.392196098049</v>
      </c>
      <c r="B964" s="21" t="n">
        <v>11.6851401287152</v>
      </c>
      <c r="C964" s="26" t="n">
        <v>0.0238393146911449</v>
      </c>
      <c r="D964" s="26" t="n">
        <v>12.3266297404902</v>
      </c>
      <c r="E964" s="14" t="str">
        <f aca="false">IF(B964&lt;5,"Acidic",IF(B964&lt;9,"Near-neutral","Alkaline"))</f>
        <v>Alkaline</v>
      </c>
      <c r="G964" s="70" t="n">
        <f aca="false">((-1/(((((((01_Process!$B$6)*(01_Process!$B$7)-($A$964)*(01_Process!$B$8))/((01_Process!$B$6)+($A$964))))+SQRT(((((01_Process!$B$6)*(01_Process!$B$7)-($A$964)*(01_Process!$B$8))/((01_Process!$B$6)+($A$964))))^2+4*(01_Process!$B$9)))/2)*LN(10))*(1+((((01_Process!$B$6)*(01_Process!$B$7)-($A$964)*(01_Process!$B$8))/((01_Process!$B$6)+($A$964))))/SQRT(((((01_Process!$B$6)*(01_Process!$B$7)-($A$964)*(01_Process!$B$8))/((01_Process!$B$6)+($A$964))))^2+4*(01_Process!$B$9)))/2))*((-(01_Process!$B$6)*((01_Process!$B$7)+(01_Process!$B$8))/((01_Process!$B$6)+($A$964))^2))</f>
        <v>0.0238446081880838</v>
      </c>
    </row>
    <row r="965" customFormat="false" ht="15" hidden="false" customHeight="true" outlineLevel="0" collapsed="false">
      <c r="A965" s="26" t="n">
        <v>14.4072036018009</v>
      </c>
      <c r="B965" s="21" t="n">
        <v>11.6854975883388</v>
      </c>
      <c r="C965" s="26" t="n">
        <v>0.0237920249717263</v>
      </c>
      <c r="D965" s="26" t="n">
        <v>12.3266297404902</v>
      </c>
      <c r="E965" s="14" t="str">
        <f aca="false">IF(B965&lt;5,"Acidic",IF(B965&lt;9,"Near-neutral","Alkaline"))</f>
        <v>Alkaline</v>
      </c>
      <c r="G965" s="70" t="n">
        <f aca="false">((-1/(((((((01_Process!$B$6)*(01_Process!$B$7)-($A$965)*(01_Process!$B$8))/((01_Process!$B$6)+($A$965))))+SQRT(((((01_Process!$B$6)*(01_Process!$B$7)-($A$965)*(01_Process!$B$8))/((01_Process!$B$6)+($A$965))))^2+4*(01_Process!$B$9)))/2)*LN(10))*(1+((((01_Process!$B$6)*(01_Process!$B$7)-($A$965)*(01_Process!$B$8))/((01_Process!$B$6)+($A$965))))/SQRT(((((01_Process!$B$6)*(01_Process!$B$7)-($A$965)*(01_Process!$B$8))/((01_Process!$B$6)+($A$965))))^2+4*(01_Process!$B$9)))/2))*((-(01_Process!$B$6)*((01_Process!$B$7)+(01_Process!$B$8))/((01_Process!$B$6)+($A$965))^2))</f>
        <v>0.023788158481716</v>
      </c>
    </row>
    <row r="966" customFormat="false" ht="15" hidden="false" customHeight="true" outlineLevel="0" collapsed="false">
      <c r="A966" s="26" t="n">
        <v>14.4222111055528</v>
      </c>
      <c r="B966" s="21" t="n">
        <v>11.6858541545974</v>
      </c>
      <c r="C966" s="26" t="n">
        <v>0.0237324206540279</v>
      </c>
      <c r="D966" s="26" t="n">
        <v>12.3266297404902</v>
      </c>
      <c r="E966" s="14" t="str">
        <f aca="false">IF(B966&lt;5,"Acidic",IF(B966&lt;9,"Near-neutral","Alkaline"))</f>
        <v>Alkaline</v>
      </c>
      <c r="G966" s="70" t="n">
        <f aca="false">((-1/(((((((01_Process!$B$6)*(01_Process!$B$7)-($A$966)*(01_Process!$B$8))/((01_Process!$B$6)+($A$966))))+SQRT(((((01_Process!$B$6)*(01_Process!$B$7)-($A$966)*(01_Process!$B$8))/((01_Process!$B$6)+($A$966))))^2+4*(01_Process!$B$9)))/2)*LN(10))*(1+((((01_Process!$B$6)*(01_Process!$B$7)-($A$966)*(01_Process!$B$8))/((01_Process!$B$6)+($A$966))))/SQRT(((((01_Process!$B$6)*(01_Process!$B$7)-($A$966)*(01_Process!$B$8))/((01_Process!$B$6)+($A$966))))^2+4*(01_Process!$B$9)))/2))*((-(01_Process!$B$6)*((01_Process!$B$7)+(01_Process!$B$8))/((01_Process!$B$6)+($A$966))^2))</f>
        <v>0.0237319156905417</v>
      </c>
    </row>
    <row r="967" customFormat="false" ht="15" hidden="false" customHeight="true" outlineLevel="0" collapsed="false">
      <c r="A967" s="26" t="n">
        <v>14.4372186093047</v>
      </c>
      <c r="B967" s="21" t="n">
        <v>11.6862099164932</v>
      </c>
      <c r="C967" s="26" t="n">
        <v>0.0236726535304115</v>
      </c>
      <c r="D967" s="26" t="n">
        <v>12.3266297404902</v>
      </c>
      <c r="E967" s="14" t="str">
        <f aca="false">IF(B967&lt;5,"Acidic",IF(B967&lt;9,"Near-neutral","Alkaline"))</f>
        <v>Alkaline</v>
      </c>
      <c r="G967" s="70" t="n">
        <f aca="false">((-1/(((((((01_Process!$B$6)*(01_Process!$B$7)-($A$967)*(01_Process!$B$8))/((01_Process!$B$6)+($A$967))))+SQRT(((((01_Process!$B$6)*(01_Process!$B$7)-($A$967)*(01_Process!$B$8))/((01_Process!$B$6)+($A$967))))^2+4*(01_Process!$B$9)))/2)*LN(10))*(1+((((01_Process!$B$6)*(01_Process!$B$7)-($A$967)*(01_Process!$B$8))/((01_Process!$B$6)+($A$967))))/SQRT(((((01_Process!$B$6)*(01_Process!$B$7)-($A$967)*(01_Process!$B$8))/((01_Process!$B$6)+($A$967))))^2+4*(01_Process!$B$9)))/2))*((-(01_Process!$B$6)*((01_Process!$B$7)+(01_Process!$B$8))/((01_Process!$B$6)+($A$967))^2))</f>
        <v>0.0236758812553497</v>
      </c>
    </row>
    <row r="968" customFormat="false" ht="15" hidden="false" customHeight="true" outlineLevel="0" collapsed="false">
      <c r="A968" s="26" t="n">
        <v>14.4522261130565</v>
      </c>
      <c r="B968" s="21" t="n">
        <v>11.6865647802874</v>
      </c>
      <c r="C968" s="26" t="n">
        <v>0.0236188245083895</v>
      </c>
      <c r="D968" s="26" t="n">
        <v>12.3266297404902</v>
      </c>
      <c r="E968" s="14" t="str">
        <f aca="false">IF(B968&lt;5,"Acidic",IF(B968&lt;9,"Near-neutral","Alkaline"))</f>
        <v>Alkaline</v>
      </c>
      <c r="G968" s="70" t="n">
        <f aca="false">((-1/(((((((01_Process!$B$6)*(01_Process!$B$7)-($A$968)*(01_Process!$B$8))/((01_Process!$B$6)+($A$968))))+SQRT(((((01_Process!$B$6)*(01_Process!$B$7)-($A$968)*(01_Process!$B$8))/((01_Process!$B$6)+($A$968))))^2+4*(01_Process!$B$9)))/2)*LN(10))*(1+((((01_Process!$B$6)*(01_Process!$B$7)-($A$968)*(01_Process!$B$8))/((01_Process!$B$6)+($A$968))))/SQRT(((((01_Process!$B$6)*(01_Process!$B$7)-($A$968)*(01_Process!$B$8))/((01_Process!$B$6)+($A$968))))^2+4*(01_Process!$B$9)))/2))*((-(01_Process!$B$6)*((01_Process!$B$7)+(01_Process!$B$8))/((01_Process!$B$6)+($A$968))^2))</f>
        <v>0.0236200559291321</v>
      </c>
    </row>
    <row r="969" customFormat="false" ht="15" hidden="false" customHeight="true" outlineLevel="0" collapsed="false">
      <c r="A969" s="26" t="n">
        <v>14.4672336168084</v>
      </c>
      <c r="B969" s="21" t="n">
        <v>11.6869188351338</v>
      </c>
      <c r="C969" s="26" t="n">
        <v>0.0235648477708992</v>
      </c>
      <c r="D969" s="26" t="n">
        <v>12.3266297404902</v>
      </c>
      <c r="E969" s="14" t="str">
        <f aca="false">IF(B969&lt;5,"Acidic",IF(B969&lt;9,"Near-neutral","Alkaline"))</f>
        <v>Alkaline</v>
      </c>
      <c r="G969" s="70" t="n">
        <f aca="false">((-1/(((((((01_Process!$B$6)*(01_Process!$B$7)-($A$969)*(01_Process!$B$8))/((01_Process!$B$6)+($A$969))))+SQRT(((((01_Process!$B$6)*(01_Process!$B$7)-($A$969)*(01_Process!$B$8))/((01_Process!$B$6)+($A$969))))^2+4*(01_Process!$B$9)))/2)*LN(10))*(1+((((01_Process!$B$6)*(01_Process!$B$7)-($A$969)*(01_Process!$B$8))/((01_Process!$B$6)+($A$969))))/SQRT(((((01_Process!$B$6)*(01_Process!$B$7)-($A$969)*(01_Process!$B$8))/((01_Process!$B$6)+($A$969))))^2+4*(01_Process!$B$9)))/2))*((-(01_Process!$B$6)*((01_Process!$B$7)+(01_Process!$B$8))/((01_Process!$B$6)+($A$969))^2))</f>
        <v>0.0235644318566532</v>
      </c>
    </row>
    <row r="970" customFormat="false" ht="15" hidden="false" customHeight="true" outlineLevel="0" collapsed="false">
      <c r="A970" s="26" t="n">
        <v>14.4822411205603</v>
      </c>
      <c r="B970" s="21" t="n">
        <v>11.687272078816</v>
      </c>
      <c r="C970" s="26" t="n">
        <v>0.0235107233663712</v>
      </c>
      <c r="D970" s="26" t="n">
        <v>12.3266297404902</v>
      </c>
      <c r="E970" s="14" t="str">
        <f aca="false">IF(B970&lt;5,"Acidic",IF(B970&lt;9,"Near-neutral","Alkaline"))</f>
        <v>Alkaline</v>
      </c>
      <c r="G970" s="70" t="n">
        <f aca="false">((-1/(((((((01_Process!$B$6)*(01_Process!$B$7)-($A$970)*(01_Process!$B$8))/((01_Process!$B$6)+($A$970))))+SQRT(((((01_Process!$B$6)*(01_Process!$B$7)-($A$970)*(01_Process!$B$8))/((01_Process!$B$6)+($A$970))))^2+4*(01_Process!$B$9)))/2)*LN(10))*(1+((((01_Process!$B$6)*(01_Process!$B$7)-($A$970)*(01_Process!$B$8))/((01_Process!$B$6)+($A$970))))/SQRT(((((01_Process!$B$6)*(01_Process!$B$7)-($A$970)*(01_Process!$B$8))/((01_Process!$B$6)+($A$970))))^2+4*(01_Process!$B$9)))/2))*((-(01_Process!$B$6)*((01_Process!$B$7)+(01_Process!$B$8))/((01_Process!$B$6)+($A$970))^2))</f>
        <v>0.0235090147756637</v>
      </c>
    </row>
    <row r="971" customFormat="false" ht="15" hidden="false" customHeight="true" outlineLevel="0" collapsed="false">
      <c r="A971" s="26" t="n">
        <v>14.4972486243122</v>
      </c>
      <c r="B971" s="21" t="n">
        <v>11.6876245091183</v>
      </c>
      <c r="C971" s="26" t="n">
        <v>0.0234564513457372</v>
      </c>
      <c r="D971" s="26" t="n">
        <v>12.3266297404902</v>
      </c>
      <c r="E971" s="14" t="str">
        <f aca="false">IF(B971&lt;5,"Acidic",IF(B971&lt;9,"Near-neutral","Alkaline"))</f>
        <v>Alkaline</v>
      </c>
      <c r="G971" s="70" t="n">
        <f aca="false">((-1/(((((((01_Process!$B$6)*(01_Process!$B$7)-($A$971)*(01_Process!$B$8))/((01_Process!$B$6)+($A$971))))+SQRT(((((01_Process!$B$6)*(01_Process!$B$7)-($A$971)*(01_Process!$B$8))/((01_Process!$B$6)+($A$971))))^2+4*(01_Process!$B$9)))/2)*LN(10))*(1+((((01_Process!$B$6)*(01_Process!$B$7)-($A$971)*(01_Process!$B$8))/((01_Process!$B$6)+($A$971))))/SQRT(((((01_Process!$B$6)*(01_Process!$B$7)-($A$971)*(01_Process!$B$8))/((01_Process!$B$6)+($A$971))))^2+4*(01_Process!$B$9)))/2))*((-(01_Process!$B$6)*((01_Process!$B$7)+(01_Process!$B$8))/((01_Process!$B$6)+($A$971))^2))</f>
        <v>0.0234537980505731</v>
      </c>
    </row>
    <row r="972" customFormat="false" ht="15" hidden="false" customHeight="true" outlineLevel="0" collapsed="false">
      <c r="A972" s="26" t="n">
        <v>14.512256128064</v>
      </c>
      <c r="B972" s="21" t="n">
        <v>11.687976032007</v>
      </c>
      <c r="C972" s="26" t="n">
        <v>0.0233959111100148</v>
      </c>
      <c r="D972" s="26" t="n">
        <v>12.3266297404902</v>
      </c>
      <c r="E972" s="14" t="str">
        <f aca="false">IF(B972&lt;5,"Acidic",IF(B972&lt;9,"Near-neutral","Alkaline"))</f>
        <v>Alkaline</v>
      </c>
      <c r="G972" s="70" t="n">
        <f aca="false">((-1/(((((((01_Process!$B$6)*(01_Process!$B$7)-($A$972)*(01_Process!$B$8))/((01_Process!$B$6)+($A$972))))+SQRT(((((01_Process!$B$6)*(01_Process!$B$7)-($A$972)*(01_Process!$B$8))/((01_Process!$B$6)+($A$972))))^2+4*(01_Process!$B$9)))/2)*LN(10))*(1+((((01_Process!$B$6)*(01_Process!$B$7)-($A$972)*(01_Process!$B$8))/((01_Process!$B$6)+($A$972))))/SQRT(((((01_Process!$B$6)*(01_Process!$B$7)-($A$972)*(01_Process!$B$8))/((01_Process!$B$6)+($A$972))))^2+4*(01_Process!$B$9)))/2))*((-(01_Process!$B$6)*((01_Process!$B$7)+(01_Process!$B$8))/((01_Process!$B$6)+($A$972))^2))</f>
        <v>0.0233987824658701</v>
      </c>
    </row>
    <row r="973" customFormat="false" ht="15" hidden="false" customHeight="true" outlineLevel="0" collapsed="false">
      <c r="A973" s="26" t="n">
        <v>14.5272636318159</v>
      </c>
      <c r="B973" s="21" t="n">
        <v>11.688326828831</v>
      </c>
      <c r="C973" s="26" t="n">
        <v>0.0233413341402411</v>
      </c>
      <c r="D973" s="26" t="n">
        <v>12.3266297404902</v>
      </c>
      <c r="E973" s="14" t="str">
        <f aca="false">IF(B973&lt;5,"Acidic",IF(B973&lt;9,"Near-neutral","Alkaline"))</f>
        <v>Alkaline</v>
      </c>
      <c r="G973" s="70" t="n">
        <f aca="false">((-1/(((((((01_Process!$B$6)*(01_Process!$B$7)-($A$973)*(01_Process!$B$8))/((01_Process!$B$6)+($A$973))))+SQRT(((((01_Process!$B$6)*(01_Process!$B$7)-($A$973)*(01_Process!$B$8))/((01_Process!$B$6)+($A$973))))^2+4*(01_Process!$B$9)))/2)*LN(10))*(1+((((01_Process!$B$6)*(01_Process!$B$7)-($A$973)*(01_Process!$B$8))/((01_Process!$B$6)+($A$973))))/SQRT(((((01_Process!$B$6)*(01_Process!$B$7)-($A$973)*(01_Process!$B$8))/((01_Process!$B$6)+($A$973))))^2+4*(01_Process!$B$9)))/2))*((-(01_Process!$B$6)*((01_Process!$B$7)+(01_Process!$B$8))/((01_Process!$B$6)+($A$973))^2))</f>
        <v>0.0233439712992092</v>
      </c>
    </row>
    <row r="974" customFormat="false" ht="15" hidden="false" customHeight="true" outlineLevel="0" collapsed="false">
      <c r="A974" s="26" t="n">
        <v>14.5422711355678</v>
      </c>
      <c r="B974" s="21" t="n">
        <v>11.6886767136659</v>
      </c>
      <c r="C974" s="26" t="n">
        <v>0.0232927402663563</v>
      </c>
      <c r="D974" s="26" t="n">
        <v>12.3266297404902</v>
      </c>
      <c r="E974" s="14" t="str">
        <f aca="false">IF(B974&lt;5,"Acidic",IF(B974&lt;9,"Near-neutral","Alkaline"))</f>
        <v>Alkaline</v>
      </c>
      <c r="G974" s="70" t="n">
        <f aca="false">((-1/(((((((01_Process!$B$6)*(01_Process!$B$7)-($A$974)*(01_Process!$B$8))/((01_Process!$B$6)+($A$974))))+SQRT(((((01_Process!$B$6)*(01_Process!$B$7)-($A$974)*(01_Process!$B$8))/((01_Process!$B$6)+($A$974))))^2+4*(01_Process!$B$9)))/2)*LN(10))*(1+((((01_Process!$B$6)*(01_Process!$B$7)-($A$974)*(01_Process!$B$8))/((01_Process!$B$6)+($A$974))))/SQRT(((((01_Process!$B$6)*(01_Process!$B$7)-($A$974)*(01_Process!$B$8))/((01_Process!$B$6)+($A$974))))^2+4*(01_Process!$B$9)))/2))*((-(01_Process!$B$6)*((01_Process!$B$7)+(01_Process!$B$8))/((01_Process!$B$6)+($A$974))^2))</f>
        <v>0.0232893573069128</v>
      </c>
    </row>
    <row r="975" customFormat="false" ht="15" hidden="false" customHeight="true" outlineLevel="0" collapsed="false">
      <c r="A975" s="26" t="n">
        <v>14.5572786393197</v>
      </c>
      <c r="B975" s="21" t="n">
        <v>11.6890258681591</v>
      </c>
      <c r="C975" s="26" t="n">
        <v>0.0232317429059776</v>
      </c>
      <c r="D975" s="26" t="n">
        <v>12.3266297404902</v>
      </c>
      <c r="E975" s="14" t="str">
        <f aca="false">IF(B975&lt;5,"Acidic",IF(B975&lt;9,"Near-neutral","Alkaline"))</f>
        <v>Alkaline</v>
      </c>
      <c r="G975" s="70" t="n">
        <f aca="false">((-1/(((((((01_Process!$B$6)*(01_Process!$B$7)-($A$975)*(01_Process!$B$8))/((01_Process!$B$6)+($A$975))))+SQRT(((((01_Process!$B$6)*(01_Process!$B$7)-($A$975)*(01_Process!$B$8))/((01_Process!$B$6)+($A$975))))^2+4*(01_Process!$B$9)))/2)*LN(10))*(1+((((01_Process!$B$6)*(01_Process!$B$7)-($A$975)*(01_Process!$B$8))/((01_Process!$B$6)+($A$975))))/SQRT(((((01_Process!$B$6)*(01_Process!$B$7)-($A$975)*(01_Process!$B$8))/((01_Process!$B$6)+($A$975))))^2+4*(01_Process!$B$9)))/2))*((-(01_Process!$B$6)*((01_Process!$B$7)+(01_Process!$B$8))/((01_Process!$B$6)+($A$975))^2))</f>
        <v>0.023234943754646</v>
      </c>
    </row>
    <row r="976" customFormat="false" ht="15" hidden="false" customHeight="true" outlineLevel="0" collapsed="false">
      <c r="A976" s="26" t="n">
        <v>14.5722861430715</v>
      </c>
      <c r="B976" s="21" t="n">
        <v>11.6893741060917</v>
      </c>
      <c r="C976" s="26" t="n">
        <v>0.0231828641972243</v>
      </c>
      <c r="D976" s="26" t="n">
        <v>12.3266297404902</v>
      </c>
      <c r="E976" s="14" t="str">
        <f aca="false">IF(B976&lt;5,"Acidic",IF(B976&lt;9,"Near-neutral","Alkaline"))</f>
        <v>Alkaline</v>
      </c>
      <c r="G976" s="70" t="n">
        <f aca="false">((-1/(((((((01_Process!$B$6)*(01_Process!$B$7)-($A$976)*(01_Process!$B$8))/((01_Process!$B$6)+($A$976))))+SQRT(((((01_Process!$B$6)*(01_Process!$B$7)-($A$976)*(01_Process!$B$8))/((01_Process!$B$6)+($A$976))))^2+4*(01_Process!$B$9)))/2)*LN(10))*(1+((((01_Process!$B$6)*(01_Process!$B$7)-($A$976)*(01_Process!$B$8))/((01_Process!$B$6)+($A$976))))/SQRT(((((01_Process!$B$6)*(01_Process!$B$7)-($A$976)*(01_Process!$B$8))/((01_Process!$B$6)+($A$976))))^2+4*(01_Process!$B$9)))/2))*((-(01_Process!$B$6)*((01_Process!$B$7)+(01_Process!$B$8))/((01_Process!$B$6)+($A$976))^2))</f>
        <v>0.0231807295897575</v>
      </c>
    </row>
    <row r="977" customFormat="false" ht="15" hidden="false" customHeight="true" outlineLevel="0" collapsed="false">
      <c r="A977" s="26" t="n">
        <v>14.5872936468234</v>
      </c>
      <c r="B977" s="21" t="n">
        <v>11.6897216094086</v>
      </c>
      <c r="C977" s="26" t="n">
        <v>0.0231277077061804</v>
      </c>
      <c r="D977" s="26" t="n">
        <v>12.3266297404902</v>
      </c>
      <c r="E977" s="14" t="str">
        <f aca="false">IF(B977&lt;5,"Acidic",IF(B977&lt;9,"Near-neutral","Alkaline"))</f>
        <v>Alkaline</v>
      </c>
      <c r="G977" s="70" t="n">
        <f aca="false">((-1/(((((((01_Process!$B$6)*(01_Process!$B$7)-($A$977)*(01_Process!$B$8))/((01_Process!$B$6)+($A$977))))+SQRT(((((01_Process!$B$6)*(01_Process!$B$7)-($A$977)*(01_Process!$B$8))/((01_Process!$B$6)+($A$977))))^2+4*(01_Process!$B$9)))/2)*LN(10))*(1+((((01_Process!$B$6)*(01_Process!$B$7)-($A$977)*(01_Process!$B$8))/((01_Process!$B$6)+($A$977))))/SQRT(((((01_Process!$B$6)*(01_Process!$B$7)-($A$977)*(01_Process!$B$8))/((01_Process!$B$6)+($A$977))))^2+4*(01_Process!$B$9)))/2))*((-(01_Process!$B$6)*((01_Process!$B$7)+(01_Process!$B$8))/((01_Process!$B$6)+($A$977))^2))</f>
        <v>0.0231267088255411</v>
      </c>
    </row>
    <row r="978" customFormat="false" ht="15" hidden="false" customHeight="true" outlineLevel="0" collapsed="false">
      <c r="A978" s="26" t="n">
        <v>14.6023011505753</v>
      </c>
      <c r="B978" s="21" t="n">
        <v>11.6900682838598</v>
      </c>
      <c r="C978" s="26" t="n">
        <v>0.0230724040233099</v>
      </c>
      <c r="D978" s="26" t="n">
        <v>12.3266297404902</v>
      </c>
      <c r="E978" s="14" t="str">
        <f aca="false">IF(B978&lt;5,"Acidic",IF(B978&lt;9,"Near-neutral","Alkaline"))</f>
        <v>Alkaline</v>
      </c>
      <c r="G978" s="70" t="n">
        <f aca="false">((-1/(((((((01_Process!$B$6)*(01_Process!$B$7)-($A$978)*(01_Process!$B$8))/((01_Process!$B$6)+($A$978))))+SQRT(((((01_Process!$B$6)*(01_Process!$B$7)-($A$978)*(01_Process!$B$8))/((01_Process!$B$6)+($A$978))))^2+4*(01_Process!$B$9)))/2)*LN(10))*(1+((((01_Process!$B$6)*(01_Process!$B$7)-($A$978)*(01_Process!$B$8))/((01_Process!$B$6)+($A$978))))/SQRT(((((01_Process!$B$6)*(01_Process!$B$7)-($A$978)*(01_Process!$B$8))/((01_Process!$B$6)+($A$978))))^2+4*(01_Process!$B$9)))/2))*((-(01_Process!$B$6)*((01_Process!$B$7)+(01_Process!$B$8))/((01_Process!$B$6)+($A$978))^2))</f>
        <v>0.0230728853437482</v>
      </c>
    </row>
    <row r="979" customFormat="false" ht="15" hidden="false" customHeight="true" outlineLevel="0" collapsed="false">
      <c r="A979" s="26" t="n">
        <v>14.6173086543272</v>
      </c>
      <c r="B979" s="21" t="n">
        <v>11.6904141272365</v>
      </c>
      <c r="C979" s="26" t="n">
        <v>0.0230169532186437</v>
      </c>
      <c r="D979" s="26" t="n">
        <v>12.3266297404902</v>
      </c>
      <c r="E979" s="14" t="str">
        <f aca="false">IF(B979&lt;5,"Acidic",IF(B979&lt;9,"Near-neutral","Alkaline"))</f>
        <v>Alkaline</v>
      </c>
      <c r="G979" s="70" t="n">
        <f aca="false">((-1/(((((((01_Process!$B$6)*(01_Process!$B$7)-($A$979)*(01_Process!$B$8))/((01_Process!$B$6)+($A$979))))+SQRT(((((01_Process!$B$6)*(01_Process!$B$7)-($A$979)*(01_Process!$B$8))/((01_Process!$B$6)+($A$979))))^2+4*(01_Process!$B$9)))/2)*LN(10))*(1+((((01_Process!$B$6)*(01_Process!$B$7)-($A$979)*(01_Process!$B$8))/((01_Process!$B$6)+($A$979))))/SQRT(((((01_Process!$B$6)*(01_Process!$B$7)-($A$979)*(01_Process!$B$8))/((01_Process!$B$6)+($A$979))))^2+4*(01_Process!$B$9)))/2))*((-(01_Process!$B$6)*((01_Process!$B$7)+(01_Process!$B$8))/((01_Process!$B$6)+($A$979))^2))</f>
        <v>0.023019258711139</v>
      </c>
    </row>
    <row r="980" customFormat="false" ht="15" hidden="false" customHeight="true" outlineLevel="0" collapsed="false">
      <c r="A980" s="26" t="n">
        <v>14.632316158079</v>
      </c>
      <c r="B980" s="21" t="n">
        <v>11.6907592297405</v>
      </c>
      <c r="C980" s="26" t="n">
        <v>0.0229675153194648</v>
      </c>
      <c r="D980" s="26" t="n">
        <v>12.3266297404902</v>
      </c>
      <c r="E980" s="14" t="str">
        <f aca="false">IF(B980&lt;5,"Acidic",IF(B980&lt;9,"Near-neutral","Alkaline"))</f>
        <v>Alkaline</v>
      </c>
      <c r="G980" s="70" t="n">
        <f aca="false">((-1/(((((((01_Process!$B$6)*(01_Process!$B$7)-($A$980)*(01_Process!$B$8))/((01_Process!$B$6)+($A$980))))+SQRT(((((01_Process!$B$6)*(01_Process!$B$7)-($A$980)*(01_Process!$B$8))/((01_Process!$B$6)+($A$980))))^2+4*(01_Process!$B$9)))/2)*LN(10))*(1+((((01_Process!$B$6)*(01_Process!$B$7)-($A$980)*(01_Process!$B$8))/((01_Process!$B$6)+($A$980))))/SQRT(((((01_Process!$B$6)*(01_Process!$B$7)-($A$980)*(01_Process!$B$8))/((01_Process!$B$6)+($A$980))))^2+4*(01_Process!$B$9)))/2))*((-(01_Process!$B$6)*((01_Process!$B$7)+(01_Process!$B$8))/((01_Process!$B$6)+($A$980))^2))</f>
        <v>0.0229658241757297</v>
      </c>
    </row>
    <row r="981" customFormat="false" ht="15" hidden="false" customHeight="true" outlineLevel="0" collapsed="false">
      <c r="A981" s="26" t="n">
        <v>14.6473236618309</v>
      </c>
      <c r="B981" s="21" t="n">
        <v>11.6911034044208</v>
      </c>
      <c r="C981" s="26" t="n">
        <v>0.0229117802492738</v>
      </c>
      <c r="D981" s="26" t="n">
        <v>12.3266297404902</v>
      </c>
      <c r="E981" s="14" t="str">
        <f aca="false">IF(B981&lt;5,"Acidic",IF(B981&lt;9,"Near-neutral","Alkaline"))</f>
        <v>Alkaline</v>
      </c>
      <c r="G981" s="70" t="n">
        <f aca="false">((-1/(((((((01_Process!$B$6)*(01_Process!$B$7)-($A$981)*(01_Process!$B$8))/((01_Process!$B$6)+($A$981))))+SQRT(((((01_Process!$B$6)*(01_Process!$B$7)-($A$981)*(01_Process!$B$8))/((01_Process!$B$6)+($A$981))))^2+4*(01_Process!$B$9)))/2)*LN(10))*(1+((((01_Process!$B$6)*(01_Process!$B$7)-($A$981)*(01_Process!$B$8))/((01_Process!$B$6)+($A$981))))/SQRT(((((01_Process!$B$6)*(01_Process!$B$7)-($A$981)*(01_Process!$B$8))/((01_Process!$B$6)+($A$981))))^2+4*(01_Process!$B$9)))/2))*((-(01_Process!$B$6)*((01_Process!$B$7)+(01_Process!$B$8))/((01_Process!$B$6)+($A$981))^2))</f>
        <v>0.0229125825587762</v>
      </c>
    </row>
    <row r="982" customFormat="false" ht="15" hidden="false" customHeight="true" outlineLevel="0" collapsed="false">
      <c r="A982" s="26" t="n">
        <v>14.6623311655828</v>
      </c>
      <c r="B982" s="21" t="n">
        <v>11.6914469265186</v>
      </c>
      <c r="C982" s="26" t="n">
        <v>0.0228620679649794</v>
      </c>
      <c r="D982" s="26" t="n">
        <v>12.3266297404902</v>
      </c>
      <c r="E982" s="14" t="str">
        <f aca="false">IF(B982&lt;5,"Acidic",IF(B982&lt;9,"Near-neutral","Alkaline"))</f>
        <v>Alkaline</v>
      </c>
      <c r="G982" s="70" t="n">
        <f aca="false">((-1/(((((((01_Process!$B$6)*(01_Process!$B$7)-($A$982)*(01_Process!$B$8))/((01_Process!$B$6)+($A$982))))+SQRT(((((01_Process!$B$6)*(01_Process!$B$7)-($A$982)*(01_Process!$B$8))/((01_Process!$B$6)+($A$982))))^2+4*(01_Process!$B$9)))/2)*LN(10))*(1+((((01_Process!$B$6)*(01_Process!$B$7)-($A$982)*(01_Process!$B$8))/((01_Process!$B$6)+($A$982))))/SQRT(((((01_Process!$B$6)*(01_Process!$B$7)-($A$982)*(01_Process!$B$8))/((01_Process!$B$6)+($A$982))))^2+4*(01_Process!$B$9)))/2))*((-(01_Process!$B$6)*((01_Process!$B$7)+(01_Process!$B$8))/((01_Process!$B$6)+($A$982))^2))</f>
        <v>0.0228595334376089</v>
      </c>
    </row>
    <row r="983" customFormat="false" ht="15" hidden="false" customHeight="true" outlineLevel="0" collapsed="false">
      <c r="A983" s="26" t="n">
        <v>14.6773386693347</v>
      </c>
      <c r="B983" s="21" t="n">
        <v>11.6917896090114</v>
      </c>
      <c r="C983" s="26" t="n">
        <v>0.0228060488625488</v>
      </c>
      <c r="D983" s="26" t="n">
        <v>12.3266297404902</v>
      </c>
      <c r="E983" s="14" t="str">
        <f aca="false">IF(B983&lt;5,"Acidic",IF(B983&lt;9,"Near-neutral","Alkaline"))</f>
        <v>Alkaline</v>
      </c>
      <c r="G983" s="70" t="n">
        <f aca="false">((-1/(((((((01_Process!$B$6)*(01_Process!$B$7)-($A$983)*(01_Process!$B$8))/((01_Process!$B$6)+($A$983))))+SQRT(((((01_Process!$B$6)*(01_Process!$B$7)-($A$983)*(01_Process!$B$8))/((01_Process!$B$6)+($A$983))))^2+4*(01_Process!$B$9)))/2)*LN(10))*(1+((((01_Process!$B$6)*(01_Process!$B$7)-($A$983)*(01_Process!$B$8))/((01_Process!$B$6)+($A$983))))/SQRT(((((01_Process!$B$6)*(01_Process!$B$7)-($A$983)*(01_Process!$B$8))/((01_Process!$B$6)+($A$983))))^2+4*(01_Process!$B$9)))/2))*((-(01_Process!$B$6)*((01_Process!$B$7)+(01_Process!$B$8))/((01_Process!$B$6)+($A$983))^2))</f>
        <v>0.0228066781929881</v>
      </c>
    </row>
    <row r="984" customFormat="false" ht="15" hidden="false" customHeight="true" outlineLevel="0" collapsed="false">
      <c r="A984" s="26" t="n">
        <v>14.6923461730865</v>
      </c>
      <c r="B984" s="21" t="n">
        <v>11.6921314496956</v>
      </c>
      <c r="C984" s="26" t="n">
        <v>0.0227498829784736</v>
      </c>
      <c r="D984" s="26" t="n">
        <v>12.3266297404902</v>
      </c>
      <c r="E984" s="14" t="str">
        <f aca="false">IF(B984&lt;5,"Acidic",IF(B984&lt;9,"Near-neutral","Alkaline"))</f>
        <v>Alkaline</v>
      </c>
      <c r="G984" s="70" t="n">
        <f aca="false">((-1/(((((((01_Process!$B$6)*(01_Process!$B$7)-($A$984)*(01_Process!$B$8))/((01_Process!$B$6)+($A$984))))+SQRT(((((01_Process!$B$6)*(01_Process!$B$7)-($A$984)*(01_Process!$B$8))/((01_Process!$B$6)+($A$984))))^2+4*(01_Process!$B$9)))/2)*LN(10))*(1+((((01_Process!$B$6)*(01_Process!$B$7)-($A$984)*(01_Process!$B$8))/((01_Process!$B$6)+($A$984))))/SQRT(((((01_Process!$B$6)*(01_Process!$B$7)-($A$984)*(01_Process!$B$8))/((01_Process!$B$6)+($A$984))))^2+4*(01_Process!$B$9)))/2))*((-(01_Process!$B$6)*((01_Process!$B$7)+(01_Process!$B$8))/((01_Process!$B$6)+($A$984))^2))</f>
        <v>0.022754008472466</v>
      </c>
    </row>
    <row r="985" customFormat="false" ht="15" hidden="false" customHeight="true" outlineLevel="0" collapsed="false">
      <c r="A985" s="26" t="n">
        <v>14.7073536768384</v>
      </c>
      <c r="B985" s="21" t="n">
        <v>11.6924725391434</v>
      </c>
      <c r="C985" s="26" t="n">
        <v>0.022705938949116</v>
      </c>
      <c r="D985" s="26" t="n">
        <v>12.3266297404902</v>
      </c>
      <c r="E985" s="14" t="str">
        <f aca="false">IF(B985&lt;5,"Acidic",IF(B985&lt;9,"Near-neutral","Alkaline"))</f>
        <v>Alkaline</v>
      </c>
      <c r="G985" s="70" t="n">
        <f aca="false">((-1/(((((((01_Process!$B$6)*(01_Process!$B$7)-($A$985)*(01_Process!$B$8))/((01_Process!$B$6)+($A$985))))+SQRT(((((01_Process!$B$6)*(01_Process!$B$7)-($A$985)*(01_Process!$B$8))/((01_Process!$B$6)+($A$985))))^2+4*(01_Process!$B$9)))/2)*LN(10))*(1+((((01_Process!$B$6)*(01_Process!$B$7)-($A$985)*(01_Process!$B$8))/((01_Process!$B$6)+($A$985))))/SQRT(((((01_Process!$B$6)*(01_Process!$B$7)-($A$985)*(01_Process!$B$8))/((01_Process!$B$6)+($A$985))))^2+4*(01_Process!$B$9)))/2))*((-(01_Process!$B$6)*((01_Process!$B$7)+(01_Process!$B$8))/((01_Process!$B$6)+($A$985))^2))</f>
        <v>0.022701531777734</v>
      </c>
    </row>
    <row r="986" customFormat="false" ht="15" hidden="false" customHeight="true" outlineLevel="0" collapsed="false">
      <c r="A986" s="26" t="n">
        <v>14.7223611805903</v>
      </c>
      <c r="B986" s="21" t="n">
        <v>11.692812875372</v>
      </c>
      <c r="C986" s="26" t="n">
        <v>0.0226494991227355</v>
      </c>
      <c r="D986" s="26" t="n">
        <v>12.3266297404902</v>
      </c>
      <c r="E986" s="14" t="str">
        <f aca="false">IF(B986&lt;5,"Acidic",IF(B986&lt;9,"Near-neutral","Alkaline"))</f>
        <v>Alkaline</v>
      </c>
      <c r="G986" s="70" t="n">
        <f aca="false">((-1/(((((((01_Process!$B$6)*(01_Process!$B$7)-($A$986)*(01_Process!$B$8))/((01_Process!$B$6)+($A$986))))+SQRT(((((01_Process!$B$6)*(01_Process!$B$7)-($A$986)*(01_Process!$B$8))/((01_Process!$B$6)+($A$986))))^2+4*(01_Process!$B$9)))/2)*LN(10))*(1+((((01_Process!$B$6)*(01_Process!$B$7)-($A$986)*(01_Process!$B$8))/((01_Process!$B$6)+($A$986))))/SQRT(((((01_Process!$B$6)*(01_Process!$B$7)-($A$986)*(01_Process!$B$8))/((01_Process!$B$6)+($A$986))))^2+4*(01_Process!$B$9)))/2))*((-(01_Process!$B$6)*((01_Process!$B$7)+(01_Process!$B$8))/((01_Process!$B$6)+($A$986))^2))</f>
        <v>0.0226492415649855</v>
      </c>
    </row>
    <row r="987" customFormat="false" ht="15" hidden="false" customHeight="true" outlineLevel="0" collapsed="false">
      <c r="A987" s="26" t="n">
        <v>14.7373686843422</v>
      </c>
      <c r="B987" s="21" t="n">
        <v>11.6931523634797</v>
      </c>
      <c r="C987" s="26" t="n">
        <v>0.0225991066812412</v>
      </c>
      <c r="D987" s="26" t="n">
        <v>12.3266297404902</v>
      </c>
      <c r="E987" s="14" t="str">
        <f aca="false">IF(B987&lt;5,"Acidic",IF(B987&lt;9,"Near-neutral","Alkaline"))</f>
        <v>Alkaline</v>
      </c>
      <c r="G987" s="70" t="n">
        <f aca="false">((-1/(((((((01_Process!$B$6)*(01_Process!$B$7)-($A$987)*(01_Process!$B$8))/((01_Process!$B$6)+($A$987))))+SQRT(((((01_Process!$B$6)*(01_Process!$B$7)-($A$987)*(01_Process!$B$8))/((01_Process!$B$6)+($A$987))))^2+4*(01_Process!$B$9)))/2)*LN(10))*(1+((((01_Process!$B$6)*(01_Process!$B$7)-($A$987)*(01_Process!$B$8))/((01_Process!$B$6)+($A$987))))/SQRT(((((01_Process!$B$6)*(01_Process!$B$7)-($A$987)*(01_Process!$B$8))/((01_Process!$B$6)+($A$987))))^2+4*(01_Process!$B$9)))/2))*((-(01_Process!$B$6)*((01_Process!$B$7)+(01_Process!$B$8))/((01_Process!$B$6)+($A$987))^2))</f>
        <v>0.0225971386873241</v>
      </c>
    </row>
    <row r="988" customFormat="false" ht="15" hidden="false" customHeight="true" outlineLevel="0" collapsed="false">
      <c r="A988" s="26" t="n">
        <v>14.7523761880941</v>
      </c>
      <c r="B988" s="21" t="n">
        <v>11.6934910942595</v>
      </c>
      <c r="C988" s="26" t="n">
        <v>0.0225423834610865</v>
      </c>
      <c r="D988" s="26" t="n">
        <v>12.3266297404902</v>
      </c>
      <c r="E988" s="14" t="str">
        <f aca="false">IF(B988&lt;5,"Acidic",IF(B988&lt;9,"Near-neutral","Alkaline"))</f>
        <v>Alkaline</v>
      </c>
      <c r="G988" s="70" t="n">
        <f aca="false">((-1/(((((((01_Process!$B$6)*(01_Process!$B$7)-($A$988)*(01_Process!$B$8))/((01_Process!$B$6)+($A$988))))+SQRT(((((01_Process!$B$6)*(01_Process!$B$7)-($A$988)*(01_Process!$B$8))/((01_Process!$B$6)+($A$988))))^2+4*(01_Process!$B$9)))/2)*LN(10))*(1+((((01_Process!$B$6)*(01_Process!$B$7)-($A$988)*(01_Process!$B$8))/((01_Process!$B$6)+($A$988))))/SQRT(((((01_Process!$B$6)*(01_Process!$B$7)-($A$988)*(01_Process!$B$8))/((01_Process!$B$6)+($A$988))))^2+4*(01_Process!$B$9)))/2))*((-(01_Process!$B$6)*((01_Process!$B$7)+(01_Process!$B$8))/((01_Process!$B$6)+($A$988))^2))</f>
        <v>0.0225452214620062</v>
      </c>
    </row>
    <row r="989" customFormat="false" ht="15" hidden="false" customHeight="true" outlineLevel="0" collapsed="false">
      <c r="A989" s="26" t="n">
        <v>14.7673836918459</v>
      </c>
      <c r="B989" s="21" t="n">
        <v>11.6938290657311</v>
      </c>
      <c r="C989" s="26" t="n">
        <v>0.0224917174335815</v>
      </c>
      <c r="D989" s="26" t="n">
        <v>12.3266297404902</v>
      </c>
      <c r="E989" s="14" t="str">
        <f aca="false">IF(B989&lt;5,"Acidic",IF(B989&lt;9,"Near-neutral","Alkaline"))</f>
        <v>Alkaline</v>
      </c>
      <c r="G989" s="70" t="n">
        <f aca="false">((-1/(((((((01_Process!$B$6)*(01_Process!$B$7)-($A$989)*(01_Process!$B$8))/((01_Process!$B$6)+($A$989))))+SQRT(((((01_Process!$B$6)*(01_Process!$B$7)-($A$989)*(01_Process!$B$8))/((01_Process!$B$6)+($A$989))))^2+4*(01_Process!$B$9)))/2)*LN(10))*(1+((((01_Process!$B$6)*(01_Process!$B$7)-($A$989)*(01_Process!$B$8))/((01_Process!$B$6)+($A$989))))/SQRT(((((01_Process!$B$6)*(01_Process!$B$7)-($A$989)*(01_Process!$B$8))/((01_Process!$B$6)+($A$989))))^2+4*(01_Process!$B$9)))/2))*((-(01_Process!$B$6)*((01_Process!$B$7)+(01_Process!$B$8))/((01_Process!$B$6)+($A$989))^2))</f>
        <v>0.0224934925218068</v>
      </c>
    </row>
    <row r="990" customFormat="false" ht="15" hidden="false" customHeight="true" outlineLevel="0" collapsed="false">
      <c r="A990" s="26" t="n">
        <v>14.7823911955978</v>
      </c>
      <c r="B990" s="21" t="n">
        <v>11.6941662759147</v>
      </c>
      <c r="C990" s="26" t="n">
        <v>0.0224409195290036</v>
      </c>
      <c r="D990" s="26" t="n">
        <v>12.3266297404902</v>
      </c>
      <c r="E990" s="14" t="str">
        <f aca="false">IF(B990&lt;5,"Acidic",IF(B990&lt;9,"Near-neutral","Alkaline"))</f>
        <v>Alkaline</v>
      </c>
      <c r="G990" s="70" t="n">
        <f aca="false">((-1/(((((((01_Process!$B$6)*(01_Process!$B$7)-($A$990)*(01_Process!$B$8))/((01_Process!$B$6)+($A$990))))+SQRT(((((01_Process!$B$6)*(01_Process!$B$7)-($A$990)*(01_Process!$B$8))/((01_Process!$B$6)+($A$990))))^2+4*(01_Process!$B$9)))/2)*LN(10))*(1+((((01_Process!$B$6)*(01_Process!$B$7)-($A$990)*(01_Process!$B$8))/((01_Process!$B$6)+($A$990))))/SQRT(((((01_Process!$B$6)*(01_Process!$B$7)-($A$990)*(01_Process!$B$8))/((01_Process!$B$6)+($A$990))))^2+4*(01_Process!$B$9)))/2))*((-(01_Process!$B$6)*((01_Process!$B$7)+(01_Process!$B$8))/((01_Process!$B$6)+($A$990))^2))</f>
        <v>0.0224419453528103</v>
      </c>
    </row>
    <row r="991" customFormat="false" ht="15" hidden="false" customHeight="true" outlineLevel="0" collapsed="false">
      <c r="A991" s="26" t="n">
        <v>14.7973986993497</v>
      </c>
      <c r="B991" s="21" t="n">
        <v>11.6945026296226</v>
      </c>
      <c r="C991" s="26" t="n">
        <v>0.0223962030191842</v>
      </c>
      <c r="D991" s="26" t="n">
        <v>12.3266297404902</v>
      </c>
      <c r="E991" s="14" t="str">
        <f aca="false">IF(B991&lt;5,"Acidic",IF(B991&lt;9,"Near-neutral","Alkaline"))</f>
        <v>Alkaline</v>
      </c>
      <c r="G991" s="70" t="n">
        <f aca="false">((-1/(((((((01_Process!$B$6)*(01_Process!$B$7)-($A$991)*(01_Process!$B$8))/((01_Process!$B$6)+($A$991))))+SQRT(((((01_Process!$B$6)*(01_Process!$B$7)-($A$991)*(01_Process!$B$8))/((01_Process!$B$6)+($A$991))))^2+4*(01_Process!$B$9)))/2)*LN(10))*(1+((((01_Process!$B$6)*(01_Process!$B$7)-($A$991)*(01_Process!$B$8))/((01_Process!$B$6)+($A$991))))/SQRT(((((01_Process!$B$6)*(01_Process!$B$7)-($A$991)*(01_Process!$B$8))/((01_Process!$B$6)+($A$991))))^2+4*(01_Process!$B$9)))/2))*((-(01_Process!$B$6)*((01_Process!$B$7)+(01_Process!$B$8))/((01_Process!$B$6)+($A$991))^2))</f>
        <v>0.0223905838751493</v>
      </c>
    </row>
    <row r="992" customFormat="false" ht="15" hidden="false" customHeight="true" outlineLevel="0" collapsed="false">
      <c r="A992" s="26" t="n">
        <v>14.8124062031016</v>
      </c>
      <c r="B992" s="21" t="n">
        <v>11.6948383112223</v>
      </c>
      <c r="C992" s="26" t="n">
        <v>0.022332715080438</v>
      </c>
      <c r="D992" s="26" t="n">
        <v>12.3266297404902</v>
      </c>
      <c r="E992" s="14" t="str">
        <f aca="false">IF(B992&lt;5,"Acidic",IF(B992&lt;9,"Near-neutral","Alkaline"))</f>
        <v>Alkaline</v>
      </c>
      <c r="G992" s="70" t="n">
        <f aca="false">((-1/(((((((01_Process!$B$6)*(01_Process!$B$7)-($A$992)*(01_Process!$B$8))/((01_Process!$B$6)+($A$992))))+SQRT(((((01_Process!$B$6)*(01_Process!$B$7)-($A$992)*(01_Process!$B$8))/((01_Process!$B$6)+($A$992))))^2+4*(01_Process!$B$9)))/2)*LN(10))*(1+((((01_Process!$B$6)*(01_Process!$B$7)-($A$992)*(01_Process!$B$8))/((01_Process!$B$6)+($A$992))))/SQRT(((((01_Process!$B$6)*(01_Process!$B$7)-($A$992)*(01_Process!$B$8))/((01_Process!$B$6)+($A$992))))^2+4*(01_Process!$B$9)))/2))*((-(01_Process!$B$6)*((01_Process!$B$7)+(01_Process!$B$8))/((01_Process!$B$6)+($A$992))^2))</f>
        <v>0.0223394020725713</v>
      </c>
    </row>
    <row r="993" customFormat="false" ht="15" hidden="false" customHeight="true" outlineLevel="0" collapsed="false">
      <c r="A993" s="26" t="n">
        <v>14.8274137068534</v>
      </c>
      <c r="B993" s="21" t="n">
        <v>11.695173132247</v>
      </c>
      <c r="C993" s="26" t="n">
        <v>0.0222939578943624</v>
      </c>
      <c r="D993" s="26" t="n">
        <v>12.3266297404902</v>
      </c>
      <c r="E993" s="14" t="str">
        <f aca="false">IF(B993&lt;5,"Acidic",IF(B993&lt;9,"Near-neutral","Alkaline"))</f>
        <v>Alkaline</v>
      </c>
      <c r="G993" s="70" t="n">
        <f aca="false">((-1/(((((((01_Process!$B$6)*(01_Process!$B$7)-($A$993)*(01_Process!$B$8))/((01_Process!$B$6)+($A$993))))+SQRT(((((01_Process!$B$6)*(01_Process!$B$7)-($A$993)*(01_Process!$B$8))/((01_Process!$B$6)+($A$993))))^2+4*(01_Process!$B$9)))/2)*LN(10))*(1+((((01_Process!$B$6)*(01_Process!$B$7)-($A$993)*(01_Process!$B$8))/((01_Process!$B$6)+($A$993))))/SQRT(((((01_Process!$B$6)*(01_Process!$B$7)-($A$993)*(01_Process!$B$8))/((01_Process!$B$6)+($A$993))))^2+4*(01_Process!$B$9)))/2))*((-(01_Process!$B$6)*((01_Process!$B$7)+(01_Process!$B$8))/((01_Process!$B$6)+($A$993))^2))</f>
        <v>0.0222884068999056</v>
      </c>
    </row>
    <row r="994" customFormat="false" ht="15" hidden="false" customHeight="true" outlineLevel="0" collapsed="false">
      <c r="A994" s="26" t="n">
        <v>14.8424212106053</v>
      </c>
      <c r="B994" s="21" t="n">
        <v>11.6955072773541</v>
      </c>
      <c r="C994" s="26" t="n">
        <v>0.0222364149998384</v>
      </c>
      <c r="D994" s="26" t="n">
        <v>12.3266297404902</v>
      </c>
      <c r="E994" s="14" t="str">
        <f aca="false">IF(B994&lt;5,"Acidic",IF(B994&lt;9,"Near-neutral","Alkaline"))</f>
        <v>Alkaline</v>
      </c>
      <c r="G994" s="70" t="n">
        <f aca="false">((-1/(((((((01_Process!$B$6)*(01_Process!$B$7)-($A$994)*(01_Process!$B$8))/((01_Process!$B$6)+($A$994))))+SQRT(((((01_Process!$B$6)*(01_Process!$B$7)-($A$994)*(01_Process!$B$8))/((01_Process!$B$6)+($A$994))))^2+4*(01_Process!$B$9)))/2)*LN(10))*(1+((((01_Process!$B$6)*(01_Process!$B$7)-($A$994)*(01_Process!$B$8))/((01_Process!$B$6)+($A$994))))/SQRT(((((01_Process!$B$6)*(01_Process!$B$7)-($A$994)*(01_Process!$B$8))/((01_Process!$B$6)+($A$994))))^2+4*(01_Process!$B$9)))/2))*((-(01_Process!$B$6)*((01_Process!$B$7)+(01_Process!$B$8))/((01_Process!$B$6)+($A$994))^2))</f>
        <v>0.0222375901197927</v>
      </c>
    </row>
    <row r="995" customFormat="false" ht="15" hidden="false" customHeight="true" outlineLevel="0" collapsed="false">
      <c r="A995" s="26" t="n">
        <v>14.8574287143572</v>
      </c>
      <c r="B995" s="21" t="n">
        <v>11.6958406512871</v>
      </c>
      <c r="C995" s="26" t="n">
        <v>0.0221849585274185</v>
      </c>
      <c r="D995" s="26" t="n">
        <v>12.3266297404902</v>
      </c>
      <c r="E995" s="14" t="str">
        <f aca="false">IF(B995&lt;5,"Acidic",IF(B995&lt;9,"Near-neutral","Alkaline"))</f>
        <v>Alkaline</v>
      </c>
      <c r="G995" s="70" t="n">
        <f aca="false">((-1/(((((((01_Process!$B$6)*(01_Process!$B$7)-($A$995)*(01_Process!$B$8))/((01_Process!$B$6)+($A$995))))+SQRT(((((01_Process!$B$6)*(01_Process!$B$7)-($A$995)*(01_Process!$B$8))/((01_Process!$B$6)+($A$995))))^2+4*(01_Process!$B$9)))/2)*LN(10))*(1+((((01_Process!$B$6)*(01_Process!$B$7)-($A$995)*(01_Process!$B$8))/((01_Process!$B$6)+($A$995))))/SQRT(((((01_Process!$B$6)*(01_Process!$B$7)-($A$995)*(01_Process!$B$8))/((01_Process!$B$6)+($A$995))))^2+4*(01_Process!$B$9)))/2))*((-(01_Process!$B$6)*((01_Process!$B$7)+(01_Process!$B$8))/((01_Process!$B$6)+($A$995))^2))</f>
        <v>0.0221869517934879</v>
      </c>
    </row>
    <row r="996" customFormat="false" ht="15" hidden="false" customHeight="true" outlineLevel="0" collapsed="false">
      <c r="A996" s="26" t="n">
        <v>14.8724362181091</v>
      </c>
      <c r="B996" s="21" t="n">
        <v>11.6961732520716</v>
      </c>
      <c r="C996" s="26" t="n">
        <v>0.022139607660165</v>
      </c>
      <c r="D996" s="26" t="n">
        <v>12.3266297404902</v>
      </c>
      <c r="E996" s="14" t="str">
        <f aca="false">IF(B996&lt;5,"Acidic",IF(B996&lt;9,"Near-neutral","Alkaline"))</f>
        <v>Alkaline</v>
      </c>
      <c r="G996" s="70" t="n">
        <f aca="false">((-1/(((((((01_Process!$B$6)*(01_Process!$B$7)-($A$996)*(01_Process!$B$8))/((01_Process!$B$6)+($A$996))))+SQRT(((((01_Process!$B$6)*(01_Process!$B$7)-($A$996)*(01_Process!$B$8))/((01_Process!$B$6)+($A$996))))^2+4*(01_Process!$B$9)))/2)*LN(10))*(1+((((01_Process!$B$6)*(01_Process!$B$7)-($A$996)*(01_Process!$B$8))/((01_Process!$B$6)+($A$996))))/SQRT(((((01_Process!$B$6)*(01_Process!$B$7)-($A$996)*(01_Process!$B$8))/((01_Process!$B$6)+($A$996))))^2+4*(01_Process!$B$9)))/2))*((-(01_Process!$B$6)*((01_Process!$B$7)+(01_Process!$B$8))/((01_Process!$B$6)+($A$996))^2))</f>
        <v>0.0221364958414095</v>
      </c>
    </row>
    <row r="997" customFormat="false" ht="15" hidden="false" customHeight="true" outlineLevel="0" collapsed="false">
      <c r="A997" s="26" t="n">
        <v>14.8874437218609</v>
      </c>
      <c r="B997" s="21" t="n">
        <v>11.6965050777337</v>
      </c>
      <c r="C997" s="26" t="n">
        <v>0.0220816558097567</v>
      </c>
      <c r="D997" s="26" t="n">
        <v>12.3266297404902</v>
      </c>
      <c r="E997" s="14" t="str">
        <f aca="false">IF(B997&lt;5,"Acidic",IF(B997&lt;9,"Near-neutral","Alkaline"))</f>
        <v>Alkaline</v>
      </c>
      <c r="G997" s="70" t="n">
        <f aca="false">((-1/(((((((01_Process!$B$6)*(01_Process!$B$7)-($A$997)*(01_Process!$B$8))/((01_Process!$B$6)+($A$997))))+SQRT(((((01_Process!$B$6)*(01_Process!$B$7)-($A$997)*(01_Process!$B$8))/((01_Process!$B$6)+($A$997))))^2+4*(01_Process!$B$9)))/2)*LN(10))*(1+((((01_Process!$B$6)*(01_Process!$B$7)-($A$997)*(01_Process!$B$8))/((01_Process!$B$6)+($A$997))))/SQRT(((((01_Process!$B$6)*(01_Process!$B$7)-($A$997)*(01_Process!$B$8))/((01_Process!$B$6)+($A$997))))^2+4*(01_Process!$B$9)))/2))*((-(01_Process!$B$6)*((01_Process!$B$7)+(01_Process!$B$8))/((01_Process!$B$6)+($A$997))^2))</f>
        <v>0.0220862157965858</v>
      </c>
    </row>
    <row r="998" customFormat="false" ht="15" hidden="false" customHeight="true" outlineLevel="0" collapsed="false">
      <c r="A998" s="26" t="n">
        <v>14.9024512256128</v>
      </c>
      <c r="B998" s="21" t="n">
        <v>11.6968361263008</v>
      </c>
      <c r="C998" s="26" t="n">
        <v>0.0220360515806988</v>
      </c>
      <c r="D998" s="26" t="n">
        <v>12.3266297404902</v>
      </c>
      <c r="E998" s="14" t="str">
        <f aca="false">IF(B998&lt;5,"Acidic",IF(B998&lt;9,"Near-neutral","Alkaline"))</f>
        <v>Alkaline</v>
      </c>
      <c r="G998" s="70" t="n">
        <f aca="false">((-1/(((((((01_Process!$B$6)*(01_Process!$B$7)-($A$998)*(01_Process!$B$8))/((01_Process!$B$6)+($A$998))))+SQRT(((((01_Process!$B$6)*(01_Process!$B$7)-($A$998)*(01_Process!$B$8))/((01_Process!$B$6)+($A$998))))^2+4*(01_Process!$B$9)))/2)*LN(10))*(1+((((01_Process!$B$6)*(01_Process!$B$7)-($A$998)*(01_Process!$B$8))/((01_Process!$B$6)+($A$998))))/SQRT(((((01_Process!$B$6)*(01_Process!$B$7)-($A$998)*(01_Process!$B$8))/((01_Process!$B$6)+($A$998))))^2+4*(01_Process!$B$9)))/2))*((-(01_Process!$B$6)*((01_Process!$B$7)+(01_Process!$B$8))/((01_Process!$B$6)+($A$998))^2))</f>
        <v>0.0220361142959718</v>
      </c>
    </row>
    <row r="999" customFormat="false" ht="15" hidden="false" customHeight="true" outlineLevel="0" collapsed="false">
      <c r="A999" s="26" t="n">
        <v>14.9174587293647</v>
      </c>
      <c r="B999" s="21" t="n">
        <v>11.6971664895836</v>
      </c>
      <c r="C999" s="26" t="n">
        <v>0.0219903302607918</v>
      </c>
      <c r="D999" s="26" t="n">
        <v>12.3266297404902</v>
      </c>
      <c r="E999" s="14" t="str">
        <f aca="false">IF(B999&lt;5,"Acidic",IF(B999&lt;9,"Near-neutral","Alkaline"))</f>
        <v>Alkaline</v>
      </c>
      <c r="G999" s="70" t="n">
        <f aca="false">((-1/(((((((01_Process!$B$6)*(01_Process!$B$7)-($A$999)*(01_Process!$B$8))/((01_Process!$B$6)+($A$999))))+SQRT(((((01_Process!$B$6)*(01_Process!$B$7)-($A$999)*(01_Process!$B$8))/((01_Process!$B$6)+($A$999))))^2+4*(01_Process!$B$9)))/2)*LN(10))*(1+((((01_Process!$B$6)*(01_Process!$B$7)-($A$999)*(01_Process!$B$8))/((01_Process!$B$6)+($A$999))))/SQRT(((((01_Process!$B$6)*(01_Process!$B$7)-($A$999)*(01_Process!$B$8))/((01_Process!$B$6)+($A$999))))^2+4*(01_Process!$B$9)))/2))*((-(01_Process!$B$6)*((01_Process!$B$7)+(01_Process!$B$8))/((01_Process!$B$6)+($A$999))^2))</f>
        <v>0.0219861896385054</v>
      </c>
    </row>
    <row r="1000" customFormat="false" ht="15" hidden="false" customHeight="true" outlineLevel="0" collapsed="false">
      <c r="A1000" s="26" t="n">
        <v>14.9324662331166</v>
      </c>
      <c r="B1000" s="21" t="n">
        <v>11.6974960719715</v>
      </c>
      <c r="C1000" s="26" t="n">
        <v>0.0219382357333871</v>
      </c>
      <c r="D1000" s="26" t="n">
        <v>12.3266297404902</v>
      </c>
      <c r="E1000" s="14" t="str">
        <f aca="false">IF(B1000&lt;5,"Acidic",IF(B1000&lt;9,"Near-neutral","Alkaline"))</f>
        <v>Alkaline</v>
      </c>
      <c r="G1000" s="70" t="n">
        <f aca="false">((-1/(((((((01_Process!$B$6)*(01_Process!$B$7)-($A$1000)*(01_Process!$B$8))/((01_Process!$B$6)+($A$1000))))+SQRT(((((01_Process!$B$6)*(01_Process!$B$7)-($A$1000)*(01_Process!$B$8))/((01_Process!$B$6)+($A$1000))))^2+4*(01_Process!$B$9)))/2)*LN(10))*(1+((((01_Process!$B$6)*(01_Process!$B$7)-($A$1000)*(01_Process!$B$8))/((01_Process!$B$6)+($A$1000))))/SQRT(((((01_Process!$B$6)*(01_Process!$B$7)-($A$1000)*(01_Process!$B$8))/((01_Process!$B$6)+($A$1000))))^2+4*(01_Process!$B$9)))/2))*((-(01_Process!$B$6)*((01_Process!$B$7)+(01_Process!$B$8))/((01_Process!$B$6)+($A$1000))^2))</f>
        <v>0.0219364427273981</v>
      </c>
    </row>
    <row r="1001" customFormat="false" ht="15" hidden="false" customHeight="true" outlineLevel="0" collapsed="false">
      <c r="A1001" s="26" t="n">
        <v>14.9474737368684</v>
      </c>
      <c r="B1001" s="21" t="n">
        <v>11.6978249654192</v>
      </c>
      <c r="C1001" s="26" t="n">
        <v>0.0218860099707854</v>
      </c>
      <c r="D1001" s="26" t="n">
        <v>12.3266297404902</v>
      </c>
      <c r="E1001" s="14" t="str">
        <f aca="false">IF(B1001&lt;5,"Acidic",IF(B1001&lt;9,"Near-neutral","Alkaline"))</f>
        <v>Alkaline</v>
      </c>
      <c r="G1001" s="70" t="n">
        <f aca="false">((-1/(((((((01_Process!$B$6)*(01_Process!$B$7)-($A$1001)*(01_Process!$B$8))/((01_Process!$B$6)+($A$1001))))+SQRT(((((01_Process!$B$6)*(01_Process!$B$7)-($A$1001)*(01_Process!$B$8))/((01_Process!$B$6)+($A$1001))))^2+4*(01_Process!$B$9)))/2)*LN(10))*(1+((((01_Process!$B$6)*(01_Process!$B$7)-($A$1001)*(01_Process!$B$8))/((01_Process!$B$6)+($A$1001))))/SQRT(((((01_Process!$B$6)*(01_Process!$B$7)-($A$1001)*(01_Process!$B$8))/((01_Process!$B$6)+($A$1001))))^2+4*(01_Process!$B$9)))/2))*((-(01_Process!$B$6)*((01_Process!$B$7)+(01_Process!$B$8))/((01_Process!$B$6)+($A$1001))^2))</f>
        <v>0.0218868671252507</v>
      </c>
    </row>
    <row r="1002" customFormat="false" ht="15" hidden="false" customHeight="true" outlineLevel="0" collapsed="false">
      <c r="A1002" s="26" t="n">
        <v>14.9624812406203</v>
      </c>
      <c r="B1002" s="21" t="n">
        <v>11.6981529801796</v>
      </c>
      <c r="C1002" s="26" t="n">
        <v>0.0218336530465422</v>
      </c>
      <c r="D1002" s="26" t="n">
        <v>12.3266297404902</v>
      </c>
      <c r="E1002" s="14" t="str">
        <f aca="false">IF(B1002&lt;5,"Acidic",IF(B1002&lt;9,"Near-neutral","Alkaline"))</f>
        <v>Alkaline</v>
      </c>
      <c r="G1002" s="70" t="n">
        <f aca="false">((-1/(((((((01_Process!$B$6)*(01_Process!$B$7)-($A$1002)*(01_Process!$B$8))/((01_Process!$B$6)+($A$1002))))+SQRT(((((01_Process!$B$6)*(01_Process!$B$7)-($A$1002)*(01_Process!$B$8))/((01_Process!$B$6)+($A$1002))))^2+4*(01_Process!$B$9)))/2)*LN(10))*(1+((((01_Process!$B$6)*(01_Process!$B$7)-($A$1002)*(01_Process!$B$8))/((01_Process!$B$6)+($A$1002))))/SQRT(((((01_Process!$B$6)*(01_Process!$B$7)-($A$1002)*(01_Process!$B$8))/((01_Process!$B$6)+($A$1002))))^2+4*(01_Process!$B$9)))/2))*((-(01_Process!$B$6)*((01_Process!$B$7)+(01_Process!$B$8))/((01_Process!$B$6)+($A$1002))^2))</f>
        <v>0.0218374671785917</v>
      </c>
    </row>
    <row r="1003" customFormat="false" ht="15" hidden="false" customHeight="true" outlineLevel="0" collapsed="false">
      <c r="A1003" s="26" t="n">
        <v>14.9774887443722</v>
      </c>
      <c r="B1003" s="21" t="n">
        <v>11.6984803022051</v>
      </c>
      <c r="C1003" s="26" t="n">
        <v>0.0217874353596699</v>
      </c>
      <c r="D1003" s="26" t="n">
        <v>12.3266297404902</v>
      </c>
      <c r="E1003" s="14" t="str">
        <f aca="false">IF(B1003&lt;5,"Acidic",IF(B1003&lt;9,"Near-neutral","Alkaline"))</f>
        <v>Alkaline</v>
      </c>
      <c r="G1003" s="70" t="n">
        <f aca="false">((-1/(((((((01_Process!$B$6)*(01_Process!$B$7)-($A$1003)*(01_Process!$B$8))/((01_Process!$B$6)+($A$1003))))+SQRT(((((01_Process!$B$6)*(01_Process!$B$7)-($A$1003)*(01_Process!$B$8))/((01_Process!$B$6)+($A$1003))))^2+4*(01_Process!$B$9)))/2)*LN(10))*(1+((((01_Process!$B$6)*(01_Process!$B$7)-($A$1003)*(01_Process!$B$8))/((01_Process!$B$6)+($A$1003))))/SQRT(((((01_Process!$B$6)*(01_Process!$B$7)-($A$1003)*(01_Process!$B$8))/((01_Process!$B$6)+($A$1003))))^2+4*(01_Process!$B$9)))/2))*((-(01_Process!$B$6)*((01_Process!$B$7)+(01_Process!$B$8))/((01_Process!$B$6)+($A$1003))^2))</f>
        <v>0.021788239470524</v>
      </c>
    </row>
    <row r="1004" customFormat="false" ht="15" hidden="false" customHeight="true" outlineLevel="0" collapsed="false">
      <c r="A1004" s="26" t="n">
        <v>14.9924962481241</v>
      </c>
      <c r="B1004" s="21" t="n">
        <v>11.6988070238788</v>
      </c>
      <c r="C1004" s="26" t="n">
        <v>0.0217411008004547</v>
      </c>
      <c r="D1004" s="26" t="n">
        <v>12.3266297404902</v>
      </c>
      <c r="E1004" s="14" t="str">
        <f aca="false">IF(B1004&lt;5,"Acidic",IF(B1004&lt;9,"Near-neutral","Alkaline"))</f>
        <v>Alkaline</v>
      </c>
      <c r="G1004" s="70" t="n">
        <f aca="false">((-1/(((((((01_Process!$B$6)*(01_Process!$B$7)-($A$1004)*(01_Process!$B$8))/((01_Process!$B$6)+($A$1004))))+SQRT(((((01_Process!$B$6)*(01_Process!$B$7)-($A$1004)*(01_Process!$B$8))/((01_Process!$B$6)+($A$1004))))^2+4*(01_Process!$B$9)))/2)*LN(10))*(1+((((01_Process!$B$6)*(01_Process!$B$7)-($A$1004)*(01_Process!$B$8))/((01_Process!$B$6)+($A$1004))))/SQRT(((((01_Process!$B$6)*(01_Process!$B$7)-($A$1004)*(01_Process!$B$8))/((01_Process!$B$6)+($A$1004))))^2+4*(01_Process!$B$9)))/2))*((-(01_Process!$B$6)*((01_Process!$B$7)+(01_Process!$B$8))/((01_Process!$B$6)+($A$1004))^2))</f>
        <v>0.0217391879408639</v>
      </c>
    </row>
    <row r="1006" customFormat="false" ht="15" hidden="false" customHeight="false" outlineLevel="0" collapsed="false">
      <c r="A1006" s="45" t="s">
        <v>297</v>
      </c>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9CBF"/>
    <pageSetUpPr fitToPage="false"/>
  </sheetPr>
  <dimension ref="A1:T28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61" activePane="bottomLeft" state="frozen"/>
      <selection pane="topLeft" activeCell="A1" activeCellId="0" sqref="A1"/>
      <selection pane="bottomLeft" activeCell="A1" activeCellId="0" sqref="A1"/>
    </sheetView>
  </sheetViews>
  <sheetFormatPr defaultColWidth="8.671875" defaultRowHeight="15" zeroHeight="false" outlineLevelRow="0" outlineLevelCol="0"/>
  <cols>
    <col collapsed="false" customWidth="true" hidden="false" outlineLevel="0" max="1" min="1" style="1" width="12"/>
    <col collapsed="false" customWidth="true" hidden="false" outlineLevel="0" max="4" min="2" style="1" width="18"/>
    <col collapsed="false" customWidth="true" hidden="false" outlineLevel="0" max="6" min="5" style="1" width="22"/>
    <col collapsed="false" customWidth="true" hidden="false" outlineLevel="0" max="7" min="7" style="1" width="20"/>
    <col collapsed="false" customWidth="true" hidden="false" outlineLevel="0" max="20" min="8" style="0" width="16"/>
  </cols>
  <sheetData>
    <row r="1" customFormat="false" ht="25.5" hidden="false" customHeight="true" outlineLevel="0" collapsed="false">
      <c r="A1" s="2" t="s">
        <v>298</v>
      </c>
      <c r="B1" s="2"/>
      <c r="C1" s="2"/>
      <c r="D1" s="2"/>
      <c r="E1" s="2"/>
      <c r="F1" s="2"/>
      <c r="G1" s="2"/>
    </row>
    <row r="2" customFormat="false" ht="15.75" hidden="false" customHeight="true" outlineLevel="0" collapsed="false">
      <c r="A2" s="3" t="s">
        <v>299</v>
      </c>
      <c r="B2" s="3"/>
      <c r="C2" s="3"/>
      <c r="D2" s="3"/>
      <c r="E2" s="3"/>
      <c r="F2" s="3"/>
      <c r="G2" s="3"/>
    </row>
    <row r="4" customFormat="false" ht="30" hidden="false" customHeight="true" outlineLevel="0" collapsed="false">
      <c r="A4" s="5" t="s">
        <v>156</v>
      </c>
      <c r="B4" s="5" t="s">
        <v>300</v>
      </c>
      <c r="C4" s="5" t="s">
        <v>301</v>
      </c>
      <c r="D4" s="5" t="s">
        <v>302</v>
      </c>
      <c r="E4" s="5" t="s">
        <v>303</v>
      </c>
      <c r="F4" s="5" t="s">
        <v>304</v>
      </c>
      <c r="G4" s="5" t="s">
        <v>305</v>
      </c>
      <c r="H4" s="46" t="s">
        <v>306</v>
      </c>
      <c r="I4" s="46" t="s">
        <v>307</v>
      </c>
      <c r="J4" s="46" t="s">
        <v>308</v>
      </c>
      <c r="K4" s="46" t="s">
        <v>309</v>
      </c>
      <c r="L4" s="46" t="s">
        <v>310</v>
      </c>
      <c r="M4" s="46" t="s">
        <v>311</v>
      </c>
      <c r="N4" s="46" t="s">
        <v>312</v>
      </c>
      <c r="O4" s="46" t="s">
        <v>313</v>
      </c>
      <c r="P4" s="46" t="s">
        <v>314</v>
      </c>
      <c r="Q4" s="46" t="s">
        <v>315</v>
      </c>
      <c r="R4" s="46" t="s">
        <v>316</v>
      </c>
      <c r="S4" s="46" t="s">
        <v>317</v>
      </c>
      <c r="T4" s="46" t="s">
        <v>318</v>
      </c>
    </row>
    <row r="5" customFormat="false" ht="15" hidden="false" customHeight="true" outlineLevel="0" collapsed="false">
      <c r="A5" s="32" t="n">
        <v>0</v>
      </c>
      <c r="B5" s="80" t="n">
        <v>0.253531523413277</v>
      </c>
      <c r="C5" s="32" t="n">
        <v>1391.08635335777</v>
      </c>
      <c r="D5" s="32" t="n">
        <v>104.756264334892</v>
      </c>
      <c r="E5" s="80" t="n">
        <v>0.085287538509209</v>
      </c>
      <c r="F5" s="57" t="n">
        <f aca="false">03_Tunings!C6</f>
        <v>0.113131446039143</v>
      </c>
      <c r="G5" s="57" t="n">
        <f aca="false">03_Tunings!C13</f>
        <v>0.0489816586430991</v>
      </c>
      <c r="H5" s="81" t="n">
        <v>0.0354941808776229</v>
      </c>
      <c r="I5" s="81" t="n">
        <v>1320.84574111401</v>
      </c>
      <c r="J5" s="81" t="n">
        <v>0.0110231097136207</v>
      </c>
      <c r="K5" s="81" t="n">
        <v>1391.08635335777</v>
      </c>
      <c r="L5" s="81" t="n">
        <v>104.756264334892</v>
      </c>
      <c r="M5" s="81" t="n">
        <v>0.275150743705171</v>
      </c>
      <c r="N5" s="81" t="n">
        <v>1320.84574111401</v>
      </c>
      <c r="O5" s="81" t="n">
        <v>0.161854438394612</v>
      </c>
      <c r="P5" s="81" t="n">
        <v>1391.08635335777</v>
      </c>
      <c r="Q5" s="81" t="n">
        <v>104.756264334892</v>
      </c>
      <c r="R5" s="81" t="n">
        <v>0.0142145897515348</v>
      </c>
      <c r="S5" s="81" t="n">
        <v>0.0244908293215496</v>
      </c>
      <c r="T5" s="81" t="n">
        <v>0.10393973506301</v>
      </c>
    </row>
    <row r="6" customFormat="false" ht="15" hidden="false" customHeight="true" outlineLevel="0" collapsed="false">
      <c r="A6" s="32" t="n">
        <v>0.05</v>
      </c>
      <c r="B6" s="80" t="n">
        <v>0.251258210450577</v>
      </c>
      <c r="C6" s="32" t="n">
        <v>1391.08635335777</v>
      </c>
      <c r="D6" s="32" t="n">
        <v>104.756264334892</v>
      </c>
      <c r="E6" s="80" t="n">
        <v>0.085287538509209</v>
      </c>
      <c r="F6" s="57" t="n">
        <f aca="false">03_Tunings!C6</f>
        <v>0.113131446039143</v>
      </c>
      <c r="G6" s="57" t="n">
        <f aca="false">03_Tunings!C13</f>
        <v>0.0489816586430991</v>
      </c>
      <c r="H6" s="81" t="n">
        <v>0.0354941808776229</v>
      </c>
      <c r="I6" s="81" t="n">
        <v>1320.84574111401</v>
      </c>
      <c r="J6" s="81" t="n">
        <v>0.0110231097136207</v>
      </c>
      <c r="K6" s="81" t="n">
        <v>1391.08635335777</v>
      </c>
      <c r="L6" s="81" t="n">
        <v>104.756264334892</v>
      </c>
      <c r="M6" s="81" t="n">
        <v>0.275150743705171</v>
      </c>
      <c r="N6" s="81" t="n">
        <v>1320.84574111401</v>
      </c>
      <c r="O6" s="81" t="n">
        <v>0.161854438394612</v>
      </c>
      <c r="P6" s="81" t="n">
        <v>1391.08635335777</v>
      </c>
      <c r="Q6" s="81" t="n">
        <v>104.756264334892</v>
      </c>
      <c r="R6" s="81" t="n">
        <v>0.0142145897515348</v>
      </c>
      <c r="S6" s="81" t="n">
        <v>0.0244908293215496</v>
      </c>
      <c r="T6" s="81" t="n">
        <v>0.10393973506301</v>
      </c>
    </row>
    <row r="7" customFormat="false" ht="15" hidden="false" customHeight="true" outlineLevel="0" collapsed="false">
      <c r="A7" s="32" t="n">
        <v>0.1</v>
      </c>
      <c r="B7" s="80" t="n">
        <v>0.248984897487876</v>
      </c>
      <c r="C7" s="32" t="n">
        <v>1391.08635335777</v>
      </c>
      <c r="D7" s="32" t="n">
        <v>104.756264334892</v>
      </c>
      <c r="E7" s="80" t="n">
        <v>0.085287538509209</v>
      </c>
      <c r="F7" s="57" t="n">
        <f aca="false">03_Tunings!C6</f>
        <v>0.113131446039143</v>
      </c>
      <c r="G7" s="57" t="n">
        <f aca="false">03_Tunings!C13</f>
        <v>0.0489816586430991</v>
      </c>
      <c r="H7" s="81" t="n">
        <v>0.0354941808776229</v>
      </c>
      <c r="I7" s="81" t="n">
        <v>1320.84574111401</v>
      </c>
      <c r="J7" s="81" t="n">
        <v>0.0110231097136207</v>
      </c>
      <c r="K7" s="81" t="n">
        <v>1391.08635335777</v>
      </c>
      <c r="L7" s="81" t="n">
        <v>104.756264334892</v>
      </c>
      <c r="M7" s="81" t="n">
        <v>0.275150743705171</v>
      </c>
      <c r="N7" s="81" t="n">
        <v>1320.84574111401</v>
      </c>
      <c r="O7" s="81" t="n">
        <v>0.161854438394612</v>
      </c>
      <c r="P7" s="81" t="n">
        <v>1391.08635335777</v>
      </c>
      <c r="Q7" s="81" t="n">
        <v>104.756264334892</v>
      </c>
      <c r="R7" s="81" t="n">
        <v>0.0142145897515348</v>
      </c>
      <c r="S7" s="81" t="n">
        <v>0.0244908293215496</v>
      </c>
      <c r="T7" s="81" t="n">
        <v>0.10393973506301</v>
      </c>
    </row>
    <row r="8" customFormat="false" ht="15" hidden="false" customHeight="true" outlineLevel="0" collapsed="false">
      <c r="A8" s="32" t="n">
        <v>0.15</v>
      </c>
      <c r="B8" s="80" t="n">
        <v>0.246711584525176</v>
      </c>
      <c r="C8" s="32" t="n">
        <v>1391.08635335777</v>
      </c>
      <c r="D8" s="32" t="n">
        <v>104.756264334892</v>
      </c>
      <c r="E8" s="80" t="n">
        <v>0.085287538509209</v>
      </c>
      <c r="F8" s="57" t="n">
        <f aca="false">03_Tunings!C6</f>
        <v>0.113131446039143</v>
      </c>
      <c r="G8" s="57" t="n">
        <f aca="false">03_Tunings!C13</f>
        <v>0.0489816586430991</v>
      </c>
      <c r="H8" s="81" t="n">
        <v>0.0354941808776229</v>
      </c>
      <c r="I8" s="81" t="n">
        <v>1320.84574111401</v>
      </c>
      <c r="J8" s="81" t="n">
        <v>0.0110231097136207</v>
      </c>
      <c r="K8" s="81" t="n">
        <v>1391.08635335777</v>
      </c>
      <c r="L8" s="81" t="n">
        <v>104.756264334892</v>
      </c>
      <c r="M8" s="81" t="n">
        <v>0.275150743705171</v>
      </c>
      <c r="N8" s="81" t="n">
        <v>1320.84574111401</v>
      </c>
      <c r="O8" s="81" t="n">
        <v>0.161854438394612</v>
      </c>
      <c r="P8" s="81" t="n">
        <v>1391.08635335777</v>
      </c>
      <c r="Q8" s="81" t="n">
        <v>104.756264334892</v>
      </c>
      <c r="R8" s="81" t="n">
        <v>0.0142145897515348</v>
      </c>
      <c r="S8" s="81" t="n">
        <v>0.0244908293215496</v>
      </c>
      <c r="T8" s="81" t="n">
        <v>0.10393973506301</v>
      </c>
    </row>
    <row r="9" customFormat="false" ht="15" hidden="false" customHeight="true" outlineLevel="0" collapsed="false">
      <c r="A9" s="32" t="n">
        <v>0.2</v>
      </c>
      <c r="B9" s="80" t="n">
        <v>0.244438271562476</v>
      </c>
      <c r="C9" s="32" t="n">
        <v>1391.08635335777</v>
      </c>
      <c r="D9" s="32" t="n">
        <v>104.756264334892</v>
      </c>
      <c r="E9" s="80" t="n">
        <v>0.085287538509209</v>
      </c>
      <c r="F9" s="57" t="n">
        <f aca="false">03_Tunings!C6</f>
        <v>0.113131446039143</v>
      </c>
      <c r="G9" s="57" t="n">
        <f aca="false">03_Tunings!C13</f>
        <v>0.0489816586430991</v>
      </c>
      <c r="H9" s="81" t="n">
        <v>0.0354941808776229</v>
      </c>
      <c r="I9" s="81" t="n">
        <v>1320.84574111401</v>
      </c>
      <c r="J9" s="81" t="n">
        <v>0.0110231097136207</v>
      </c>
      <c r="K9" s="81" t="n">
        <v>1391.08635335777</v>
      </c>
      <c r="L9" s="81" t="n">
        <v>104.756264334892</v>
      </c>
      <c r="M9" s="81" t="n">
        <v>0.275150743705171</v>
      </c>
      <c r="N9" s="81" t="n">
        <v>1320.84574111401</v>
      </c>
      <c r="O9" s="81" t="n">
        <v>0.161854438394612</v>
      </c>
      <c r="P9" s="81" t="n">
        <v>1391.08635335777</v>
      </c>
      <c r="Q9" s="81" t="n">
        <v>104.756264334892</v>
      </c>
      <c r="R9" s="81" t="n">
        <v>0.0142145897515348</v>
      </c>
      <c r="S9" s="81" t="n">
        <v>0.0244908293215496</v>
      </c>
      <c r="T9" s="81" t="n">
        <v>0.10393973506301</v>
      </c>
    </row>
    <row r="10" customFormat="false" ht="15" hidden="false" customHeight="true" outlineLevel="0" collapsed="false">
      <c r="A10" s="32" t="n">
        <v>0.25</v>
      </c>
      <c r="B10" s="80" t="n">
        <v>0.242164958599775</v>
      </c>
      <c r="C10" s="32" t="n">
        <v>1391.08635335777</v>
      </c>
      <c r="D10" s="32" t="n">
        <v>104.756264334892</v>
      </c>
      <c r="E10" s="80" t="n">
        <v>0.085287538509209</v>
      </c>
      <c r="F10" s="57" t="n">
        <f aca="false">03_Tunings!C6</f>
        <v>0.113131446039143</v>
      </c>
      <c r="G10" s="57" t="n">
        <f aca="false">03_Tunings!C13</f>
        <v>0.0489816586430991</v>
      </c>
      <c r="H10" s="81" t="n">
        <v>0.0354941808776229</v>
      </c>
      <c r="I10" s="81" t="n">
        <v>1320.84574111401</v>
      </c>
      <c r="J10" s="81" t="n">
        <v>0.0110231097136207</v>
      </c>
      <c r="K10" s="81" t="n">
        <v>1391.08635335777</v>
      </c>
      <c r="L10" s="81" t="n">
        <v>104.756264334892</v>
      </c>
      <c r="M10" s="81" t="n">
        <v>0.275150743705171</v>
      </c>
      <c r="N10" s="81" t="n">
        <v>1320.84574111401</v>
      </c>
      <c r="O10" s="81" t="n">
        <v>0.161854438394612</v>
      </c>
      <c r="P10" s="81" t="n">
        <v>1391.08635335777</v>
      </c>
      <c r="Q10" s="81" t="n">
        <v>104.756264334892</v>
      </c>
      <c r="R10" s="81" t="n">
        <v>0.0142145897515348</v>
      </c>
      <c r="S10" s="81" t="n">
        <v>0.0244908293215496</v>
      </c>
      <c r="T10" s="81" t="n">
        <v>0.10393973506301</v>
      </c>
    </row>
    <row r="11" customFormat="false" ht="15" hidden="false" customHeight="true" outlineLevel="0" collapsed="false">
      <c r="A11" s="32" t="n">
        <v>0.3</v>
      </c>
      <c r="B11" s="80" t="n">
        <v>0.239891645637075</v>
      </c>
      <c r="C11" s="32" t="n">
        <v>1391.08635335777</v>
      </c>
      <c r="D11" s="32" t="n">
        <v>104.756264334892</v>
      </c>
      <c r="E11" s="80" t="n">
        <v>0.085287538509209</v>
      </c>
      <c r="F11" s="57" t="n">
        <f aca="false">03_Tunings!C6</f>
        <v>0.113131446039143</v>
      </c>
      <c r="G11" s="57" t="n">
        <f aca="false">03_Tunings!C13</f>
        <v>0.0489816586430991</v>
      </c>
      <c r="H11" s="81" t="n">
        <v>0.0354941808776229</v>
      </c>
      <c r="I11" s="81" t="n">
        <v>1320.84574111401</v>
      </c>
      <c r="J11" s="81" t="n">
        <v>0.0110231097136207</v>
      </c>
      <c r="K11" s="81" t="n">
        <v>1391.08635335777</v>
      </c>
      <c r="L11" s="81" t="n">
        <v>104.756264334892</v>
      </c>
      <c r="M11" s="81" t="n">
        <v>0.275150743705171</v>
      </c>
      <c r="N11" s="81" t="n">
        <v>1320.84574111401</v>
      </c>
      <c r="O11" s="81" t="n">
        <v>0.161854438394612</v>
      </c>
      <c r="P11" s="81" t="n">
        <v>1391.08635335777</v>
      </c>
      <c r="Q11" s="81" t="n">
        <v>104.756264334892</v>
      </c>
      <c r="R11" s="81" t="n">
        <v>0.0142145897515348</v>
      </c>
      <c r="S11" s="81" t="n">
        <v>0.0244908293215496</v>
      </c>
      <c r="T11" s="81" t="n">
        <v>0.10393973506301</v>
      </c>
    </row>
    <row r="12" customFormat="false" ht="15" hidden="false" customHeight="true" outlineLevel="0" collapsed="false">
      <c r="A12" s="32" t="n">
        <v>0.35</v>
      </c>
      <c r="B12" s="80" t="n">
        <v>0.237618332674374</v>
      </c>
      <c r="C12" s="32" t="n">
        <v>1391.08635335777</v>
      </c>
      <c r="D12" s="32" t="n">
        <v>104.756264334892</v>
      </c>
      <c r="E12" s="80" t="n">
        <v>0.085287538509209</v>
      </c>
      <c r="F12" s="57" t="n">
        <f aca="false">03_Tunings!C6</f>
        <v>0.113131446039143</v>
      </c>
      <c r="G12" s="57" t="n">
        <f aca="false">03_Tunings!C13</f>
        <v>0.0489816586430991</v>
      </c>
      <c r="H12" s="81" t="n">
        <v>0.0354941808776229</v>
      </c>
      <c r="I12" s="81" t="n">
        <v>1320.84574111401</v>
      </c>
      <c r="J12" s="81" t="n">
        <v>0.0110231097136207</v>
      </c>
      <c r="K12" s="81" t="n">
        <v>1391.08635335777</v>
      </c>
      <c r="L12" s="81" t="n">
        <v>104.756264334892</v>
      </c>
      <c r="M12" s="81" t="n">
        <v>0.275150743705171</v>
      </c>
      <c r="N12" s="81" t="n">
        <v>1320.84574111401</v>
      </c>
      <c r="O12" s="81" t="n">
        <v>0.161854438394612</v>
      </c>
      <c r="P12" s="81" t="n">
        <v>1391.08635335777</v>
      </c>
      <c r="Q12" s="81" t="n">
        <v>104.756264334892</v>
      </c>
      <c r="R12" s="81" t="n">
        <v>0.0142145897515348</v>
      </c>
      <c r="S12" s="81" t="n">
        <v>0.0244908293215496</v>
      </c>
      <c r="T12" s="81" t="n">
        <v>0.10393973506301</v>
      </c>
    </row>
    <row r="13" customFormat="false" ht="15" hidden="false" customHeight="true" outlineLevel="0" collapsed="false">
      <c r="A13" s="32" t="n">
        <v>0.4</v>
      </c>
      <c r="B13" s="80" t="n">
        <v>0.235345019711674</v>
      </c>
      <c r="C13" s="32" t="n">
        <v>1391.08635335777</v>
      </c>
      <c r="D13" s="32" t="n">
        <v>104.756264334892</v>
      </c>
      <c r="E13" s="80" t="n">
        <v>0.085287538509209</v>
      </c>
      <c r="F13" s="57" t="n">
        <f aca="false">03_Tunings!C6</f>
        <v>0.113131446039143</v>
      </c>
      <c r="G13" s="57" t="n">
        <f aca="false">03_Tunings!C13</f>
        <v>0.0489816586430991</v>
      </c>
      <c r="H13" s="81" t="n">
        <v>0.0354941808776229</v>
      </c>
      <c r="I13" s="81" t="n">
        <v>1320.84574111401</v>
      </c>
      <c r="J13" s="81" t="n">
        <v>0.0110231097136207</v>
      </c>
      <c r="K13" s="81" t="n">
        <v>1391.08635335777</v>
      </c>
      <c r="L13" s="81" t="n">
        <v>104.756264334892</v>
      </c>
      <c r="M13" s="81" t="n">
        <v>0.275150743705171</v>
      </c>
      <c r="N13" s="81" t="n">
        <v>1320.84574111401</v>
      </c>
      <c r="O13" s="81" t="n">
        <v>0.161854438394612</v>
      </c>
      <c r="P13" s="81" t="n">
        <v>1391.08635335777</v>
      </c>
      <c r="Q13" s="81" t="n">
        <v>104.756264334892</v>
      </c>
      <c r="R13" s="81" t="n">
        <v>0.0142145897515348</v>
      </c>
      <c r="S13" s="81" t="n">
        <v>0.0244908293215496</v>
      </c>
      <c r="T13" s="81" t="n">
        <v>0.10393973506301</v>
      </c>
    </row>
    <row r="14" customFormat="false" ht="15" hidden="false" customHeight="true" outlineLevel="0" collapsed="false">
      <c r="A14" s="32" t="n">
        <v>0.45</v>
      </c>
      <c r="B14" s="80" t="n">
        <v>0.233071706748974</v>
      </c>
      <c r="C14" s="32" t="n">
        <v>1391.08635335777</v>
      </c>
      <c r="D14" s="32" t="n">
        <v>104.756264334892</v>
      </c>
      <c r="E14" s="80" t="n">
        <v>0.085287538509209</v>
      </c>
      <c r="F14" s="57" t="n">
        <f aca="false">03_Tunings!C6</f>
        <v>0.113131446039143</v>
      </c>
      <c r="G14" s="57" t="n">
        <f aca="false">03_Tunings!C13</f>
        <v>0.0489816586430991</v>
      </c>
      <c r="H14" s="81" t="n">
        <v>0.0354941808776229</v>
      </c>
      <c r="I14" s="81" t="n">
        <v>1320.84574111401</v>
      </c>
      <c r="J14" s="81" t="n">
        <v>0.0110231097136207</v>
      </c>
      <c r="K14" s="81" t="n">
        <v>1391.08635335777</v>
      </c>
      <c r="L14" s="81" t="n">
        <v>104.756264334892</v>
      </c>
      <c r="M14" s="81" t="n">
        <v>0.275150743705171</v>
      </c>
      <c r="N14" s="81" t="n">
        <v>1320.84574111401</v>
      </c>
      <c r="O14" s="81" t="n">
        <v>0.161854438394612</v>
      </c>
      <c r="P14" s="81" t="n">
        <v>1391.08635335777</v>
      </c>
      <c r="Q14" s="81" t="n">
        <v>104.756264334892</v>
      </c>
      <c r="R14" s="81" t="n">
        <v>0.0142145897515348</v>
      </c>
      <c r="S14" s="81" t="n">
        <v>0.0244908293215496</v>
      </c>
      <c r="T14" s="81" t="n">
        <v>0.10393973506301</v>
      </c>
    </row>
    <row r="15" customFormat="false" ht="15" hidden="false" customHeight="true" outlineLevel="0" collapsed="false">
      <c r="A15" s="32" t="n">
        <v>0.5</v>
      </c>
      <c r="B15" s="80" t="n">
        <v>0.230798393786273</v>
      </c>
      <c r="C15" s="32" t="n">
        <v>1391.08635335777</v>
      </c>
      <c r="D15" s="32" t="n">
        <v>104.756264334892</v>
      </c>
      <c r="E15" s="80" t="n">
        <v>0.085287538509209</v>
      </c>
      <c r="F15" s="57" t="n">
        <f aca="false">03_Tunings!C6</f>
        <v>0.113131446039143</v>
      </c>
      <c r="G15" s="57" t="n">
        <f aca="false">03_Tunings!C13</f>
        <v>0.0489816586430991</v>
      </c>
      <c r="H15" s="81" t="n">
        <v>0.0354941808776229</v>
      </c>
      <c r="I15" s="81" t="n">
        <v>1320.84574111401</v>
      </c>
      <c r="J15" s="81" t="n">
        <v>0.0110231097136207</v>
      </c>
      <c r="K15" s="81" t="n">
        <v>1391.08635335777</v>
      </c>
      <c r="L15" s="81" t="n">
        <v>104.756264334892</v>
      </c>
      <c r="M15" s="81" t="n">
        <v>0.275150743705171</v>
      </c>
      <c r="N15" s="81" t="n">
        <v>1320.84574111401</v>
      </c>
      <c r="O15" s="81" t="n">
        <v>0.161854438394612</v>
      </c>
      <c r="P15" s="81" t="n">
        <v>1391.08635335777</v>
      </c>
      <c r="Q15" s="81" t="n">
        <v>104.756264334892</v>
      </c>
      <c r="R15" s="81" t="n">
        <v>0.0142145897515348</v>
      </c>
      <c r="S15" s="81" t="n">
        <v>0.0244908293215496</v>
      </c>
      <c r="T15" s="81" t="n">
        <v>0.10393973506301</v>
      </c>
    </row>
    <row r="16" customFormat="false" ht="15" hidden="false" customHeight="true" outlineLevel="0" collapsed="false">
      <c r="A16" s="32" t="n">
        <v>0.55</v>
      </c>
      <c r="B16" s="80" t="n">
        <v>0.228525080823573</v>
      </c>
      <c r="C16" s="32" t="n">
        <v>1391.08635335777</v>
      </c>
      <c r="D16" s="32" t="n">
        <v>104.756264334892</v>
      </c>
      <c r="E16" s="80" t="n">
        <v>0.085287538509209</v>
      </c>
      <c r="F16" s="57" t="n">
        <f aca="false">03_Tunings!C6</f>
        <v>0.113131446039143</v>
      </c>
      <c r="G16" s="57" t="n">
        <f aca="false">03_Tunings!C13</f>
        <v>0.0489816586430991</v>
      </c>
      <c r="H16" s="81" t="n">
        <v>0.0354941808776229</v>
      </c>
      <c r="I16" s="81" t="n">
        <v>1320.84574111401</v>
      </c>
      <c r="J16" s="81" t="n">
        <v>0.0110231097136207</v>
      </c>
      <c r="K16" s="81" t="n">
        <v>1391.08635335777</v>
      </c>
      <c r="L16" s="81" t="n">
        <v>104.756264334892</v>
      </c>
      <c r="M16" s="81" t="n">
        <v>0.275150743705171</v>
      </c>
      <c r="N16" s="81" t="n">
        <v>1320.84574111401</v>
      </c>
      <c r="O16" s="81" t="n">
        <v>0.161854438394612</v>
      </c>
      <c r="P16" s="81" t="n">
        <v>1391.08635335777</v>
      </c>
      <c r="Q16" s="81" t="n">
        <v>104.756264334892</v>
      </c>
      <c r="R16" s="81" t="n">
        <v>0.0142145897515348</v>
      </c>
      <c r="S16" s="81" t="n">
        <v>0.0244908293215496</v>
      </c>
      <c r="T16" s="81" t="n">
        <v>0.10393973506301</v>
      </c>
    </row>
    <row r="17" customFormat="false" ht="15" hidden="false" customHeight="true" outlineLevel="0" collapsed="false">
      <c r="A17" s="32" t="n">
        <v>0.6</v>
      </c>
      <c r="B17" s="80" t="n">
        <v>0.226251767860873</v>
      </c>
      <c r="C17" s="32" t="n">
        <v>1391.08635335777</v>
      </c>
      <c r="D17" s="32" t="n">
        <v>104.756264334892</v>
      </c>
      <c r="E17" s="80" t="n">
        <v>0.085287538509209</v>
      </c>
      <c r="F17" s="57" t="n">
        <f aca="false">03_Tunings!C6</f>
        <v>0.113131446039143</v>
      </c>
      <c r="G17" s="57" t="n">
        <f aca="false">03_Tunings!C13</f>
        <v>0.0489816586430991</v>
      </c>
      <c r="H17" s="81" t="n">
        <v>0.0354941808776229</v>
      </c>
      <c r="I17" s="81" t="n">
        <v>1320.84574111401</v>
      </c>
      <c r="J17" s="81" t="n">
        <v>0.0110231097136207</v>
      </c>
      <c r="K17" s="81" t="n">
        <v>1391.08635335777</v>
      </c>
      <c r="L17" s="81" t="n">
        <v>104.756264334892</v>
      </c>
      <c r="M17" s="81" t="n">
        <v>0.275150743705171</v>
      </c>
      <c r="N17" s="81" t="n">
        <v>1320.84574111401</v>
      </c>
      <c r="O17" s="81" t="n">
        <v>0.161854438394612</v>
      </c>
      <c r="P17" s="81" t="n">
        <v>1391.08635335777</v>
      </c>
      <c r="Q17" s="81" t="n">
        <v>104.756264334892</v>
      </c>
      <c r="R17" s="81" t="n">
        <v>0.0142145897515348</v>
      </c>
      <c r="S17" s="81" t="n">
        <v>0.0244908293215496</v>
      </c>
      <c r="T17" s="81" t="n">
        <v>0.10393973506301</v>
      </c>
    </row>
    <row r="18" customFormat="false" ht="15" hidden="false" customHeight="true" outlineLevel="0" collapsed="false">
      <c r="A18" s="32" t="n">
        <v>0.65</v>
      </c>
      <c r="B18" s="80" t="n">
        <v>0.223978454898172</v>
      </c>
      <c r="C18" s="32" t="n">
        <v>1391.08635335777</v>
      </c>
      <c r="D18" s="32" t="n">
        <v>104.756264334892</v>
      </c>
      <c r="E18" s="80" t="n">
        <v>0.085287538509209</v>
      </c>
      <c r="F18" s="57" t="n">
        <f aca="false">03_Tunings!C6</f>
        <v>0.113131446039143</v>
      </c>
      <c r="G18" s="57" t="n">
        <f aca="false">03_Tunings!C13</f>
        <v>0.0489816586430991</v>
      </c>
      <c r="H18" s="81" t="n">
        <v>0.0354941808776229</v>
      </c>
      <c r="I18" s="81" t="n">
        <v>1320.84574111401</v>
      </c>
      <c r="J18" s="81" t="n">
        <v>0.0110231097136207</v>
      </c>
      <c r="K18" s="81" t="n">
        <v>1391.08635335777</v>
      </c>
      <c r="L18" s="81" t="n">
        <v>104.756264334892</v>
      </c>
      <c r="M18" s="81" t="n">
        <v>0.275150743705171</v>
      </c>
      <c r="N18" s="81" t="n">
        <v>1320.84574111401</v>
      </c>
      <c r="O18" s="81" t="n">
        <v>0.161854438394612</v>
      </c>
      <c r="P18" s="81" t="n">
        <v>1391.08635335777</v>
      </c>
      <c r="Q18" s="81" t="n">
        <v>104.756264334892</v>
      </c>
      <c r="R18" s="81" t="n">
        <v>0.0142145897515348</v>
      </c>
      <c r="S18" s="81" t="n">
        <v>0.0244908293215496</v>
      </c>
      <c r="T18" s="81" t="n">
        <v>0.10393973506301</v>
      </c>
    </row>
    <row r="19" customFormat="false" ht="15" hidden="false" customHeight="true" outlineLevel="0" collapsed="false">
      <c r="A19" s="32" t="n">
        <v>0.7</v>
      </c>
      <c r="B19" s="80" t="n">
        <v>0.221705141935472</v>
      </c>
      <c r="C19" s="32" t="n">
        <v>1391.08635335777</v>
      </c>
      <c r="D19" s="32" t="n">
        <v>104.756264334892</v>
      </c>
      <c r="E19" s="80" t="n">
        <v>0.085287538509209</v>
      </c>
      <c r="F19" s="57" t="n">
        <f aca="false">03_Tunings!C6</f>
        <v>0.113131446039143</v>
      </c>
      <c r="G19" s="57" t="n">
        <f aca="false">03_Tunings!C13</f>
        <v>0.0489816586430991</v>
      </c>
      <c r="H19" s="81" t="n">
        <v>0.0354941808776229</v>
      </c>
      <c r="I19" s="81" t="n">
        <v>1320.84574111401</v>
      </c>
      <c r="J19" s="81" t="n">
        <v>0.0110231097136207</v>
      </c>
      <c r="K19" s="81" t="n">
        <v>1391.08635335777</v>
      </c>
      <c r="L19" s="81" t="n">
        <v>104.756264334892</v>
      </c>
      <c r="M19" s="81" t="n">
        <v>0.275150743705171</v>
      </c>
      <c r="N19" s="81" t="n">
        <v>1320.84574111401</v>
      </c>
      <c r="O19" s="81" t="n">
        <v>0.161854438394612</v>
      </c>
      <c r="P19" s="81" t="n">
        <v>1391.08635335777</v>
      </c>
      <c r="Q19" s="81" t="n">
        <v>104.756264334892</v>
      </c>
      <c r="R19" s="81" t="n">
        <v>0.0142145897515348</v>
      </c>
      <c r="S19" s="81" t="n">
        <v>0.0244908293215496</v>
      </c>
      <c r="T19" s="81" t="n">
        <v>0.10393973506301</v>
      </c>
    </row>
    <row r="20" customFormat="false" ht="15" hidden="false" customHeight="true" outlineLevel="0" collapsed="false">
      <c r="A20" s="32" t="n">
        <v>0.75</v>
      </c>
      <c r="B20" s="80" t="n">
        <v>0.219431828972771</v>
      </c>
      <c r="C20" s="32" t="n">
        <v>1391.08635335777</v>
      </c>
      <c r="D20" s="32" t="n">
        <v>104.756264334892</v>
      </c>
      <c r="E20" s="80" t="n">
        <v>0.085287538509209</v>
      </c>
      <c r="F20" s="57" t="n">
        <f aca="false">03_Tunings!C6</f>
        <v>0.113131446039143</v>
      </c>
      <c r="G20" s="57" t="n">
        <f aca="false">03_Tunings!C13</f>
        <v>0.0489816586430991</v>
      </c>
      <c r="H20" s="81" t="n">
        <v>0.0354941808776229</v>
      </c>
      <c r="I20" s="81" t="n">
        <v>1320.84574111401</v>
      </c>
      <c r="J20" s="81" t="n">
        <v>0.0110231097136207</v>
      </c>
      <c r="K20" s="81" t="n">
        <v>1391.08635335777</v>
      </c>
      <c r="L20" s="81" t="n">
        <v>104.756264334892</v>
      </c>
      <c r="M20" s="81" t="n">
        <v>0.275150743705171</v>
      </c>
      <c r="N20" s="81" t="n">
        <v>1320.84574111401</v>
      </c>
      <c r="O20" s="81" t="n">
        <v>0.161854438394612</v>
      </c>
      <c r="P20" s="81" t="n">
        <v>1391.08635335777</v>
      </c>
      <c r="Q20" s="81" t="n">
        <v>104.756264334892</v>
      </c>
      <c r="R20" s="81" t="n">
        <v>0.0142145897515348</v>
      </c>
      <c r="S20" s="81" t="n">
        <v>0.0244908293215496</v>
      </c>
      <c r="T20" s="81" t="n">
        <v>0.10393973506301</v>
      </c>
    </row>
    <row r="21" customFormat="false" ht="15" hidden="false" customHeight="true" outlineLevel="0" collapsed="false">
      <c r="A21" s="32" t="n">
        <v>0.8</v>
      </c>
      <c r="B21" s="80" t="n">
        <v>0.217158516010071</v>
      </c>
      <c r="C21" s="32" t="n">
        <v>1391.08635335777</v>
      </c>
      <c r="D21" s="32" t="n">
        <v>104.756264334892</v>
      </c>
      <c r="E21" s="80" t="n">
        <v>0.085287538509209</v>
      </c>
      <c r="F21" s="57" t="n">
        <f aca="false">03_Tunings!C6</f>
        <v>0.113131446039143</v>
      </c>
      <c r="G21" s="57" t="n">
        <f aca="false">03_Tunings!C13</f>
        <v>0.0489816586430991</v>
      </c>
      <c r="H21" s="81" t="n">
        <v>0.0354941808776229</v>
      </c>
      <c r="I21" s="81" t="n">
        <v>1320.84574111401</v>
      </c>
      <c r="J21" s="81" t="n">
        <v>0.0110231097136207</v>
      </c>
      <c r="K21" s="81" t="n">
        <v>1391.08635335777</v>
      </c>
      <c r="L21" s="81" t="n">
        <v>104.756264334892</v>
      </c>
      <c r="M21" s="81" t="n">
        <v>0.275150743705171</v>
      </c>
      <c r="N21" s="81" t="n">
        <v>1320.84574111401</v>
      </c>
      <c r="O21" s="81" t="n">
        <v>0.161854438394612</v>
      </c>
      <c r="P21" s="81" t="n">
        <v>1391.08635335777</v>
      </c>
      <c r="Q21" s="81" t="n">
        <v>104.756264334892</v>
      </c>
      <c r="R21" s="81" t="n">
        <v>0.0142145897515348</v>
      </c>
      <c r="S21" s="81" t="n">
        <v>0.0244908293215496</v>
      </c>
      <c r="T21" s="81" t="n">
        <v>0.10393973506301</v>
      </c>
    </row>
    <row r="22" customFormat="false" ht="15" hidden="false" customHeight="true" outlineLevel="0" collapsed="false">
      <c r="A22" s="32" t="n">
        <v>0.85</v>
      </c>
      <c r="B22" s="80" t="n">
        <v>0.214885203047371</v>
      </c>
      <c r="C22" s="32" t="n">
        <v>1391.08635335777</v>
      </c>
      <c r="D22" s="32" t="n">
        <v>104.756264334892</v>
      </c>
      <c r="E22" s="80" t="n">
        <v>0.085287538509209</v>
      </c>
      <c r="F22" s="57" t="n">
        <f aca="false">03_Tunings!C6</f>
        <v>0.113131446039143</v>
      </c>
      <c r="G22" s="57" t="n">
        <f aca="false">03_Tunings!C13</f>
        <v>0.0489816586430991</v>
      </c>
      <c r="H22" s="81" t="n">
        <v>0.0354941808776229</v>
      </c>
      <c r="I22" s="81" t="n">
        <v>1320.84574111401</v>
      </c>
      <c r="J22" s="81" t="n">
        <v>0.0110231097136207</v>
      </c>
      <c r="K22" s="81" t="n">
        <v>1391.08635335777</v>
      </c>
      <c r="L22" s="81" t="n">
        <v>104.756264334892</v>
      </c>
      <c r="M22" s="81" t="n">
        <v>0.275150743705171</v>
      </c>
      <c r="N22" s="81" t="n">
        <v>1320.84574111401</v>
      </c>
      <c r="O22" s="81" t="n">
        <v>0.161854438394612</v>
      </c>
      <c r="P22" s="81" t="n">
        <v>1391.08635335777</v>
      </c>
      <c r="Q22" s="81" t="n">
        <v>104.756264334892</v>
      </c>
      <c r="R22" s="81" t="n">
        <v>0.0142145897515348</v>
      </c>
      <c r="S22" s="81" t="n">
        <v>0.0244908293215496</v>
      </c>
      <c r="T22" s="81" t="n">
        <v>0.10393973506301</v>
      </c>
    </row>
    <row r="23" customFormat="false" ht="15" hidden="false" customHeight="true" outlineLevel="0" collapsed="false">
      <c r="A23" s="32" t="n">
        <v>0.9</v>
      </c>
      <c r="B23" s="80" t="n">
        <v>0.21261189008467</v>
      </c>
      <c r="C23" s="32" t="n">
        <v>1391.08635335777</v>
      </c>
      <c r="D23" s="32" t="n">
        <v>104.756264334892</v>
      </c>
      <c r="E23" s="80" t="n">
        <v>0.085287538509209</v>
      </c>
      <c r="F23" s="57" t="n">
        <f aca="false">03_Tunings!C6</f>
        <v>0.113131446039143</v>
      </c>
      <c r="G23" s="57" t="n">
        <f aca="false">03_Tunings!C13</f>
        <v>0.0489816586430991</v>
      </c>
      <c r="H23" s="81" t="n">
        <v>0.0354941808776229</v>
      </c>
      <c r="I23" s="81" t="n">
        <v>1320.84574111401</v>
      </c>
      <c r="J23" s="81" t="n">
        <v>0.0110231097136207</v>
      </c>
      <c r="K23" s="81" t="n">
        <v>1391.08635335777</v>
      </c>
      <c r="L23" s="81" t="n">
        <v>104.756264334892</v>
      </c>
      <c r="M23" s="81" t="n">
        <v>0.275150743705171</v>
      </c>
      <c r="N23" s="81" t="n">
        <v>1320.84574111401</v>
      </c>
      <c r="O23" s="81" t="n">
        <v>0.161854438394612</v>
      </c>
      <c r="P23" s="81" t="n">
        <v>1391.08635335777</v>
      </c>
      <c r="Q23" s="81" t="n">
        <v>104.756264334892</v>
      </c>
      <c r="R23" s="81" t="n">
        <v>0.0142145897515348</v>
      </c>
      <c r="S23" s="81" t="n">
        <v>0.0244908293215496</v>
      </c>
      <c r="T23" s="81" t="n">
        <v>0.10393973506301</v>
      </c>
    </row>
    <row r="24" customFormat="false" ht="15" hidden="false" customHeight="true" outlineLevel="0" collapsed="false">
      <c r="A24" s="32" t="n">
        <v>0.95</v>
      </c>
      <c r="B24" s="80" t="n">
        <v>0.21033857712197</v>
      </c>
      <c r="C24" s="32" t="n">
        <v>1391.08635335777</v>
      </c>
      <c r="D24" s="32" t="n">
        <v>104.756264334892</v>
      </c>
      <c r="E24" s="80" t="n">
        <v>0.085287538509209</v>
      </c>
      <c r="F24" s="57" t="n">
        <f aca="false">03_Tunings!C6</f>
        <v>0.113131446039143</v>
      </c>
      <c r="G24" s="57" t="n">
        <f aca="false">03_Tunings!C13</f>
        <v>0.0489816586430991</v>
      </c>
      <c r="H24" s="81" t="n">
        <v>0.0354941808776229</v>
      </c>
      <c r="I24" s="81" t="n">
        <v>1320.84574111401</v>
      </c>
      <c r="J24" s="81" t="n">
        <v>0.0110231097136207</v>
      </c>
      <c r="K24" s="81" t="n">
        <v>1391.08635335777</v>
      </c>
      <c r="L24" s="81" t="n">
        <v>104.756264334892</v>
      </c>
      <c r="M24" s="81" t="n">
        <v>0.275150743705171</v>
      </c>
      <c r="N24" s="81" t="n">
        <v>1320.84574111401</v>
      </c>
      <c r="O24" s="81" t="n">
        <v>0.161854438394612</v>
      </c>
      <c r="P24" s="81" t="n">
        <v>1391.08635335777</v>
      </c>
      <c r="Q24" s="81" t="n">
        <v>104.756264334892</v>
      </c>
      <c r="R24" s="81" t="n">
        <v>0.0142145897515348</v>
      </c>
      <c r="S24" s="81" t="n">
        <v>0.0244908293215496</v>
      </c>
      <c r="T24" s="81" t="n">
        <v>0.10393973506301</v>
      </c>
    </row>
    <row r="25" customFormat="false" ht="15" hidden="false" customHeight="true" outlineLevel="0" collapsed="false">
      <c r="A25" s="32" t="n">
        <v>1</v>
      </c>
      <c r="B25" s="80" t="n">
        <v>0.20806526415927</v>
      </c>
      <c r="C25" s="32" t="n">
        <v>1391.08635335777</v>
      </c>
      <c r="D25" s="32" t="n">
        <v>104.756264334892</v>
      </c>
      <c r="E25" s="80" t="n">
        <v>0.085287538509209</v>
      </c>
      <c r="F25" s="57" t="n">
        <f aca="false">03_Tunings!C6</f>
        <v>0.113131446039143</v>
      </c>
      <c r="G25" s="57" t="n">
        <f aca="false">03_Tunings!C13</f>
        <v>0.0489816586430991</v>
      </c>
      <c r="H25" s="81" t="n">
        <v>0.0354941808776229</v>
      </c>
      <c r="I25" s="81" t="n">
        <v>1320.84574111401</v>
      </c>
      <c r="J25" s="81" t="n">
        <v>0.0110231097136207</v>
      </c>
      <c r="K25" s="81" t="n">
        <v>1391.08635335777</v>
      </c>
      <c r="L25" s="81" t="n">
        <v>104.756264334892</v>
      </c>
      <c r="M25" s="81" t="n">
        <v>0.275150743705171</v>
      </c>
      <c r="N25" s="81" t="n">
        <v>1320.84574111401</v>
      </c>
      <c r="O25" s="81" t="n">
        <v>0.161854438394612</v>
      </c>
      <c r="P25" s="81" t="n">
        <v>1391.08635335777</v>
      </c>
      <c r="Q25" s="81" t="n">
        <v>104.756264334892</v>
      </c>
      <c r="R25" s="81" t="n">
        <v>0.0142145897515348</v>
      </c>
      <c r="S25" s="81" t="n">
        <v>0.0244908293215496</v>
      </c>
      <c r="T25" s="81" t="n">
        <v>0.10393973506301</v>
      </c>
    </row>
    <row r="26" customFormat="false" ht="15" hidden="false" customHeight="true" outlineLevel="0" collapsed="false">
      <c r="A26" s="32" t="n">
        <v>1.05</v>
      </c>
      <c r="B26" s="80" t="n">
        <v>0.205791951196569</v>
      </c>
      <c r="C26" s="32" t="n">
        <v>1391.08635335777</v>
      </c>
      <c r="D26" s="32" t="n">
        <v>104.756264334892</v>
      </c>
      <c r="E26" s="80" t="n">
        <v>0.085287538509209</v>
      </c>
      <c r="F26" s="57" t="n">
        <f aca="false">03_Tunings!C6</f>
        <v>0.113131446039143</v>
      </c>
      <c r="G26" s="57" t="n">
        <f aca="false">03_Tunings!C13</f>
        <v>0.0489816586430991</v>
      </c>
      <c r="H26" s="81" t="n">
        <v>0.0354941808776229</v>
      </c>
      <c r="I26" s="81" t="n">
        <v>1320.84574111401</v>
      </c>
      <c r="J26" s="81" t="n">
        <v>0.0110231097136207</v>
      </c>
      <c r="K26" s="81" t="n">
        <v>1391.08635335777</v>
      </c>
      <c r="L26" s="81" t="n">
        <v>104.756264334892</v>
      </c>
      <c r="M26" s="81" t="n">
        <v>0.275150743705171</v>
      </c>
      <c r="N26" s="81" t="n">
        <v>1320.84574111401</v>
      </c>
      <c r="O26" s="81" t="n">
        <v>0.161854438394612</v>
      </c>
      <c r="P26" s="81" t="n">
        <v>1391.08635335777</v>
      </c>
      <c r="Q26" s="81" t="n">
        <v>104.756264334892</v>
      </c>
      <c r="R26" s="81" t="n">
        <v>0.0142145897515348</v>
      </c>
      <c r="S26" s="81" t="n">
        <v>0.0244908293215496</v>
      </c>
      <c r="T26" s="81" t="n">
        <v>0.10393973506301</v>
      </c>
    </row>
    <row r="27" customFormat="false" ht="15" hidden="false" customHeight="true" outlineLevel="0" collapsed="false">
      <c r="A27" s="32" t="n">
        <v>1.1</v>
      </c>
      <c r="B27" s="80" t="n">
        <v>0.203518638233869</v>
      </c>
      <c r="C27" s="32" t="n">
        <v>1391.08635335777</v>
      </c>
      <c r="D27" s="32" t="n">
        <v>104.756264334892</v>
      </c>
      <c r="E27" s="80" t="n">
        <v>0.085287538509209</v>
      </c>
      <c r="F27" s="57" t="n">
        <f aca="false">03_Tunings!C6</f>
        <v>0.113131446039143</v>
      </c>
      <c r="G27" s="57" t="n">
        <f aca="false">03_Tunings!C13</f>
        <v>0.0489816586430991</v>
      </c>
      <c r="H27" s="81" t="n">
        <v>0.0354941808776229</v>
      </c>
      <c r="I27" s="81" t="n">
        <v>1320.84574111401</v>
      </c>
      <c r="J27" s="81" t="n">
        <v>0.0110231097136207</v>
      </c>
      <c r="K27" s="81" t="n">
        <v>1391.08635335777</v>
      </c>
      <c r="L27" s="81" t="n">
        <v>104.756264334892</v>
      </c>
      <c r="M27" s="81" t="n">
        <v>0.275150743705171</v>
      </c>
      <c r="N27" s="81" t="n">
        <v>1320.84574111401</v>
      </c>
      <c r="O27" s="81" t="n">
        <v>0.161854438394612</v>
      </c>
      <c r="P27" s="81" t="n">
        <v>1391.08635335777</v>
      </c>
      <c r="Q27" s="81" t="n">
        <v>104.756264334892</v>
      </c>
      <c r="R27" s="81" t="n">
        <v>0.0142145897515348</v>
      </c>
      <c r="S27" s="81" t="n">
        <v>0.0244908293215496</v>
      </c>
      <c r="T27" s="81" t="n">
        <v>0.10393973506301</v>
      </c>
    </row>
    <row r="28" customFormat="false" ht="15" hidden="false" customHeight="true" outlineLevel="0" collapsed="false">
      <c r="A28" s="32" t="n">
        <v>1.15</v>
      </c>
      <c r="B28" s="80" t="n">
        <v>0.201245325271168</v>
      </c>
      <c r="C28" s="32" t="n">
        <v>1391.08635335777</v>
      </c>
      <c r="D28" s="32" t="n">
        <v>104.756264334892</v>
      </c>
      <c r="E28" s="80" t="n">
        <v>0.085287538509209</v>
      </c>
      <c r="F28" s="57" t="n">
        <f aca="false">03_Tunings!C6</f>
        <v>0.113131446039143</v>
      </c>
      <c r="G28" s="57" t="n">
        <f aca="false">03_Tunings!C13</f>
        <v>0.0489816586430991</v>
      </c>
      <c r="H28" s="81" t="n">
        <v>0.0354941808776229</v>
      </c>
      <c r="I28" s="81" t="n">
        <v>1320.84574111401</v>
      </c>
      <c r="J28" s="81" t="n">
        <v>0.0110231097136207</v>
      </c>
      <c r="K28" s="81" t="n">
        <v>1391.08635335777</v>
      </c>
      <c r="L28" s="81" t="n">
        <v>104.756264334892</v>
      </c>
      <c r="M28" s="81" t="n">
        <v>0.275150743705171</v>
      </c>
      <c r="N28" s="81" t="n">
        <v>1320.84574111401</v>
      </c>
      <c r="O28" s="81" t="n">
        <v>0.161854438394612</v>
      </c>
      <c r="P28" s="81" t="n">
        <v>1391.08635335777</v>
      </c>
      <c r="Q28" s="81" t="n">
        <v>104.756264334892</v>
      </c>
      <c r="R28" s="81" t="n">
        <v>0.0142145897515348</v>
      </c>
      <c r="S28" s="81" t="n">
        <v>0.0244908293215496</v>
      </c>
      <c r="T28" s="81" t="n">
        <v>0.10393973506301</v>
      </c>
    </row>
    <row r="29" customFormat="false" ht="15" hidden="false" customHeight="true" outlineLevel="0" collapsed="false">
      <c r="A29" s="32" t="n">
        <v>1.2</v>
      </c>
      <c r="B29" s="80" t="n">
        <v>0.198972012308468</v>
      </c>
      <c r="C29" s="32" t="n">
        <v>1391.08635335777</v>
      </c>
      <c r="D29" s="32" t="n">
        <v>104.756264334892</v>
      </c>
      <c r="E29" s="80" t="n">
        <v>0.085287538509209</v>
      </c>
      <c r="F29" s="57" t="n">
        <f aca="false">03_Tunings!C6</f>
        <v>0.113131446039143</v>
      </c>
      <c r="G29" s="57" t="n">
        <f aca="false">03_Tunings!C13</f>
        <v>0.0489816586430991</v>
      </c>
      <c r="H29" s="81" t="n">
        <v>0.0354941808776229</v>
      </c>
      <c r="I29" s="81" t="n">
        <v>1320.84574111401</v>
      </c>
      <c r="J29" s="81" t="n">
        <v>0.0110231097136207</v>
      </c>
      <c r="K29" s="81" t="n">
        <v>1391.08635335777</v>
      </c>
      <c r="L29" s="81" t="n">
        <v>104.756264334892</v>
      </c>
      <c r="M29" s="81" t="n">
        <v>0.275150743705171</v>
      </c>
      <c r="N29" s="81" t="n">
        <v>1320.84574111401</v>
      </c>
      <c r="O29" s="81" t="n">
        <v>0.161854438394612</v>
      </c>
      <c r="P29" s="81" t="n">
        <v>1391.08635335777</v>
      </c>
      <c r="Q29" s="81" t="n">
        <v>104.756264334892</v>
      </c>
      <c r="R29" s="81" t="n">
        <v>0.0142145897515348</v>
      </c>
      <c r="S29" s="81" t="n">
        <v>0.0244908293215496</v>
      </c>
      <c r="T29" s="81" t="n">
        <v>0.10393973506301</v>
      </c>
    </row>
    <row r="30" customFormat="false" ht="15" hidden="false" customHeight="true" outlineLevel="0" collapsed="false">
      <c r="A30" s="32" t="n">
        <v>1.25</v>
      </c>
      <c r="B30" s="80" t="n">
        <v>0.196698699345768</v>
      </c>
      <c r="C30" s="32" t="n">
        <v>1391.08635335777</v>
      </c>
      <c r="D30" s="32" t="n">
        <v>104.756264334892</v>
      </c>
      <c r="E30" s="80" t="n">
        <v>0.085287538509209</v>
      </c>
      <c r="F30" s="57" t="n">
        <f aca="false">03_Tunings!C6</f>
        <v>0.113131446039143</v>
      </c>
      <c r="G30" s="57" t="n">
        <f aca="false">03_Tunings!C13</f>
        <v>0.0489816586430991</v>
      </c>
      <c r="H30" s="81" t="n">
        <v>0.0354941808776229</v>
      </c>
      <c r="I30" s="81" t="n">
        <v>1320.84574111401</v>
      </c>
      <c r="J30" s="81" t="n">
        <v>0.0110231097136207</v>
      </c>
      <c r="K30" s="81" t="n">
        <v>1391.08635335777</v>
      </c>
      <c r="L30" s="81" t="n">
        <v>104.756264334892</v>
      </c>
      <c r="M30" s="81" t="n">
        <v>0.275150743705171</v>
      </c>
      <c r="N30" s="81" t="n">
        <v>1320.84574111401</v>
      </c>
      <c r="O30" s="81" t="n">
        <v>0.161854438394612</v>
      </c>
      <c r="P30" s="81" t="n">
        <v>1391.08635335777</v>
      </c>
      <c r="Q30" s="81" t="n">
        <v>104.756264334892</v>
      </c>
      <c r="R30" s="81" t="n">
        <v>0.0142145897515348</v>
      </c>
      <c r="S30" s="81" t="n">
        <v>0.0244908293215496</v>
      </c>
      <c r="T30" s="81" t="n">
        <v>0.10393973506301</v>
      </c>
    </row>
    <row r="31" customFormat="false" ht="15" hidden="false" customHeight="true" outlineLevel="0" collapsed="false">
      <c r="A31" s="32" t="n">
        <v>1.3</v>
      </c>
      <c r="B31" s="80" t="n">
        <v>0.194425386383067</v>
      </c>
      <c r="C31" s="32" t="n">
        <v>1391.08635335777</v>
      </c>
      <c r="D31" s="32" t="n">
        <v>104.756264334892</v>
      </c>
      <c r="E31" s="80" t="n">
        <v>0.085287538509209</v>
      </c>
      <c r="F31" s="57" t="n">
        <f aca="false">03_Tunings!C6</f>
        <v>0.113131446039143</v>
      </c>
      <c r="G31" s="57" t="n">
        <f aca="false">03_Tunings!C13</f>
        <v>0.0489816586430991</v>
      </c>
      <c r="H31" s="81" t="n">
        <v>0.0354941808776229</v>
      </c>
      <c r="I31" s="81" t="n">
        <v>1320.84574111401</v>
      </c>
      <c r="J31" s="81" t="n">
        <v>0.0110231097136207</v>
      </c>
      <c r="K31" s="81" t="n">
        <v>1391.08635335777</v>
      </c>
      <c r="L31" s="81" t="n">
        <v>104.756264334892</v>
      </c>
      <c r="M31" s="81" t="n">
        <v>0.275150743705171</v>
      </c>
      <c r="N31" s="81" t="n">
        <v>1320.84574111401</v>
      </c>
      <c r="O31" s="81" t="n">
        <v>0.161854438394612</v>
      </c>
      <c r="P31" s="81" t="n">
        <v>1391.08635335777</v>
      </c>
      <c r="Q31" s="81" t="n">
        <v>104.756264334892</v>
      </c>
      <c r="R31" s="81" t="n">
        <v>0.0142145897515348</v>
      </c>
      <c r="S31" s="81" t="n">
        <v>0.0244908293215496</v>
      </c>
      <c r="T31" s="81" t="n">
        <v>0.10393973506301</v>
      </c>
    </row>
    <row r="32" customFormat="false" ht="15" hidden="false" customHeight="true" outlineLevel="0" collapsed="false">
      <c r="A32" s="32" t="n">
        <v>1.35</v>
      </c>
      <c r="B32" s="80" t="n">
        <v>0.192152073420367</v>
      </c>
      <c r="C32" s="32" t="n">
        <v>1391.08635335777</v>
      </c>
      <c r="D32" s="32" t="n">
        <v>104.756264334892</v>
      </c>
      <c r="E32" s="80" t="n">
        <v>0.085287538509209</v>
      </c>
      <c r="F32" s="57" t="n">
        <f aca="false">03_Tunings!C6</f>
        <v>0.113131446039143</v>
      </c>
      <c r="G32" s="57" t="n">
        <f aca="false">03_Tunings!C13</f>
        <v>0.0489816586430991</v>
      </c>
      <c r="H32" s="81" t="n">
        <v>0.0354941808776229</v>
      </c>
      <c r="I32" s="81" t="n">
        <v>1320.84574111401</v>
      </c>
      <c r="J32" s="81" t="n">
        <v>0.0110231097136207</v>
      </c>
      <c r="K32" s="81" t="n">
        <v>1391.08635335777</v>
      </c>
      <c r="L32" s="81" t="n">
        <v>104.756264334892</v>
      </c>
      <c r="M32" s="81" t="n">
        <v>0.275150743705171</v>
      </c>
      <c r="N32" s="81" t="n">
        <v>1320.84574111401</v>
      </c>
      <c r="O32" s="81" t="n">
        <v>0.161854438394612</v>
      </c>
      <c r="P32" s="81" t="n">
        <v>1391.08635335777</v>
      </c>
      <c r="Q32" s="81" t="n">
        <v>104.756264334892</v>
      </c>
      <c r="R32" s="81" t="n">
        <v>0.0142145897515348</v>
      </c>
      <c r="S32" s="81" t="n">
        <v>0.0244908293215496</v>
      </c>
      <c r="T32" s="81" t="n">
        <v>0.10393973506301</v>
      </c>
    </row>
    <row r="33" customFormat="false" ht="15" hidden="false" customHeight="true" outlineLevel="0" collapsed="false">
      <c r="A33" s="32" t="n">
        <v>1.4</v>
      </c>
      <c r="B33" s="80" t="n">
        <v>0.189878760457667</v>
      </c>
      <c r="C33" s="32" t="n">
        <v>1391.08635335777</v>
      </c>
      <c r="D33" s="32" t="n">
        <v>104.756264334892</v>
      </c>
      <c r="E33" s="80" t="n">
        <v>0.085287538509209</v>
      </c>
      <c r="F33" s="57" t="n">
        <f aca="false">03_Tunings!C6</f>
        <v>0.113131446039143</v>
      </c>
      <c r="G33" s="57" t="n">
        <f aca="false">03_Tunings!C13</f>
        <v>0.0489816586430991</v>
      </c>
      <c r="H33" s="81" t="n">
        <v>0.0354941808776229</v>
      </c>
      <c r="I33" s="81" t="n">
        <v>1320.84574111401</v>
      </c>
      <c r="J33" s="81" t="n">
        <v>0.0110231097136207</v>
      </c>
      <c r="K33" s="81" t="n">
        <v>1391.08635335777</v>
      </c>
      <c r="L33" s="81" t="n">
        <v>104.756264334892</v>
      </c>
      <c r="M33" s="81" t="n">
        <v>0.275150743705171</v>
      </c>
      <c r="N33" s="81" t="n">
        <v>1320.84574111401</v>
      </c>
      <c r="O33" s="81" t="n">
        <v>0.161854438394612</v>
      </c>
      <c r="P33" s="81" t="n">
        <v>1391.08635335777</v>
      </c>
      <c r="Q33" s="81" t="n">
        <v>104.756264334892</v>
      </c>
      <c r="R33" s="81" t="n">
        <v>0.0142145897515348</v>
      </c>
      <c r="S33" s="81" t="n">
        <v>0.0244908293215496</v>
      </c>
      <c r="T33" s="81" t="n">
        <v>0.10393973506301</v>
      </c>
    </row>
    <row r="34" customFormat="false" ht="15" hidden="false" customHeight="true" outlineLevel="0" collapsed="false">
      <c r="A34" s="32" t="n">
        <v>1.45</v>
      </c>
      <c r="B34" s="80" t="n">
        <v>0.187605447494966</v>
      </c>
      <c r="C34" s="32" t="n">
        <v>1391.08635335777</v>
      </c>
      <c r="D34" s="32" t="n">
        <v>104.756264334892</v>
      </c>
      <c r="E34" s="80" t="n">
        <v>0.085287538509209</v>
      </c>
      <c r="F34" s="57" t="n">
        <f aca="false">03_Tunings!C6</f>
        <v>0.113131446039143</v>
      </c>
      <c r="G34" s="57" t="n">
        <f aca="false">03_Tunings!C13</f>
        <v>0.0489816586430991</v>
      </c>
      <c r="H34" s="81" t="n">
        <v>0.0354941808776229</v>
      </c>
      <c r="I34" s="81" t="n">
        <v>1320.84574111401</v>
      </c>
      <c r="J34" s="81" t="n">
        <v>0.0110231097136207</v>
      </c>
      <c r="K34" s="81" t="n">
        <v>1391.08635335777</v>
      </c>
      <c r="L34" s="81" t="n">
        <v>104.756264334892</v>
      </c>
      <c r="M34" s="81" t="n">
        <v>0.275150743705171</v>
      </c>
      <c r="N34" s="81" t="n">
        <v>1320.84574111401</v>
      </c>
      <c r="O34" s="81" t="n">
        <v>0.161854438394612</v>
      </c>
      <c r="P34" s="81" t="n">
        <v>1391.08635335777</v>
      </c>
      <c r="Q34" s="81" t="n">
        <v>104.756264334892</v>
      </c>
      <c r="R34" s="81" t="n">
        <v>0.0142145897515348</v>
      </c>
      <c r="S34" s="81" t="n">
        <v>0.0244908293215496</v>
      </c>
      <c r="T34" s="81" t="n">
        <v>0.10393973506301</v>
      </c>
    </row>
    <row r="35" customFormat="false" ht="15" hidden="false" customHeight="true" outlineLevel="0" collapsed="false">
      <c r="A35" s="32" t="n">
        <v>1.5</v>
      </c>
      <c r="B35" s="80" t="n">
        <v>0.185332134532266</v>
      </c>
      <c r="C35" s="32" t="n">
        <v>1391.08635335777</v>
      </c>
      <c r="D35" s="32" t="n">
        <v>104.756264334892</v>
      </c>
      <c r="E35" s="80" t="n">
        <v>0.085287538509209</v>
      </c>
      <c r="F35" s="57" t="n">
        <f aca="false">03_Tunings!C6</f>
        <v>0.113131446039143</v>
      </c>
      <c r="G35" s="57" t="n">
        <f aca="false">03_Tunings!C13</f>
        <v>0.0489816586430991</v>
      </c>
      <c r="H35" s="81" t="n">
        <v>0.0354941808776229</v>
      </c>
      <c r="I35" s="81" t="n">
        <v>1320.84574111401</v>
      </c>
      <c r="J35" s="81" t="n">
        <v>0.0110231097136207</v>
      </c>
      <c r="K35" s="81" t="n">
        <v>1391.08635335777</v>
      </c>
      <c r="L35" s="81" t="n">
        <v>104.756264334892</v>
      </c>
      <c r="M35" s="81" t="n">
        <v>0.275150743705171</v>
      </c>
      <c r="N35" s="81" t="n">
        <v>1320.84574111401</v>
      </c>
      <c r="O35" s="81" t="n">
        <v>0.161854438394612</v>
      </c>
      <c r="P35" s="81" t="n">
        <v>1391.08635335777</v>
      </c>
      <c r="Q35" s="81" t="n">
        <v>104.756264334892</v>
      </c>
      <c r="R35" s="81" t="n">
        <v>0.0142145897515348</v>
      </c>
      <c r="S35" s="81" t="n">
        <v>0.0244908293215496</v>
      </c>
      <c r="T35" s="81" t="n">
        <v>0.10393973506301</v>
      </c>
    </row>
    <row r="36" customFormat="false" ht="15" hidden="false" customHeight="true" outlineLevel="0" collapsed="false">
      <c r="A36" s="32" t="n">
        <v>1.55</v>
      </c>
      <c r="B36" s="80" t="n">
        <v>0.183058821569565</v>
      </c>
      <c r="C36" s="32" t="n">
        <v>1391.08635335777</v>
      </c>
      <c r="D36" s="32" t="n">
        <v>104.756264334892</v>
      </c>
      <c r="E36" s="80" t="n">
        <v>0.085287538509209</v>
      </c>
      <c r="F36" s="57" t="n">
        <f aca="false">03_Tunings!C6</f>
        <v>0.113131446039143</v>
      </c>
      <c r="G36" s="57" t="n">
        <f aca="false">03_Tunings!C13</f>
        <v>0.0489816586430991</v>
      </c>
      <c r="H36" s="81" t="n">
        <v>0.0354941808776229</v>
      </c>
      <c r="I36" s="81" t="n">
        <v>1320.84574111401</v>
      </c>
      <c r="J36" s="81" t="n">
        <v>0.0110231097136207</v>
      </c>
      <c r="K36" s="81" t="n">
        <v>1391.08635335777</v>
      </c>
      <c r="L36" s="81" t="n">
        <v>104.756264334892</v>
      </c>
      <c r="M36" s="81" t="n">
        <v>0.275150743705171</v>
      </c>
      <c r="N36" s="81" t="n">
        <v>1320.84574111401</v>
      </c>
      <c r="O36" s="81" t="n">
        <v>0.161854438394612</v>
      </c>
      <c r="P36" s="81" t="n">
        <v>1391.08635335777</v>
      </c>
      <c r="Q36" s="81" t="n">
        <v>104.756264334892</v>
      </c>
      <c r="R36" s="81" t="n">
        <v>0.0142145897515348</v>
      </c>
      <c r="S36" s="81" t="n">
        <v>0.0244908293215496</v>
      </c>
      <c r="T36" s="81" t="n">
        <v>0.10393973506301</v>
      </c>
    </row>
    <row r="37" customFormat="false" ht="15" hidden="false" customHeight="true" outlineLevel="0" collapsed="false">
      <c r="A37" s="32" t="n">
        <v>1.6</v>
      </c>
      <c r="B37" s="80" t="n">
        <v>0.180785508606865</v>
      </c>
      <c r="C37" s="32" t="n">
        <v>1391.08635335777</v>
      </c>
      <c r="D37" s="32" t="n">
        <v>104.756264334892</v>
      </c>
      <c r="E37" s="80" t="n">
        <v>0.085287538509209</v>
      </c>
      <c r="F37" s="57" t="n">
        <f aca="false">03_Tunings!C6</f>
        <v>0.113131446039143</v>
      </c>
      <c r="G37" s="57" t="n">
        <f aca="false">03_Tunings!C13</f>
        <v>0.0489816586430991</v>
      </c>
      <c r="H37" s="81" t="n">
        <v>0.0354941808776229</v>
      </c>
      <c r="I37" s="81" t="n">
        <v>1320.84574111401</v>
      </c>
      <c r="J37" s="81" t="n">
        <v>0.0110231097136207</v>
      </c>
      <c r="K37" s="81" t="n">
        <v>1391.08635335777</v>
      </c>
      <c r="L37" s="81" t="n">
        <v>104.756264334892</v>
      </c>
      <c r="M37" s="81" t="n">
        <v>0.275150743705171</v>
      </c>
      <c r="N37" s="81" t="n">
        <v>1320.84574111401</v>
      </c>
      <c r="O37" s="81" t="n">
        <v>0.161854438394612</v>
      </c>
      <c r="P37" s="81" t="n">
        <v>1391.08635335777</v>
      </c>
      <c r="Q37" s="81" t="n">
        <v>104.756264334892</v>
      </c>
      <c r="R37" s="81" t="n">
        <v>0.0142145897515348</v>
      </c>
      <c r="S37" s="81" t="n">
        <v>0.0244908293215496</v>
      </c>
      <c r="T37" s="81" t="n">
        <v>0.10393973506301</v>
      </c>
    </row>
    <row r="38" customFormat="false" ht="15" hidden="false" customHeight="true" outlineLevel="0" collapsed="false">
      <c r="A38" s="32" t="n">
        <v>1.65</v>
      </c>
      <c r="B38" s="80" t="n">
        <v>0.178512195644165</v>
      </c>
      <c r="C38" s="32" t="n">
        <v>1391.08635335777</v>
      </c>
      <c r="D38" s="32" t="n">
        <v>104.756264334892</v>
      </c>
      <c r="E38" s="80" t="n">
        <v>0.085287538509209</v>
      </c>
      <c r="F38" s="57" t="n">
        <f aca="false">03_Tunings!C6</f>
        <v>0.113131446039143</v>
      </c>
      <c r="G38" s="57" t="n">
        <f aca="false">03_Tunings!C13</f>
        <v>0.0489816586430991</v>
      </c>
      <c r="H38" s="81" t="n">
        <v>0.0354941808776229</v>
      </c>
      <c r="I38" s="81" t="n">
        <v>1320.84574111401</v>
      </c>
      <c r="J38" s="81" t="n">
        <v>0.0110231097136207</v>
      </c>
      <c r="K38" s="81" t="n">
        <v>1391.08635335777</v>
      </c>
      <c r="L38" s="81" t="n">
        <v>104.756264334892</v>
      </c>
      <c r="M38" s="81" t="n">
        <v>0.275150743705171</v>
      </c>
      <c r="N38" s="81" t="n">
        <v>1320.84574111401</v>
      </c>
      <c r="O38" s="81" t="n">
        <v>0.161854438394612</v>
      </c>
      <c r="P38" s="81" t="n">
        <v>1391.08635335777</v>
      </c>
      <c r="Q38" s="81" t="n">
        <v>104.756264334892</v>
      </c>
      <c r="R38" s="81" t="n">
        <v>0.0142145897515348</v>
      </c>
      <c r="S38" s="81" t="n">
        <v>0.0244908293215496</v>
      </c>
      <c r="T38" s="81" t="n">
        <v>0.10393973506301</v>
      </c>
    </row>
    <row r="39" customFormat="false" ht="15" hidden="false" customHeight="true" outlineLevel="0" collapsed="false">
      <c r="A39" s="32" t="n">
        <v>1.7</v>
      </c>
      <c r="B39" s="80" t="n">
        <v>0.176238882681464</v>
      </c>
      <c r="C39" s="32" t="n">
        <v>1391.08635335777</v>
      </c>
      <c r="D39" s="32" t="n">
        <v>104.756264334892</v>
      </c>
      <c r="E39" s="80" t="n">
        <v>0.085287538509209</v>
      </c>
      <c r="F39" s="57" t="n">
        <f aca="false">03_Tunings!C6</f>
        <v>0.113131446039143</v>
      </c>
      <c r="G39" s="57" t="n">
        <f aca="false">03_Tunings!C13</f>
        <v>0.0489816586430991</v>
      </c>
      <c r="H39" s="81" t="n">
        <v>0.0354941808776229</v>
      </c>
      <c r="I39" s="81" t="n">
        <v>1320.84574111401</v>
      </c>
      <c r="J39" s="81" t="n">
        <v>0.0110231097136207</v>
      </c>
      <c r="K39" s="81" t="n">
        <v>1391.08635335777</v>
      </c>
      <c r="L39" s="81" t="n">
        <v>104.756264334892</v>
      </c>
      <c r="M39" s="81" t="n">
        <v>0.275150743705171</v>
      </c>
      <c r="N39" s="81" t="n">
        <v>1320.84574111401</v>
      </c>
      <c r="O39" s="81" t="n">
        <v>0.161854438394612</v>
      </c>
      <c r="P39" s="81" t="n">
        <v>1391.08635335777</v>
      </c>
      <c r="Q39" s="81" t="n">
        <v>104.756264334892</v>
      </c>
      <c r="R39" s="81" t="n">
        <v>0.0142145897515348</v>
      </c>
      <c r="S39" s="81" t="n">
        <v>0.0244908293215496</v>
      </c>
      <c r="T39" s="81" t="n">
        <v>0.10393973506301</v>
      </c>
    </row>
    <row r="40" customFormat="false" ht="15" hidden="false" customHeight="true" outlineLevel="0" collapsed="false">
      <c r="A40" s="32" t="n">
        <v>1.75</v>
      </c>
      <c r="B40" s="80" t="n">
        <v>0.173965569718764</v>
      </c>
      <c r="C40" s="32" t="n">
        <v>1391.08635335777</v>
      </c>
      <c r="D40" s="32" t="n">
        <v>104.756264334892</v>
      </c>
      <c r="E40" s="80" t="n">
        <v>0.085287538509209</v>
      </c>
      <c r="F40" s="57" t="n">
        <f aca="false">03_Tunings!C6</f>
        <v>0.113131446039143</v>
      </c>
      <c r="G40" s="57" t="n">
        <f aca="false">03_Tunings!C13</f>
        <v>0.0489816586430991</v>
      </c>
      <c r="H40" s="81" t="n">
        <v>0.0354941808776229</v>
      </c>
      <c r="I40" s="81" t="n">
        <v>1320.84574111401</v>
      </c>
      <c r="J40" s="81" t="n">
        <v>0.0110231097136207</v>
      </c>
      <c r="K40" s="81" t="n">
        <v>1391.08635335777</v>
      </c>
      <c r="L40" s="81" t="n">
        <v>104.756264334892</v>
      </c>
      <c r="M40" s="81" t="n">
        <v>0.275150743705171</v>
      </c>
      <c r="N40" s="81" t="n">
        <v>1320.84574111401</v>
      </c>
      <c r="O40" s="81" t="n">
        <v>0.161854438394612</v>
      </c>
      <c r="P40" s="81" t="n">
        <v>1391.08635335777</v>
      </c>
      <c r="Q40" s="81" t="n">
        <v>104.756264334892</v>
      </c>
      <c r="R40" s="81" t="n">
        <v>0.0142145897515348</v>
      </c>
      <c r="S40" s="81" t="n">
        <v>0.0244908293215496</v>
      </c>
      <c r="T40" s="81" t="n">
        <v>0.10393973506301</v>
      </c>
    </row>
    <row r="41" customFormat="false" ht="15" hidden="false" customHeight="true" outlineLevel="0" collapsed="false">
      <c r="A41" s="32" t="n">
        <v>1.8</v>
      </c>
      <c r="B41" s="80" t="n">
        <v>0.171692256756064</v>
      </c>
      <c r="C41" s="32" t="n">
        <v>1391.08635335777</v>
      </c>
      <c r="D41" s="32" t="n">
        <v>104.756264334892</v>
      </c>
      <c r="E41" s="80" t="n">
        <v>0.085287538509209</v>
      </c>
      <c r="F41" s="57" t="n">
        <f aca="false">03_Tunings!C6</f>
        <v>0.113131446039143</v>
      </c>
      <c r="G41" s="57" t="n">
        <f aca="false">03_Tunings!C13</f>
        <v>0.0489816586430991</v>
      </c>
      <c r="H41" s="81" t="n">
        <v>0.0354941808776229</v>
      </c>
      <c r="I41" s="81" t="n">
        <v>1320.84574111401</v>
      </c>
      <c r="J41" s="81" t="n">
        <v>0.0110231097136207</v>
      </c>
      <c r="K41" s="81" t="n">
        <v>1391.08635335777</v>
      </c>
      <c r="L41" s="81" t="n">
        <v>104.756264334892</v>
      </c>
      <c r="M41" s="81" t="n">
        <v>0.275150743705171</v>
      </c>
      <c r="N41" s="81" t="n">
        <v>1320.84574111401</v>
      </c>
      <c r="O41" s="81" t="n">
        <v>0.161854438394612</v>
      </c>
      <c r="P41" s="81" t="n">
        <v>1391.08635335777</v>
      </c>
      <c r="Q41" s="81" t="n">
        <v>104.756264334892</v>
      </c>
      <c r="R41" s="81" t="n">
        <v>0.0142145897515348</v>
      </c>
      <c r="S41" s="81" t="n">
        <v>0.0244908293215496</v>
      </c>
      <c r="T41" s="81" t="n">
        <v>0.10393973506301</v>
      </c>
    </row>
    <row r="42" customFormat="false" ht="15" hidden="false" customHeight="true" outlineLevel="0" collapsed="false">
      <c r="A42" s="32" t="n">
        <v>1.85</v>
      </c>
      <c r="B42" s="80" t="n">
        <v>0.169418943793363</v>
      </c>
      <c r="C42" s="32" t="n">
        <v>1391.08635335777</v>
      </c>
      <c r="D42" s="32" t="n">
        <v>104.756264334892</v>
      </c>
      <c r="E42" s="80" t="n">
        <v>0.085287538509209</v>
      </c>
      <c r="F42" s="57" t="n">
        <f aca="false">03_Tunings!C6</f>
        <v>0.113131446039143</v>
      </c>
      <c r="G42" s="57" t="n">
        <f aca="false">03_Tunings!C13</f>
        <v>0.0489816586430991</v>
      </c>
      <c r="H42" s="81" t="n">
        <v>0.0354941808776229</v>
      </c>
      <c r="I42" s="81" t="n">
        <v>1320.84574111401</v>
      </c>
      <c r="J42" s="81" t="n">
        <v>0.0110231097136207</v>
      </c>
      <c r="K42" s="81" t="n">
        <v>1391.08635335777</v>
      </c>
      <c r="L42" s="81" t="n">
        <v>104.756264334892</v>
      </c>
      <c r="M42" s="81" t="n">
        <v>0.275150743705171</v>
      </c>
      <c r="N42" s="81" t="n">
        <v>1320.84574111401</v>
      </c>
      <c r="O42" s="81" t="n">
        <v>0.161854438394612</v>
      </c>
      <c r="P42" s="81" t="n">
        <v>1391.08635335777</v>
      </c>
      <c r="Q42" s="81" t="n">
        <v>104.756264334892</v>
      </c>
      <c r="R42" s="81" t="n">
        <v>0.0142145897515348</v>
      </c>
      <c r="S42" s="81" t="n">
        <v>0.0244908293215496</v>
      </c>
      <c r="T42" s="81" t="n">
        <v>0.10393973506301</v>
      </c>
    </row>
    <row r="43" customFormat="false" ht="15" hidden="false" customHeight="true" outlineLevel="0" collapsed="false">
      <c r="A43" s="32" t="n">
        <v>1.9</v>
      </c>
      <c r="B43" s="80" t="n">
        <v>0.167145630830663</v>
      </c>
      <c r="C43" s="32" t="n">
        <v>1391.08635335777</v>
      </c>
      <c r="D43" s="32" t="n">
        <v>104.756264334892</v>
      </c>
      <c r="E43" s="80" t="n">
        <v>0.085287538509209</v>
      </c>
      <c r="F43" s="57" t="n">
        <f aca="false">03_Tunings!C6</f>
        <v>0.113131446039143</v>
      </c>
      <c r="G43" s="57" t="n">
        <f aca="false">03_Tunings!C13</f>
        <v>0.0489816586430991</v>
      </c>
      <c r="H43" s="81" t="n">
        <v>0.0354941808776229</v>
      </c>
      <c r="I43" s="81" t="n">
        <v>1320.84574111401</v>
      </c>
      <c r="J43" s="81" t="n">
        <v>0.0110231097136207</v>
      </c>
      <c r="K43" s="81" t="n">
        <v>1391.08635335777</v>
      </c>
      <c r="L43" s="81" t="n">
        <v>104.756264334892</v>
      </c>
      <c r="M43" s="81" t="n">
        <v>0.275150743705171</v>
      </c>
      <c r="N43" s="81" t="n">
        <v>1320.84574111401</v>
      </c>
      <c r="O43" s="81" t="n">
        <v>0.161854438394612</v>
      </c>
      <c r="P43" s="81" t="n">
        <v>1391.08635335777</v>
      </c>
      <c r="Q43" s="81" t="n">
        <v>104.756264334892</v>
      </c>
      <c r="R43" s="81" t="n">
        <v>0.0142145897515348</v>
      </c>
      <c r="S43" s="81" t="n">
        <v>0.0244908293215496</v>
      </c>
      <c r="T43" s="81" t="n">
        <v>0.10393973506301</v>
      </c>
    </row>
    <row r="44" customFormat="false" ht="15" hidden="false" customHeight="true" outlineLevel="0" collapsed="false">
      <c r="A44" s="32" t="n">
        <v>1.95</v>
      </c>
      <c r="B44" s="80" t="n">
        <v>0.164872317867962</v>
      </c>
      <c r="C44" s="32" t="n">
        <v>1391.08635335777</v>
      </c>
      <c r="D44" s="32" t="n">
        <v>104.756264334892</v>
      </c>
      <c r="E44" s="80" t="n">
        <v>0.085287538509209</v>
      </c>
      <c r="F44" s="57" t="n">
        <f aca="false">03_Tunings!C6</f>
        <v>0.113131446039143</v>
      </c>
      <c r="G44" s="57" t="n">
        <f aca="false">03_Tunings!C13</f>
        <v>0.0489816586430991</v>
      </c>
      <c r="H44" s="81" t="n">
        <v>0.0354941808776229</v>
      </c>
      <c r="I44" s="81" t="n">
        <v>1320.84574111401</v>
      </c>
      <c r="J44" s="81" t="n">
        <v>0.0110231097136207</v>
      </c>
      <c r="K44" s="81" t="n">
        <v>1391.08635335777</v>
      </c>
      <c r="L44" s="81" t="n">
        <v>104.756264334892</v>
      </c>
      <c r="M44" s="81" t="n">
        <v>0.275150743705171</v>
      </c>
      <c r="N44" s="81" t="n">
        <v>1320.84574111401</v>
      </c>
      <c r="O44" s="81" t="n">
        <v>0.161854438394612</v>
      </c>
      <c r="P44" s="81" t="n">
        <v>1391.08635335777</v>
      </c>
      <c r="Q44" s="81" t="n">
        <v>104.756264334892</v>
      </c>
      <c r="R44" s="81" t="n">
        <v>0.0142145897515348</v>
      </c>
      <c r="S44" s="81" t="n">
        <v>0.0244908293215496</v>
      </c>
      <c r="T44" s="81" t="n">
        <v>0.10393973506301</v>
      </c>
    </row>
    <row r="45" customFormat="false" ht="15" hidden="false" customHeight="true" outlineLevel="0" collapsed="false">
      <c r="A45" s="32" t="n">
        <v>2</v>
      </c>
      <c r="B45" s="80" t="n">
        <v>0.162599004905262</v>
      </c>
      <c r="C45" s="32" t="n">
        <v>1391.08635335777</v>
      </c>
      <c r="D45" s="32" t="n">
        <v>104.756264334892</v>
      </c>
      <c r="E45" s="80" t="n">
        <v>0.085287538509209</v>
      </c>
      <c r="F45" s="57" t="n">
        <f aca="false">03_Tunings!C6</f>
        <v>0.113131446039143</v>
      </c>
      <c r="G45" s="57" t="n">
        <f aca="false">03_Tunings!C13</f>
        <v>0.0489816586430991</v>
      </c>
      <c r="H45" s="81" t="n">
        <v>0.0354941808776229</v>
      </c>
      <c r="I45" s="81" t="n">
        <v>1320.84574111401</v>
      </c>
      <c r="J45" s="81" t="n">
        <v>0.0110231097136207</v>
      </c>
      <c r="K45" s="81" t="n">
        <v>1391.08635335777</v>
      </c>
      <c r="L45" s="81" t="n">
        <v>104.756264334892</v>
      </c>
      <c r="M45" s="81" t="n">
        <v>0.275150743705171</v>
      </c>
      <c r="N45" s="81" t="n">
        <v>1320.84574111401</v>
      </c>
      <c r="O45" s="81" t="n">
        <v>0.161854438394612</v>
      </c>
      <c r="P45" s="81" t="n">
        <v>1391.08635335777</v>
      </c>
      <c r="Q45" s="81" t="n">
        <v>104.756264334892</v>
      </c>
      <c r="R45" s="81" t="n">
        <v>0.0142145897515348</v>
      </c>
      <c r="S45" s="81" t="n">
        <v>0.0244908293215496</v>
      </c>
      <c r="T45" s="81" t="n">
        <v>0.10393973506301</v>
      </c>
    </row>
    <row r="46" customFormat="false" ht="15" hidden="false" customHeight="true" outlineLevel="0" collapsed="false">
      <c r="A46" s="32" t="n">
        <v>2.05</v>
      </c>
      <c r="B46" s="80" t="n">
        <v>0.160325691942562</v>
      </c>
      <c r="C46" s="32" t="n">
        <v>1391.08635335777</v>
      </c>
      <c r="D46" s="32" t="n">
        <v>104.756264334892</v>
      </c>
      <c r="E46" s="80" t="n">
        <v>0.085287538509209</v>
      </c>
      <c r="F46" s="57" t="n">
        <f aca="false">03_Tunings!C6</f>
        <v>0.113131446039143</v>
      </c>
      <c r="G46" s="57" t="n">
        <f aca="false">03_Tunings!C13</f>
        <v>0.0489816586430991</v>
      </c>
      <c r="H46" s="81" t="n">
        <v>0.0354941808776229</v>
      </c>
      <c r="I46" s="81" t="n">
        <v>1320.84574111401</v>
      </c>
      <c r="J46" s="81" t="n">
        <v>0.0110231097136207</v>
      </c>
      <c r="K46" s="81" t="n">
        <v>1391.08635335777</v>
      </c>
      <c r="L46" s="81" t="n">
        <v>104.756264334892</v>
      </c>
      <c r="M46" s="81" t="n">
        <v>0.275150743705171</v>
      </c>
      <c r="N46" s="81" t="n">
        <v>1320.84574111401</v>
      </c>
      <c r="O46" s="81" t="n">
        <v>0.161854438394612</v>
      </c>
      <c r="P46" s="81" t="n">
        <v>1391.08635335777</v>
      </c>
      <c r="Q46" s="81" t="n">
        <v>104.756264334892</v>
      </c>
      <c r="R46" s="81" t="n">
        <v>0.0142145897515348</v>
      </c>
      <c r="S46" s="81" t="n">
        <v>0.0244908293215496</v>
      </c>
      <c r="T46" s="81" t="n">
        <v>0.10393973506301</v>
      </c>
    </row>
    <row r="47" customFormat="false" ht="15" hidden="false" customHeight="true" outlineLevel="0" collapsed="false">
      <c r="A47" s="32" t="n">
        <v>2.1</v>
      </c>
      <c r="B47" s="80" t="n">
        <v>0.158052378979861</v>
      </c>
      <c r="C47" s="32" t="n">
        <v>1391.08635335777</v>
      </c>
      <c r="D47" s="32" t="n">
        <v>104.756264334892</v>
      </c>
      <c r="E47" s="80" t="n">
        <v>0.085287538509209</v>
      </c>
      <c r="F47" s="57" t="n">
        <f aca="false">03_Tunings!C6</f>
        <v>0.113131446039143</v>
      </c>
      <c r="G47" s="57" t="n">
        <f aca="false">03_Tunings!C13</f>
        <v>0.0489816586430991</v>
      </c>
      <c r="H47" s="81" t="n">
        <v>0.0354941808776229</v>
      </c>
      <c r="I47" s="81" t="n">
        <v>1320.84574111401</v>
      </c>
      <c r="J47" s="81" t="n">
        <v>0.0110231097136207</v>
      </c>
      <c r="K47" s="81" t="n">
        <v>1391.08635335777</v>
      </c>
      <c r="L47" s="81" t="n">
        <v>104.756264334892</v>
      </c>
      <c r="M47" s="81" t="n">
        <v>0.275150743705171</v>
      </c>
      <c r="N47" s="81" t="n">
        <v>1320.84574111401</v>
      </c>
      <c r="O47" s="81" t="n">
        <v>0.161854438394612</v>
      </c>
      <c r="P47" s="81" t="n">
        <v>1391.08635335777</v>
      </c>
      <c r="Q47" s="81" t="n">
        <v>104.756264334892</v>
      </c>
      <c r="R47" s="81" t="n">
        <v>0.0142145897515348</v>
      </c>
      <c r="S47" s="81" t="n">
        <v>0.0244908293215496</v>
      </c>
      <c r="T47" s="81" t="n">
        <v>0.10393973506301</v>
      </c>
    </row>
    <row r="48" customFormat="false" ht="15" hidden="false" customHeight="true" outlineLevel="0" collapsed="false">
      <c r="A48" s="32" t="n">
        <v>2.15</v>
      </c>
      <c r="B48" s="80" t="n">
        <v>0.155779066017161</v>
      </c>
      <c r="C48" s="32" t="n">
        <v>1391.08635335777</v>
      </c>
      <c r="D48" s="32" t="n">
        <v>104.756264334892</v>
      </c>
      <c r="E48" s="80" t="n">
        <v>0.085287538509209</v>
      </c>
      <c r="F48" s="57" t="n">
        <f aca="false">03_Tunings!C6</f>
        <v>0.113131446039143</v>
      </c>
      <c r="G48" s="57" t="n">
        <f aca="false">03_Tunings!C13</f>
        <v>0.0489816586430991</v>
      </c>
      <c r="H48" s="81" t="n">
        <v>0.0354941808776229</v>
      </c>
      <c r="I48" s="81" t="n">
        <v>1320.84574111401</v>
      </c>
      <c r="J48" s="81" t="n">
        <v>0.0110231097136207</v>
      </c>
      <c r="K48" s="81" t="n">
        <v>1391.08635335777</v>
      </c>
      <c r="L48" s="81" t="n">
        <v>104.756264334892</v>
      </c>
      <c r="M48" s="81" t="n">
        <v>0.275150743705171</v>
      </c>
      <c r="N48" s="81" t="n">
        <v>1320.84574111401</v>
      </c>
      <c r="O48" s="81" t="n">
        <v>0.161854438394612</v>
      </c>
      <c r="P48" s="81" t="n">
        <v>1391.08635335777</v>
      </c>
      <c r="Q48" s="81" t="n">
        <v>104.756264334892</v>
      </c>
      <c r="R48" s="81" t="n">
        <v>0.0142145897515348</v>
      </c>
      <c r="S48" s="81" t="n">
        <v>0.0244908293215496</v>
      </c>
      <c r="T48" s="81" t="n">
        <v>0.10393973506301</v>
      </c>
    </row>
    <row r="49" customFormat="false" ht="15" hidden="false" customHeight="true" outlineLevel="0" collapsed="false">
      <c r="A49" s="32" t="n">
        <v>2.2</v>
      </c>
      <c r="B49" s="80" t="n">
        <v>0.153505753054461</v>
      </c>
      <c r="C49" s="32" t="n">
        <v>1391.08635335777</v>
      </c>
      <c r="D49" s="32" t="n">
        <v>104.756264334892</v>
      </c>
      <c r="E49" s="80" t="n">
        <v>0.085287538509209</v>
      </c>
      <c r="F49" s="57" t="n">
        <f aca="false">03_Tunings!C6</f>
        <v>0.113131446039143</v>
      </c>
      <c r="G49" s="57" t="n">
        <f aca="false">03_Tunings!C13</f>
        <v>0.0489816586430991</v>
      </c>
      <c r="H49" s="81" t="n">
        <v>0.0354941808776229</v>
      </c>
      <c r="I49" s="81" t="n">
        <v>1320.84574111401</v>
      </c>
      <c r="J49" s="81" t="n">
        <v>0.0110231097136207</v>
      </c>
      <c r="K49" s="81" t="n">
        <v>1391.08635335777</v>
      </c>
      <c r="L49" s="81" t="n">
        <v>104.756264334892</v>
      </c>
      <c r="M49" s="81" t="n">
        <v>0.275150743705171</v>
      </c>
      <c r="N49" s="81" t="n">
        <v>1320.84574111401</v>
      </c>
      <c r="O49" s="81" t="n">
        <v>0.161854438394612</v>
      </c>
      <c r="P49" s="81" t="n">
        <v>1391.08635335777</v>
      </c>
      <c r="Q49" s="81" t="n">
        <v>104.756264334892</v>
      </c>
      <c r="R49" s="81" t="n">
        <v>0.0142145897515348</v>
      </c>
      <c r="S49" s="81" t="n">
        <v>0.0244908293215496</v>
      </c>
      <c r="T49" s="81" t="n">
        <v>0.10393973506301</v>
      </c>
    </row>
    <row r="50" customFormat="false" ht="15" hidden="false" customHeight="true" outlineLevel="0" collapsed="false">
      <c r="A50" s="32" t="n">
        <v>2.25</v>
      </c>
      <c r="B50" s="80" t="n">
        <v>0.15123244009176</v>
      </c>
      <c r="C50" s="32" t="n">
        <v>1391.08635335777</v>
      </c>
      <c r="D50" s="32" t="n">
        <v>104.756264334892</v>
      </c>
      <c r="E50" s="80" t="n">
        <v>0.085287538509209</v>
      </c>
      <c r="F50" s="57" t="n">
        <f aca="false">03_Tunings!C6</f>
        <v>0.113131446039143</v>
      </c>
      <c r="G50" s="57" t="n">
        <f aca="false">03_Tunings!C13</f>
        <v>0.0489816586430991</v>
      </c>
      <c r="H50" s="81" t="n">
        <v>0.0354941808776229</v>
      </c>
      <c r="I50" s="81" t="n">
        <v>1320.84574111401</v>
      </c>
      <c r="J50" s="81" t="n">
        <v>0.0110231097136207</v>
      </c>
      <c r="K50" s="81" t="n">
        <v>1391.08635335777</v>
      </c>
      <c r="L50" s="81" t="n">
        <v>104.756264334892</v>
      </c>
      <c r="M50" s="81" t="n">
        <v>0.275150743705171</v>
      </c>
      <c r="N50" s="81" t="n">
        <v>1320.84574111401</v>
      </c>
      <c r="O50" s="81" t="n">
        <v>0.161854438394612</v>
      </c>
      <c r="P50" s="81" t="n">
        <v>1391.08635335777</v>
      </c>
      <c r="Q50" s="81" t="n">
        <v>104.756264334892</v>
      </c>
      <c r="R50" s="81" t="n">
        <v>0.0142145897515348</v>
      </c>
      <c r="S50" s="81" t="n">
        <v>0.0244908293215496</v>
      </c>
      <c r="T50" s="81" t="n">
        <v>0.10393973506301</v>
      </c>
    </row>
    <row r="51" customFormat="false" ht="15" hidden="false" customHeight="true" outlineLevel="0" collapsed="false">
      <c r="A51" s="32" t="n">
        <v>2.3</v>
      </c>
      <c r="B51" s="80" t="n">
        <v>0.14895912712906</v>
      </c>
      <c r="C51" s="32" t="n">
        <v>1391.08635335777</v>
      </c>
      <c r="D51" s="32" t="n">
        <v>104.756264334892</v>
      </c>
      <c r="E51" s="80" t="n">
        <v>0.085287538509209</v>
      </c>
      <c r="F51" s="57" t="n">
        <f aca="false">03_Tunings!C6</f>
        <v>0.113131446039143</v>
      </c>
      <c r="G51" s="57" t="n">
        <f aca="false">03_Tunings!C13</f>
        <v>0.0489816586430991</v>
      </c>
      <c r="H51" s="81" t="n">
        <v>0.0354941808776229</v>
      </c>
      <c r="I51" s="81" t="n">
        <v>1320.84574111401</v>
      </c>
      <c r="J51" s="81" t="n">
        <v>0.0110231097136207</v>
      </c>
      <c r="K51" s="81" t="n">
        <v>1391.08635335777</v>
      </c>
      <c r="L51" s="81" t="n">
        <v>104.756264334892</v>
      </c>
      <c r="M51" s="81" t="n">
        <v>0.275150743705171</v>
      </c>
      <c r="N51" s="81" t="n">
        <v>1320.84574111401</v>
      </c>
      <c r="O51" s="81" t="n">
        <v>0.161854438394612</v>
      </c>
      <c r="P51" s="81" t="n">
        <v>1391.08635335777</v>
      </c>
      <c r="Q51" s="81" t="n">
        <v>104.756264334892</v>
      </c>
      <c r="R51" s="81" t="n">
        <v>0.0142145897515348</v>
      </c>
      <c r="S51" s="81" t="n">
        <v>0.0244908293215496</v>
      </c>
      <c r="T51" s="81" t="n">
        <v>0.10393973506301</v>
      </c>
    </row>
    <row r="52" customFormat="false" ht="15" hidden="false" customHeight="true" outlineLevel="0" collapsed="false">
      <c r="A52" s="32" t="n">
        <v>2.35</v>
      </c>
      <c r="B52" s="80" t="n">
        <v>0.146685814166359</v>
      </c>
      <c r="C52" s="32" t="n">
        <v>1391.08635335777</v>
      </c>
      <c r="D52" s="32" t="n">
        <v>104.756264334892</v>
      </c>
      <c r="E52" s="80" t="n">
        <v>0.085287538509209</v>
      </c>
      <c r="F52" s="57" t="n">
        <f aca="false">03_Tunings!C6</f>
        <v>0.113131446039143</v>
      </c>
      <c r="G52" s="57" t="n">
        <f aca="false">03_Tunings!C13</f>
        <v>0.0489816586430991</v>
      </c>
      <c r="H52" s="81" t="n">
        <v>0.0354941808776229</v>
      </c>
      <c r="I52" s="81" t="n">
        <v>1320.84574111401</v>
      </c>
      <c r="J52" s="81" t="n">
        <v>0.0110231097136207</v>
      </c>
      <c r="K52" s="81" t="n">
        <v>1391.08635335777</v>
      </c>
      <c r="L52" s="81" t="n">
        <v>104.756264334892</v>
      </c>
      <c r="M52" s="81" t="n">
        <v>0.275150743705171</v>
      </c>
      <c r="N52" s="81" t="n">
        <v>1320.84574111401</v>
      </c>
      <c r="O52" s="81" t="n">
        <v>0.161854438394612</v>
      </c>
      <c r="P52" s="81" t="n">
        <v>1391.08635335777</v>
      </c>
      <c r="Q52" s="81" t="n">
        <v>104.756264334892</v>
      </c>
      <c r="R52" s="81" t="n">
        <v>0.0142145897515348</v>
      </c>
      <c r="S52" s="81" t="n">
        <v>0.0244908293215496</v>
      </c>
      <c r="T52" s="81" t="n">
        <v>0.10393973506301</v>
      </c>
    </row>
    <row r="53" customFormat="false" ht="15" hidden="false" customHeight="true" outlineLevel="0" collapsed="false">
      <c r="A53" s="32" t="n">
        <v>2.4</v>
      </c>
      <c r="B53" s="80" t="n">
        <v>0.144412501203659</v>
      </c>
      <c r="C53" s="32" t="n">
        <v>1391.08635335777</v>
      </c>
      <c r="D53" s="32" t="n">
        <v>104.756264334892</v>
      </c>
      <c r="E53" s="80" t="n">
        <v>0.085287538509209</v>
      </c>
      <c r="F53" s="57" t="n">
        <f aca="false">03_Tunings!C6</f>
        <v>0.113131446039143</v>
      </c>
      <c r="G53" s="57" t="n">
        <f aca="false">03_Tunings!C13</f>
        <v>0.0489816586430991</v>
      </c>
      <c r="H53" s="81" t="n">
        <v>0.0354941808776229</v>
      </c>
      <c r="I53" s="81" t="n">
        <v>1320.84574111401</v>
      </c>
      <c r="J53" s="81" t="n">
        <v>0.0110231097136207</v>
      </c>
      <c r="K53" s="81" t="n">
        <v>1391.08635335777</v>
      </c>
      <c r="L53" s="81" t="n">
        <v>104.756264334892</v>
      </c>
      <c r="M53" s="81" t="n">
        <v>0.275150743705171</v>
      </c>
      <c r="N53" s="81" t="n">
        <v>1320.84574111401</v>
      </c>
      <c r="O53" s="81" t="n">
        <v>0.161854438394612</v>
      </c>
      <c r="P53" s="81" t="n">
        <v>1391.08635335777</v>
      </c>
      <c r="Q53" s="81" t="n">
        <v>104.756264334892</v>
      </c>
      <c r="R53" s="81" t="n">
        <v>0.0142145897515348</v>
      </c>
      <c r="S53" s="81" t="n">
        <v>0.0244908293215496</v>
      </c>
      <c r="T53" s="81" t="n">
        <v>0.10393973506301</v>
      </c>
    </row>
    <row r="54" customFormat="false" ht="15" hidden="false" customHeight="true" outlineLevel="0" collapsed="false">
      <c r="A54" s="32" t="n">
        <v>2.45</v>
      </c>
      <c r="B54" s="80" t="n">
        <v>0.142139188240959</v>
      </c>
      <c r="C54" s="32" t="n">
        <v>1391.08635335777</v>
      </c>
      <c r="D54" s="32" t="n">
        <v>104.756264334892</v>
      </c>
      <c r="E54" s="80" t="n">
        <v>0.085287538509209</v>
      </c>
      <c r="F54" s="57" t="n">
        <f aca="false">03_Tunings!C6</f>
        <v>0.113131446039143</v>
      </c>
      <c r="G54" s="57" t="n">
        <f aca="false">03_Tunings!C13</f>
        <v>0.0489816586430991</v>
      </c>
      <c r="H54" s="81" t="n">
        <v>0.0354941808776229</v>
      </c>
      <c r="I54" s="81" t="n">
        <v>1320.84574111401</v>
      </c>
      <c r="J54" s="81" t="n">
        <v>0.0110231097136207</v>
      </c>
      <c r="K54" s="81" t="n">
        <v>1391.08635335777</v>
      </c>
      <c r="L54" s="81" t="n">
        <v>104.756264334892</v>
      </c>
      <c r="M54" s="81" t="n">
        <v>0.275150743705171</v>
      </c>
      <c r="N54" s="81" t="n">
        <v>1320.84574111401</v>
      </c>
      <c r="O54" s="81" t="n">
        <v>0.161854438394612</v>
      </c>
      <c r="P54" s="81" t="n">
        <v>1391.08635335777</v>
      </c>
      <c r="Q54" s="81" t="n">
        <v>104.756264334892</v>
      </c>
      <c r="R54" s="81" t="n">
        <v>0.0142145897515348</v>
      </c>
      <c r="S54" s="81" t="n">
        <v>0.0244908293215496</v>
      </c>
      <c r="T54" s="81" t="n">
        <v>0.10393973506301</v>
      </c>
    </row>
    <row r="55" customFormat="false" ht="15" hidden="false" customHeight="true" outlineLevel="0" collapsed="false">
      <c r="A55" s="32" t="n">
        <v>2.5</v>
      </c>
      <c r="B55" s="80" t="n">
        <v>0.139865875278258</v>
      </c>
      <c r="C55" s="32" t="n">
        <v>1391.08635335777</v>
      </c>
      <c r="D55" s="32" t="n">
        <v>104.756264334892</v>
      </c>
      <c r="E55" s="80" t="n">
        <v>0.085287538509209</v>
      </c>
      <c r="F55" s="57" t="n">
        <f aca="false">03_Tunings!C6</f>
        <v>0.113131446039143</v>
      </c>
      <c r="G55" s="57" t="n">
        <f aca="false">03_Tunings!C13</f>
        <v>0.0489816586430991</v>
      </c>
      <c r="H55" s="81" t="n">
        <v>0.0354941808776229</v>
      </c>
      <c r="I55" s="81" t="n">
        <v>1320.84574111401</v>
      </c>
      <c r="J55" s="81" t="n">
        <v>0.0110231097136207</v>
      </c>
      <c r="K55" s="81" t="n">
        <v>1391.08635335777</v>
      </c>
      <c r="L55" s="81" t="n">
        <v>104.756264334892</v>
      </c>
      <c r="M55" s="81" t="n">
        <v>0.275150743705171</v>
      </c>
      <c r="N55" s="81" t="n">
        <v>1320.84574111401</v>
      </c>
      <c r="O55" s="81" t="n">
        <v>0.161854438394612</v>
      </c>
      <c r="P55" s="81" t="n">
        <v>1391.08635335777</v>
      </c>
      <c r="Q55" s="81" t="n">
        <v>104.756264334892</v>
      </c>
      <c r="R55" s="81" t="n">
        <v>0.0142145897515348</v>
      </c>
      <c r="S55" s="81" t="n">
        <v>0.0244908293215496</v>
      </c>
      <c r="T55" s="81" t="n">
        <v>0.10393973506301</v>
      </c>
    </row>
    <row r="56" customFormat="false" ht="15" hidden="false" customHeight="true" outlineLevel="0" collapsed="false">
      <c r="A56" s="32" t="n">
        <v>2.55</v>
      </c>
      <c r="B56" s="80" t="n">
        <v>0.137592562315558</v>
      </c>
      <c r="C56" s="32" t="n">
        <v>1391.08635335777</v>
      </c>
      <c r="D56" s="32" t="n">
        <v>104.756264334892</v>
      </c>
      <c r="E56" s="80" t="n">
        <v>0.085287538509209</v>
      </c>
      <c r="F56" s="57" t="n">
        <f aca="false">03_Tunings!C6</f>
        <v>0.113131446039143</v>
      </c>
      <c r="G56" s="57" t="n">
        <f aca="false">03_Tunings!C13</f>
        <v>0.0489816586430991</v>
      </c>
      <c r="H56" s="81" t="n">
        <v>0.0354941808776229</v>
      </c>
      <c r="I56" s="81" t="n">
        <v>1320.84574111401</v>
      </c>
      <c r="J56" s="81" t="n">
        <v>0.0110231097136207</v>
      </c>
      <c r="K56" s="81" t="n">
        <v>1391.08635335777</v>
      </c>
      <c r="L56" s="81" t="n">
        <v>104.756264334892</v>
      </c>
      <c r="M56" s="81" t="n">
        <v>0.275150743705171</v>
      </c>
      <c r="N56" s="81" t="n">
        <v>1320.84574111401</v>
      </c>
      <c r="O56" s="81" t="n">
        <v>0.161854438394612</v>
      </c>
      <c r="P56" s="81" t="n">
        <v>1391.08635335777</v>
      </c>
      <c r="Q56" s="81" t="n">
        <v>104.756264334892</v>
      </c>
      <c r="R56" s="81" t="n">
        <v>0.0142145897515348</v>
      </c>
      <c r="S56" s="81" t="n">
        <v>0.0244908293215496</v>
      </c>
      <c r="T56" s="81" t="n">
        <v>0.10393973506301</v>
      </c>
    </row>
    <row r="57" customFormat="false" ht="15" hidden="false" customHeight="true" outlineLevel="0" collapsed="false">
      <c r="A57" s="32" t="n">
        <v>2.6</v>
      </c>
      <c r="B57" s="80" t="n">
        <v>0.135319249352858</v>
      </c>
      <c r="C57" s="32" t="n">
        <v>1391.08635335777</v>
      </c>
      <c r="D57" s="32" t="n">
        <v>104.756264334892</v>
      </c>
      <c r="E57" s="80" t="n">
        <v>0.085287538509209</v>
      </c>
      <c r="F57" s="57" t="n">
        <f aca="false">03_Tunings!C6</f>
        <v>0.113131446039143</v>
      </c>
      <c r="G57" s="57" t="n">
        <f aca="false">03_Tunings!C13</f>
        <v>0.0489816586430991</v>
      </c>
      <c r="H57" s="81" t="n">
        <v>0.0354941808776229</v>
      </c>
      <c r="I57" s="81" t="n">
        <v>1320.84574111401</v>
      </c>
      <c r="J57" s="81" t="n">
        <v>0.0110231097136207</v>
      </c>
      <c r="K57" s="81" t="n">
        <v>1391.08635335777</v>
      </c>
      <c r="L57" s="81" t="n">
        <v>104.756264334892</v>
      </c>
      <c r="M57" s="81" t="n">
        <v>0.275150743705171</v>
      </c>
      <c r="N57" s="81" t="n">
        <v>1320.84574111401</v>
      </c>
      <c r="O57" s="81" t="n">
        <v>0.161854438394612</v>
      </c>
      <c r="P57" s="81" t="n">
        <v>1391.08635335777</v>
      </c>
      <c r="Q57" s="81" t="n">
        <v>104.756264334892</v>
      </c>
      <c r="R57" s="81" t="n">
        <v>0.0142145897515348</v>
      </c>
      <c r="S57" s="81" t="n">
        <v>0.0244908293215496</v>
      </c>
      <c r="T57" s="81" t="n">
        <v>0.10393973506301</v>
      </c>
    </row>
    <row r="58" customFormat="false" ht="15" hidden="false" customHeight="true" outlineLevel="0" collapsed="false">
      <c r="A58" s="32" t="n">
        <v>2.65</v>
      </c>
      <c r="B58" s="80" t="n">
        <v>0.133045936390157</v>
      </c>
      <c r="C58" s="32" t="n">
        <v>1391.08635335777</v>
      </c>
      <c r="D58" s="32" t="n">
        <v>104.756264334892</v>
      </c>
      <c r="E58" s="80" t="n">
        <v>0.085287538509209</v>
      </c>
      <c r="F58" s="57" t="n">
        <f aca="false">03_Tunings!C6</f>
        <v>0.113131446039143</v>
      </c>
      <c r="G58" s="57" t="n">
        <f aca="false">03_Tunings!C13</f>
        <v>0.0489816586430991</v>
      </c>
      <c r="H58" s="81" t="n">
        <v>0.0354941808776229</v>
      </c>
      <c r="I58" s="81" t="n">
        <v>1320.84574111401</v>
      </c>
      <c r="J58" s="81" t="n">
        <v>0.0110231097136207</v>
      </c>
      <c r="K58" s="81" t="n">
        <v>1391.08635335777</v>
      </c>
      <c r="L58" s="81" t="n">
        <v>104.756264334892</v>
      </c>
      <c r="M58" s="81" t="n">
        <v>0.275150743705171</v>
      </c>
      <c r="N58" s="81" t="n">
        <v>1320.84574111401</v>
      </c>
      <c r="O58" s="81" t="n">
        <v>0.161854438394612</v>
      </c>
      <c r="P58" s="81" t="n">
        <v>1391.08635335777</v>
      </c>
      <c r="Q58" s="81" t="n">
        <v>104.756264334892</v>
      </c>
      <c r="R58" s="81" t="n">
        <v>0.0142145897515348</v>
      </c>
      <c r="S58" s="81" t="n">
        <v>0.0244908293215496</v>
      </c>
      <c r="T58" s="81" t="n">
        <v>0.10393973506301</v>
      </c>
    </row>
    <row r="59" customFormat="false" ht="15" hidden="false" customHeight="true" outlineLevel="0" collapsed="false">
      <c r="A59" s="32" t="n">
        <v>2.7</v>
      </c>
      <c r="B59" s="80" t="n">
        <v>0.130772623427457</v>
      </c>
      <c r="C59" s="32" t="n">
        <v>1391.08635335777</v>
      </c>
      <c r="D59" s="32" t="n">
        <v>104.756264334892</v>
      </c>
      <c r="E59" s="80" t="n">
        <v>0.085287538509209</v>
      </c>
      <c r="F59" s="57" t="n">
        <f aca="false">03_Tunings!C6</f>
        <v>0.113131446039143</v>
      </c>
      <c r="G59" s="57" t="n">
        <f aca="false">03_Tunings!C13</f>
        <v>0.0489816586430991</v>
      </c>
      <c r="H59" s="81" t="n">
        <v>0.0354941808776229</v>
      </c>
      <c r="I59" s="81" t="n">
        <v>1320.84574111401</v>
      </c>
      <c r="J59" s="81" t="n">
        <v>0.0110231097136207</v>
      </c>
      <c r="K59" s="81" t="n">
        <v>1391.08635335777</v>
      </c>
      <c r="L59" s="81" t="n">
        <v>104.756264334892</v>
      </c>
      <c r="M59" s="81" t="n">
        <v>0.275150743705171</v>
      </c>
      <c r="N59" s="81" t="n">
        <v>1320.84574111401</v>
      </c>
      <c r="O59" s="81" t="n">
        <v>0.161854438394612</v>
      </c>
      <c r="P59" s="81" t="n">
        <v>1391.08635335777</v>
      </c>
      <c r="Q59" s="81" t="n">
        <v>104.756264334892</v>
      </c>
      <c r="R59" s="81" t="n">
        <v>0.0142145897515348</v>
      </c>
      <c r="S59" s="81" t="n">
        <v>0.0244908293215496</v>
      </c>
      <c r="T59" s="81" t="n">
        <v>0.10393973506301</v>
      </c>
    </row>
    <row r="60" customFormat="false" ht="15" hidden="false" customHeight="true" outlineLevel="0" collapsed="false">
      <c r="A60" s="32" t="n">
        <v>2.75</v>
      </c>
      <c r="B60" s="80" t="n">
        <v>0.128499310464756</v>
      </c>
      <c r="C60" s="32" t="n">
        <v>1391.08635335777</v>
      </c>
      <c r="D60" s="32" t="n">
        <v>104.756264334892</v>
      </c>
      <c r="E60" s="80" t="n">
        <v>0.085287538509209</v>
      </c>
      <c r="F60" s="57" t="n">
        <f aca="false">03_Tunings!C6</f>
        <v>0.113131446039143</v>
      </c>
      <c r="G60" s="57" t="n">
        <f aca="false">03_Tunings!C13</f>
        <v>0.0489816586430991</v>
      </c>
      <c r="H60" s="81" t="n">
        <v>0.0354941808776229</v>
      </c>
      <c r="I60" s="81" t="n">
        <v>1320.84574111401</v>
      </c>
      <c r="J60" s="81" t="n">
        <v>0.0110231097136207</v>
      </c>
      <c r="K60" s="81" t="n">
        <v>1391.08635335777</v>
      </c>
      <c r="L60" s="81" t="n">
        <v>104.756264334892</v>
      </c>
      <c r="M60" s="81" t="n">
        <v>0.275150743705171</v>
      </c>
      <c r="N60" s="81" t="n">
        <v>1320.84574111401</v>
      </c>
      <c r="O60" s="81" t="n">
        <v>0.161854438394612</v>
      </c>
      <c r="P60" s="81" t="n">
        <v>1391.08635335777</v>
      </c>
      <c r="Q60" s="81" t="n">
        <v>104.756264334892</v>
      </c>
      <c r="R60" s="81" t="n">
        <v>0.0142145897515348</v>
      </c>
      <c r="S60" s="81" t="n">
        <v>0.0244908293215496</v>
      </c>
      <c r="T60" s="81" t="n">
        <v>0.10393973506301</v>
      </c>
    </row>
    <row r="61" customFormat="false" ht="15" hidden="false" customHeight="true" outlineLevel="0" collapsed="false">
      <c r="A61" s="32" t="n">
        <v>2.8</v>
      </c>
      <c r="B61" s="80" t="n">
        <v>0.126225997502056</v>
      </c>
      <c r="C61" s="32" t="n">
        <v>1391.08635335777</v>
      </c>
      <c r="D61" s="32" t="n">
        <v>104.756264334892</v>
      </c>
      <c r="E61" s="80" t="n">
        <v>0.085287538509209</v>
      </c>
      <c r="F61" s="57" t="n">
        <f aca="false">03_Tunings!C6</f>
        <v>0.113131446039143</v>
      </c>
      <c r="G61" s="57" t="n">
        <f aca="false">03_Tunings!C13</f>
        <v>0.0489816586430991</v>
      </c>
      <c r="H61" s="81" t="n">
        <v>0.0354941808776229</v>
      </c>
      <c r="I61" s="81" t="n">
        <v>1320.84574111401</v>
      </c>
      <c r="J61" s="81" t="n">
        <v>0.0110231097136207</v>
      </c>
      <c r="K61" s="81" t="n">
        <v>1391.08635335777</v>
      </c>
      <c r="L61" s="81" t="n">
        <v>104.756264334892</v>
      </c>
      <c r="M61" s="81" t="n">
        <v>0.275150743705171</v>
      </c>
      <c r="N61" s="81" t="n">
        <v>1320.84574111401</v>
      </c>
      <c r="O61" s="81" t="n">
        <v>0.161854438394612</v>
      </c>
      <c r="P61" s="81" t="n">
        <v>1391.08635335777</v>
      </c>
      <c r="Q61" s="81" t="n">
        <v>104.756264334892</v>
      </c>
      <c r="R61" s="81" t="n">
        <v>0.0142145897515348</v>
      </c>
      <c r="S61" s="81" t="n">
        <v>0.0244908293215496</v>
      </c>
      <c r="T61" s="81" t="n">
        <v>0.10393973506301</v>
      </c>
    </row>
    <row r="62" customFormat="false" ht="15" hidden="false" customHeight="true" outlineLevel="0" collapsed="false">
      <c r="A62" s="32" t="n">
        <v>2.85</v>
      </c>
      <c r="B62" s="80" t="n">
        <v>0.123952684539356</v>
      </c>
      <c r="C62" s="32" t="n">
        <v>1391.08635335777</v>
      </c>
      <c r="D62" s="32" t="n">
        <v>104.756264334892</v>
      </c>
      <c r="E62" s="80" t="n">
        <v>0.085287538509209</v>
      </c>
      <c r="F62" s="57" t="n">
        <f aca="false">03_Tunings!C6</f>
        <v>0.113131446039143</v>
      </c>
      <c r="G62" s="57" t="n">
        <f aca="false">03_Tunings!C13</f>
        <v>0.0489816586430991</v>
      </c>
      <c r="H62" s="81" t="n">
        <v>0.0354941808776229</v>
      </c>
      <c r="I62" s="81" t="n">
        <v>1320.84574111401</v>
      </c>
      <c r="J62" s="81" t="n">
        <v>0.0110231097136207</v>
      </c>
      <c r="K62" s="81" t="n">
        <v>1391.08635335777</v>
      </c>
      <c r="L62" s="81" t="n">
        <v>104.756264334892</v>
      </c>
      <c r="M62" s="81" t="n">
        <v>0.275150743705171</v>
      </c>
      <c r="N62" s="81" t="n">
        <v>1320.84574111401</v>
      </c>
      <c r="O62" s="81" t="n">
        <v>0.161854438394612</v>
      </c>
      <c r="P62" s="81" t="n">
        <v>1391.08635335777</v>
      </c>
      <c r="Q62" s="81" t="n">
        <v>104.756264334892</v>
      </c>
      <c r="R62" s="81" t="n">
        <v>0.0142145897515348</v>
      </c>
      <c r="S62" s="81" t="n">
        <v>0.0244908293215496</v>
      </c>
      <c r="T62" s="81" t="n">
        <v>0.10393973506301</v>
      </c>
    </row>
    <row r="63" customFormat="false" ht="15" hidden="false" customHeight="true" outlineLevel="0" collapsed="false">
      <c r="A63" s="32" t="n">
        <v>2.9</v>
      </c>
      <c r="B63" s="80" t="n">
        <v>0.121679371576655</v>
      </c>
      <c r="C63" s="32" t="n">
        <v>1391.08635335777</v>
      </c>
      <c r="D63" s="32" t="n">
        <v>104.756264334892</v>
      </c>
      <c r="E63" s="80" t="n">
        <v>0.085287538509209</v>
      </c>
      <c r="F63" s="57" t="n">
        <f aca="false">03_Tunings!C6</f>
        <v>0.113131446039143</v>
      </c>
      <c r="G63" s="57" t="n">
        <f aca="false">03_Tunings!C13</f>
        <v>0.0489816586430991</v>
      </c>
      <c r="H63" s="81" t="n">
        <v>0.0354941808776229</v>
      </c>
      <c r="I63" s="81" t="n">
        <v>1320.84574111401</v>
      </c>
      <c r="J63" s="81" t="n">
        <v>0.0110231097136207</v>
      </c>
      <c r="K63" s="81" t="n">
        <v>1391.08635335777</v>
      </c>
      <c r="L63" s="81" t="n">
        <v>104.756264334892</v>
      </c>
      <c r="M63" s="81" t="n">
        <v>0.275150743705171</v>
      </c>
      <c r="N63" s="81" t="n">
        <v>1320.84574111401</v>
      </c>
      <c r="O63" s="81" t="n">
        <v>0.161854438394612</v>
      </c>
      <c r="P63" s="81" t="n">
        <v>1391.08635335777</v>
      </c>
      <c r="Q63" s="81" t="n">
        <v>104.756264334892</v>
      </c>
      <c r="R63" s="81" t="n">
        <v>0.0142145897515348</v>
      </c>
      <c r="S63" s="81" t="n">
        <v>0.0244908293215496</v>
      </c>
      <c r="T63" s="81" t="n">
        <v>0.10393973506301</v>
      </c>
    </row>
    <row r="64" customFormat="false" ht="15" hidden="false" customHeight="true" outlineLevel="0" collapsed="false">
      <c r="A64" s="32" t="n">
        <v>2.95</v>
      </c>
      <c r="B64" s="80" t="n">
        <v>0.119406058613955</v>
      </c>
      <c r="C64" s="32" t="n">
        <v>1391.08635335777</v>
      </c>
      <c r="D64" s="32" t="n">
        <v>104.756264334892</v>
      </c>
      <c r="E64" s="80" t="n">
        <v>0.085287538509209</v>
      </c>
      <c r="F64" s="57" t="n">
        <f aca="false">03_Tunings!C6</f>
        <v>0.113131446039143</v>
      </c>
      <c r="G64" s="57" t="n">
        <f aca="false">03_Tunings!C13</f>
        <v>0.0489816586430991</v>
      </c>
      <c r="H64" s="81" t="n">
        <v>0.0354941808776229</v>
      </c>
      <c r="I64" s="81" t="n">
        <v>1320.84574111401</v>
      </c>
      <c r="J64" s="81" t="n">
        <v>0.0110231097136207</v>
      </c>
      <c r="K64" s="81" t="n">
        <v>1391.08635335777</v>
      </c>
      <c r="L64" s="81" t="n">
        <v>104.756264334892</v>
      </c>
      <c r="M64" s="81" t="n">
        <v>0.275150743705171</v>
      </c>
      <c r="N64" s="81" t="n">
        <v>1320.84574111401</v>
      </c>
      <c r="O64" s="81" t="n">
        <v>0.161854438394612</v>
      </c>
      <c r="P64" s="81" t="n">
        <v>1391.08635335777</v>
      </c>
      <c r="Q64" s="81" t="n">
        <v>104.756264334892</v>
      </c>
      <c r="R64" s="81" t="n">
        <v>0.0142145897515348</v>
      </c>
      <c r="S64" s="81" t="n">
        <v>0.0244908293215496</v>
      </c>
      <c r="T64" s="81" t="n">
        <v>0.10393973506301</v>
      </c>
    </row>
    <row r="65" customFormat="false" ht="15" hidden="false" customHeight="true" outlineLevel="0" collapsed="false">
      <c r="A65" s="32" t="n">
        <v>3</v>
      </c>
      <c r="B65" s="80" t="n">
        <v>0.117132745651255</v>
      </c>
      <c r="C65" s="32" t="n">
        <v>1391.08635335777</v>
      </c>
      <c r="D65" s="32" t="n">
        <v>104.756264334892</v>
      </c>
      <c r="E65" s="80" t="n">
        <v>0.085287538509209</v>
      </c>
      <c r="F65" s="57" t="n">
        <f aca="false">03_Tunings!C6</f>
        <v>0.113131446039143</v>
      </c>
      <c r="G65" s="57" t="n">
        <f aca="false">03_Tunings!C13</f>
        <v>0.0489816586430991</v>
      </c>
      <c r="H65" s="81" t="n">
        <v>0.0354941808776229</v>
      </c>
      <c r="I65" s="81" t="n">
        <v>1320.84574111401</v>
      </c>
      <c r="J65" s="81" t="n">
        <v>0.0110231097136207</v>
      </c>
      <c r="K65" s="81" t="n">
        <v>1391.08635335777</v>
      </c>
      <c r="L65" s="81" t="n">
        <v>104.756264334892</v>
      </c>
      <c r="M65" s="81" t="n">
        <v>0.275150743705171</v>
      </c>
      <c r="N65" s="81" t="n">
        <v>1320.84574111401</v>
      </c>
      <c r="O65" s="81" t="n">
        <v>0.161854438394612</v>
      </c>
      <c r="P65" s="81" t="n">
        <v>1391.08635335777</v>
      </c>
      <c r="Q65" s="81" t="n">
        <v>104.756264334892</v>
      </c>
      <c r="R65" s="81" t="n">
        <v>0.0142145897515348</v>
      </c>
      <c r="S65" s="81" t="n">
        <v>0.0244908293215496</v>
      </c>
      <c r="T65" s="81" t="n">
        <v>0.10393973506301</v>
      </c>
    </row>
    <row r="66" customFormat="false" ht="15" hidden="false" customHeight="true" outlineLevel="0" collapsed="false">
      <c r="A66" s="32" t="n">
        <v>3.05</v>
      </c>
      <c r="B66" s="80" t="n">
        <v>0.114859432688554</v>
      </c>
      <c r="C66" s="32" t="n">
        <v>1391.08635335777</v>
      </c>
      <c r="D66" s="32" t="n">
        <v>104.756264334892</v>
      </c>
      <c r="E66" s="80" t="n">
        <v>0.085287538509209</v>
      </c>
      <c r="F66" s="57" t="n">
        <f aca="false">03_Tunings!C6</f>
        <v>0.113131446039143</v>
      </c>
      <c r="G66" s="57" t="n">
        <f aca="false">03_Tunings!C13</f>
        <v>0.0489816586430991</v>
      </c>
      <c r="H66" s="81" t="n">
        <v>0.0354941808776229</v>
      </c>
      <c r="I66" s="81" t="n">
        <v>1320.84574111401</v>
      </c>
      <c r="J66" s="81" t="n">
        <v>0.0110231097136207</v>
      </c>
      <c r="K66" s="81" t="n">
        <v>1391.08635335777</v>
      </c>
      <c r="L66" s="81" t="n">
        <v>104.756264334892</v>
      </c>
      <c r="M66" s="81" t="n">
        <v>0.275150743705171</v>
      </c>
      <c r="N66" s="81" t="n">
        <v>1320.84574111401</v>
      </c>
      <c r="O66" s="81" t="n">
        <v>0.161854438394612</v>
      </c>
      <c r="P66" s="81" t="n">
        <v>1391.08635335777</v>
      </c>
      <c r="Q66" s="81" t="n">
        <v>104.756264334892</v>
      </c>
      <c r="R66" s="81" t="n">
        <v>0.0142145897515348</v>
      </c>
      <c r="S66" s="81" t="n">
        <v>0.0244908293215496</v>
      </c>
      <c r="T66" s="81" t="n">
        <v>0.10393973506301</v>
      </c>
    </row>
    <row r="67" customFormat="false" ht="15" hidden="false" customHeight="true" outlineLevel="0" collapsed="false">
      <c r="A67" s="32" t="n">
        <v>3.1</v>
      </c>
      <c r="B67" s="80" t="n">
        <v>0.112586119725854</v>
      </c>
      <c r="C67" s="32" t="n">
        <v>1391.08635335777</v>
      </c>
      <c r="D67" s="32" t="n">
        <v>104.756264334892</v>
      </c>
      <c r="E67" s="80" t="n">
        <v>0.085287538509209</v>
      </c>
      <c r="F67" s="57" t="n">
        <f aca="false">03_Tunings!C6</f>
        <v>0.113131446039143</v>
      </c>
      <c r="G67" s="57" t="n">
        <f aca="false">03_Tunings!C13</f>
        <v>0.0489816586430991</v>
      </c>
      <c r="H67" s="81" t="n">
        <v>0.0354941808776229</v>
      </c>
      <c r="I67" s="81" t="n">
        <v>1320.84574111401</v>
      </c>
      <c r="J67" s="81" t="n">
        <v>0.0110231097136207</v>
      </c>
      <c r="K67" s="81" t="n">
        <v>1391.08635335777</v>
      </c>
      <c r="L67" s="81" t="n">
        <v>104.756264334892</v>
      </c>
      <c r="M67" s="81" t="n">
        <v>0.275150743705171</v>
      </c>
      <c r="N67" s="81" t="n">
        <v>1320.84574111401</v>
      </c>
      <c r="O67" s="81" t="n">
        <v>0.161854438394612</v>
      </c>
      <c r="P67" s="81" t="n">
        <v>1391.08635335777</v>
      </c>
      <c r="Q67" s="81" t="n">
        <v>104.756264334892</v>
      </c>
      <c r="R67" s="81" t="n">
        <v>0.0142145897515348</v>
      </c>
      <c r="S67" s="81" t="n">
        <v>0.0244908293215496</v>
      </c>
      <c r="T67" s="81" t="n">
        <v>0.10393973506301</v>
      </c>
    </row>
    <row r="68" customFormat="false" ht="15" hidden="false" customHeight="true" outlineLevel="0" collapsed="false">
      <c r="A68" s="32" t="n">
        <v>3.15</v>
      </c>
      <c r="B68" s="80" t="n">
        <v>0.110312806763153</v>
      </c>
      <c r="C68" s="32" t="n">
        <v>1391.08635335777</v>
      </c>
      <c r="D68" s="32" t="n">
        <v>104.756264334892</v>
      </c>
      <c r="E68" s="80" t="n">
        <v>0.085287538509209</v>
      </c>
      <c r="F68" s="57" t="n">
        <f aca="false">03_Tunings!C6</f>
        <v>0.113131446039143</v>
      </c>
      <c r="G68" s="57" t="n">
        <f aca="false">03_Tunings!C13</f>
        <v>0.0489816586430991</v>
      </c>
      <c r="H68" s="81" t="n">
        <v>0.0354941808776229</v>
      </c>
      <c r="I68" s="81" t="n">
        <v>1320.84574111401</v>
      </c>
      <c r="J68" s="81" t="n">
        <v>0.0110231097136207</v>
      </c>
      <c r="K68" s="81" t="n">
        <v>1391.08635335777</v>
      </c>
      <c r="L68" s="81" t="n">
        <v>104.756264334892</v>
      </c>
      <c r="M68" s="81" t="n">
        <v>0.275150743705171</v>
      </c>
      <c r="N68" s="81" t="n">
        <v>1320.84574111401</v>
      </c>
      <c r="O68" s="81" t="n">
        <v>0.161854438394612</v>
      </c>
      <c r="P68" s="81" t="n">
        <v>1391.08635335777</v>
      </c>
      <c r="Q68" s="81" t="n">
        <v>104.756264334892</v>
      </c>
      <c r="R68" s="81" t="n">
        <v>0.0142145897515348</v>
      </c>
      <c r="S68" s="81" t="n">
        <v>0.0244908293215496</v>
      </c>
      <c r="T68" s="81" t="n">
        <v>0.10393973506301</v>
      </c>
    </row>
    <row r="69" customFormat="false" ht="15" hidden="false" customHeight="true" outlineLevel="0" collapsed="false">
      <c r="A69" s="32" t="n">
        <v>3.2</v>
      </c>
      <c r="B69" s="80" t="n">
        <v>0.108039493800453</v>
      </c>
      <c r="C69" s="32" t="n">
        <v>1391.08635335777</v>
      </c>
      <c r="D69" s="32" t="n">
        <v>104.756264334892</v>
      </c>
      <c r="E69" s="80" t="n">
        <v>0.085287538509209</v>
      </c>
      <c r="F69" s="57" t="n">
        <f aca="false">03_Tunings!C6</f>
        <v>0.113131446039143</v>
      </c>
      <c r="G69" s="57" t="n">
        <f aca="false">03_Tunings!C13</f>
        <v>0.0489816586430991</v>
      </c>
      <c r="H69" s="81" t="n">
        <v>0.0354941808776229</v>
      </c>
      <c r="I69" s="81" t="n">
        <v>1320.84574111401</v>
      </c>
      <c r="J69" s="81" t="n">
        <v>0.0110231097136207</v>
      </c>
      <c r="K69" s="81" t="n">
        <v>1391.08635335777</v>
      </c>
      <c r="L69" s="81" t="n">
        <v>104.756264334892</v>
      </c>
      <c r="M69" s="81" t="n">
        <v>0.275150743705171</v>
      </c>
      <c r="N69" s="81" t="n">
        <v>1320.84574111401</v>
      </c>
      <c r="O69" s="81" t="n">
        <v>0.161854438394612</v>
      </c>
      <c r="P69" s="81" t="n">
        <v>1391.08635335777</v>
      </c>
      <c r="Q69" s="81" t="n">
        <v>104.756264334892</v>
      </c>
      <c r="R69" s="81" t="n">
        <v>0.0142145897515348</v>
      </c>
      <c r="S69" s="81" t="n">
        <v>0.0244908293215496</v>
      </c>
      <c r="T69" s="81" t="n">
        <v>0.10393973506301</v>
      </c>
    </row>
    <row r="70" customFormat="false" ht="15" hidden="false" customHeight="true" outlineLevel="0" collapsed="false">
      <c r="A70" s="32" t="n">
        <v>3.25</v>
      </c>
      <c r="B70" s="80" t="n">
        <v>0.105766180837753</v>
      </c>
      <c r="C70" s="32" t="n">
        <v>1391.08635335777</v>
      </c>
      <c r="D70" s="32" t="n">
        <v>104.756264334892</v>
      </c>
      <c r="E70" s="80" t="n">
        <v>0.085287538509209</v>
      </c>
      <c r="F70" s="57" t="n">
        <f aca="false">03_Tunings!C6</f>
        <v>0.113131446039143</v>
      </c>
      <c r="G70" s="57" t="n">
        <f aca="false">03_Tunings!C13</f>
        <v>0.0489816586430991</v>
      </c>
      <c r="H70" s="81" t="n">
        <v>0.0354941808776229</v>
      </c>
      <c r="I70" s="81" t="n">
        <v>1320.84574111401</v>
      </c>
      <c r="J70" s="81" t="n">
        <v>0.0110231097136207</v>
      </c>
      <c r="K70" s="81" t="n">
        <v>1391.08635335777</v>
      </c>
      <c r="L70" s="81" t="n">
        <v>104.756264334892</v>
      </c>
      <c r="M70" s="81" t="n">
        <v>0.275150743705171</v>
      </c>
      <c r="N70" s="81" t="n">
        <v>1320.84574111401</v>
      </c>
      <c r="O70" s="81" t="n">
        <v>0.161854438394612</v>
      </c>
      <c r="P70" s="81" t="n">
        <v>1391.08635335777</v>
      </c>
      <c r="Q70" s="81" t="n">
        <v>104.756264334892</v>
      </c>
      <c r="R70" s="81" t="n">
        <v>0.0142145897515348</v>
      </c>
      <c r="S70" s="81" t="n">
        <v>0.0244908293215496</v>
      </c>
      <c r="T70" s="81" t="n">
        <v>0.10393973506301</v>
      </c>
    </row>
    <row r="71" customFormat="false" ht="15" hidden="false" customHeight="true" outlineLevel="0" collapsed="false">
      <c r="A71" s="32" t="n">
        <v>3.3</v>
      </c>
      <c r="B71" s="80" t="n">
        <v>0.103492867875052</v>
      </c>
      <c r="C71" s="32" t="n">
        <v>1391.08635335777</v>
      </c>
      <c r="D71" s="32" t="n">
        <v>104.756264334892</v>
      </c>
      <c r="E71" s="80" t="n">
        <v>0.085287538509209</v>
      </c>
      <c r="F71" s="57" t="n">
        <f aca="false">03_Tunings!C6</f>
        <v>0.113131446039143</v>
      </c>
      <c r="G71" s="57" t="n">
        <f aca="false">03_Tunings!C13</f>
        <v>0.0489816586430991</v>
      </c>
      <c r="H71" s="81" t="n">
        <v>0.0354941808776229</v>
      </c>
      <c r="I71" s="81" t="n">
        <v>1320.84574111401</v>
      </c>
      <c r="J71" s="81" t="n">
        <v>0.0110231097136207</v>
      </c>
      <c r="K71" s="81" t="n">
        <v>1391.08635335777</v>
      </c>
      <c r="L71" s="81" t="n">
        <v>104.756264334892</v>
      </c>
      <c r="M71" s="81" t="n">
        <v>0.275150743705171</v>
      </c>
      <c r="N71" s="81" t="n">
        <v>1320.84574111401</v>
      </c>
      <c r="O71" s="81" t="n">
        <v>0.161854438394612</v>
      </c>
      <c r="P71" s="81" t="n">
        <v>1391.08635335777</v>
      </c>
      <c r="Q71" s="81" t="n">
        <v>104.756264334892</v>
      </c>
      <c r="R71" s="81" t="n">
        <v>0.0142145897515348</v>
      </c>
      <c r="S71" s="81" t="n">
        <v>0.0244908293215496</v>
      </c>
      <c r="T71" s="81" t="n">
        <v>0.10393973506301</v>
      </c>
    </row>
    <row r="72" customFormat="false" ht="15" hidden="false" customHeight="true" outlineLevel="0" collapsed="false">
      <c r="A72" s="32" t="n">
        <v>3.35</v>
      </c>
      <c r="B72" s="80" t="n">
        <v>0.101219554912352</v>
      </c>
      <c r="C72" s="32" t="n">
        <v>1391.08635335777</v>
      </c>
      <c r="D72" s="32" t="n">
        <v>104.756264334892</v>
      </c>
      <c r="E72" s="80" t="n">
        <v>0.085287538509209</v>
      </c>
      <c r="F72" s="57" t="n">
        <f aca="false">03_Tunings!C6</f>
        <v>0.113131446039143</v>
      </c>
      <c r="G72" s="57" t="n">
        <f aca="false">03_Tunings!C13</f>
        <v>0.0489816586430991</v>
      </c>
      <c r="H72" s="81" t="n">
        <v>0.0354941808776229</v>
      </c>
      <c r="I72" s="81" t="n">
        <v>1320.84574111401</v>
      </c>
      <c r="J72" s="81" t="n">
        <v>0.0110231097136207</v>
      </c>
      <c r="K72" s="81" t="n">
        <v>1391.08635335777</v>
      </c>
      <c r="L72" s="81" t="n">
        <v>104.756264334892</v>
      </c>
      <c r="M72" s="81" t="n">
        <v>0.275150743705171</v>
      </c>
      <c r="N72" s="81" t="n">
        <v>1320.84574111401</v>
      </c>
      <c r="O72" s="81" t="n">
        <v>0.161854438394612</v>
      </c>
      <c r="P72" s="81" t="n">
        <v>1391.08635335777</v>
      </c>
      <c r="Q72" s="81" t="n">
        <v>104.756264334892</v>
      </c>
      <c r="R72" s="81" t="n">
        <v>0.0142145897515348</v>
      </c>
      <c r="S72" s="81" t="n">
        <v>0.0244908293215496</v>
      </c>
      <c r="T72" s="81" t="n">
        <v>0.10393973506301</v>
      </c>
    </row>
    <row r="73" customFormat="false" ht="15" hidden="false" customHeight="true" outlineLevel="0" collapsed="false">
      <c r="A73" s="32" t="n">
        <v>3.4</v>
      </c>
      <c r="B73" s="80" t="n">
        <v>0.0989462419496516</v>
      </c>
      <c r="C73" s="32" t="n">
        <v>1391.08635335777</v>
      </c>
      <c r="D73" s="32" t="n">
        <v>104.756264334892</v>
      </c>
      <c r="E73" s="80" t="n">
        <v>0.085287538509209</v>
      </c>
      <c r="F73" s="57" t="n">
        <f aca="false">03_Tunings!C6</f>
        <v>0.113131446039143</v>
      </c>
      <c r="G73" s="57" t="n">
        <f aca="false">03_Tunings!C13</f>
        <v>0.0489816586430991</v>
      </c>
      <c r="H73" s="81" t="n">
        <v>0.0354941808776229</v>
      </c>
      <c r="I73" s="81" t="n">
        <v>1320.84574111401</v>
      </c>
      <c r="J73" s="81" t="n">
        <v>0.0110231097136207</v>
      </c>
      <c r="K73" s="81" t="n">
        <v>1391.08635335777</v>
      </c>
      <c r="L73" s="81" t="n">
        <v>104.756264334892</v>
      </c>
      <c r="M73" s="81" t="n">
        <v>0.275150743705171</v>
      </c>
      <c r="N73" s="81" t="n">
        <v>1320.84574111401</v>
      </c>
      <c r="O73" s="81" t="n">
        <v>0.161854438394612</v>
      </c>
      <c r="P73" s="81" t="n">
        <v>1391.08635335777</v>
      </c>
      <c r="Q73" s="81" t="n">
        <v>104.756264334892</v>
      </c>
      <c r="R73" s="81" t="n">
        <v>0.0142145897515348</v>
      </c>
      <c r="S73" s="81" t="n">
        <v>0.0244908293215496</v>
      </c>
      <c r="T73" s="81" t="n">
        <v>0.10393973506301</v>
      </c>
    </row>
    <row r="74" customFormat="false" ht="15" hidden="false" customHeight="true" outlineLevel="0" collapsed="false">
      <c r="A74" s="32" t="n">
        <v>3.45</v>
      </c>
      <c r="B74" s="80" t="n">
        <v>0.0966729289869512</v>
      </c>
      <c r="C74" s="32" t="n">
        <v>1391.08635335777</v>
      </c>
      <c r="D74" s="32" t="n">
        <v>104.756264334892</v>
      </c>
      <c r="E74" s="80" t="n">
        <v>0.085287538509209</v>
      </c>
      <c r="F74" s="57" t="n">
        <f aca="false">03_Tunings!C6</f>
        <v>0.113131446039143</v>
      </c>
      <c r="G74" s="57" t="n">
        <f aca="false">03_Tunings!C13</f>
        <v>0.0489816586430991</v>
      </c>
      <c r="H74" s="81" t="n">
        <v>0.0354941808776229</v>
      </c>
      <c r="I74" s="81" t="n">
        <v>1320.84574111401</v>
      </c>
      <c r="J74" s="81" t="n">
        <v>0.0110231097136207</v>
      </c>
      <c r="K74" s="81" t="n">
        <v>1391.08635335777</v>
      </c>
      <c r="L74" s="81" t="n">
        <v>104.756264334892</v>
      </c>
      <c r="M74" s="81" t="n">
        <v>0.275150743705171</v>
      </c>
      <c r="N74" s="81" t="n">
        <v>1320.84574111401</v>
      </c>
      <c r="O74" s="81" t="n">
        <v>0.161854438394612</v>
      </c>
      <c r="P74" s="81" t="n">
        <v>1391.08635335777</v>
      </c>
      <c r="Q74" s="81" t="n">
        <v>104.756264334892</v>
      </c>
      <c r="R74" s="81" t="n">
        <v>0.0142145897515348</v>
      </c>
      <c r="S74" s="81" t="n">
        <v>0.0244908293215496</v>
      </c>
      <c r="T74" s="81" t="n">
        <v>0.10393973506301</v>
      </c>
    </row>
    <row r="75" customFormat="false" ht="15" hidden="false" customHeight="true" outlineLevel="0" collapsed="false">
      <c r="A75" s="32" t="n">
        <v>3.5</v>
      </c>
      <c r="B75" s="80" t="n">
        <v>0.0943996160242508</v>
      </c>
      <c r="C75" s="32" t="n">
        <v>1391.08635335777</v>
      </c>
      <c r="D75" s="32" t="n">
        <v>104.756264334892</v>
      </c>
      <c r="E75" s="80" t="n">
        <v>0.085287538509209</v>
      </c>
      <c r="F75" s="57" t="n">
        <f aca="false">03_Tunings!C6</f>
        <v>0.113131446039143</v>
      </c>
      <c r="G75" s="57" t="n">
        <f aca="false">03_Tunings!C13</f>
        <v>0.0489816586430991</v>
      </c>
      <c r="H75" s="81" t="n">
        <v>0.0354941808776229</v>
      </c>
      <c r="I75" s="81" t="n">
        <v>1320.84574111401</v>
      </c>
      <c r="J75" s="81" t="n">
        <v>0.0110231097136207</v>
      </c>
      <c r="K75" s="81" t="n">
        <v>1391.08635335777</v>
      </c>
      <c r="L75" s="81" t="n">
        <v>104.756264334892</v>
      </c>
      <c r="M75" s="81" t="n">
        <v>0.275150743705171</v>
      </c>
      <c r="N75" s="81" t="n">
        <v>1320.84574111401</v>
      </c>
      <c r="O75" s="81" t="n">
        <v>0.161854438394612</v>
      </c>
      <c r="P75" s="81" t="n">
        <v>1391.08635335777</v>
      </c>
      <c r="Q75" s="81" t="n">
        <v>104.756264334892</v>
      </c>
      <c r="R75" s="81" t="n">
        <v>0.0142145897515348</v>
      </c>
      <c r="S75" s="81" t="n">
        <v>0.0244908293215496</v>
      </c>
      <c r="T75" s="81" t="n">
        <v>0.10393973506301</v>
      </c>
    </row>
    <row r="76" customFormat="false" ht="15" hidden="false" customHeight="true" outlineLevel="0" collapsed="false">
      <c r="A76" s="32" t="n">
        <v>3.55</v>
      </c>
      <c r="B76" s="80" t="n">
        <v>0.0921263030615505</v>
      </c>
      <c r="C76" s="32" t="n">
        <v>1391.08635335777</v>
      </c>
      <c r="D76" s="32" t="n">
        <v>104.756264334892</v>
      </c>
      <c r="E76" s="80" t="n">
        <v>0.085287538509209</v>
      </c>
      <c r="F76" s="57" t="n">
        <f aca="false">03_Tunings!C6</f>
        <v>0.113131446039143</v>
      </c>
      <c r="G76" s="57" t="n">
        <f aca="false">03_Tunings!C13</f>
        <v>0.0489816586430991</v>
      </c>
      <c r="H76" s="81" t="n">
        <v>0.0354941808776229</v>
      </c>
      <c r="I76" s="81" t="n">
        <v>1320.84574111401</v>
      </c>
      <c r="J76" s="81" t="n">
        <v>0.0110231097136207</v>
      </c>
      <c r="K76" s="81" t="n">
        <v>1391.08635335777</v>
      </c>
      <c r="L76" s="81" t="n">
        <v>104.756264334892</v>
      </c>
      <c r="M76" s="81" t="n">
        <v>0.275150743705171</v>
      </c>
      <c r="N76" s="81" t="n">
        <v>1320.84574111401</v>
      </c>
      <c r="O76" s="81" t="n">
        <v>0.161854438394612</v>
      </c>
      <c r="P76" s="81" t="n">
        <v>1391.08635335777</v>
      </c>
      <c r="Q76" s="81" t="n">
        <v>104.756264334892</v>
      </c>
      <c r="R76" s="81" t="n">
        <v>0.0142145897515348</v>
      </c>
      <c r="S76" s="81" t="n">
        <v>0.0244908293215496</v>
      </c>
      <c r="T76" s="81" t="n">
        <v>0.10393973506301</v>
      </c>
    </row>
    <row r="77" customFormat="false" ht="15" hidden="false" customHeight="true" outlineLevel="0" collapsed="false">
      <c r="A77" s="32" t="n">
        <v>3.6</v>
      </c>
      <c r="B77" s="80" t="n">
        <v>0.0898529900988501</v>
      </c>
      <c r="C77" s="32" t="n">
        <v>1391.08635335777</v>
      </c>
      <c r="D77" s="32" t="n">
        <v>104.756264334892</v>
      </c>
      <c r="E77" s="80" t="n">
        <v>0.085287538509209</v>
      </c>
      <c r="F77" s="57" t="n">
        <f aca="false">03_Tunings!C6</f>
        <v>0.113131446039143</v>
      </c>
      <c r="G77" s="57" t="n">
        <f aca="false">03_Tunings!C13</f>
        <v>0.0489816586430991</v>
      </c>
      <c r="H77" s="81" t="n">
        <v>0.0354941808776229</v>
      </c>
      <c r="I77" s="81" t="n">
        <v>1320.84574111401</v>
      </c>
      <c r="J77" s="81" t="n">
        <v>0.0110231097136207</v>
      </c>
      <c r="K77" s="81" t="n">
        <v>1391.08635335777</v>
      </c>
      <c r="L77" s="81" t="n">
        <v>104.756264334892</v>
      </c>
      <c r="M77" s="81" t="n">
        <v>0.275150743705171</v>
      </c>
      <c r="N77" s="81" t="n">
        <v>1320.84574111401</v>
      </c>
      <c r="O77" s="81" t="n">
        <v>0.161854438394612</v>
      </c>
      <c r="P77" s="81" t="n">
        <v>1391.08635335777</v>
      </c>
      <c r="Q77" s="81" t="n">
        <v>104.756264334892</v>
      </c>
      <c r="R77" s="81" t="n">
        <v>0.0142145897515348</v>
      </c>
      <c r="S77" s="81" t="n">
        <v>0.0244908293215496</v>
      </c>
      <c r="T77" s="81" t="n">
        <v>0.10393973506301</v>
      </c>
    </row>
    <row r="78" customFormat="false" ht="15" hidden="false" customHeight="true" outlineLevel="0" collapsed="false">
      <c r="A78" s="32" t="n">
        <v>3.65</v>
      </c>
      <c r="B78" s="80" t="n">
        <v>0.0875796771361497</v>
      </c>
      <c r="C78" s="32" t="n">
        <v>1391.08635335777</v>
      </c>
      <c r="D78" s="32" t="n">
        <v>104.756264334892</v>
      </c>
      <c r="E78" s="80" t="n">
        <v>0.085287538509209</v>
      </c>
      <c r="F78" s="57" t="n">
        <f aca="false">03_Tunings!C6</f>
        <v>0.113131446039143</v>
      </c>
      <c r="G78" s="57" t="n">
        <f aca="false">03_Tunings!C13</f>
        <v>0.0489816586430991</v>
      </c>
      <c r="H78" s="81" t="n">
        <v>0.0354941808776229</v>
      </c>
      <c r="I78" s="81" t="n">
        <v>1320.84574111401</v>
      </c>
      <c r="J78" s="81" t="n">
        <v>0.0110231097136207</v>
      </c>
      <c r="K78" s="81" t="n">
        <v>1391.08635335777</v>
      </c>
      <c r="L78" s="81" t="n">
        <v>104.756264334892</v>
      </c>
      <c r="M78" s="81" t="n">
        <v>0.275150743705171</v>
      </c>
      <c r="N78" s="81" t="n">
        <v>1320.84574111401</v>
      </c>
      <c r="O78" s="81" t="n">
        <v>0.161854438394612</v>
      </c>
      <c r="P78" s="81" t="n">
        <v>1391.08635335777</v>
      </c>
      <c r="Q78" s="81" t="n">
        <v>104.756264334892</v>
      </c>
      <c r="R78" s="81" t="n">
        <v>0.0142145897515348</v>
      </c>
      <c r="S78" s="81" t="n">
        <v>0.0244908293215496</v>
      </c>
      <c r="T78" s="81" t="n">
        <v>0.10393973506301</v>
      </c>
    </row>
    <row r="79" customFormat="false" ht="15" hidden="false" customHeight="true" outlineLevel="0" collapsed="false">
      <c r="A79" s="32" t="n">
        <v>3.7</v>
      </c>
      <c r="B79" s="80" t="n">
        <v>0.0853063641734493</v>
      </c>
      <c r="C79" s="32" t="n">
        <v>1391.08635335777</v>
      </c>
      <c r="D79" s="32" t="n">
        <v>104.756264334892</v>
      </c>
      <c r="E79" s="80" t="n">
        <v>0.085287538509209</v>
      </c>
      <c r="F79" s="57" t="n">
        <f aca="false">03_Tunings!C6</f>
        <v>0.113131446039143</v>
      </c>
      <c r="G79" s="57" t="n">
        <f aca="false">03_Tunings!C13</f>
        <v>0.0489816586430991</v>
      </c>
      <c r="H79" s="81" t="n">
        <v>0.0354941808776229</v>
      </c>
      <c r="I79" s="81" t="n">
        <v>1320.84574111401</v>
      </c>
      <c r="J79" s="81" t="n">
        <v>0.0110231097136207</v>
      </c>
      <c r="K79" s="81" t="n">
        <v>1391.08635335777</v>
      </c>
      <c r="L79" s="81" t="n">
        <v>104.756264334892</v>
      </c>
      <c r="M79" s="81" t="n">
        <v>0.275150743705171</v>
      </c>
      <c r="N79" s="81" t="n">
        <v>1320.84574111401</v>
      </c>
      <c r="O79" s="81" t="n">
        <v>0.161854438394612</v>
      </c>
      <c r="P79" s="81" t="n">
        <v>1391.08635335777</v>
      </c>
      <c r="Q79" s="81" t="n">
        <v>104.756264334892</v>
      </c>
      <c r="R79" s="81" t="n">
        <v>0.0142145897515348</v>
      </c>
      <c r="S79" s="81" t="n">
        <v>0.0244908293215496</v>
      </c>
      <c r="T79" s="81" t="n">
        <v>0.10393973506301</v>
      </c>
    </row>
    <row r="80" customFormat="false" ht="15" hidden="false" customHeight="true" outlineLevel="0" collapsed="false">
      <c r="A80" s="32" t="n">
        <v>3.75</v>
      </c>
      <c r="B80" s="80" t="n">
        <v>0.083033051210749</v>
      </c>
      <c r="C80" s="32" t="n">
        <v>1391.08635335777</v>
      </c>
      <c r="D80" s="32" t="n">
        <v>104.756264334892</v>
      </c>
      <c r="E80" s="80" t="n">
        <v>0.085287538509209</v>
      </c>
      <c r="F80" s="57" t="n">
        <f aca="false">03_Tunings!C6</f>
        <v>0.113131446039143</v>
      </c>
      <c r="G80" s="57" t="n">
        <f aca="false">03_Tunings!C13</f>
        <v>0.0489816586430991</v>
      </c>
      <c r="H80" s="81" t="n">
        <v>0.0354941808776229</v>
      </c>
      <c r="I80" s="81" t="n">
        <v>1320.84574111401</v>
      </c>
      <c r="J80" s="81" t="n">
        <v>0.0110231097136207</v>
      </c>
      <c r="K80" s="81" t="n">
        <v>1391.08635335777</v>
      </c>
      <c r="L80" s="81" t="n">
        <v>104.756264334892</v>
      </c>
      <c r="M80" s="81" t="n">
        <v>0.275150743705171</v>
      </c>
      <c r="N80" s="81" t="n">
        <v>1320.84574111401</v>
      </c>
      <c r="O80" s="81" t="n">
        <v>0.161854438394612</v>
      </c>
      <c r="P80" s="81" t="n">
        <v>1391.08635335777</v>
      </c>
      <c r="Q80" s="81" t="n">
        <v>104.756264334892</v>
      </c>
      <c r="R80" s="81" t="n">
        <v>0.0142145897515348</v>
      </c>
      <c r="S80" s="81" t="n">
        <v>0.0244908293215496</v>
      </c>
      <c r="T80" s="81" t="n">
        <v>0.10393973506301</v>
      </c>
    </row>
    <row r="81" customFormat="false" ht="15" hidden="false" customHeight="true" outlineLevel="0" collapsed="false">
      <c r="A81" s="32" t="n">
        <v>3.8</v>
      </c>
      <c r="B81" s="80" t="n">
        <v>0.0807597382480486</v>
      </c>
      <c r="C81" s="32" t="n">
        <v>1391.08635335777</v>
      </c>
      <c r="D81" s="32" t="n">
        <v>104.756264334892</v>
      </c>
      <c r="E81" s="80" t="n">
        <v>0.085287538509209</v>
      </c>
      <c r="F81" s="57" t="n">
        <f aca="false">03_Tunings!C6</f>
        <v>0.113131446039143</v>
      </c>
      <c r="G81" s="57" t="n">
        <f aca="false">03_Tunings!C13</f>
        <v>0.0489816586430991</v>
      </c>
      <c r="H81" s="81" t="n">
        <v>0.0354941808776229</v>
      </c>
      <c r="I81" s="81" t="n">
        <v>1320.84574111401</v>
      </c>
      <c r="J81" s="81" t="n">
        <v>0.0110231097136207</v>
      </c>
      <c r="K81" s="81" t="n">
        <v>1391.08635335777</v>
      </c>
      <c r="L81" s="81" t="n">
        <v>104.756264334892</v>
      </c>
      <c r="M81" s="81" t="n">
        <v>0.275150743705171</v>
      </c>
      <c r="N81" s="81" t="n">
        <v>1320.84574111401</v>
      </c>
      <c r="O81" s="81" t="n">
        <v>0.161854438394612</v>
      </c>
      <c r="P81" s="81" t="n">
        <v>1391.08635335777</v>
      </c>
      <c r="Q81" s="81" t="n">
        <v>104.756264334892</v>
      </c>
      <c r="R81" s="81" t="n">
        <v>0.0142145897515348</v>
      </c>
      <c r="S81" s="81" t="n">
        <v>0.0244908293215496</v>
      </c>
      <c r="T81" s="81" t="n">
        <v>0.10393973506301</v>
      </c>
    </row>
    <row r="82" customFormat="false" ht="15" hidden="false" customHeight="true" outlineLevel="0" collapsed="false">
      <c r="A82" s="32" t="n">
        <v>3.85</v>
      </c>
      <c r="B82" s="80" t="n">
        <v>0.0784864252853482</v>
      </c>
      <c r="C82" s="32" t="n">
        <v>1391.08635335777</v>
      </c>
      <c r="D82" s="32" t="n">
        <v>104.756264334892</v>
      </c>
      <c r="E82" s="80" t="n">
        <v>0.085287538509209</v>
      </c>
      <c r="F82" s="57" t="n">
        <f aca="false">03_Tunings!C6</f>
        <v>0.113131446039143</v>
      </c>
      <c r="G82" s="57" t="n">
        <f aca="false">03_Tunings!C13</f>
        <v>0.0489816586430991</v>
      </c>
      <c r="H82" s="81" t="n">
        <v>0.0354941808776229</v>
      </c>
      <c r="I82" s="81" t="n">
        <v>1320.84574111401</v>
      </c>
      <c r="J82" s="81" t="n">
        <v>0.0110231097136207</v>
      </c>
      <c r="K82" s="81" t="n">
        <v>1391.08635335777</v>
      </c>
      <c r="L82" s="81" t="n">
        <v>104.756264334892</v>
      </c>
      <c r="M82" s="81" t="n">
        <v>0.275150743705171</v>
      </c>
      <c r="N82" s="81" t="n">
        <v>1320.84574111401</v>
      </c>
      <c r="O82" s="81" t="n">
        <v>0.161854438394612</v>
      </c>
      <c r="P82" s="81" t="n">
        <v>1391.08635335777</v>
      </c>
      <c r="Q82" s="81" t="n">
        <v>104.756264334892</v>
      </c>
      <c r="R82" s="81" t="n">
        <v>0.0142145897515348</v>
      </c>
      <c r="S82" s="81" t="n">
        <v>0.0244908293215496</v>
      </c>
      <c r="T82" s="81" t="n">
        <v>0.10393973506301</v>
      </c>
    </row>
    <row r="83" customFormat="false" ht="15" hidden="false" customHeight="true" outlineLevel="0" collapsed="false">
      <c r="A83" s="32" t="n">
        <v>3.9</v>
      </c>
      <c r="B83" s="80" t="n">
        <v>0.0762131123226478</v>
      </c>
      <c r="C83" s="32" t="n">
        <v>1391.08635335777</v>
      </c>
      <c r="D83" s="32" t="n">
        <v>104.756264334892</v>
      </c>
      <c r="E83" s="80" t="n">
        <v>0.085287538509209</v>
      </c>
      <c r="F83" s="57" t="n">
        <f aca="false">03_Tunings!C6</f>
        <v>0.113131446039143</v>
      </c>
      <c r="G83" s="57" t="n">
        <f aca="false">03_Tunings!C13</f>
        <v>0.0489816586430991</v>
      </c>
      <c r="H83" s="81" t="n">
        <v>0.0354941808776229</v>
      </c>
      <c r="I83" s="81" t="n">
        <v>1320.84574111401</v>
      </c>
      <c r="J83" s="81" t="n">
        <v>0.0110231097136207</v>
      </c>
      <c r="K83" s="81" t="n">
        <v>1391.08635335777</v>
      </c>
      <c r="L83" s="81" t="n">
        <v>104.756264334892</v>
      </c>
      <c r="M83" s="81" t="n">
        <v>0.275150743705171</v>
      </c>
      <c r="N83" s="81" t="n">
        <v>1320.84574111401</v>
      </c>
      <c r="O83" s="81" t="n">
        <v>0.161854438394612</v>
      </c>
      <c r="P83" s="81" t="n">
        <v>1391.08635335777</v>
      </c>
      <c r="Q83" s="81" t="n">
        <v>104.756264334892</v>
      </c>
      <c r="R83" s="81" t="n">
        <v>0.0142145897515348</v>
      </c>
      <c r="S83" s="81" t="n">
        <v>0.0244908293215496</v>
      </c>
      <c r="T83" s="81" t="n">
        <v>0.10393973506301</v>
      </c>
    </row>
    <row r="84" customFormat="false" ht="15" hidden="false" customHeight="true" outlineLevel="0" collapsed="false">
      <c r="A84" s="32" t="n">
        <v>3.95</v>
      </c>
      <c r="B84" s="80" t="n">
        <v>0.0739397993599475</v>
      </c>
      <c r="C84" s="32" t="n">
        <v>1391.08635335777</v>
      </c>
      <c r="D84" s="32" t="n">
        <v>104.756264334892</v>
      </c>
      <c r="E84" s="80" t="n">
        <v>0.085287538509209</v>
      </c>
      <c r="F84" s="57" t="n">
        <f aca="false">03_Tunings!C6</f>
        <v>0.113131446039143</v>
      </c>
      <c r="G84" s="57" t="n">
        <f aca="false">03_Tunings!C13</f>
        <v>0.0489816586430991</v>
      </c>
      <c r="H84" s="81" t="n">
        <v>0.0354941808776229</v>
      </c>
      <c r="I84" s="81" t="n">
        <v>1320.84574111401</v>
      </c>
      <c r="J84" s="81" t="n">
        <v>0.0110231097136207</v>
      </c>
      <c r="K84" s="81" t="n">
        <v>1391.08635335777</v>
      </c>
      <c r="L84" s="81" t="n">
        <v>104.756264334892</v>
      </c>
      <c r="M84" s="81" t="n">
        <v>0.275150743705171</v>
      </c>
      <c r="N84" s="81" t="n">
        <v>1320.84574111401</v>
      </c>
      <c r="O84" s="81" t="n">
        <v>0.161854438394612</v>
      </c>
      <c r="P84" s="81" t="n">
        <v>1391.08635335777</v>
      </c>
      <c r="Q84" s="81" t="n">
        <v>104.756264334892</v>
      </c>
      <c r="R84" s="81" t="n">
        <v>0.0142145897515348</v>
      </c>
      <c r="S84" s="81" t="n">
        <v>0.0244908293215496</v>
      </c>
      <c r="T84" s="81" t="n">
        <v>0.10393973506301</v>
      </c>
    </row>
    <row r="85" customFormat="false" ht="15" hidden="false" customHeight="true" outlineLevel="0" collapsed="false">
      <c r="A85" s="32" t="n">
        <v>4</v>
      </c>
      <c r="B85" s="80" t="n">
        <v>0.0716664863972471</v>
      </c>
      <c r="C85" s="32" t="n">
        <v>1391.08635335777</v>
      </c>
      <c r="D85" s="32" t="n">
        <v>104.756264334892</v>
      </c>
      <c r="E85" s="80" t="n">
        <v>0.085287538509209</v>
      </c>
      <c r="F85" s="57" t="n">
        <f aca="false">03_Tunings!C6</f>
        <v>0.113131446039143</v>
      </c>
      <c r="G85" s="57" t="n">
        <f aca="false">03_Tunings!C13</f>
        <v>0.0489816586430991</v>
      </c>
      <c r="H85" s="81" t="n">
        <v>0.0354941808776229</v>
      </c>
      <c r="I85" s="81" t="n">
        <v>1320.84574111401</v>
      </c>
      <c r="J85" s="81" t="n">
        <v>0.0110231097136207</v>
      </c>
      <c r="K85" s="81" t="n">
        <v>1391.08635335777</v>
      </c>
      <c r="L85" s="81" t="n">
        <v>104.756264334892</v>
      </c>
      <c r="M85" s="81" t="n">
        <v>0.275150743705171</v>
      </c>
      <c r="N85" s="81" t="n">
        <v>1320.84574111401</v>
      </c>
      <c r="O85" s="81" t="n">
        <v>0.161854438394612</v>
      </c>
      <c r="P85" s="81" t="n">
        <v>1391.08635335777</v>
      </c>
      <c r="Q85" s="81" t="n">
        <v>104.756264334892</v>
      </c>
      <c r="R85" s="81" t="n">
        <v>0.0142145897515348</v>
      </c>
      <c r="S85" s="81" t="n">
        <v>0.0244908293215496</v>
      </c>
      <c r="T85" s="81" t="n">
        <v>0.10393973506301</v>
      </c>
    </row>
    <row r="86" customFormat="false" ht="15" hidden="false" customHeight="true" outlineLevel="0" collapsed="false">
      <c r="A86" s="32" t="n">
        <v>4.05</v>
      </c>
      <c r="B86" s="80" t="n">
        <v>0.0693931734345468</v>
      </c>
      <c r="C86" s="32" t="n">
        <v>1391.08635335777</v>
      </c>
      <c r="D86" s="32" t="n">
        <v>104.756264334892</v>
      </c>
      <c r="E86" s="80" t="n">
        <v>0.085287538509209</v>
      </c>
      <c r="F86" s="57" t="n">
        <f aca="false">03_Tunings!C6</f>
        <v>0.113131446039143</v>
      </c>
      <c r="G86" s="57" t="n">
        <f aca="false">03_Tunings!C13</f>
        <v>0.0489816586430991</v>
      </c>
      <c r="H86" s="81" t="n">
        <v>0.03467789930444</v>
      </c>
      <c r="I86" s="81" t="n">
        <v>1297.18092878219</v>
      </c>
      <c r="J86" s="81" t="n">
        <v>0.0107696051071414</v>
      </c>
      <c r="K86" s="81" t="n">
        <v>1373.3957497975</v>
      </c>
      <c r="L86" s="81" t="n">
        <v>102.881168244327</v>
      </c>
      <c r="M86" s="81" t="n">
        <v>0.268399411216597</v>
      </c>
      <c r="N86" s="81" t="n">
        <v>1297.18092878219</v>
      </c>
      <c r="O86" s="81" t="n">
        <v>0.157883042538789</v>
      </c>
      <c r="P86" s="81" t="n">
        <v>1373.3957497975</v>
      </c>
      <c r="Q86" s="81" t="n">
        <v>102.881168244327</v>
      </c>
      <c r="R86" s="81" t="n">
        <v>0.0142145897515348</v>
      </c>
      <c r="S86" s="81" t="n">
        <v>0.0244908293215496</v>
      </c>
      <c r="T86" s="81" t="n">
        <v>0.10393973506301</v>
      </c>
    </row>
    <row r="87" customFormat="false" ht="15" hidden="false" customHeight="true" outlineLevel="0" collapsed="false">
      <c r="A87" s="32" t="n">
        <v>4.1</v>
      </c>
      <c r="B87" s="80" t="n">
        <v>0.0671198604718463</v>
      </c>
      <c r="C87" s="32" t="n">
        <v>1391.08635335777</v>
      </c>
      <c r="D87" s="32" t="n">
        <v>104.756264334892</v>
      </c>
      <c r="E87" s="80" t="n">
        <v>0.085287538509209</v>
      </c>
      <c r="F87" s="57" t="n">
        <f aca="false">03_Tunings!C6</f>
        <v>0.113131446039143</v>
      </c>
      <c r="G87" s="57" t="n">
        <f aca="false">03_Tunings!C13</f>
        <v>0.0489816586430991</v>
      </c>
      <c r="H87" s="81" t="n">
        <v>0.0338616177312571</v>
      </c>
      <c r="I87" s="81" t="n">
        <v>1273.51611645037</v>
      </c>
      <c r="J87" s="81" t="n">
        <v>0.010516100500662</v>
      </c>
      <c r="K87" s="81" t="n">
        <v>1355.70514623724</v>
      </c>
      <c r="L87" s="81" t="n">
        <v>101.006072153761</v>
      </c>
      <c r="M87" s="81" t="n">
        <v>0.261648078728024</v>
      </c>
      <c r="N87" s="81" t="n">
        <v>1273.51611645037</v>
      </c>
      <c r="O87" s="81" t="n">
        <v>0.153911646682966</v>
      </c>
      <c r="P87" s="81" t="n">
        <v>1355.70514623724</v>
      </c>
      <c r="Q87" s="81" t="n">
        <v>101.006072153761</v>
      </c>
      <c r="R87" s="81" t="n">
        <v>0.0142145897515348</v>
      </c>
      <c r="S87" s="81" t="n">
        <v>0.0244908293215496</v>
      </c>
      <c r="T87" s="81" t="n">
        <v>0.10393973506301</v>
      </c>
    </row>
    <row r="88" customFormat="false" ht="15" hidden="false" customHeight="true" outlineLevel="0" collapsed="false">
      <c r="A88" s="32" t="n">
        <v>4.15</v>
      </c>
      <c r="B88" s="80" t="n">
        <v>0.064846547509146</v>
      </c>
      <c r="C88" s="32" t="n">
        <v>1391.08635335777</v>
      </c>
      <c r="D88" s="32" t="n">
        <v>104.756264334892</v>
      </c>
      <c r="E88" s="80" t="n">
        <v>0.085287538509209</v>
      </c>
      <c r="F88" s="57" t="n">
        <f aca="false">03_Tunings!C6</f>
        <v>0.113131446039143</v>
      </c>
      <c r="G88" s="57" t="n">
        <f aca="false">03_Tunings!C13</f>
        <v>0.0489816586430991</v>
      </c>
      <c r="H88" s="81" t="n">
        <v>0.0330453361580742</v>
      </c>
      <c r="I88" s="81" t="n">
        <v>1249.85130411854</v>
      </c>
      <c r="J88" s="81" t="n">
        <v>0.0102625958941826</v>
      </c>
      <c r="K88" s="81" t="n">
        <v>1338.01454267697</v>
      </c>
      <c r="L88" s="81" t="n">
        <v>99.1309760631957</v>
      </c>
      <c r="M88" s="81" t="n">
        <v>0.25489674623945</v>
      </c>
      <c r="N88" s="81" t="n">
        <v>1249.85130411854</v>
      </c>
      <c r="O88" s="81" t="n">
        <v>0.149940250827142</v>
      </c>
      <c r="P88" s="81" t="n">
        <v>1338.01454267697</v>
      </c>
      <c r="Q88" s="81" t="n">
        <v>99.1309760631957</v>
      </c>
      <c r="R88" s="81" t="n">
        <v>0.0142145897515348</v>
      </c>
      <c r="S88" s="81" t="n">
        <v>0.0244908293215496</v>
      </c>
      <c r="T88" s="81" t="n">
        <v>0.10393973506301</v>
      </c>
    </row>
    <row r="89" customFormat="false" ht="15" hidden="false" customHeight="true" outlineLevel="0" collapsed="false">
      <c r="A89" s="32" t="n">
        <v>4.2</v>
      </c>
      <c r="B89" s="80" t="n">
        <v>0.0625732345464456</v>
      </c>
      <c r="C89" s="32" t="n">
        <v>1391.08635335777</v>
      </c>
      <c r="D89" s="32" t="n">
        <v>104.756264334892</v>
      </c>
      <c r="E89" s="80" t="n">
        <v>0.085287538509209</v>
      </c>
      <c r="F89" s="57" t="n">
        <f aca="false">03_Tunings!C6</f>
        <v>0.113131446039143</v>
      </c>
      <c r="G89" s="57" t="n">
        <f aca="false">03_Tunings!C13</f>
        <v>0.0489816586430991</v>
      </c>
      <c r="H89" s="81" t="n">
        <v>0.0322290545848913</v>
      </c>
      <c r="I89" s="81" t="n">
        <v>1226.18649178672</v>
      </c>
      <c r="J89" s="81" t="n">
        <v>0.0100090912877032</v>
      </c>
      <c r="K89" s="81" t="n">
        <v>1320.32393911671</v>
      </c>
      <c r="L89" s="81" t="n">
        <v>97.2558799726302</v>
      </c>
      <c r="M89" s="81" t="n">
        <v>0.248145413750876</v>
      </c>
      <c r="N89" s="81" t="n">
        <v>1226.18649178672</v>
      </c>
      <c r="O89" s="81" t="n">
        <v>0.145968854971319</v>
      </c>
      <c r="P89" s="81" t="n">
        <v>1320.32393911671</v>
      </c>
      <c r="Q89" s="81" t="n">
        <v>97.2558799726302</v>
      </c>
      <c r="R89" s="81" t="n">
        <v>0.0142145897515348</v>
      </c>
      <c r="S89" s="81" t="n">
        <v>0.0244908293215496</v>
      </c>
      <c r="T89" s="81" t="n">
        <v>0.10393973506301</v>
      </c>
    </row>
    <row r="90" customFormat="false" ht="15" hidden="false" customHeight="true" outlineLevel="0" collapsed="false">
      <c r="A90" s="32" t="n">
        <v>4.25</v>
      </c>
      <c r="B90" s="80" t="n">
        <v>0.0602999215837452</v>
      </c>
      <c r="C90" s="32" t="n">
        <v>1391.08635335777</v>
      </c>
      <c r="D90" s="32" t="n">
        <v>104.756264334892</v>
      </c>
      <c r="E90" s="80" t="n">
        <v>0.085287538509209</v>
      </c>
      <c r="F90" s="57" t="n">
        <f aca="false">03_Tunings!C6</f>
        <v>0.113131446039143</v>
      </c>
      <c r="G90" s="57" t="n">
        <f aca="false">03_Tunings!C13</f>
        <v>0.0489816586430991</v>
      </c>
      <c r="H90" s="81" t="n">
        <v>0.0314127730117084</v>
      </c>
      <c r="I90" s="81" t="n">
        <v>1202.5216794549</v>
      </c>
      <c r="J90" s="81" t="n">
        <v>0.00975558668122379</v>
      </c>
      <c r="K90" s="81" t="n">
        <v>1302.63333555644</v>
      </c>
      <c r="L90" s="81" t="n">
        <v>95.3807838820647</v>
      </c>
      <c r="M90" s="81" t="n">
        <v>0.241394081262302</v>
      </c>
      <c r="N90" s="81" t="n">
        <v>1202.5216794549</v>
      </c>
      <c r="O90" s="81" t="n">
        <v>0.141997459115496</v>
      </c>
      <c r="P90" s="81" t="n">
        <v>1302.63333555644</v>
      </c>
      <c r="Q90" s="81" t="n">
        <v>95.3807838820647</v>
      </c>
      <c r="R90" s="81" t="n">
        <v>0.0142145897515348</v>
      </c>
      <c r="S90" s="81" t="n">
        <v>0.0244908293215496</v>
      </c>
      <c r="T90" s="81" t="n">
        <v>0.10393973506301</v>
      </c>
    </row>
    <row r="91" customFormat="false" ht="15" hidden="false" customHeight="true" outlineLevel="0" collapsed="false">
      <c r="A91" s="32" t="n">
        <v>4.3</v>
      </c>
      <c r="B91" s="80" t="n">
        <v>0.0580266086210449</v>
      </c>
      <c r="C91" s="32" t="n">
        <v>1391.08635335777</v>
      </c>
      <c r="D91" s="32" t="n">
        <v>104.756264334892</v>
      </c>
      <c r="E91" s="80" t="n">
        <v>0.085287538509209</v>
      </c>
      <c r="F91" s="57" t="n">
        <f aca="false">03_Tunings!C6</f>
        <v>0.113131446039143</v>
      </c>
      <c r="G91" s="57" t="n">
        <f aca="false">03_Tunings!C13</f>
        <v>0.0489816586430991</v>
      </c>
      <c r="H91" s="81" t="n">
        <v>0.0305964914385255</v>
      </c>
      <c r="I91" s="81" t="n">
        <v>1178.85686712307</v>
      </c>
      <c r="J91" s="81" t="n">
        <v>0.0095020820747444</v>
      </c>
      <c r="K91" s="81" t="n">
        <v>1284.94273199618</v>
      </c>
      <c r="L91" s="81" t="n">
        <v>93.5056877914992</v>
      </c>
      <c r="M91" s="81" t="n">
        <v>0.234642748773729</v>
      </c>
      <c r="N91" s="81" t="n">
        <v>1178.85686712307</v>
      </c>
      <c r="O91" s="81" t="n">
        <v>0.138026063259672</v>
      </c>
      <c r="P91" s="81" t="n">
        <v>1284.94273199618</v>
      </c>
      <c r="Q91" s="81" t="n">
        <v>93.5056877914992</v>
      </c>
      <c r="R91" s="81" t="n">
        <v>0.0142145897515348</v>
      </c>
      <c r="S91" s="81" t="n">
        <v>0.0244908293215496</v>
      </c>
      <c r="T91" s="81" t="n">
        <v>0.10393973506301</v>
      </c>
    </row>
    <row r="92" customFormat="false" ht="15" hidden="false" customHeight="true" outlineLevel="0" collapsed="false">
      <c r="A92" s="32" t="n">
        <v>4.35</v>
      </c>
      <c r="B92" s="80" t="n">
        <v>0.0557532956583445</v>
      </c>
      <c r="C92" s="32" t="n">
        <v>1391.08635335777</v>
      </c>
      <c r="D92" s="32" t="n">
        <v>104.756264334892</v>
      </c>
      <c r="E92" s="80" t="n">
        <v>0.085287538509209</v>
      </c>
      <c r="F92" s="57" t="n">
        <f aca="false">03_Tunings!C6</f>
        <v>0.113131446039143</v>
      </c>
      <c r="G92" s="57" t="n">
        <f aca="false">03_Tunings!C13</f>
        <v>0.0489816586430991</v>
      </c>
      <c r="H92" s="81" t="n">
        <v>0.0297802098653426</v>
      </c>
      <c r="I92" s="81" t="n">
        <v>1155.19205479125</v>
      </c>
      <c r="J92" s="81" t="n">
        <v>0.00924857746826501</v>
      </c>
      <c r="K92" s="81" t="n">
        <v>1267.25212843591</v>
      </c>
      <c r="L92" s="81" t="n">
        <v>91.6305917009338</v>
      </c>
      <c r="M92" s="81" t="n">
        <v>0.227891416285155</v>
      </c>
      <c r="N92" s="81" t="n">
        <v>1155.19205479125</v>
      </c>
      <c r="O92" s="81" t="n">
        <v>0.134054667403849</v>
      </c>
      <c r="P92" s="81" t="n">
        <v>1267.25212843591</v>
      </c>
      <c r="Q92" s="81" t="n">
        <v>91.6305917009338</v>
      </c>
      <c r="R92" s="81" t="n">
        <v>0.0142145897515348</v>
      </c>
      <c r="S92" s="81" t="n">
        <v>0.0244908293215496</v>
      </c>
      <c r="T92" s="81" t="n">
        <v>0.10393973506301</v>
      </c>
    </row>
    <row r="93" customFormat="false" ht="15" hidden="false" customHeight="true" outlineLevel="0" collapsed="false">
      <c r="A93" s="32" t="n">
        <v>4.4</v>
      </c>
      <c r="B93" s="80" t="n">
        <v>0.0534799826956441</v>
      </c>
      <c r="C93" s="32" t="n">
        <v>1391.08635335777</v>
      </c>
      <c r="D93" s="32" t="n">
        <v>104.756264334892</v>
      </c>
      <c r="E93" s="80" t="n">
        <v>0.085287538509209</v>
      </c>
      <c r="F93" s="57" t="n">
        <f aca="false">03_Tunings!C6</f>
        <v>0.113131446039143</v>
      </c>
      <c r="G93" s="57" t="n">
        <f aca="false">03_Tunings!C13</f>
        <v>0.0489816586430991</v>
      </c>
      <c r="H93" s="81" t="n">
        <v>0.0289639282921597</v>
      </c>
      <c r="I93" s="81" t="n">
        <v>1131.52724245943</v>
      </c>
      <c r="J93" s="81" t="n">
        <v>0.00899507286178562</v>
      </c>
      <c r="K93" s="81" t="n">
        <v>1249.56152487565</v>
      </c>
      <c r="L93" s="81" t="n">
        <v>89.7554956103682</v>
      </c>
      <c r="M93" s="81" t="n">
        <v>0.221140083796581</v>
      </c>
      <c r="N93" s="81" t="n">
        <v>1131.52724245943</v>
      </c>
      <c r="O93" s="81" t="n">
        <v>0.130083271548026</v>
      </c>
      <c r="P93" s="81" t="n">
        <v>1249.56152487565</v>
      </c>
      <c r="Q93" s="81" t="n">
        <v>89.7554956103682</v>
      </c>
      <c r="R93" s="81" t="n">
        <v>0.0142145897515348</v>
      </c>
      <c r="S93" s="81" t="n">
        <v>0.0244908293215496</v>
      </c>
      <c r="T93" s="81" t="n">
        <v>0.10393973506301</v>
      </c>
    </row>
    <row r="94" customFormat="false" ht="15" hidden="false" customHeight="true" outlineLevel="0" collapsed="false">
      <c r="A94" s="32" t="n">
        <v>4.45</v>
      </c>
      <c r="B94" s="80" t="n">
        <v>0.0512066697329437</v>
      </c>
      <c r="C94" s="32" t="n">
        <v>1391.08635335777</v>
      </c>
      <c r="D94" s="32" t="n">
        <v>104.756264334892</v>
      </c>
      <c r="E94" s="80" t="n">
        <v>0.085287538509209</v>
      </c>
      <c r="F94" s="57" t="n">
        <f aca="false">03_Tunings!C6</f>
        <v>0.113131446039143</v>
      </c>
      <c r="G94" s="57" t="n">
        <f aca="false">03_Tunings!C13</f>
        <v>0.0489816586430991</v>
      </c>
      <c r="H94" s="81" t="n">
        <v>0.0281476467189768</v>
      </c>
      <c r="I94" s="81" t="n">
        <v>1107.86243012761</v>
      </c>
      <c r="J94" s="81" t="n">
        <v>0.00874156825530623</v>
      </c>
      <c r="K94" s="81" t="n">
        <v>1231.87092131538</v>
      </c>
      <c r="L94" s="81" t="n">
        <v>87.8803995198028</v>
      </c>
      <c r="M94" s="81" t="n">
        <v>0.214388751308008</v>
      </c>
      <c r="N94" s="81" t="n">
        <v>1107.86243012761</v>
      </c>
      <c r="O94" s="81" t="n">
        <v>0.126111875692202</v>
      </c>
      <c r="P94" s="81" t="n">
        <v>1231.87092131538</v>
      </c>
      <c r="Q94" s="81" t="n">
        <v>87.8803995198028</v>
      </c>
      <c r="R94" s="81" t="n">
        <v>0.0142145897515348</v>
      </c>
      <c r="S94" s="81" t="n">
        <v>0.0244908293215496</v>
      </c>
      <c r="T94" s="81" t="n">
        <v>0.10393973506301</v>
      </c>
    </row>
    <row r="95" customFormat="false" ht="15" hidden="false" customHeight="true" outlineLevel="0" collapsed="false">
      <c r="A95" s="32" t="n">
        <v>4.5</v>
      </c>
      <c r="B95" s="80" t="n">
        <v>0.0489333567702434</v>
      </c>
      <c r="C95" s="32" t="n">
        <v>1391.08635335777</v>
      </c>
      <c r="D95" s="32" t="n">
        <v>104.756264334892</v>
      </c>
      <c r="E95" s="80" t="n">
        <v>0.085287538509209</v>
      </c>
      <c r="F95" s="57" t="n">
        <f aca="false">03_Tunings!C6</f>
        <v>0.113131446039143</v>
      </c>
      <c r="G95" s="57" t="n">
        <f aca="false">03_Tunings!C13</f>
        <v>0.0489816586430991</v>
      </c>
      <c r="H95" s="81" t="n">
        <v>0.0273313651457939</v>
      </c>
      <c r="I95" s="81" t="n">
        <v>1084.19761779578</v>
      </c>
      <c r="J95" s="81" t="n">
        <v>0.00848806364882685</v>
      </c>
      <c r="K95" s="81" t="n">
        <v>1214.18031775512</v>
      </c>
      <c r="L95" s="81" t="n">
        <v>86.0053034292373</v>
      </c>
      <c r="M95" s="81" t="n">
        <v>0.207637418819434</v>
      </c>
      <c r="N95" s="81" t="n">
        <v>1084.19761779578</v>
      </c>
      <c r="O95" s="81" t="n">
        <v>0.122140479836379</v>
      </c>
      <c r="P95" s="81" t="n">
        <v>1214.18031775512</v>
      </c>
      <c r="Q95" s="81" t="n">
        <v>86.0053034292373</v>
      </c>
      <c r="R95" s="81" t="n">
        <v>0.0142145897515348</v>
      </c>
      <c r="S95" s="81" t="n">
        <v>0.0244908293215496</v>
      </c>
      <c r="T95" s="81" t="n">
        <v>0.10393973506301</v>
      </c>
    </row>
    <row r="96" customFormat="false" ht="15" hidden="false" customHeight="true" outlineLevel="0" collapsed="false">
      <c r="A96" s="32" t="n">
        <v>4.55</v>
      </c>
      <c r="B96" s="80" t="n">
        <v>0.046660043807543</v>
      </c>
      <c r="C96" s="32" t="n">
        <v>1391.08635335777</v>
      </c>
      <c r="D96" s="32" t="n">
        <v>104.756264334892</v>
      </c>
      <c r="E96" s="80" t="n">
        <v>0.085287538509209</v>
      </c>
      <c r="F96" s="57" t="n">
        <f aca="false">03_Tunings!C6</f>
        <v>0.113131446039143</v>
      </c>
      <c r="G96" s="57" t="n">
        <f aca="false">03_Tunings!C13</f>
        <v>0.0489816586430991</v>
      </c>
      <c r="H96" s="81" t="n">
        <v>0.026515083572611</v>
      </c>
      <c r="I96" s="81" t="n">
        <v>1060.53280546396</v>
      </c>
      <c r="J96" s="81" t="n">
        <v>0.00823455904234746</v>
      </c>
      <c r="K96" s="81" t="n">
        <v>1196.48971419485</v>
      </c>
      <c r="L96" s="81" t="n">
        <v>84.1302073386718</v>
      </c>
      <c r="M96" s="81" t="n">
        <v>0.20088608633086</v>
      </c>
      <c r="N96" s="81" t="n">
        <v>1060.53280546396</v>
      </c>
      <c r="O96" s="81" t="n">
        <v>0.118169083980556</v>
      </c>
      <c r="P96" s="81" t="n">
        <v>1196.48971419485</v>
      </c>
      <c r="Q96" s="81" t="n">
        <v>84.1302073386718</v>
      </c>
      <c r="R96" s="81" t="n">
        <v>0.0142145897515348</v>
      </c>
      <c r="S96" s="81" t="n">
        <v>0.0244908293215496</v>
      </c>
      <c r="T96" s="81" t="n">
        <v>0.10393973506301</v>
      </c>
    </row>
    <row r="97" customFormat="false" ht="15" hidden="false" customHeight="true" outlineLevel="0" collapsed="false">
      <c r="A97" s="32" t="n">
        <v>4.6</v>
      </c>
      <c r="B97" s="80" t="n">
        <v>0.0443867308448426</v>
      </c>
      <c r="C97" s="32" t="n">
        <v>1391.08635335777</v>
      </c>
      <c r="D97" s="32" t="n">
        <v>104.756264334892</v>
      </c>
      <c r="E97" s="80" t="n">
        <v>0.085287538509209</v>
      </c>
      <c r="F97" s="57" t="n">
        <f aca="false">03_Tunings!C6</f>
        <v>0.113131446039143</v>
      </c>
      <c r="G97" s="57" t="n">
        <f aca="false">03_Tunings!C13</f>
        <v>0.0489816586430991</v>
      </c>
      <c r="H97" s="81" t="n">
        <v>0.0256988019994281</v>
      </c>
      <c r="I97" s="81" t="n">
        <v>1036.86799313214</v>
      </c>
      <c r="J97" s="81" t="n">
        <v>0.00798105443586807</v>
      </c>
      <c r="K97" s="81" t="n">
        <v>1178.79911063459</v>
      </c>
      <c r="L97" s="81" t="n">
        <v>82.2551112481063</v>
      </c>
      <c r="M97" s="81" t="n">
        <v>0.194134753842287</v>
      </c>
      <c r="N97" s="81" t="n">
        <v>1036.86799313214</v>
      </c>
      <c r="O97" s="81" t="n">
        <v>0.114197688124732</v>
      </c>
      <c r="P97" s="81" t="n">
        <v>1178.79911063459</v>
      </c>
      <c r="Q97" s="81" t="n">
        <v>82.2551112481063</v>
      </c>
      <c r="R97" s="81" t="n">
        <v>0.0142145897515348</v>
      </c>
      <c r="S97" s="81" t="n">
        <v>0.0244908293215496</v>
      </c>
      <c r="T97" s="81" t="n">
        <v>0.10393973506301</v>
      </c>
    </row>
    <row r="98" customFormat="false" ht="15" hidden="false" customHeight="true" outlineLevel="0" collapsed="false">
      <c r="A98" s="32" t="n">
        <v>4.65</v>
      </c>
      <c r="B98" s="80" t="n">
        <v>0.0421134178821422</v>
      </c>
      <c r="C98" s="32" t="n">
        <v>1391.08635335777</v>
      </c>
      <c r="D98" s="32" t="n">
        <v>104.756264334892</v>
      </c>
      <c r="E98" s="80" t="n">
        <v>0.085287538509209</v>
      </c>
      <c r="F98" s="57" t="n">
        <f aca="false">03_Tunings!C6</f>
        <v>0.113131446039143</v>
      </c>
      <c r="G98" s="57" t="n">
        <f aca="false">03_Tunings!C13</f>
        <v>0.0489816586430991</v>
      </c>
      <c r="H98" s="81" t="n">
        <v>0.0248825204262452</v>
      </c>
      <c r="I98" s="81" t="n">
        <v>1013.20318080031</v>
      </c>
      <c r="J98" s="81" t="n">
        <v>0.00772754982938868</v>
      </c>
      <c r="K98" s="81" t="n">
        <v>1161.10850707432</v>
      </c>
      <c r="L98" s="81" t="n">
        <v>80.3800151575408</v>
      </c>
      <c r="M98" s="81" t="n">
        <v>0.187383421353713</v>
      </c>
      <c r="N98" s="81" t="n">
        <v>1013.20318080031</v>
      </c>
      <c r="O98" s="81" t="n">
        <v>0.110226292268909</v>
      </c>
      <c r="P98" s="81" t="n">
        <v>1161.10850707432</v>
      </c>
      <c r="Q98" s="81" t="n">
        <v>80.3800151575408</v>
      </c>
      <c r="R98" s="81" t="n">
        <v>0.0142145897515348</v>
      </c>
      <c r="S98" s="81" t="n">
        <v>0.0244908293215496</v>
      </c>
      <c r="T98" s="81" t="n">
        <v>0.10393973506301</v>
      </c>
    </row>
    <row r="99" customFormat="false" ht="15" hidden="false" customHeight="true" outlineLevel="0" collapsed="false">
      <c r="A99" s="32" t="n">
        <v>4.7</v>
      </c>
      <c r="B99" s="80" t="n">
        <v>0.0398401049194419</v>
      </c>
      <c r="C99" s="32" t="n">
        <v>1391.08635335777</v>
      </c>
      <c r="D99" s="32" t="n">
        <v>104.756264334892</v>
      </c>
      <c r="E99" s="80" t="n">
        <v>0.085287538509209</v>
      </c>
      <c r="F99" s="57" t="n">
        <f aca="false">03_Tunings!C6</f>
        <v>0.113131446039143</v>
      </c>
      <c r="G99" s="57" t="n">
        <f aca="false">03_Tunings!C13</f>
        <v>0.0489816586430991</v>
      </c>
      <c r="H99" s="81" t="n">
        <v>0.0240662388530623</v>
      </c>
      <c r="I99" s="81" t="n">
        <v>989.538368468488</v>
      </c>
      <c r="J99" s="81" t="n">
        <v>0.00747404522290929</v>
      </c>
      <c r="K99" s="81" t="n">
        <v>1143.41790351405</v>
      </c>
      <c r="L99" s="81" t="n">
        <v>78.5049190669753</v>
      </c>
      <c r="M99" s="81" t="n">
        <v>0.180632088865139</v>
      </c>
      <c r="N99" s="81" t="n">
        <v>989.538368468488</v>
      </c>
      <c r="O99" s="81" t="n">
        <v>0.106254896413086</v>
      </c>
      <c r="P99" s="81" t="n">
        <v>1143.41790351405</v>
      </c>
      <c r="Q99" s="81" t="n">
        <v>78.5049190669753</v>
      </c>
      <c r="R99" s="81" t="n">
        <v>0.0142145897515348</v>
      </c>
      <c r="S99" s="81" t="n">
        <v>0.0244908293215496</v>
      </c>
      <c r="T99" s="81" t="n">
        <v>0.10393973506301</v>
      </c>
    </row>
    <row r="100" customFormat="false" ht="15" hidden="false" customHeight="true" outlineLevel="0" collapsed="false">
      <c r="A100" s="32" t="n">
        <v>4.75</v>
      </c>
      <c r="B100" s="80" t="n">
        <v>0.0375667919567415</v>
      </c>
      <c r="C100" s="32" t="n">
        <v>1391.08635335777</v>
      </c>
      <c r="D100" s="32" t="n">
        <v>104.756264334892</v>
      </c>
      <c r="E100" s="80" t="n">
        <v>0.085287538509209</v>
      </c>
      <c r="F100" s="57" t="n">
        <f aca="false">03_Tunings!C6</f>
        <v>0.113131446039143</v>
      </c>
      <c r="G100" s="57" t="n">
        <f aca="false">03_Tunings!C13</f>
        <v>0.0489816586430991</v>
      </c>
      <c r="H100" s="81" t="n">
        <v>0.0232499572798794</v>
      </c>
      <c r="I100" s="81" t="n">
        <v>965.873556136665</v>
      </c>
      <c r="J100" s="81" t="n">
        <v>0.0072205406164299</v>
      </c>
      <c r="K100" s="81" t="n">
        <v>1125.72729995379</v>
      </c>
      <c r="L100" s="81" t="n">
        <v>76.6298229764098</v>
      </c>
      <c r="M100" s="81" t="n">
        <v>0.173880756376565</v>
      </c>
      <c r="N100" s="81" t="n">
        <v>965.873556136665</v>
      </c>
      <c r="O100" s="81" t="n">
        <v>0.102283500557262</v>
      </c>
      <c r="P100" s="81" t="n">
        <v>1125.72729995379</v>
      </c>
      <c r="Q100" s="81" t="n">
        <v>76.6298229764098</v>
      </c>
      <c r="R100" s="81" t="n">
        <v>0.0142145897515348</v>
      </c>
      <c r="S100" s="81" t="n">
        <v>0.0244908293215496</v>
      </c>
      <c r="T100" s="81" t="n">
        <v>0.10393973506301</v>
      </c>
    </row>
    <row r="101" customFormat="false" ht="15" hidden="false" customHeight="true" outlineLevel="0" collapsed="false">
      <c r="A101" s="32" t="n">
        <v>4.8</v>
      </c>
      <c r="B101" s="80" t="n">
        <v>0.0352934789940411</v>
      </c>
      <c r="C101" s="32" t="n">
        <v>1391.08635335777</v>
      </c>
      <c r="D101" s="32" t="n">
        <v>104.756264334892</v>
      </c>
      <c r="E101" s="80" t="n">
        <v>0.085287538509209</v>
      </c>
      <c r="F101" s="57" t="n">
        <f aca="false">03_Tunings!C6</f>
        <v>0.113131446039143</v>
      </c>
      <c r="G101" s="57" t="n">
        <f aca="false">03_Tunings!C13</f>
        <v>0.0489816586430991</v>
      </c>
      <c r="H101" s="81" t="n">
        <v>0.0224336757066965</v>
      </c>
      <c r="I101" s="81" t="n">
        <v>942.208743804842</v>
      </c>
      <c r="J101" s="81" t="n">
        <v>0.00696703600995051</v>
      </c>
      <c r="K101" s="81" t="n">
        <v>1108.03669639352</v>
      </c>
      <c r="L101" s="81" t="n">
        <v>74.7547268858443</v>
      </c>
      <c r="M101" s="81" t="n">
        <v>0.167129423887992</v>
      </c>
      <c r="N101" s="81" t="n">
        <v>942.208743804842</v>
      </c>
      <c r="O101" s="81" t="n">
        <v>0.098312104701439</v>
      </c>
      <c r="P101" s="81" t="n">
        <v>1108.03669639352</v>
      </c>
      <c r="Q101" s="81" t="n">
        <v>74.7547268858443</v>
      </c>
      <c r="R101" s="81" t="n">
        <v>0.0142145897515348</v>
      </c>
      <c r="S101" s="81" t="n">
        <v>0.0244908293215496</v>
      </c>
      <c r="T101" s="81" t="n">
        <v>0.10393973506301</v>
      </c>
    </row>
    <row r="102" customFormat="false" ht="15" hidden="false" customHeight="true" outlineLevel="0" collapsed="false">
      <c r="A102" s="32" t="n">
        <v>4.85</v>
      </c>
      <c r="B102" s="80" t="n">
        <v>0.0330201660313408</v>
      </c>
      <c r="C102" s="32" t="n">
        <v>1391.08635335777</v>
      </c>
      <c r="D102" s="32" t="n">
        <v>104.756264334892</v>
      </c>
      <c r="E102" s="80" t="n">
        <v>0.085287538509209</v>
      </c>
      <c r="F102" s="57" t="n">
        <f aca="false">03_Tunings!C6</f>
        <v>0.113131446039143</v>
      </c>
      <c r="G102" s="57" t="n">
        <f aca="false">03_Tunings!C13</f>
        <v>0.0489816586430991</v>
      </c>
      <c r="H102" s="81" t="n">
        <v>0.0216173941335136</v>
      </c>
      <c r="I102" s="81" t="n">
        <v>918.543931473019</v>
      </c>
      <c r="J102" s="81" t="n">
        <v>0.00671353140347112</v>
      </c>
      <c r="K102" s="81" t="n">
        <v>1090.34609283326</v>
      </c>
      <c r="L102" s="81" t="n">
        <v>72.8796307952788</v>
      </c>
      <c r="M102" s="81" t="n">
        <v>0.160378091399418</v>
      </c>
      <c r="N102" s="81" t="n">
        <v>918.543931473019</v>
      </c>
      <c r="O102" s="81" t="n">
        <v>0.0943407088456156</v>
      </c>
      <c r="P102" s="81" t="n">
        <v>1090.34609283326</v>
      </c>
      <c r="Q102" s="81" t="n">
        <v>72.8796307952788</v>
      </c>
      <c r="R102" s="81" t="n">
        <v>0.0142145897515348</v>
      </c>
      <c r="S102" s="81" t="n">
        <v>0.0244908293215496</v>
      </c>
      <c r="T102" s="81" t="n">
        <v>0.10393973506301</v>
      </c>
    </row>
    <row r="103" customFormat="false" ht="15" hidden="false" customHeight="true" outlineLevel="0" collapsed="false">
      <c r="A103" s="32" t="n">
        <v>4.9</v>
      </c>
      <c r="B103" s="80" t="n">
        <v>0.0307468530686404</v>
      </c>
      <c r="C103" s="32" t="n">
        <v>1391.08635335777</v>
      </c>
      <c r="D103" s="32" t="n">
        <v>104.756264334892</v>
      </c>
      <c r="E103" s="80" t="n">
        <v>0.085287538509209</v>
      </c>
      <c r="F103" s="57" t="n">
        <f aca="false">03_Tunings!C6</f>
        <v>0.113131446039143</v>
      </c>
      <c r="G103" s="57" t="n">
        <f aca="false">03_Tunings!C13</f>
        <v>0.0489816586430991</v>
      </c>
      <c r="H103" s="81" t="n">
        <v>0.0208011125603307</v>
      </c>
      <c r="I103" s="81" t="n">
        <v>894.879119141195</v>
      </c>
      <c r="J103" s="81" t="n">
        <v>0.00646002679699173</v>
      </c>
      <c r="K103" s="81" t="n">
        <v>1072.65548927299</v>
      </c>
      <c r="L103" s="81" t="n">
        <v>71.0045347047133</v>
      </c>
      <c r="M103" s="81" t="n">
        <v>0.153626758910844</v>
      </c>
      <c r="N103" s="81" t="n">
        <v>894.879119141195</v>
      </c>
      <c r="O103" s="81" t="n">
        <v>0.0903693129897923</v>
      </c>
      <c r="P103" s="81" t="n">
        <v>1072.65548927299</v>
      </c>
      <c r="Q103" s="81" t="n">
        <v>71.0045347047133</v>
      </c>
      <c r="R103" s="81" t="n">
        <v>0.0142145897515348</v>
      </c>
      <c r="S103" s="81" t="n">
        <v>0.0244908293215496</v>
      </c>
      <c r="T103" s="81" t="n">
        <v>0.10393973506301</v>
      </c>
    </row>
    <row r="104" customFormat="false" ht="15" hidden="false" customHeight="true" outlineLevel="0" collapsed="false">
      <c r="A104" s="32" t="n">
        <v>4.95</v>
      </c>
      <c r="B104" s="80" t="n">
        <v>0.02847354010594</v>
      </c>
      <c r="C104" s="32" t="n">
        <v>1391.08635335777</v>
      </c>
      <c r="D104" s="32" t="n">
        <v>104.756264334892</v>
      </c>
      <c r="E104" s="80" t="n">
        <v>0.085287538509209</v>
      </c>
      <c r="F104" s="57" t="n">
        <f aca="false">03_Tunings!C6</f>
        <v>0.113131446039143</v>
      </c>
      <c r="G104" s="57" t="n">
        <f aca="false">03_Tunings!C13</f>
        <v>0.0489816586430991</v>
      </c>
      <c r="H104" s="81" t="n">
        <v>0.0199848309871478</v>
      </c>
      <c r="I104" s="81" t="n">
        <v>871.214306809372</v>
      </c>
      <c r="J104" s="81" t="n">
        <v>0.00620652219051234</v>
      </c>
      <c r="K104" s="81" t="n">
        <v>1054.96488571273</v>
      </c>
      <c r="L104" s="81" t="n">
        <v>69.1294386141478</v>
      </c>
      <c r="M104" s="81" t="n">
        <v>0.146875426422271</v>
      </c>
      <c r="N104" s="81" t="n">
        <v>871.214306809372</v>
      </c>
      <c r="O104" s="81" t="n">
        <v>0.086397917133969</v>
      </c>
      <c r="P104" s="81" t="n">
        <v>1054.96488571273</v>
      </c>
      <c r="Q104" s="81" t="n">
        <v>69.1294386141478</v>
      </c>
      <c r="R104" s="81" t="n">
        <v>0.0142145897515348</v>
      </c>
      <c r="S104" s="81" t="n">
        <v>0.0244908293215496</v>
      </c>
      <c r="T104" s="81" t="n">
        <v>0.10393973506301</v>
      </c>
    </row>
    <row r="105" customFormat="false" ht="15" hidden="false" customHeight="true" outlineLevel="0" collapsed="false">
      <c r="A105" s="32" t="n">
        <v>5</v>
      </c>
      <c r="B105" s="80" t="n">
        <v>0.0262002271432396</v>
      </c>
      <c r="C105" s="32" t="n">
        <v>1391.08635335777</v>
      </c>
      <c r="D105" s="32" t="n">
        <v>104.756264334892</v>
      </c>
      <c r="E105" s="80" t="n">
        <v>0.0818572936949017</v>
      </c>
      <c r="F105" s="57" t="n">
        <f aca="false">03_Tunings!C6</f>
        <v>0.113131446039143</v>
      </c>
      <c r="G105" s="57" t="n">
        <f aca="false">03_Tunings!C13</f>
        <v>0.0489816586430991</v>
      </c>
      <c r="H105" s="81" t="n">
        <v>0.0191685494139649</v>
      </c>
      <c r="I105" s="81" t="n">
        <v>847.549494477549</v>
      </c>
      <c r="J105" s="81" t="n">
        <v>0.00595301758403295</v>
      </c>
      <c r="K105" s="81" t="n">
        <v>1037.27428215246</v>
      </c>
      <c r="L105" s="81" t="n">
        <v>67.2543425235823</v>
      </c>
      <c r="M105" s="81" t="n">
        <v>0.140124093933697</v>
      </c>
      <c r="N105" s="81" t="n">
        <v>847.549494477549</v>
      </c>
      <c r="O105" s="81" t="n">
        <v>0.0824265212781457</v>
      </c>
      <c r="P105" s="81" t="n">
        <v>1037.27428215246</v>
      </c>
      <c r="Q105" s="81" t="n">
        <v>67.2543425235823</v>
      </c>
      <c r="R105" s="81" t="n">
        <v>0.0142145897515348</v>
      </c>
      <c r="S105" s="81" t="n">
        <v>0.0244908293215496</v>
      </c>
      <c r="T105" s="81" t="n">
        <v>0.10393973506301</v>
      </c>
    </row>
    <row r="106" customFormat="false" ht="15" hidden="false" customHeight="true" outlineLevel="0" collapsed="false">
      <c r="A106" s="32" t="n">
        <v>5.05</v>
      </c>
      <c r="B106" s="80" t="n">
        <v>0.0239269141805392</v>
      </c>
      <c r="C106" s="32" t="n">
        <v>1391.08635335777</v>
      </c>
      <c r="D106" s="32" t="n">
        <v>104.756264334892</v>
      </c>
      <c r="E106" s="80" t="n">
        <v>0.077673272487063</v>
      </c>
      <c r="F106" s="57" t="n">
        <f aca="false">03_Tunings!C6</f>
        <v>0.113131446039143</v>
      </c>
      <c r="G106" s="57" t="n">
        <f aca="false">03_Tunings!C13</f>
        <v>0.0489816586430991</v>
      </c>
      <c r="H106" s="81" t="n">
        <v>0.018352267840782</v>
      </c>
      <c r="I106" s="81" t="n">
        <v>823.884682145726</v>
      </c>
      <c r="J106" s="81" t="n">
        <v>0.00569951297755356</v>
      </c>
      <c r="K106" s="81" t="n">
        <v>1019.5836785922</v>
      </c>
      <c r="L106" s="81" t="n">
        <v>65.3792464330169</v>
      </c>
      <c r="M106" s="81" t="n">
        <v>0.133372761445123</v>
      </c>
      <c r="N106" s="81" t="n">
        <v>823.884682145726</v>
      </c>
      <c r="O106" s="81" t="n">
        <v>0.0784551254223223</v>
      </c>
      <c r="P106" s="81" t="n">
        <v>1019.5836785922</v>
      </c>
      <c r="Q106" s="81" t="n">
        <v>65.3792464330169</v>
      </c>
      <c r="R106" s="81" t="n">
        <v>0.0142145897515348</v>
      </c>
      <c r="S106" s="81" t="n">
        <v>0.0244908293215496</v>
      </c>
      <c r="T106" s="81" t="n">
        <v>0.10393973506301</v>
      </c>
    </row>
    <row r="107" customFormat="false" ht="15" hidden="false" customHeight="true" outlineLevel="0" collapsed="false">
      <c r="A107" s="32" t="n">
        <v>5.1</v>
      </c>
      <c r="B107" s="80" t="n">
        <v>0.0216536012178389</v>
      </c>
      <c r="C107" s="32" t="n">
        <v>1391.08635335777</v>
      </c>
      <c r="D107" s="32" t="n">
        <v>104.756264334892</v>
      </c>
      <c r="E107" s="80" t="n">
        <v>0.0734892512792243</v>
      </c>
      <c r="F107" s="57" t="n">
        <f aca="false">03_Tunings!C6</f>
        <v>0.113131446039143</v>
      </c>
      <c r="G107" s="57" t="n">
        <f aca="false">03_Tunings!C13</f>
        <v>0.0489816586430991</v>
      </c>
      <c r="H107" s="81" t="n">
        <v>0.0175359862675991</v>
      </c>
      <c r="I107" s="81" t="n">
        <v>800.219869813903</v>
      </c>
      <c r="J107" s="81" t="n">
        <v>0.00544600837107418</v>
      </c>
      <c r="K107" s="81" t="n">
        <v>1001.89307503193</v>
      </c>
      <c r="L107" s="81" t="n">
        <v>63.5041503424514</v>
      </c>
      <c r="M107" s="81" t="n">
        <v>0.12662142895655</v>
      </c>
      <c r="N107" s="81" t="n">
        <v>800.219869813903</v>
      </c>
      <c r="O107" s="81" t="n">
        <v>0.074483729566499</v>
      </c>
      <c r="P107" s="81" t="n">
        <v>1001.89307503193</v>
      </c>
      <c r="Q107" s="81" t="n">
        <v>63.5041503424514</v>
      </c>
      <c r="R107" s="81" t="n">
        <v>0.0142145897515348</v>
      </c>
      <c r="S107" s="81" t="n">
        <v>0.0244908293215496</v>
      </c>
      <c r="T107" s="81" t="n">
        <v>0.10393973506301</v>
      </c>
    </row>
    <row r="108" customFormat="false" ht="15" hidden="false" customHeight="true" outlineLevel="0" collapsed="false">
      <c r="A108" s="32" t="n">
        <v>5.15</v>
      </c>
      <c r="B108" s="80" t="n">
        <v>0.0193802882551385</v>
      </c>
      <c r="C108" s="32" t="n">
        <v>1391.08635335777</v>
      </c>
      <c r="D108" s="32" t="n">
        <v>104.756264334892</v>
      </c>
      <c r="E108" s="80" t="n">
        <v>0.0674531355601822</v>
      </c>
      <c r="F108" s="57" t="n">
        <f aca="false">03_Tunings!C6</f>
        <v>0.113131446039143</v>
      </c>
      <c r="G108" s="57" t="n">
        <f aca="false">03_Tunings!C13</f>
        <v>0.0489816586430991</v>
      </c>
      <c r="H108" s="81" t="n">
        <v>0.0167197046944162</v>
      </c>
      <c r="I108" s="81" t="n">
        <v>776.555057482079</v>
      </c>
      <c r="J108" s="81" t="n">
        <v>0.00519250376459478</v>
      </c>
      <c r="K108" s="81" t="n">
        <v>984.202471471669</v>
      </c>
      <c r="L108" s="81" t="n">
        <v>61.6290542518858</v>
      </c>
      <c r="M108" s="81" t="n">
        <v>0.119870096467976</v>
      </c>
      <c r="N108" s="81" t="n">
        <v>776.555057482079</v>
      </c>
      <c r="O108" s="81" t="n">
        <v>0.0705123337106757</v>
      </c>
      <c r="P108" s="81" t="n">
        <v>984.202471471669</v>
      </c>
      <c r="Q108" s="81" t="n">
        <v>61.6290542518858</v>
      </c>
      <c r="R108" s="81" t="n">
        <v>0.0142145897515348</v>
      </c>
      <c r="S108" s="81" t="n">
        <v>0.0244908293215496</v>
      </c>
      <c r="T108" s="81" t="n">
        <v>0.10393973506301</v>
      </c>
    </row>
    <row r="109" customFormat="false" ht="15" hidden="false" customHeight="true" outlineLevel="0" collapsed="false">
      <c r="A109" s="32" t="n">
        <v>5.2</v>
      </c>
      <c r="B109" s="80" t="n">
        <v>0.0171069752924382</v>
      </c>
      <c r="C109" s="32" t="n">
        <v>1391.08635335777</v>
      </c>
      <c r="D109" s="32" t="n">
        <v>104.756264334892</v>
      </c>
      <c r="E109" s="80" t="n">
        <v>0.0597881105082602</v>
      </c>
      <c r="F109" s="57" t="n">
        <f aca="false">03_Tunings!C6</f>
        <v>0.113131446039143</v>
      </c>
      <c r="G109" s="57" t="n">
        <f aca="false">03_Tunings!C13</f>
        <v>0.0489816586430991</v>
      </c>
      <c r="H109" s="81" t="n">
        <v>0.0159034231212333</v>
      </c>
      <c r="I109" s="81" t="n">
        <v>752.890245150256</v>
      </c>
      <c r="J109" s="81" t="n">
        <v>0.0049389991581154</v>
      </c>
      <c r="K109" s="81" t="n">
        <v>966.511867911403</v>
      </c>
      <c r="L109" s="81" t="n">
        <v>59.7539581613203</v>
      </c>
      <c r="M109" s="81" t="n">
        <v>0.113118763979402</v>
      </c>
      <c r="N109" s="81" t="n">
        <v>752.890245150256</v>
      </c>
      <c r="O109" s="81" t="n">
        <v>0.0665409378548524</v>
      </c>
      <c r="P109" s="81" t="n">
        <v>966.511867911403</v>
      </c>
      <c r="Q109" s="81" t="n">
        <v>59.7539581613203</v>
      </c>
      <c r="R109" s="81" t="n">
        <v>0.0142145897515348</v>
      </c>
      <c r="S109" s="81" t="n">
        <v>0.0244908293215496</v>
      </c>
      <c r="T109" s="81" t="n">
        <v>0.10393973506301</v>
      </c>
    </row>
    <row r="110" customFormat="false" ht="15" hidden="false" customHeight="true" outlineLevel="0" collapsed="false">
      <c r="A110" s="32" t="n">
        <v>5.25</v>
      </c>
      <c r="B110" s="80" t="n">
        <v>0.0148336623297378</v>
      </c>
      <c r="C110" s="32" t="n">
        <v>1391.08635335777</v>
      </c>
      <c r="D110" s="32" t="n">
        <v>104.756264334892</v>
      </c>
      <c r="E110" s="80" t="n">
        <v>0.0521230854563382</v>
      </c>
      <c r="F110" s="57" t="n">
        <f aca="false">03_Tunings!C6</f>
        <v>0.113131446039143</v>
      </c>
      <c r="G110" s="57" t="n">
        <f aca="false">03_Tunings!C13</f>
        <v>0.0489816586430991</v>
      </c>
      <c r="H110" s="81" t="n">
        <v>0.0150871415480504</v>
      </c>
      <c r="I110" s="81" t="n">
        <v>729.225432818433</v>
      </c>
      <c r="J110" s="81" t="n">
        <v>0.00468549455163601</v>
      </c>
      <c r="K110" s="81" t="n">
        <v>948.821264351138</v>
      </c>
      <c r="L110" s="81" t="n">
        <v>57.8788620707549</v>
      </c>
      <c r="M110" s="81" t="n">
        <v>0.106367431490828</v>
      </c>
      <c r="N110" s="81" t="n">
        <v>729.225432818433</v>
      </c>
      <c r="O110" s="81" t="n">
        <v>0.062569541999029</v>
      </c>
      <c r="P110" s="81" t="n">
        <v>948.821264351138</v>
      </c>
      <c r="Q110" s="81" t="n">
        <v>57.8788620707549</v>
      </c>
      <c r="R110" s="81" t="n">
        <v>0.0142145897515348</v>
      </c>
      <c r="S110" s="81" t="n">
        <v>0.0244908293215496</v>
      </c>
      <c r="T110" s="81" t="n">
        <v>0.10393973506301</v>
      </c>
    </row>
    <row r="111" customFormat="false" ht="15" hidden="false" customHeight="true" outlineLevel="0" collapsed="false">
      <c r="A111" s="32" t="n">
        <v>5.3</v>
      </c>
      <c r="B111" s="80" t="n">
        <v>0.0125603493670374</v>
      </c>
      <c r="C111" s="32" t="n">
        <v>1391.08635335777</v>
      </c>
      <c r="D111" s="32" t="n">
        <v>104.756264334892</v>
      </c>
      <c r="E111" s="80" t="n">
        <v>0.0454336367199475</v>
      </c>
      <c r="F111" s="57" t="n">
        <f aca="false">03_Tunings!C6</f>
        <v>0.113131446039143</v>
      </c>
      <c r="G111" s="57" t="n">
        <f aca="false">03_Tunings!C13</f>
        <v>0.0489816586430991</v>
      </c>
      <c r="H111" s="81" t="n">
        <v>0.0142708599748675</v>
      </c>
      <c r="I111" s="81" t="n">
        <v>705.56062048661</v>
      </c>
      <c r="J111" s="81" t="n">
        <v>0.00443198994515662</v>
      </c>
      <c r="K111" s="81" t="n">
        <v>931.130660790873</v>
      </c>
      <c r="L111" s="81" t="n">
        <v>56.0037659801894</v>
      </c>
      <c r="M111" s="81" t="n">
        <v>0.0996160990022547</v>
      </c>
      <c r="N111" s="81" t="n">
        <v>705.56062048661</v>
      </c>
      <c r="O111" s="81" t="n">
        <v>0.0585981461432057</v>
      </c>
      <c r="P111" s="81" t="n">
        <v>931.130660790873</v>
      </c>
      <c r="Q111" s="81" t="n">
        <v>56.0037659801894</v>
      </c>
      <c r="R111" s="81" t="n">
        <v>0.0142145897515348</v>
      </c>
      <c r="S111" s="81" t="n">
        <v>0.0244908293215496</v>
      </c>
      <c r="T111" s="81" t="n">
        <v>0.10393973506301</v>
      </c>
    </row>
    <row r="112" customFormat="false" ht="15" hidden="false" customHeight="true" outlineLevel="0" collapsed="false">
      <c r="A112" s="32" t="n">
        <v>5.35</v>
      </c>
      <c r="B112" s="80" t="n">
        <v>0.010287036404337</v>
      </c>
      <c r="C112" s="32" t="n">
        <v>1391.08635335777</v>
      </c>
      <c r="D112" s="32" t="n">
        <v>104.756264334892</v>
      </c>
      <c r="E112" s="80" t="n">
        <v>0.0417624371037922</v>
      </c>
      <c r="F112" s="57" t="n">
        <f aca="false">03_Tunings!C6</f>
        <v>0.113131446039143</v>
      </c>
      <c r="G112" s="57" t="n">
        <f aca="false">03_Tunings!C13</f>
        <v>0.0489816586430991</v>
      </c>
      <c r="H112" s="81" t="n">
        <v>0.0134545784016846</v>
      </c>
      <c r="I112" s="81" t="n">
        <v>681.895808154787</v>
      </c>
      <c r="J112" s="81" t="n">
        <v>0.00417848533867723</v>
      </c>
      <c r="K112" s="81" t="n">
        <v>913.440057230608</v>
      </c>
      <c r="L112" s="81" t="n">
        <v>54.1286698896239</v>
      </c>
      <c r="M112" s="81" t="n">
        <v>0.092864766513681</v>
      </c>
      <c r="N112" s="81" t="n">
        <v>681.895808154787</v>
      </c>
      <c r="O112" s="81" t="n">
        <v>0.0546267502873824</v>
      </c>
      <c r="P112" s="81" t="n">
        <v>913.440057230608</v>
      </c>
      <c r="Q112" s="81" t="n">
        <v>54.1286698896239</v>
      </c>
      <c r="R112" s="81" t="n">
        <v>0.0142145897515348</v>
      </c>
      <c r="S112" s="81" t="n">
        <v>0.0244908293215496</v>
      </c>
      <c r="T112" s="81" t="n">
        <v>0.10393973506301</v>
      </c>
    </row>
    <row r="113" customFormat="false" ht="15" hidden="false" customHeight="true" outlineLevel="0" collapsed="false">
      <c r="A113" s="32" t="n">
        <v>5.4</v>
      </c>
      <c r="B113" s="80" t="n">
        <v>0.00801372344163664</v>
      </c>
      <c r="C113" s="32" t="n">
        <v>1391.08635335777</v>
      </c>
      <c r="D113" s="32" t="n">
        <v>104.756264334892</v>
      </c>
      <c r="E113" s="80" t="n">
        <v>0.0380912374876369</v>
      </c>
      <c r="F113" s="57" t="n">
        <f aca="false">03_Tunings!C6</f>
        <v>0.113131446039143</v>
      </c>
      <c r="G113" s="57" t="n">
        <f aca="false">03_Tunings!C13</f>
        <v>0.0489816586430991</v>
      </c>
      <c r="H113" s="81" t="n">
        <v>0.0126382968285017</v>
      </c>
      <c r="I113" s="81" t="n">
        <v>658.230995822963</v>
      </c>
      <c r="J113" s="81" t="n">
        <v>0.00392498073219784</v>
      </c>
      <c r="K113" s="81" t="n">
        <v>895.749453670343</v>
      </c>
      <c r="L113" s="81" t="n">
        <v>52.2535737990584</v>
      </c>
      <c r="M113" s="81" t="n">
        <v>0.0861134340251072</v>
      </c>
      <c r="N113" s="81" t="n">
        <v>658.230995822963</v>
      </c>
      <c r="O113" s="81" t="n">
        <v>0.0506553544315591</v>
      </c>
      <c r="P113" s="81" t="n">
        <v>895.749453670343</v>
      </c>
      <c r="Q113" s="81" t="n">
        <v>52.2535737990584</v>
      </c>
      <c r="R113" s="81" t="n">
        <v>0.0142145897515348</v>
      </c>
      <c r="S113" s="81" t="n">
        <v>0.0244908293215496</v>
      </c>
      <c r="T113" s="81" t="n">
        <v>0.10393973506301</v>
      </c>
    </row>
    <row r="114" customFormat="false" ht="15" hidden="false" customHeight="true" outlineLevel="0" collapsed="false">
      <c r="A114" s="32" t="n">
        <v>5.45</v>
      </c>
      <c r="B114" s="80" t="n">
        <v>0.00574041047893628</v>
      </c>
      <c r="C114" s="32" t="n">
        <v>1391.08635335777</v>
      </c>
      <c r="D114" s="32" t="n">
        <v>104.756264334892</v>
      </c>
      <c r="E114" s="80" t="n">
        <v>0.0344200378714817</v>
      </c>
      <c r="F114" s="57" t="n">
        <f aca="false">03_Tunings!C6</f>
        <v>0.113131446039143</v>
      </c>
      <c r="G114" s="57" t="n">
        <f aca="false">03_Tunings!C13</f>
        <v>0.0489816586430991</v>
      </c>
      <c r="H114" s="81" t="n">
        <v>0.0118220152553188</v>
      </c>
      <c r="I114" s="81" t="n">
        <v>634.56618349114</v>
      </c>
      <c r="J114" s="81" t="n">
        <v>0.00367147612571845</v>
      </c>
      <c r="K114" s="81" t="n">
        <v>878.058850110078</v>
      </c>
      <c r="L114" s="81" t="n">
        <v>50.3784777084929</v>
      </c>
      <c r="M114" s="81" t="n">
        <v>0.0793621015365335</v>
      </c>
      <c r="N114" s="81" t="n">
        <v>634.56618349114</v>
      </c>
      <c r="O114" s="81" t="n">
        <v>0.0466839585757357</v>
      </c>
      <c r="P114" s="81" t="n">
        <v>878.058850110078</v>
      </c>
      <c r="Q114" s="81" t="n">
        <v>50.3784777084929</v>
      </c>
      <c r="R114" s="81" t="n">
        <v>0.0142145897515348</v>
      </c>
      <c r="S114" s="81" t="n">
        <v>0.0244908293215496</v>
      </c>
      <c r="T114" s="81" t="n">
        <v>0.10393973506301</v>
      </c>
    </row>
    <row r="115" customFormat="false" ht="15" hidden="false" customHeight="true" outlineLevel="0" collapsed="false">
      <c r="A115" s="32" t="n">
        <v>5.5</v>
      </c>
      <c r="B115" s="80" t="n">
        <v>0.00346709751623592</v>
      </c>
      <c r="C115" s="32" t="n">
        <v>1391.08635335777</v>
      </c>
      <c r="D115" s="32" t="n">
        <v>104.756264334892</v>
      </c>
      <c r="E115" s="80" t="n">
        <v>0.0323599381487951</v>
      </c>
      <c r="F115" s="57" t="n">
        <f aca="false">03_Tunings!C6</f>
        <v>0.113131446039143</v>
      </c>
      <c r="G115" s="57" t="n">
        <f aca="false">03_Tunings!C13</f>
        <v>0.0489816586430991</v>
      </c>
      <c r="H115" s="81" t="n">
        <v>0.0110057336821359</v>
      </c>
      <c r="I115" s="81" t="n">
        <v>610.901371159317</v>
      </c>
      <c r="J115" s="81" t="n">
        <v>0.00341797151923906</v>
      </c>
      <c r="K115" s="81" t="n">
        <v>860.368246549813</v>
      </c>
      <c r="L115" s="81" t="n">
        <v>48.5033816179274</v>
      </c>
      <c r="M115" s="81" t="n">
        <v>0.0726107690479599</v>
      </c>
      <c r="N115" s="81" t="n">
        <v>610.901371159317</v>
      </c>
      <c r="O115" s="81" t="n">
        <v>0.0427125627199124</v>
      </c>
      <c r="P115" s="81" t="n">
        <v>860.368246549813</v>
      </c>
      <c r="Q115" s="81" t="n">
        <v>48.5033816179274</v>
      </c>
      <c r="R115" s="81" t="n">
        <v>0.0142145897515348</v>
      </c>
      <c r="S115" s="81" t="n">
        <v>0.0244908293215496</v>
      </c>
      <c r="T115" s="81" t="n">
        <v>0.10393973506301</v>
      </c>
    </row>
    <row r="116" customFormat="false" ht="15" hidden="false" customHeight="true" outlineLevel="0" collapsed="false">
      <c r="A116" s="32" t="n">
        <v>5.55</v>
      </c>
      <c r="B116" s="80" t="n">
        <v>0.00341162395597613</v>
      </c>
      <c r="C116" s="32" t="n">
        <v>1373.3957497975</v>
      </c>
      <c r="D116" s="32" t="n">
        <v>102.881168244327</v>
      </c>
      <c r="E116" s="80" t="n">
        <v>0.030373135458428</v>
      </c>
      <c r="F116" s="57" t="n">
        <f aca="false">03_Tunings!C6</f>
        <v>0.113131446039143</v>
      </c>
      <c r="G116" s="57" t="n">
        <f aca="false">03_Tunings!C13</f>
        <v>0.0489816586430991</v>
      </c>
      <c r="H116" s="81" t="n">
        <v>0.0101894521089531</v>
      </c>
      <c r="I116" s="81" t="n">
        <v>587.236558827494</v>
      </c>
      <c r="J116" s="81" t="n">
        <v>0.00316446691275967</v>
      </c>
      <c r="K116" s="81" t="n">
        <v>842.677642989548</v>
      </c>
      <c r="L116" s="81" t="n">
        <v>46.6282855273619</v>
      </c>
      <c r="M116" s="81" t="n">
        <v>0.0658594365593862</v>
      </c>
      <c r="N116" s="81" t="n">
        <v>587.236558827494</v>
      </c>
      <c r="O116" s="81" t="n">
        <v>0.0387411668640891</v>
      </c>
      <c r="P116" s="81" t="n">
        <v>842.677642989548</v>
      </c>
      <c r="Q116" s="81" t="n">
        <v>46.6282855273619</v>
      </c>
      <c r="R116" s="81" t="n">
        <v>0.0142145897515348</v>
      </c>
      <c r="S116" s="81" t="n">
        <v>0.0244908293215496</v>
      </c>
      <c r="T116" s="81" t="n">
        <v>0.10393973506301</v>
      </c>
    </row>
    <row r="117" customFormat="false" ht="15" hidden="false" customHeight="true" outlineLevel="0" collapsed="false">
      <c r="A117" s="32" t="n">
        <v>5.6</v>
      </c>
      <c r="B117" s="80" t="n">
        <v>0.00335615039571636</v>
      </c>
      <c r="C117" s="32" t="n">
        <v>1355.70514623724</v>
      </c>
      <c r="D117" s="32" t="n">
        <v>101.006072153761</v>
      </c>
      <c r="E117" s="80" t="n">
        <v>0.0283863327680608</v>
      </c>
      <c r="F117" s="57" t="n">
        <f aca="false">03_Tunings!C6</f>
        <v>0.113131446039143</v>
      </c>
      <c r="G117" s="57" t="n">
        <f aca="false">03_Tunings!C13</f>
        <v>0.0489816586430991</v>
      </c>
      <c r="H117" s="81" t="n">
        <v>0.00937317053577015</v>
      </c>
      <c r="I117" s="81" t="n">
        <v>563.571746495671</v>
      </c>
      <c r="J117" s="81" t="n">
        <v>0.00291096230628028</v>
      </c>
      <c r="K117" s="81" t="n">
        <v>824.987039429283</v>
      </c>
      <c r="L117" s="81" t="n">
        <v>44.7531894367964</v>
      </c>
      <c r="M117" s="81" t="n">
        <v>0.0591081040708125</v>
      </c>
      <c r="N117" s="81" t="n">
        <v>563.571746495671</v>
      </c>
      <c r="O117" s="81" t="n">
        <v>0.0347697710082658</v>
      </c>
      <c r="P117" s="81" t="n">
        <v>824.987039429283</v>
      </c>
      <c r="Q117" s="81" t="n">
        <v>44.7531894367964</v>
      </c>
      <c r="R117" s="81" t="n">
        <v>0.0142145897515348</v>
      </c>
      <c r="S117" s="81" t="n">
        <v>0.0244908293215496</v>
      </c>
      <c r="T117" s="81" t="n">
        <v>0.10393973506301</v>
      </c>
    </row>
    <row r="118" customFormat="false" ht="15" hidden="false" customHeight="true" outlineLevel="0" collapsed="false">
      <c r="A118" s="32" t="n">
        <v>5.65</v>
      </c>
      <c r="B118" s="80" t="n">
        <v>0.00330067683545658</v>
      </c>
      <c r="C118" s="32" t="n">
        <v>1338.01454267697</v>
      </c>
      <c r="D118" s="32" t="n">
        <v>99.1309760631957</v>
      </c>
      <c r="E118" s="80" t="n">
        <v>0.0277446759898539</v>
      </c>
      <c r="F118" s="57" t="n">
        <f aca="false">03_Tunings!C6</f>
        <v>0.113131446039143</v>
      </c>
      <c r="G118" s="57" t="n">
        <f aca="false">03_Tunings!C13</f>
        <v>0.0489816586430991</v>
      </c>
      <c r="H118" s="81" t="n">
        <v>0.00855688896258725</v>
      </c>
      <c r="I118" s="81" t="n">
        <v>539.906934163847</v>
      </c>
      <c r="J118" s="81" t="n">
        <v>0.00265745769980089</v>
      </c>
      <c r="K118" s="81" t="n">
        <v>807.296435869018</v>
      </c>
      <c r="L118" s="81" t="n">
        <v>42.8780933462309</v>
      </c>
      <c r="M118" s="81" t="n">
        <v>0.0523567715822387</v>
      </c>
      <c r="N118" s="81" t="n">
        <v>539.906934163847</v>
      </c>
      <c r="O118" s="81" t="n">
        <v>0.0307983751524424</v>
      </c>
      <c r="P118" s="81" t="n">
        <v>807.296435869018</v>
      </c>
      <c r="Q118" s="81" t="n">
        <v>42.8780933462309</v>
      </c>
      <c r="R118" s="81" t="n">
        <v>0.0142145897515348</v>
      </c>
      <c r="S118" s="81" t="n">
        <v>0.0244908293215496</v>
      </c>
      <c r="T118" s="81" t="n">
        <v>0.10393973506301</v>
      </c>
    </row>
    <row r="119" customFormat="false" ht="15" hidden="false" customHeight="true" outlineLevel="0" collapsed="false">
      <c r="A119" s="32" t="n">
        <v>5.7</v>
      </c>
      <c r="B119" s="80" t="n">
        <v>0.00324520327519681</v>
      </c>
      <c r="C119" s="32" t="n">
        <v>1320.32393911671</v>
      </c>
      <c r="D119" s="32" t="n">
        <v>97.2558799726302</v>
      </c>
      <c r="E119" s="80" t="n">
        <v>0.0277694620711599</v>
      </c>
      <c r="F119" s="57" t="n">
        <f aca="false">03_Tunings!C6</f>
        <v>0.113131446039143</v>
      </c>
      <c r="G119" s="57" t="n">
        <f aca="false">03_Tunings!C13</f>
        <v>0.0489816586430991</v>
      </c>
      <c r="H119" s="81" t="n">
        <v>0.00774060738940435</v>
      </c>
      <c r="I119" s="81" t="n">
        <v>516.242121832024</v>
      </c>
      <c r="J119" s="81" t="n">
        <v>0.0024039530933215</v>
      </c>
      <c r="K119" s="81" t="n">
        <v>789.605832308753</v>
      </c>
      <c r="L119" s="81" t="n">
        <v>41.0029972556654</v>
      </c>
      <c r="M119" s="81" t="n">
        <v>0.045605439093665</v>
      </c>
      <c r="N119" s="81" t="n">
        <v>516.242121832024</v>
      </c>
      <c r="O119" s="81" t="n">
        <v>0.0268269792966191</v>
      </c>
      <c r="P119" s="81" t="n">
        <v>789.605832308753</v>
      </c>
      <c r="Q119" s="81" t="n">
        <v>41.0029972556654</v>
      </c>
      <c r="R119" s="81" t="n">
        <v>0.0142145897515348</v>
      </c>
      <c r="S119" s="81" t="n">
        <v>0.0244908293215496</v>
      </c>
      <c r="T119" s="81" t="n">
        <v>0.10393973506301</v>
      </c>
    </row>
    <row r="120" customFormat="false" ht="15" hidden="false" customHeight="true" outlineLevel="0" collapsed="false">
      <c r="A120" s="32" t="n">
        <v>5.75</v>
      </c>
      <c r="B120" s="80" t="n">
        <v>0.00318972971493703</v>
      </c>
      <c r="C120" s="32" t="n">
        <v>1302.63333555644</v>
      </c>
      <c r="D120" s="32" t="n">
        <v>95.3807838820647</v>
      </c>
      <c r="E120" s="80" t="n">
        <v>0.0277942481524658</v>
      </c>
      <c r="F120" s="57" t="n">
        <f aca="false">03_Tunings!C6</f>
        <v>0.113131446039143</v>
      </c>
      <c r="G120" s="57" t="n">
        <f aca="false">03_Tunings!C13</f>
        <v>0.0489816586430991</v>
      </c>
      <c r="H120" s="81" t="n">
        <v>0.00692432581622145</v>
      </c>
      <c r="I120" s="81" t="n">
        <v>492.577309500201</v>
      </c>
      <c r="J120" s="81" t="n">
        <v>0.00215044848684211</v>
      </c>
      <c r="K120" s="81" t="n">
        <v>771.915228748488</v>
      </c>
      <c r="L120" s="81" t="n">
        <v>39.1279011650999</v>
      </c>
      <c r="M120" s="81" t="n">
        <v>0.0388541066050914</v>
      </c>
      <c r="N120" s="81" t="n">
        <v>492.577309500201</v>
      </c>
      <c r="O120" s="81" t="n">
        <v>0.0228555834407958</v>
      </c>
      <c r="P120" s="81" t="n">
        <v>771.915228748488</v>
      </c>
      <c r="Q120" s="81" t="n">
        <v>39.1279011650999</v>
      </c>
      <c r="R120" s="81" t="n">
        <v>0.0142145897515348</v>
      </c>
      <c r="S120" s="81" t="n">
        <v>0.0244908293215496</v>
      </c>
      <c r="T120" s="81" t="n">
        <v>0.10393973506301</v>
      </c>
    </row>
    <row r="121" customFormat="false" ht="15" hidden="false" customHeight="true" outlineLevel="0" collapsed="false">
      <c r="A121" s="32" t="n">
        <v>5.8</v>
      </c>
      <c r="B121" s="80" t="n">
        <v>0.00313425615467726</v>
      </c>
      <c r="C121" s="32" t="n">
        <v>1284.94273199618</v>
      </c>
      <c r="D121" s="32" t="n">
        <v>93.5056877914992</v>
      </c>
      <c r="E121" s="80" t="n">
        <v>0.0278190898923224</v>
      </c>
      <c r="F121" s="57" t="n">
        <f aca="false">03_Tunings!C6</f>
        <v>0.113131446039143</v>
      </c>
      <c r="G121" s="57" t="n">
        <f aca="false">03_Tunings!C13</f>
        <v>0.0489816586430991</v>
      </c>
      <c r="H121" s="81" t="n">
        <v>0.00610804424303856</v>
      </c>
      <c r="I121" s="81" t="n">
        <v>468.912497168378</v>
      </c>
      <c r="J121" s="81" t="n">
        <v>0.00189694388036273</v>
      </c>
      <c r="K121" s="81" t="n">
        <v>754.224625188223</v>
      </c>
      <c r="L121" s="81" t="n">
        <v>37.2528050745344</v>
      </c>
      <c r="M121" s="81" t="n">
        <v>0.0321027741165177</v>
      </c>
      <c r="N121" s="81" t="n">
        <v>468.912497168378</v>
      </c>
      <c r="O121" s="81" t="n">
        <v>0.0188841875849725</v>
      </c>
      <c r="P121" s="81" t="n">
        <v>754.224625188223</v>
      </c>
      <c r="Q121" s="81" t="n">
        <v>37.2528050745344</v>
      </c>
      <c r="R121" s="81" t="n">
        <v>0.0142145897515348</v>
      </c>
      <c r="S121" s="81" t="n">
        <v>0.0244908293215496</v>
      </c>
      <c r="T121" s="81" t="n">
        <v>0.10393973506301</v>
      </c>
    </row>
    <row r="122" customFormat="false" ht="15" hidden="false" customHeight="true" outlineLevel="0" collapsed="false">
      <c r="A122" s="32" t="n">
        <v>5.85</v>
      </c>
      <c r="B122" s="80" t="n">
        <v>0.00307878259441748</v>
      </c>
      <c r="C122" s="32" t="n">
        <v>1267.25212843591</v>
      </c>
      <c r="D122" s="32" t="n">
        <v>91.6305917009337</v>
      </c>
      <c r="E122" s="80" t="n">
        <v>0.0278440220928823</v>
      </c>
      <c r="F122" s="57" t="n">
        <f aca="false">03_Tunings!C6</f>
        <v>0.113131446039143</v>
      </c>
      <c r="G122" s="57" t="n">
        <f aca="false">03_Tunings!C13</f>
        <v>0.0489816586430991</v>
      </c>
      <c r="H122" s="81" t="n">
        <v>0.00529176266985567</v>
      </c>
      <c r="I122" s="81" t="n">
        <v>445.247684836555</v>
      </c>
      <c r="J122" s="81" t="n">
        <v>0.00164343927388334</v>
      </c>
      <c r="K122" s="81" t="n">
        <v>736.534021627958</v>
      </c>
      <c r="L122" s="81" t="n">
        <v>35.3777089839689</v>
      </c>
      <c r="M122" s="81" t="n">
        <v>0.025351441627944</v>
      </c>
      <c r="N122" s="81" t="n">
        <v>445.247684836555</v>
      </c>
      <c r="O122" s="81" t="n">
        <v>0.0149127917291492</v>
      </c>
      <c r="P122" s="81" t="n">
        <v>736.534021627958</v>
      </c>
      <c r="Q122" s="81" t="n">
        <v>35.3777089839689</v>
      </c>
      <c r="R122" s="81" t="n">
        <v>0.0142145897515348</v>
      </c>
      <c r="S122" s="81" t="n">
        <v>0.0244908293215496</v>
      </c>
      <c r="T122" s="81" t="n">
        <v>0.10393973506301</v>
      </c>
    </row>
    <row r="123" customFormat="false" ht="15" hidden="false" customHeight="true" outlineLevel="0" collapsed="false">
      <c r="A123" s="32" t="n">
        <v>5.9</v>
      </c>
      <c r="B123" s="80" t="n">
        <v>0.00302330903415771</v>
      </c>
      <c r="C123" s="32" t="n">
        <v>1249.56152487565</v>
      </c>
      <c r="D123" s="32" t="n">
        <v>89.7554956103682</v>
      </c>
      <c r="E123" s="80" t="n">
        <v>0.0278689542934421</v>
      </c>
      <c r="F123" s="57" t="n">
        <f aca="false">03_Tunings!C6</f>
        <v>0.113131446039143</v>
      </c>
      <c r="G123" s="57" t="n">
        <f aca="false">03_Tunings!C13</f>
        <v>0.0489816586430991</v>
      </c>
      <c r="H123" s="81" t="n">
        <v>0.00447548109667276</v>
      </c>
      <c r="I123" s="81" t="n">
        <v>421.582872504731</v>
      </c>
      <c r="J123" s="81" t="n">
        <v>0.00138993466740395</v>
      </c>
      <c r="K123" s="81" t="n">
        <v>718.843418067692</v>
      </c>
      <c r="L123" s="81" t="n">
        <v>33.5026128934034</v>
      </c>
      <c r="M123" s="81" t="n">
        <v>0.0186001091393702</v>
      </c>
      <c r="N123" s="81" t="n">
        <v>421.582872504731</v>
      </c>
      <c r="O123" s="81" t="n">
        <v>0.0109413958733258</v>
      </c>
      <c r="P123" s="81" t="n">
        <v>718.843418067692</v>
      </c>
      <c r="Q123" s="81" t="n">
        <v>33.5026128934034</v>
      </c>
      <c r="R123" s="81" t="n">
        <v>0.0142145897515348</v>
      </c>
      <c r="S123" s="81" t="n">
        <v>0.0244908293215496</v>
      </c>
      <c r="T123" s="81" t="n">
        <v>0.10393973506301</v>
      </c>
    </row>
    <row r="124" customFormat="false" ht="15" hidden="false" customHeight="true" outlineLevel="0" collapsed="false">
      <c r="A124" s="32" t="n">
        <v>5.95</v>
      </c>
      <c r="B124" s="80" t="n">
        <v>0.00296783547389793</v>
      </c>
      <c r="C124" s="32" t="n">
        <v>1231.87092131538</v>
      </c>
      <c r="D124" s="32" t="n">
        <v>87.8803995198028</v>
      </c>
      <c r="E124" s="80" t="n">
        <v>0.0278939002220959</v>
      </c>
      <c r="F124" s="57" t="n">
        <f aca="false">03_Tunings!C6</f>
        <v>0.113131446039143</v>
      </c>
      <c r="G124" s="57" t="n">
        <f aca="false">03_Tunings!C13</f>
        <v>0.0489816586430991</v>
      </c>
      <c r="H124" s="81" t="n">
        <v>0.00365919952348986</v>
      </c>
      <c r="I124" s="81" t="n">
        <v>397.918060172908</v>
      </c>
      <c r="J124" s="81" t="n">
        <v>0.00113643006092456</v>
      </c>
      <c r="K124" s="81" t="n">
        <v>701.152814507427</v>
      </c>
      <c r="L124" s="81" t="n">
        <v>31.627516802838</v>
      </c>
      <c r="M124" s="81" t="n">
        <v>0.0118487766507965</v>
      </c>
      <c r="N124" s="81" t="n">
        <v>397.918060172908</v>
      </c>
      <c r="O124" s="81" t="n">
        <v>0.00697000001750253</v>
      </c>
      <c r="P124" s="81" t="n">
        <v>701.152814507427</v>
      </c>
      <c r="Q124" s="81" t="n">
        <v>31.627516802838</v>
      </c>
      <c r="R124" s="81" t="n">
        <v>0.0142145897515348</v>
      </c>
      <c r="S124" s="81" t="n">
        <v>0.0244908293215496</v>
      </c>
      <c r="T124" s="81" t="n">
        <v>0.10393973506301</v>
      </c>
    </row>
    <row r="125" customFormat="false" ht="15" hidden="false" customHeight="true" outlineLevel="0" collapsed="false">
      <c r="A125" s="32" t="n">
        <v>6</v>
      </c>
      <c r="B125" s="80" t="n">
        <v>0.00291236191363816</v>
      </c>
      <c r="C125" s="32" t="n">
        <v>1214.18031775512</v>
      </c>
      <c r="D125" s="32" t="n">
        <v>86.0053034292373</v>
      </c>
      <c r="E125" s="80" t="n">
        <v>0.027918979837836</v>
      </c>
      <c r="F125" s="57" t="n">
        <f aca="false">03_Tunings!C6</f>
        <v>0.113131446039143</v>
      </c>
      <c r="G125" s="57" t="n">
        <f aca="false">03_Tunings!C13</f>
        <v>0.0489816586430991</v>
      </c>
      <c r="H125" s="81" t="n">
        <v>0.00284291795030697</v>
      </c>
      <c r="I125" s="81" t="n">
        <v>374.253247841085</v>
      </c>
      <c r="J125" s="81" t="n">
        <v>0.000882925454445169</v>
      </c>
      <c r="K125" s="81" t="n">
        <v>683.462210947162</v>
      </c>
      <c r="L125" s="81" t="n">
        <v>29.7524207122725</v>
      </c>
      <c r="M125" s="81" t="n">
        <v>0.00509744416222285</v>
      </c>
      <c r="N125" s="81" t="n">
        <v>374.253247841085</v>
      </c>
      <c r="O125" s="81" t="n">
        <v>0.00299860416167921</v>
      </c>
      <c r="P125" s="81" t="n">
        <v>683.462210947162</v>
      </c>
      <c r="Q125" s="81" t="n">
        <v>29.7524207122725</v>
      </c>
      <c r="R125" s="81" t="n">
        <v>0.0142145897515348</v>
      </c>
      <c r="S125" s="81" t="n">
        <v>0.0244908293215496</v>
      </c>
      <c r="T125" s="81" t="n">
        <v>0.10393973506301</v>
      </c>
    </row>
    <row r="126" customFormat="false" ht="15" hidden="false" customHeight="true" outlineLevel="0" collapsed="false">
      <c r="A126" s="32" t="n">
        <v>6.05</v>
      </c>
      <c r="B126" s="80" t="n">
        <v>0.00285688835337839</v>
      </c>
      <c r="C126" s="32" t="n">
        <v>1196.48971419485</v>
      </c>
      <c r="D126" s="32" t="n">
        <v>84.1302073386717</v>
      </c>
      <c r="E126" s="80" t="n">
        <v>0.0279440594535761</v>
      </c>
      <c r="F126" s="57" t="n">
        <f aca="false">03_Tunings!C6</f>
        <v>0.113131446039143</v>
      </c>
      <c r="G126" s="57" t="n">
        <f aca="false">03_Tunings!C13</f>
        <v>0.0489816586430991</v>
      </c>
      <c r="H126" s="81" t="n">
        <v>0.00399826307316122</v>
      </c>
      <c r="I126" s="81" t="n">
        <v>371.823537337523</v>
      </c>
      <c r="J126" s="81" t="n">
        <v>0.00124173335098946</v>
      </c>
      <c r="K126" s="81" t="n">
        <v>678.512186057267</v>
      </c>
      <c r="L126" s="81" t="n">
        <v>29.5592007882812</v>
      </c>
      <c r="M126" s="81" t="n">
        <v>0.00489305169179617</v>
      </c>
      <c r="N126" s="81" t="n">
        <v>374.253247841085</v>
      </c>
      <c r="O126" s="81" t="n">
        <v>0.00287836898245362</v>
      </c>
      <c r="P126" s="81" t="n">
        <v>683.462210947162</v>
      </c>
      <c r="Q126" s="81" t="n">
        <v>29.7524207122725</v>
      </c>
      <c r="R126" s="81" t="n">
        <v>0.0142145897515348</v>
      </c>
      <c r="S126" s="81" t="n">
        <v>0.0244908293215496</v>
      </c>
      <c r="T126" s="81" t="n">
        <v>0.10393973506301</v>
      </c>
    </row>
    <row r="127" customFormat="false" ht="15" hidden="false" customHeight="true" outlineLevel="0" collapsed="false">
      <c r="A127" s="32" t="n">
        <v>6.1</v>
      </c>
      <c r="B127" s="80" t="n">
        <v>0.00280141479311861</v>
      </c>
      <c r="C127" s="32" t="n">
        <v>1178.79911063458</v>
      </c>
      <c r="D127" s="32" t="n">
        <v>82.2551112481063</v>
      </c>
      <c r="E127" s="80" t="n">
        <v>0.0279691390693162</v>
      </c>
      <c r="F127" s="57" t="n">
        <f aca="false">03_Tunings!C6</f>
        <v>0.113131446039143</v>
      </c>
      <c r="G127" s="57" t="n">
        <f aca="false">03_Tunings!C13</f>
        <v>0.0489816586430991</v>
      </c>
      <c r="H127" s="81" t="n">
        <v>0.00515360819601547</v>
      </c>
      <c r="I127" s="81" t="n">
        <v>369.393826833961</v>
      </c>
      <c r="J127" s="81" t="n">
        <v>0.00160054124753376</v>
      </c>
      <c r="K127" s="81" t="n">
        <v>673.562161167371</v>
      </c>
      <c r="L127" s="81" t="n">
        <v>29.3659808642899</v>
      </c>
      <c r="M127" s="81" t="n">
        <v>0.0046886592213695</v>
      </c>
      <c r="N127" s="81" t="n">
        <v>374.253247841085</v>
      </c>
      <c r="O127" s="81" t="n">
        <v>0.00275813380322803</v>
      </c>
      <c r="P127" s="81" t="n">
        <v>683.462210947162</v>
      </c>
      <c r="Q127" s="81" t="n">
        <v>29.7524207122725</v>
      </c>
      <c r="R127" s="81" t="n">
        <v>0.0142145897515348</v>
      </c>
      <c r="S127" s="81" t="n">
        <v>0.0244908293215496</v>
      </c>
      <c r="T127" s="81" t="n">
        <v>0.10393973506301</v>
      </c>
    </row>
    <row r="128" customFormat="false" ht="15" hidden="false" customHeight="true" outlineLevel="0" collapsed="false">
      <c r="A128" s="32" t="n">
        <v>6.15</v>
      </c>
      <c r="B128" s="80" t="n">
        <v>0.00274594123285884</v>
      </c>
      <c r="C128" s="32" t="n">
        <v>1161.10850707432</v>
      </c>
      <c r="D128" s="32" t="n">
        <v>80.3800151575408</v>
      </c>
      <c r="E128" s="80" t="n">
        <v>0.0279943384602782</v>
      </c>
      <c r="F128" s="57" t="n">
        <f aca="false">03_Tunings!C6</f>
        <v>0.113131446039143</v>
      </c>
      <c r="G128" s="57" t="n">
        <f aca="false">03_Tunings!C13</f>
        <v>0.0489816586430991</v>
      </c>
      <c r="H128" s="81" t="n">
        <v>0.00630895331886974</v>
      </c>
      <c r="I128" s="81" t="n">
        <v>366.9641163304</v>
      </c>
      <c r="J128" s="81" t="n">
        <v>0.00195934914407806</v>
      </c>
      <c r="K128" s="81" t="n">
        <v>668.612136277476</v>
      </c>
      <c r="L128" s="81" t="n">
        <v>29.1727609402986</v>
      </c>
      <c r="M128" s="81" t="n">
        <v>0.00448426675094282</v>
      </c>
      <c r="N128" s="81" t="n">
        <v>374.253247841085</v>
      </c>
      <c r="O128" s="81" t="n">
        <v>0.00263789862400243</v>
      </c>
      <c r="P128" s="81" t="n">
        <v>683.462210947162</v>
      </c>
      <c r="Q128" s="81" t="n">
        <v>29.7524207122725</v>
      </c>
      <c r="R128" s="81" t="n">
        <v>0.0142145897515348</v>
      </c>
      <c r="S128" s="81" t="n">
        <v>0.0244908293215496</v>
      </c>
      <c r="T128" s="81" t="n">
        <v>0.10393973506301</v>
      </c>
    </row>
    <row r="129" customFormat="false" ht="15" hidden="false" customHeight="true" outlineLevel="0" collapsed="false">
      <c r="A129" s="32" t="n">
        <v>6.2</v>
      </c>
      <c r="B129" s="80" t="n">
        <v>0.00269046767259906</v>
      </c>
      <c r="C129" s="32" t="n">
        <v>1143.41790351405</v>
      </c>
      <c r="D129" s="32" t="n">
        <v>78.5049190669753</v>
      </c>
      <c r="E129" s="80" t="n">
        <v>0.0280195668024949</v>
      </c>
      <c r="F129" s="57" t="n">
        <f aca="false">03_Tunings!C6</f>
        <v>0.113131446039143</v>
      </c>
      <c r="G129" s="57" t="n">
        <f aca="false">03_Tunings!C13</f>
        <v>0.0489816586430991</v>
      </c>
      <c r="H129" s="81" t="n">
        <v>0.00746429844172399</v>
      </c>
      <c r="I129" s="81" t="n">
        <v>364.534405826838</v>
      </c>
      <c r="J129" s="81" t="n">
        <v>0.00231815704062236</v>
      </c>
      <c r="K129" s="81" t="n">
        <v>663.662111387581</v>
      </c>
      <c r="L129" s="81" t="n">
        <v>28.9795410163073</v>
      </c>
      <c r="M129" s="81" t="n">
        <v>0.00427987428051615</v>
      </c>
      <c r="N129" s="81" t="n">
        <v>374.253247841085</v>
      </c>
      <c r="O129" s="81" t="n">
        <v>0.00251766344477684</v>
      </c>
      <c r="P129" s="81" t="n">
        <v>683.462210947162</v>
      </c>
      <c r="Q129" s="81" t="n">
        <v>29.7524207122725</v>
      </c>
      <c r="R129" s="81" t="n">
        <v>0.0142145897515348</v>
      </c>
      <c r="S129" s="81" t="n">
        <v>0.0244908293215496</v>
      </c>
      <c r="T129" s="81" t="n">
        <v>0.10393973506301</v>
      </c>
    </row>
    <row r="130" customFormat="false" ht="15" hidden="false" customHeight="true" outlineLevel="0" collapsed="false">
      <c r="A130" s="32" t="n">
        <v>6.25</v>
      </c>
      <c r="B130" s="80" t="n">
        <v>0.00263499411233929</v>
      </c>
      <c r="C130" s="32" t="n">
        <v>1125.72729995379</v>
      </c>
      <c r="D130" s="32" t="n">
        <v>76.6298229764098</v>
      </c>
      <c r="E130" s="80" t="n">
        <v>0.0280447951447116</v>
      </c>
      <c r="F130" s="57" t="n">
        <f aca="false">03_Tunings!C6</f>
        <v>0.113131446039143</v>
      </c>
      <c r="G130" s="57" t="n">
        <f aca="false">03_Tunings!C13</f>
        <v>0.0489816586430991</v>
      </c>
      <c r="H130" s="81" t="n">
        <v>0.00861964356457824</v>
      </c>
      <c r="I130" s="81" t="n">
        <v>362.104695323276</v>
      </c>
      <c r="J130" s="81" t="n">
        <v>0.00267696493716665</v>
      </c>
      <c r="K130" s="81" t="n">
        <v>658.712086497685</v>
      </c>
      <c r="L130" s="81" t="n">
        <v>28.7863210923161</v>
      </c>
      <c r="M130" s="81" t="n">
        <v>0.00407548181008948</v>
      </c>
      <c r="N130" s="81" t="n">
        <v>374.253247841085</v>
      </c>
      <c r="O130" s="81" t="n">
        <v>0.00239742826555124</v>
      </c>
      <c r="P130" s="81" t="n">
        <v>683.462210947162</v>
      </c>
      <c r="Q130" s="81" t="n">
        <v>29.7524207122725</v>
      </c>
      <c r="R130" s="81" t="n">
        <v>0.0142145897515348</v>
      </c>
      <c r="S130" s="81" t="n">
        <v>0.0244908293215496</v>
      </c>
      <c r="T130" s="81" t="n">
        <v>0.10393973506301</v>
      </c>
    </row>
    <row r="131" customFormat="false" ht="15" hidden="false" customHeight="true" outlineLevel="0" collapsed="false">
      <c r="A131" s="32" t="n">
        <v>6.3</v>
      </c>
      <c r="B131" s="80" t="n">
        <v>0.00257952055207951</v>
      </c>
      <c r="C131" s="32" t="n">
        <v>1108.03669639352</v>
      </c>
      <c r="D131" s="32" t="n">
        <v>74.7547268858443</v>
      </c>
      <c r="E131" s="80" t="n">
        <v>0.0280701011474244</v>
      </c>
      <c r="F131" s="57" t="n">
        <f aca="false">03_Tunings!C6</f>
        <v>0.113131446039143</v>
      </c>
      <c r="G131" s="57" t="n">
        <f aca="false">03_Tunings!C13</f>
        <v>0.0489816586430991</v>
      </c>
      <c r="H131" s="81" t="n">
        <v>0.00977498868743249</v>
      </c>
      <c r="I131" s="81" t="n">
        <v>359.674984819715</v>
      </c>
      <c r="J131" s="81" t="n">
        <v>0.00303577283371095</v>
      </c>
      <c r="K131" s="81" t="n">
        <v>653.76206160779</v>
      </c>
      <c r="L131" s="81" t="n">
        <v>28.5931011683248</v>
      </c>
      <c r="M131" s="81" t="n">
        <v>0.0038710893396628</v>
      </c>
      <c r="N131" s="81" t="n">
        <v>374.253247841085</v>
      </c>
      <c r="O131" s="81" t="n">
        <v>0.00227719308632565</v>
      </c>
      <c r="P131" s="81" t="n">
        <v>683.462210947162</v>
      </c>
      <c r="Q131" s="81" t="n">
        <v>29.7524207122725</v>
      </c>
      <c r="R131" s="81" t="n">
        <v>0.0142145897515348</v>
      </c>
      <c r="S131" s="81" t="n">
        <v>0.0244908293215496</v>
      </c>
      <c r="T131" s="81" t="n">
        <v>0.10393973506301</v>
      </c>
    </row>
    <row r="132" customFormat="false" ht="15" hidden="false" customHeight="true" outlineLevel="0" collapsed="false">
      <c r="A132" s="32" t="n">
        <v>6.35</v>
      </c>
      <c r="B132" s="80" t="n">
        <v>0.00252404699181974</v>
      </c>
      <c r="C132" s="32" t="n">
        <v>1090.34609283326</v>
      </c>
      <c r="D132" s="32" t="n">
        <v>72.8796307952788</v>
      </c>
      <c r="E132" s="80" t="n">
        <v>0.0280954795430129</v>
      </c>
      <c r="F132" s="57" t="n">
        <f aca="false">03_Tunings!C6</f>
        <v>0.113131446039143</v>
      </c>
      <c r="G132" s="57" t="n">
        <f aca="false">03_Tunings!C13</f>
        <v>0.0489816586430991</v>
      </c>
      <c r="H132" s="81" t="n">
        <v>0.0109303338102867</v>
      </c>
      <c r="I132" s="81" t="n">
        <v>357.245274316153</v>
      </c>
      <c r="J132" s="81" t="n">
        <v>0.00339458073025524</v>
      </c>
      <c r="K132" s="81" t="n">
        <v>648.812036717895</v>
      </c>
      <c r="L132" s="81" t="n">
        <v>28.3998812443335</v>
      </c>
      <c r="M132" s="81" t="n">
        <v>0.00366669686923613</v>
      </c>
      <c r="N132" s="81" t="n">
        <v>374.253247841085</v>
      </c>
      <c r="O132" s="81" t="n">
        <v>0.00215695790710006</v>
      </c>
      <c r="P132" s="81" t="n">
        <v>683.462210947162</v>
      </c>
      <c r="Q132" s="81" t="n">
        <v>29.7524207122725</v>
      </c>
      <c r="R132" s="81" t="n">
        <v>0.0142145897515348</v>
      </c>
      <c r="S132" s="81" t="n">
        <v>0.0244908293215496</v>
      </c>
      <c r="T132" s="81" t="n">
        <v>0.10393973506301</v>
      </c>
    </row>
    <row r="133" customFormat="false" ht="15" hidden="false" customHeight="true" outlineLevel="0" collapsed="false">
      <c r="A133" s="32" t="n">
        <v>6.4</v>
      </c>
      <c r="B133" s="80" t="n">
        <v>0.00246857343155996</v>
      </c>
      <c r="C133" s="32" t="n">
        <v>1072.65548927299</v>
      </c>
      <c r="D133" s="32" t="n">
        <v>71.0045347047133</v>
      </c>
      <c r="E133" s="80" t="n">
        <v>0.0281208579386013</v>
      </c>
      <c r="F133" s="57" t="n">
        <f aca="false">03_Tunings!C6</f>
        <v>0.113131446039143</v>
      </c>
      <c r="G133" s="57" t="n">
        <f aca="false">03_Tunings!C13</f>
        <v>0.0489816586430991</v>
      </c>
      <c r="H133" s="81" t="n">
        <v>0.012085678933141</v>
      </c>
      <c r="I133" s="81" t="n">
        <v>354.815563812591</v>
      </c>
      <c r="J133" s="81" t="n">
        <v>0.00375338862679954</v>
      </c>
      <c r="K133" s="81" t="n">
        <v>643.862011827999</v>
      </c>
      <c r="L133" s="81" t="n">
        <v>28.2066613203422</v>
      </c>
      <c r="M133" s="81" t="n">
        <v>0.00346230439880945</v>
      </c>
      <c r="N133" s="81" t="n">
        <v>374.253247841085</v>
      </c>
      <c r="O133" s="81" t="n">
        <v>0.00203672272787446</v>
      </c>
      <c r="P133" s="81" t="n">
        <v>683.462210947162</v>
      </c>
      <c r="Q133" s="81" t="n">
        <v>29.7524207122725</v>
      </c>
      <c r="R133" s="81" t="n">
        <v>0.0142145897515348</v>
      </c>
      <c r="S133" s="81" t="n">
        <v>0.0244908293215496</v>
      </c>
      <c r="T133" s="81" t="n">
        <v>0.10393973506301</v>
      </c>
    </row>
    <row r="134" customFormat="false" ht="15" hidden="false" customHeight="true" outlineLevel="0" collapsed="false">
      <c r="A134" s="32" t="n">
        <v>6.45</v>
      </c>
      <c r="B134" s="80" t="n">
        <v>0.00241309987130019</v>
      </c>
      <c r="C134" s="32" t="n">
        <v>1054.96488571273</v>
      </c>
      <c r="D134" s="32" t="n">
        <v>69.1294386141478</v>
      </c>
      <c r="E134" s="80" t="n">
        <v>0.0281462711198728</v>
      </c>
      <c r="F134" s="57" t="n">
        <f aca="false">03_Tunings!C6</f>
        <v>0.113131446039143</v>
      </c>
      <c r="G134" s="57" t="n">
        <f aca="false">03_Tunings!C13</f>
        <v>0.0489816586430991</v>
      </c>
      <c r="H134" s="81" t="n">
        <v>0.0132410240559953</v>
      </c>
      <c r="I134" s="81" t="n">
        <v>352.385853309029</v>
      </c>
      <c r="J134" s="81" t="n">
        <v>0.00411219652334384</v>
      </c>
      <c r="K134" s="81" t="n">
        <v>638.911986938104</v>
      </c>
      <c r="L134" s="81" t="n">
        <v>28.013441396351</v>
      </c>
      <c r="M134" s="81" t="n">
        <v>0.00325791192838278</v>
      </c>
      <c r="N134" s="81" t="n">
        <v>374.253247841085</v>
      </c>
      <c r="O134" s="81" t="n">
        <v>0.00191648754864887</v>
      </c>
      <c r="P134" s="81" t="n">
        <v>683.462210947162</v>
      </c>
      <c r="Q134" s="81" t="n">
        <v>29.7524207122725</v>
      </c>
      <c r="R134" s="81" t="n">
        <v>0.0142145897515348</v>
      </c>
      <c r="S134" s="81" t="n">
        <v>0.0244908293215496</v>
      </c>
      <c r="T134" s="81" t="n">
        <v>0.10393973506301</v>
      </c>
    </row>
    <row r="135" customFormat="false" ht="15" hidden="false" customHeight="true" outlineLevel="0" collapsed="false">
      <c r="A135" s="32" t="n">
        <v>6.5</v>
      </c>
      <c r="B135" s="80" t="n">
        <v>0.00235762631104042</v>
      </c>
      <c r="C135" s="32" t="n">
        <v>1037.27428215246</v>
      </c>
      <c r="D135" s="32" t="n">
        <v>67.2543425235823</v>
      </c>
      <c r="E135" s="80" t="n">
        <v>0.0281718009115594</v>
      </c>
      <c r="F135" s="57" t="n">
        <f aca="false">03_Tunings!C6</f>
        <v>0.113131446039143</v>
      </c>
      <c r="G135" s="57" t="n">
        <f aca="false">03_Tunings!C13</f>
        <v>0.0489816586430991</v>
      </c>
      <c r="H135" s="81" t="n">
        <v>0.0143963691788495</v>
      </c>
      <c r="I135" s="81" t="n">
        <v>349.956142805468</v>
      </c>
      <c r="J135" s="81" t="n">
        <v>0.00447100441988813</v>
      </c>
      <c r="K135" s="81" t="n">
        <v>633.961962048209</v>
      </c>
      <c r="L135" s="81" t="n">
        <v>27.8202214723597</v>
      </c>
      <c r="M135" s="81" t="n">
        <v>0.0030535194579561</v>
      </c>
      <c r="N135" s="81" t="n">
        <v>374.253247841085</v>
      </c>
      <c r="O135" s="81" t="n">
        <v>0.00179625236942327</v>
      </c>
      <c r="P135" s="81" t="n">
        <v>683.462210947162</v>
      </c>
      <c r="Q135" s="81" t="n">
        <v>29.7524207122725</v>
      </c>
      <c r="R135" s="81" t="n">
        <v>0.0142145897515348</v>
      </c>
      <c r="S135" s="81" t="n">
        <v>0.0244908293215496</v>
      </c>
      <c r="T135" s="81" t="n">
        <v>0.10393973506301</v>
      </c>
    </row>
    <row r="136" customFormat="false" ht="15" hidden="false" customHeight="true" outlineLevel="0" collapsed="false">
      <c r="A136" s="32" t="n">
        <v>6.55</v>
      </c>
      <c r="B136" s="80" t="n">
        <v>0.00230215275078064</v>
      </c>
      <c r="C136" s="32" t="n">
        <v>1019.5836785922</v>
      </c>
      <c r="D136" s="32" t="n">
        <v>65.3792464330168</v>
      </c>
      <c r="E136" s="80" t="n">
        <v>0.0281973307032461</v>
      </c>
      <c r="F136" s="57" t="n">
        <f aca="false">03_Tunings!C6</f>
        <v>0.113131446039143</v>
      </c>
      <c r="G136" s="57" t="n">
        <f aca="false">03_Tunings!C13</f>
        <v>0.0489816586430991</v>
      </c>
      <c r="H136" s="81" t="n">
        <v>0.0155517143017038</v>
      </c>
      <c r="I136" s="81" t="n">
        <v>347.526432301906</v>
      </c>
      <c r="J136" s="81" t="n">
        <v>0.00482981231643243</v>
      </c>
      <c r="K136" s="81" t="n">
        <v>629.011937158313</v>
      </c>
      <c r="L136" s="81" t="n">
        <v>27.6270015483684</v>
      </c>
      <c r="M136" s="81" t="n">
        <v>0.00284912698752943</v>
      </c>
      <c r="N136" s="81" t="n">
        <v>374.253247841085</v>
      </c>
      <c r="O136" s="81" t="n">
        <v>0.00167601719019768</v>
      </c>
      <c r="P136" s="81" t="n">
        <v>683.462210947162</v>
      </c>
      <c r="Q136" s="81" t="n">
        <v>29.7524207122725</v>
      </c>
      <c r="R136" s="81" t="n">
        <v>0.0142145897515348</v>
      </c>
      <c r="S136" s="81" t="n">
        <v>0.0244908293215496</v>
      </c>
      <c r="T136" s="81" t="n">
        <v>0.10393973506301</v>
      </c>
    </row>
    <row r="137" customFormat="false" ht="15" hidden="false" customHeight="true" outlineLevel="0" collapsed="false">
      <c r="A137" s="32" t="n">
        <v>6.6</v>
      </c>
      <c r="B137" s="80" t="n">
        <v>0.00224667919052087</v>
      </c>
      <c r="C137" s="32" t="n">
        <v>1001.89307503193</v>
      </c>
      <c r="D137" s="32" t="n">
        <v>63.5041503424513</v>
      </c>
      <c r="E137" s="80" t="n">
        <v>0.0282228604949327</v>
      </c>
      <c r="F137" s="57" t="n">
        <f aca="false">03_Tunings!C6</f>
        <v>0.113131446039143</v>
      </c>
      <c r="G137" s="57" t="n">
        <f aca="false">03_Tunings!C13</f>
        <v>0.0489816586430991</v>
      </c>
      <c r="H137" s="81" t="n">
        <v>0.016707059424558</v>
      </c>
      <c r="I137" s="81" t="n">
        <v>345.096721798344</v>
      </c>
      <c r="J137" s="81" t="n">
        <v>0.00518862021297672</v>
      </c>
      <c r="K137" s="81" t="n">
        <v>624.061912268418</v>
      </c>
      <c r="L137" s="81" t="n">
        <v>27.4337816243771</v>
      </c>
      <c r="M137" s="81" t="n">
        <v>0.00264473451710276</v>
      </c>
      <c r="N137" s="81" t="n">
        <v>374.253247841085</v>
      </c>
      <c r="O137" s="81" t="n">
        <v>0.00155578201097209</v>
      </c>
      <c r="P137" s="81" t="n">
        <v>683.462210947162</v>
      </c>
      <c r="Q137" s="81" t="n">
        <v>29.7524207122725</v>
      </c>
      <c r="R137" s="81" t="n">
        <v>0.0142145897515348</v>
      </c>
      <c r="S137" s="81" t="n">
        <v>0.0244908293215496</v>
      </c>
      <c r="T137" s="81" t="n">
        <v>0.10393973506301</v>
      </c>
    </row>
    <row r="138" customFormat="false" ht="15" hidden="false" customHeight="true" outlineLevel="0" collapsed="false">
      <c r="A138" s="32" t="n">
        <v>6.65</v>
      </c>
      <c r="B138" s="80" t="n">
        <v>0.00219120563026109</v>
      </c>
      <c r="C138" s="32" t="n">
        <v>984.202471471669</v>
      </c>
      <c r="D138" s="32" t="n">
        <v>61.6290542518858</v>
      </c>
      <c r="E138" s="80" t="n">
        <v>0.0282485341786127</v>
      </c>
      <c r="F138" s="57" t="n">
        <f aca="false">03_Tunings!C6</f>
        <v>0.113131446039143</v>
      </c>
      <c r="G138" s="57" t="n">
        <f aca="false">03_Tunings!C13</f>
        <v>0.0489816586430991</v>
      </c>
      <c r="H138" s="81" t="n">
        <v>0.0178624045474123</v>
      </c>
      <c r="I138" s="81" t="n">
        <v>342.667011294783</v>
      </c>
      <c r="J138" s="81" t="n">
        <v>0.00554742810952103</v>
      </c>
      <c r="K138" s="81" t="n">
        <v>619.111887378522</v>
      </c>
      <c r="L138" s="81" t="n">
        <v>27.2405617003858</v>
      </c>
      <c r="M138" s="81" t="n">
        <v>0.00244034204667608</v>
      </c>
      <c r="N138" s="81" t="n">
        <v>374.253247841085</v>
      </c>
      <c r="O138" s="81" t="n">
        <v>0.00143554683174649</v>
      </c>
      <c r="P138" s="81" t="n">
        <v>683.462210947162</v>
      </c>
      <c r="Q138" s="81" t="n">
        <v>29.7524207122725</v>
      </c>
      <c r="R138" s="81" t="n">
        <v>0.0142145897515348</v>
      </c>
      <c r="S138" s="81" t="n">
        <v>0.0244908293215496</v>
      </c>
      <c r="T138" s="81" t="n">
        <v>0.10393973506301</v>
      </c>
    </row>
    <row r="139" customFormat="false" ht="15" hidden="false" customHeight="true" outlineLevel="0" collapsed="false">
      <c r="A139" s="32" t="n">
        <v>6.7</v>
      </c>
      <c r="B139" s="80" t="n">
        <v>0.00213573207000132</v>
      </c>
      <c r="C139" s="32" t="n">
        <v>966.511867911403</v>
      </c>
      <c r="D139" s="32" t="n">
        <v>59.7539581613203</v>
      </c>
      <c r="E139" s="80" t="n">
        <v>0.0282742167251921</v>
      </c>
      <c r="F139" s="57" t="n">
        <f aca="false">03_Tunings!C6</f>
        <v>0.113131446039143</v>
      </c>
      <c r="G139" s="57" t="n">
        <f aca="false">03_Tunings!C13</f>
        <v>0.0489816586430991</v>
      </c>
      <c r="H139" s="81" t="n">
        <v>0.0190177496702665</v>
      </c>
      <c r="I139" s="81" t="n">
        <v>340.237300791221</v>
      </c>
      <c r="J139" s="81" t="n">
        <v>0.00590623600606532</v>
      </c>
      <c r="K139" s="81" t="n">
        <v>614.161862488627</v>
      </c>
      <c r="L139" s="81" t="n">
        <v>27.0473417763946</v>
      </c>
      <c r="M139" s="81" t="n">
        <v>0.00223594957624941</v>
      </c>
      <c r="N139" s="81" t="n">
        <v>374.253247841085</v>
      </c>
      <c r="O139" s="81" t="n">
        <v>0.0013153116525209</v>
      </c>
      <c r="P139" s="81" t="n">
        <v>683.462210947162</v>
      </c>
      <c r="Q139" s="81" t="n">
        <v>29.7524207122725</v>
      </c>
      <c r="R139" s="81" t="n">
        <v>0.0142145897515348</v>
      </c>
      <c r="S139" s="81" t="n">
        <v>0.0244908293215496</v>
      </c>
      <c r="T139" s="81" t="n">
        <v>0.10393973506301</v>
      </c>
    </row>
    <row r="140" customFormat="false" ht="15" hidden="false" customHeight="true" outlineLevel="0" collapsed="false">
      <c r="A140" s="32" t="n">
        <v>6.75</v>
      </c>
      <c r="B140" s="80" t="n">
        <v>0.00208025850974154</v>
      </c>
      <c r="C140" s="32" t="n">
        <v>948.821264351138</v>
      </c>
      <c r="D140" s="32" t="n">
        <v>57.8788620707549</v>
      </c>
      <c r="E140" s="80" t="n">
        <v>0.0282998992717715</v>
      </c>
      <c r="F140" s="57" t="n">
        <f aca="false">03_Tunings!C6</f>
        <v>0.113131446039143</v>
      </c>
      <c r="G140" s="57" t="n">
        <f aca="false">03_Tunings!C13</f>
        <v>0.0489816586430991</v>
      </c>
      <c r="H140" s="81" t="n">
        <v>0.0201730947931208</v>
      </c>
      <c r="I140" s="81" t="n">
        <v>337.807590287659</v>
      </c>
      <c r="J140" s="81" t="n">
        <v>0.00626504390260962</v>
      </c>
      <c r="K140" s="81" t="n">
        <v>609.211837598732</v>
      </c>
      <c r="L140" s="81" t="n">
        <v>26.8541218524033</v>
      </c>
      <c r="M140" s="81" t="n">
        <v>0.00203155710582273</v>
      </c>
      <c r="N140" s="81" t="n">
        <v>374.253247841085</v>
      </c>
      <c r="O140" s="81" t="n">
        <v>0.00119507647329531</v>
      </c>
      <c r="P140" s="81" t="n">
        <v>683.462210947162</v>
      </c>
      <c r="Q140" s="81" t="n">
        <v>29.7524207122725</v>
      </c>
      <c r="R140" s="81" t="n">
        <v>0.0142145897515348</v>
      </c>
      <c r="S140" s="81" t="n">
        <v>0.0244908293215496</v>
      </c>
      <c r="T140" s="81" t="n">
        <v>0.10393973506301</v>
      </c>
    </row>
    <row r="141" customFormat="false" ht="15" hidden="false" customHeight="true" outlineLevel="0" collapsed="false">
      <c r="A141" s="32" t="n">
        <v>6.8</v>
      </c>
      <c r="B141" s="80" t="n">
        <v>0.00202478494948177</v>
      </c>
      <c r="C141" s="32" t="n">
        <v>931.130660790873</v>
      </c>
      <c r="D141" s="32" t="n">
        <v>56.0037659801893</v>
      </c>
      <c r="E141" s="80" t="n">
        <v>0.0283256826491405</v>
      </c>
      <c r="F141" s="57" t="n">
        <f aca="false">03_Tunings!C6</f>
        <v>0.113131446039143</v>
      </c>
      <c r="G141" s="57" t="n">
        <f aca="false">03_Tunings!C13</f>
        <v>0.0489816586430991</v>
      </c>
      <c r="H141" s="81" t="n">
        <v>0.021328439915975</v>
      </c>
      <c r="I141" s="81" t="n">
        <v>335.377879784097</v>
      </c>
      <c r="J141" s="81" t="n">
        <v>0.00662385179915391</v>
      </c>
      <c r="K141" s="81" t="n">
        <v>604.261812708837</v>
      </c>
      <c r="L141" s="81" t="n">
        <v>26.660901928412</v>
      </c>
      <c r="M141" s="81" t="n">
        <v>0.00182716463539606</v>
      </c>
      <c r="N141" s="81" t="n">
        <v>374.253247841085</v>
      </c>
      <c r="O141" s="81" t="n">
        <v>0.00107484129406971</v>
      </c>
      <c r="P141" s="81" t="n">
        <v>683.462210947162</v>
      </c>
      <c r="Q141" s="81" t="n">
        <v>29.7524207122725</v>
      </c>
      <c r="R141" s="81" t="n">
        <v>0.0142145897515348</v>
      </c>
      <c r="S141" s="81" t="n">
        <v>0.0244908293215496</v>
      </c>
      <c r="T141" s="81" t="n">
        <v>0.10393973506301</v>
      </c>
    </row>
    <row r="142" customFormat="false" ht="15" hidden="false" customHeight="true" outlineLevel="0" collapsed="false">
      <c r="A142" s="32" t="n">
        <v>6.85</v>
      </c>
      <c r="B142" s="80" t="n">
        <v>0.00196931138922199</v>
      </c>
      <c r="C142" s="32" t="n">
        <v>913.440057230608</v>
      </c>
      <c r="D142" s="32" t="n">
        <v>54.1286698896239</v>
      </c>
      <c r="E142" s="80" t="n">
        <v>0.0283515193257164</v>
      </c>
      <c r="F142" s="57" t="n">
        <f aca="false">03_Tunings!C6</f>
        <v>0.113131446039143</v>
      </c>
      <c r="G142" s="57" t="n">
        <f aca="false">03_Tunings!C13</f>
        <v>0.0489816586430991</v>
      </c>
      <c r="H142" s="81" t="n">
        <v>0.0224837850388293</v>
      </c>
      <c r="I142" s="81" t="n">
        <v>332.948169280536</v>
      </c>
      <c r="J142" s="81" t="n">
        <v>0.00698265969569821</v>
      </c>
      <c r="K142" s="81" t="n">
        <v>599.311787818941</v>
      </c>
      <c r="L142" s="81" t="n">
        <v>26.4676820044207</v>
      </c>
      <c r="M142" s="81" t="n">
        <v>0.00162277216496939</v>
      </c>
      <c r="N142" s="81" t="n">
        <v>374.253247841085</v>
      </c>
      <c r="O142" s="81" t="n">
        <v>0.000954606114844118</v>
      </c>
      <c r="P142" s="81" t="n">
        <v>683.462210947162</v>
      </c>
      <c r="Q142" s="81" t="n">
        <v>29.7524207122725</v>
      </c>
      <c r="R142" s="81" t="n">
        <v>0.0142145897515348</v>
      </c>
      <c r="S142" s="81" t="n">
        <v>0.0244908293215496</v>
      </c>
      <c r="T142" s="81" t="n">
        <v>0.10393973506301</v>
      </c>
    </row>
    <row r="143" customFormat="false" ht="15" hidden="false" customHeight="true" outlineLevel="0" collapsed="false">
      <c r="A143" s="32" t="n">
        <v>6.9</v>
      </c>
      <c r="B143" s="80" t="n">
        <v>0.00191383782896222</v>
      </c>
      <c r="C143" s="32" t="n">
        <v>895.749453670343</v>
      </c>
      <c r="D143" s="32" t="n">
        <v>52.2535737990584</v>
      </c>
      <c r="E143" s="80" t="n">
        <v>0.0283773560022923</v>
      </c>
      <c r="F143" s="57" t="n">
        <f aca="false">03_Tunings!C6</f>
        <v>0.113131446039143</v>
      </c>
      <c r="G143" s="57" t="n">
        <f aca="false">03_Tunings!C13</f>
        <v>0.0489816586430991</v>
      </c>
      <c r="H143" s="81" t="n">
        <v>0.0236391301616836</v>
      </c>
      <c r="I143" s="81" t="n">
        <v>330.518458776974</v>
      </c>
      <c r="J143" s="81" t="n">
        <v>0.00734146759224251</v>
      </c>
      <c r="K143" s="81" t="n">
        <v>594.361762929046</v>
      </c>
      <c r="L143" s="81" t="n">
        <v>26.2744620804295</v>
      </c>
      <c r="M143" s="81" t="n">
        <v>0.00141837969454271</v>
      </c>
      <c r="N143" s="81" t="n">
        <v>374.253247841085</v>
      </c>
      <c r="O143" s="81" t="n">
        <v>0.000834370935618522</v>
      </c>
      <c r="P143" s="81" t="n">
        <v>683.462210947162</v>
      </c>
      <c r="Q143" s="81" t="n">
        <v>29.7524207122725</v>
      </c>
      <c r="R143" s="81" t="n">
        <v>0.0142145897515348</v>
      </c>
      <c r="S143" s="81" t="n">
        <v>0.0244908293215496</v>
      </c>
      <c r="T143" s="81" t="n">
        <v>0.10393973506301</v>
      </c>
    </row>
    <row r="144" customFormat="false" ht="15" hidden="false" customHeight="true" outlineLevel="0" collapsed="false">
      <c r="A144" s="32" t="n">
        <v>6.95</v>
      </c>
      <c r="B144" s="80" t="n">
        <v>0.00185836426870245</v>
      </c>
      <c r="C144" s="32" t="n">
        <v>878.058850110078</v>
      </c>
      <c r="D144" s="32" t="n">
        <v>50.3784777084929</v>
      </c>
      <c r="E144" s="80" t="n">
        <v>0.0284032496630474</v>
      </c>
      <c r="F144" s="57" t="n">
        <f aca="false">03_Tunings!C6</f>
        <v>0.113131446039143</v>
      </c>
      <c r="G144" s="57" t="n">
        <f aca="false">03_Tunings!C13</f>
        <v>0.0489816586430991</v>
      </c>
      <c r="H144" s="81" t="n">
        <v>0.0247944752845378</v>
      </c>
      <c r="I144" s="81" t="n">
        <v>328.088748273412</v>
      </c>
      <c r="J144" s="81" t="n">
        <v>0.0077002754887868</v>
      </c>
      <c r="K144" s="81" t="n">
        <v>589.41173803915</v>
      </c>
      <c r="L144" s="81" t="n">
        <v>26.0812421564382</v>
      </c>
      <c r="M144" s="81" t="n">
        <v>0.00121398722411603</v>
      </c>
      <c r="N144" s="81" t="n">
        <v>374.253247841085</v>
      </c>
      <c r="O144" s="81" t="n">
        <v>0.000714135756392929</v>
      </c>
      <c r="P144" s="81" t="n">
        <v>683.462210947162</v>
      </c>
      <c r="Q144" s="81" t="n">
        <v>29.7524207122725</v>
      </c>
      <c r="R144" s="81" t="n">
        <v>0.0142145897515348</v>
      </c>
      <c r="S144" s="81" t="n">
        <v>0.0244908293215496</v>
      </c>
      <c r="T144" s="81" t="n">
        <v>0.10393973506301</v>
      </c>
    </row>
    <row r="145" customFormat="false" ht="15" hidden="false" customHeight="true" outlineLevel="0" collapsed="false">
      <c r="A145" s="32" t="n">
        <v>7</v>
      </c>
      <c r="B145" s="80" t="n">
        <v>0.00180289070844267</v>
      </c>
      <c r="C145" s="32" t="n">
        <v>860.368246549813</v>
      </c>
      <c r="D145" s="32" t="n">
        <v>48.5033816179274</v>
      </c>
      <c r="E145" s="80" t="n">
        <v>0.0284292418612782</v>
      </c>
      <c r="F145" s="57" t="n">
        <f aca="false">03_Tunings!C6</f>
        <v>0.113131446039143</v>
      </c>
      <c r="G145" s="57" t="n">
        <f aca="false">03_Tunings!C13</f>
        <v>0.0489816586430991</v>
      </c>
      <c r="H145" s="81" t="n">
        <v>0.0259498204073921</v>
      </c>
      <c r="I145" s="81" t="n">
        <v>325.659037769851</v>
      </c>
      <c r="J145" s="81" t="n">
        <v>0.0080590833853311</v>
      </c>
      <c r="K145" s="81" t="n">
        <v>584.461713149255</v>
      </c>
      <c r="L145" s="81" t="n">
        <v>25.8880222324469</v>
      </c>
      <c r="M145" s="81" t="n">
        <v>0.00100959475368936</v>
      </c>
      <c r="N145" s="81" t="n">
        <v>374.253247841085</v>
      </c>
      <c r="O145" s="81" t="n">
        <v>0.000593900577167336</v>
      </c>
      <c r="P145" s="81" t="n">
        <v>683.462210947162</v>
      </c>
      <c r="Q145" s="81" t="n">
        <v>29.7524207122725</v>
      </c>
      <c r="R145" s="81" t="n">
        <v>0.0142145897515348</v>
      </c>
      <c r="S145" s="81" t="n">
        <v>0.0244908293215496</v>
      </c>
      <c r="T145" s="81" t="n">
        <v>0.10393973506301</v>
      </c>
    </row>
    <row r="146" customFormat="false" ht="15" hidden="false" customHeight="true" outlineLevel="0" collapsed="false">
      <c r="A146" s="32" t="n">
        <v>7.05</v>
      </c>
      <c r="B146" s="80" t="n">
        <v>0.0017474171481829</v>
      </c>
      <c r="C146" s="32" t="n">
        <v>842.677642989548</v>
      </c>
      <c r="D146" s="32" t="n">
        <v>46.6282855273619</v>
      </c>
      <c r="E146" s="80" t="n">
        <v>0.0284552340595091</v>
      </c>
      <c r="F146" s="57" t="n">
        <f aca="false">03_Tunings!C6</f>
        <v>0.113131446039143</v>
      </c>
      <c r="G146" s="57" t="n">
        <f aca="false">03_Tunings!C13</f>
        <v>0.0489816586430991</v>
      </c>
      <c r="H146" s="81" t="n">
        <v>0.0271051655302463</v>
      </c>
      <c r="I146" s="81" t="n">
        <v>323.229327266289</v>
      </c>
      <c r="J146" s="81" t="n">
        <v>0.0084178912818754</v>
      </c>
      <c r="K146" s="81" t="n">
        <v>579.51168825936</v>
      </c>
      <c r="L146" s="81" t="n">
        <v>25.6948023084556</v>
      </c>
      <c r="M146" s="81" t="n">
        <v>0.0012140881734977</v>
      </c>
      <c r="N146" s="81" t="n">
        <v>374.253247841085</v>
      </c>
      <c r="O146" s="81" t="n">
        <v>0.000714195140512962</v>
      </c>
      <c r="P146" s="81" t="n">
        <v>683.462210947162</v>
      </c>
      <c r="Q146" s="81" t="n">
        <v>29.7524207122725</v>
      </c>
      <c r="R146" s="81" t="n">
        <v>0.0142145897515348</v>
      </c>
      <c r="S146" s="81" t="n">
        <v>0.0244908293215496</v>
      </c>
      <c r="T146" s="81" t="n">
        <v>0.10393973506301</v>
      </c>
    </row>
    <row r="147" customFormat="false" ht="15" hidden="false" customHeight="true" outlineLevel="0" collapsed="false">
      <c r="A147" s="32" t="n">
        <v>7.1</v>
      </c>
      <c r="B147" s="80" t="n">
        <v>0.00169194358792312</v>
      </c>
      <c r="C147" s="32" t="n">
        <v>824.987039429283</v>
      </c>
      <c r="D147" s="32" t="n">
        <v>44.7531894367964</v>
      </c>
      <c r="E147" s="80" t="n">
        <v>0.028481238595629</v>
      </c>
      <c r="F147" s="57" t="n">
        <f aca="false">03_Tunings!C6</f>
        <v>0.113131446039143</v>
      </c>
      <c r="G147" s="57" t="n">
        <f aca="false">03_Tunings!C13</f>
        <v>0.0489816586430991</v>
      </c>
      <c r="H147" s="81" t="n">
        <v>0.0282605106531006</v>
      </c>
      <c r="I147" s="81" t="n">
        <v>320.799616762727</v>
      </c>
      <c r="J147" s="81" t="n">
        <v>0.00877669917841969</v>
      </c>
      <c r="K147" s="81" t="n">
        <v>574.561663369464</v>
      </c>
      <c r="L147" s="81" t="n">
        <v>25.5015823844643</v>
      </c>
      <c r="M147" s="81" t="n">
        <v>0.00141858159330605</v>
      </c>
      <c r="N147" s="81" t="n">
        <v>374.253247841085</v>
      </c>
      <c r="O147" s="81" t="n">
        <v>0.000834489703858589</v>
      </c>
      <c r="P147" s="81" t="n">
        <v>683.462210947162</v>
      </c>
      <c r="Q147" s="81" t="n">
        <v>29.7524207122725</v>
      </c>
      <c r="R147" s="81" t="n">
        <v>0.0142145897515348</v>
      </c>
      <c r="S147" s="81" t="n">
        <v>0.0244908293215496</v>
      </c>
      <c r="T147" s="81" t="n">
        <v>0.10393973506301</v>
      </c>
    </row>
    <row r="148" customFormat="false" ht="15" hidden="false" customHeight="true" outlineLevel="0" collapsed="false">
      <c r="A148" s="32" t="n">
        <v>7.15</v>
      </c>
      <c r="B148" s="80" t="n">
        <v>0.00163647002766335</v>
      </c>
      <c r="C148" s="32" t="n">
        <v>807.296435869018</v>
      </c>
      <c r="D148" s="32" t="n">
        <v>42.8780933462309</v>
      </c>
      <c r="E148" s="80" t="n">
        <v>0.0285073877239776</v>
      </c>
      <c r="F148" s="57" t="n">
        <f aca="false">03_Tunings!C6</f>
        <v>0.113131446039143</v>
      </c>
      <c r="G148" s="57" t="n">
        <f aca="false">03_Tunings!C13</f>
        <v>0.0489816586430991</v>
      </c>
      <c r="H148" s="81" t="n">
        <v>0.0294158557759548</v>
      </c>
      <c r="I148" s="81" t="n">
        <v>318.369906259166</v>
      </c>
      <c r="J148" s="81" t="n">
        <v>0.00913550707496399</v>
      </c>
      <c r="K148" s="81" t="n">
        <v>569.611638479569</v>
      </c>
      <c r="L148" s="81" t="n">
        <v>25.3083624604731</v>
      </c>
      <c r="M148" s="81" t="n">
        <v>0.00162307501311439</v>
      </c>
      <c r="N148" s="81" t="n">
        <v>374.253247841085</v>
      </c>
      <c r="O148" s="81" t="n">
        <v>0.000954784267204218</v>
      </c>
      <c r="P148" s="81" t="n">
        <v>683.462210947162</v>
      </c>
      <c r="Q148" s="81" t="n">
        <v>29.7524207122725</v>
      </c>
      <c r="R148" s="81" t="n">
        <v>0.0142145897515348</v>
      </c>
      <c r="S148" s="81" t="n">
        <v>0.0244908293215496</v>
      </c>
      <c r="T148" s="81" t="n">
        <v>0.10393973506301</v>
      </c>
    </row>
    <row r="149" customFormat="false" ht="15" hidden="false" customHeight="true" outlineLevel="0" collapsed="false">
      <c r="A149" s="32" t="n">
        <v>7.2</v>
      </c>
      <c r="B149" s="80" t="n">
        <v>0.00158099646740357</v>
      </c>
      <c r="C149" s="32" t="n">
        <v>789.605832308753</v>
      </c>
      <c r="D149" s="32" t="n">
        <v>41.0029972556654</v>
      </c>
      <c r="E149" s="80" t="n">
        <v>0.0285335368523263</v>
      </c>
      <c r="F149" s="57" t="n">
        <f aca="false">03_Tunings!C6</f>
        <v>0.113131446039143</v>
      </c>
      <c r="G149" s="57" t="n">
        <f aca="false">03_Tunings!C13</f>
        <v>0.0489816586430991</v>
      </c>
      <c r="H149" s="81" t="n">
        <v>0.0305712008988091</v>
      </c>
      <c r="I149" s="81" t="n">
        <v>315.940195755604</v>
      </c>
      <c r="J149" s="81" t="n">
        <v>0.00949431497150829</v>
      </c>
      <c r="K149" s="81" t="n">
        <v>564.661613589674</v>
      </c>
      <c r="L149" s="81" t="n">
        <v>25.1151425364818</v>
      </c>
      <c r="M149" s="81" t="n">
        <v>0.00182756843292274</v>
      </c>
      <c r="N149" s="81" t="n">
        <v>374.253247841085</v>
      </c>
      <c r="O149" s="81" t="n">
        <v>0.00107507883054984</v>
      </c>
      <c r="P149" s="81" t="n">
        <v>683.462210947162</v>
      </c>
      <c r="Q149" s="81" t="n">
        <v>29.7524207122725</v>
      </c>
      <c r="R149" s="81" t="n">
        <v>0.0142145897515348</v>
      </c>
      <c r="S149" s="81" t="n">
        <v>0.0244908293215496</v>
      </c>
      <c r="T149" s="81" t="n">
        <v>0.10393973506301</v>
      </c>
    </row>
    <row r="150" customFormat="false" ht="15" hidden="false" customHeight="true" outlineLevel="0" collapsed="false">
      <c r="A150" s="32" t="n">
        <v>7.25</v>
      </c>
      <c r="B150" s="80" t="n">
        <v>0.0015255229071438</v>
      </c>
      <c r="C150" s="32" t="n">
        <v>771.915228748488</v>
      </c>
      <c r="D150" s="32" t="n">
        <v>39.1279011650999</v>
      </c>
      <c r="E150" s="80" t="n">
        <v>0.028559685980675</v>
      </c>
      <c r="F150" s="57" t="n">
        <f aca="false">03_Tunings!C6</f>
        <v>0.113131446039143</v>
      </c>
      <c r="G150" s="57" t="n">
        <f aca="false">03_Tunings!C13</f>
        <v>0.0489816586430991</v>
      </c>
      <c r="H150" s="81" t="n">
        <v>0.0317265460216633</v>
      </c>
      <c r="I150" s="81" t="n">
        <v>313.510485252042</v>
      </c>
      <c r="J150" s="81" t="n">
        <v>0.00985312286805258</v>
      </c>
      <c r="K150" s="81" t="n">
        <v>559.711588699778</v>
      </c>
      <c r="L150" s="81" t="n">
        <v>24.9219226124905</v>
      </c>
      <c r="M150" s="81" t="n">
        <v>0.00203206185273108</v>
      </c>
      <c r="N150" s="81" t="n">
        <v>374.253247841085</v>
      </c>
      <c r="O150" s="81" t="n">
        <v>0.00119537339389547</v>
      </c>
      <c r="P150" s="81" t="n">
        <v>683.462210947162</v>
      </c>
      <c r="Q150" s="81" t="n">
        <v>29.7524207122725</v>
      </c>
      <c r="R150" s="81" t="n">
        <v>0.0142145897515348</v>
      </c>
      <c r="S150" s="81" t="n">
        <v>0.0244908293215496</v>
      </c>
      <c r="T150" s="81" t="n">
        <v>0.10393973506301</v>
      </c>
    </row>
    <row r="151" customFormat="false" ht="15" hidden="false" customHeight="true" outlineLevel="0" collapsed="false">
      <c r="A151" s="32" t="n">
        <v>7.3</v>
      </c>
      <c r="B151" s="80" t="n">
        <v>0.00147004934688402</v>
      </c>
      <c r="C151" s="32" t="n">
        <v>754.224625188222</v>
      </c>
      <c r="D151" s="32" t="n">
        <v>37.2528050745344</v>
      </c>
      <c r="E151" s="80" t="n">
        <v>0.0285859603420211</v>
      </c>
      <c r="F151" s="57" t="n">
        <f aca="false">03_Tunings!C6</f>
        <v>0.113131446039143</v>
      </c>
      <c r="G151" s="57" t="n">
        <f aca="false">03_Tunings!C13</f>
        <v>0.0489816586430991</v>
      </c>
      <c r="H151" s="81" t="n">
        <v>0.0328818911445176</v>
      </c>
      <c r="I151" s="81" t="n">
        <v>311.08077474848</v>
      </c>
      <c r="J151" s="81" t="n">
        <v>0.0102119307645969</v>
      </c>
      <c r="K151" s="81" t="n">
        <v>554.761563809883</v>
      </c>
      <c r="L151" s="81" t="n">
        <v>24.7287026884992</v>
      </c>
      <c r="M151" s="81" t="n">
        <v>0.00223655527253942</v>
      </c>
      <c r="N151" s="81" t="n">
        <v>374.253247841085</v>
      </c>
      <c r="O151" s="81" t="n">
        <v>0.0013156679572411</v>
      </c>
      <c r="P151" s="81" t="n">
        <v>683.462210947162</v>
      </c>
      <c r="Q151" s="81" t="n">
        <v>29.7524207122725</v>
      </c>
      <c r="R151" s="81" t="n">
        <v>0.0142145897515348</v>
      </c>
      <c r="S151" s="81" t="n">
        <v>0.0244908293215496</v>
      </c>
      <c r="T151" s="81" t="n">
        <v>0.10393973506301</v>
      </c>
    </row>
    <row r="152" customFormat="false" ht="15" hidden="false" customHeight="true" outlineLevel="0" collapsed="false">
      <c r="A152" s="32" t="n">
        <v>7.35</v>
      </c>
      <c r="B152" s="80" t="n">
        <v>0.00141457578662425</v>
      </c>
      <c r="C152" s="32" t="n">
        <v>736.534021627957</v>
      </c>
      <c r="D152" s="32" t="n">
        <v>35.3777089839689</v>
      </c>
      <c r="E152" s="80" t="n">
        <v>0.0286122678260094</v>
      </c>
      <c r="F152" s="57" t="n">
        <f aca="false">03_Tunings!C6</f>
        <v>0.113131446039143</v>
      </c>
      <c r="G152" s="57" t="n">
        <f aca="false">03_Tunings!C13</f>
        <v>0.0489816586430991</v>
      </c>
      <c r="H152" s="81" t="n">
        <v>0.0340372362673718</v>
      </c>
      <c r="I152" s="81" t="n">
        <v>308.651064244919</v>
      </c>
      <c r="J152" s="81" t="n">
        <v>0.0105707386611412</v>
      </c>
      <c r="K152" s="81" t="n">
        <v>549.811538919988</v>
      </c>
      <c r="L152" s="81" t="n">
        <v>24.535482764508</v>
      </c>
      <c r="M152" s="81" t="n">
        <v>0.00244104869234776</v>
      </c>
      <c r="N152" s="81" t="n">
        <v>374.253247841085</v>
      </c>
      <c r="O152" s="81" t="n">
        <v>0.00143596252058672</v>
      </c>
      <c r="P152" s="81" t="n">
        <v>683.462210947162</v>
      </c>
      <c r="Q152" s="81" t="n">
        <v>29.7524207122725</v>
      </c>
      <c r="R152" s="81" t="n">
        <v>0.0142145897515348</v>
      </c>
      <c r="S152" s="81" t="n">
        <v>0.0244908293215496</v>
      </c>
      <c r="T152" s="81" t="n">
        <v>0.10393973506301</v>
      </c>
    </row>
    <row r="153" customFormat="false" ht="15" hidden="false" customHeight="true" outlineLevel="0" collapsed="false">
      <c r="A153" s="32" t="n">
        <v>7.4</v>
      </c>
      <c r="B153" s="80" t="n">
        <v>0.00135910222636447</v>
      </c>
      <c r="C153" s="32" t="n">
        <v>718.843418067692</v>
      </c>
      <c r="D153" s="32" t="n">
        <v>33.5026128934034</v>
      </c>
      <c r="E153" s="80" t="n">
        <v>0.0286385753099978</v>
      </c>
      <c r="F153" s="57" t="n">
        <f aca="false">03_Tunings!C6</f>
        <v>0.113131446039143</v>
      </c>
      <c r="G153" s="57" t="n">
        <f aca="false">03_Tunings!C13</f>
        <v>0.0489816586430991</v>
      </c>
      <c r="H153" s="81" t="n">
        <v>0.0351925813902261</v>
      </c>
      <c r="I153" s="81" t="n">
        <v>306.221353741357</v>
      </c>
      <c r="J153" s="81" t="n">
        <v>0.0109295465576855</v>
      </c>
      <c r="K153" s="81" t="n">
        <v>544.861514030092</v>
      </c>
      <c r="L153" s="81" t="n">
        <v>24.3422628405167</v>
      </c>
      <c r="M153" s="81" t="n">
        <v>0.00264554211215611</v>
      </c>
      <c r="N153" s="81" t="n">
        <v>374.253247841085</v>
      </c>
      <c r="O153" s="81" t="n">
        <v>0.00155625708393235</v>
      </c>
      <c r="P153" s="81" t="n">
        <v>683.462210947162</v>
      </c>
      <c r="Q153" s="81" t="n">
        <v>29.7524207122725</v>
      </c>
      <c r="R153" s="81" t="n">
        <v>0.0142145897515348</v>
      </c>
      <c r="S153" s="81" t="n">
        <v>0.0244908293215496</v>
      </c>
      <c r="T153" s="81" t="n">
        <v>0.10393973506301</v>
      </c>
    </row>
    <row r="154" customFormat="false" ht="15" hidden="false" customHeight="true" outlineLevel="0" collapsed="false">
      <c r="A154" s="32" t="n">
        <v>7.45</v>
      </c>
      <c r="B154" s="80" t="n">
        <v>0.0013036286661047</v>
      </c>
      <c r="C154" s="32" t="n">
        <v>701.152814507427</v>
      </c>
      <c r="D154" s="32" t="n">
        <v>31.627516802838</v>
      </c>
      <c r="E154" s="80" t="n">
        <v>0.0286649631801942</v>
      </c>
      <c r="F154" s="57" t="n">
        <f aca="false">03_Tunings!C6</f>
        <v>0.113131446039143</v>
      </c>
      <c r="G154" s="57" t="n">
        <f aca="false">03_Tunings!C13</f>
        <v>0.0489816586430991</v>
      </c>
      <c r="H154" s="81" t="n">
        <v>0.0363479265130803</v>
      </c>
      <c r="I154" s="81" t="n">
        <v>303.791643237795</v>
      </c>
      <c r="J154" s="81" t="n">
        <v>0.0112883544542298</v>
      </c>
      <c r="K154" s="81" t="n">
        <v>539.911489140197</v>
      </c>
      <c r="L154" s="81" t="n">
        <v>24.1490429165254</v>
      </c>
      <c r="M154" s="81" t="n">
        <v>0.00285003553196445</v>
      </c>
      <c r="N154" s="81" t="n">
        <v>374.253247841085</v>
      </c>
      <c r="O154" s="81" t="n">
        <v>0.00167655164727798</v>
      </c>
      <c r="P154" s="81" t="n">
        <v>683.462210947162</v>
      </c>
      <c r="Q154" s="81" t="n">
        <v>29.7524207122725</v>
      </c>
      <c r="R154" s="81" t="n">
        <v>0.0142145897515348</v>
      </c>
      <c r="S154" s="81" t="n">
        <v>0.0244908293215496</v>
      </c>
      <c r="T154" s="81" t="n">
        <v>0.10393973506301</v>
      </c>
    </row>
    <row r="155" customFormat="false" ht="15" hidden="false" customHeight="true" outlineLevel="0" collapsed="false">
      <c r="A155" s="32" t="n">
        <v>7.5</v>
      </c>
      <c r="B155" s="80" t="n">
        <v>0.00124815510584493</v>
      </c>
      <c r="C155" s="32" t="n">
        <v>683.462210947162</v>
      </c>
      <c r="D155" s="32" t="n">
        <v>29.7524207122725</v>
      </c>
      <c r="E155" s="80" t="n">
        <v>0.0286914304626621</v>
      </c>
      <c r="F155" s="57" t="n">
        <f aca="false">03_Tunings!C6</f>
        <v>0.113131446039143</v>
      </c>
      <c r="G155" s="57" t="n">
        <f aca="false">03_Tunings!C13</f>
        <v>0.0489816586430991</v>
      </c>
      <c r="H155" s="81" t="n">
        <v>0.0375032716359346</v>
      </c>
      <c r="I155" s="81" t="n">
        <v>301.361932734234</v>
      </c>
      <c r="J155" s="81" t="n">
        <v>0.0116471623507741</v>
      </c>
      <c r="K155" s="81" t="n">
        <v>534.961464250302</v>
      </c>
      <c r="L155" s="81" t="n">
        <v>23.9558229925341</v>
      </c>
      <c r="M155" s="81" t="n">
        <v>0.00305452895177279</v>
      </c>
      <c r="N155" s="81" t="n">
        <v>374.253247841085</v>
      </c>
      <c r="O155" s="81" t="n">
        <v>0.00179684621062361</v>
      </c>
      <c r="P155" s="81" t="n">
        <v>683.462210947162</v>
      </c>
      <c r="Q155" s="81" t="n">
        <v>29.7524207122725</v>
      </c>
      <c r="R155" s="81" t="n">
        <v>0.0142145897515348</v>
      </c>
      <c r="S155" s="81" t="n">
        <v>0.0244908293215496</v>
      </c>
      <c r="T155" s="81" t="n">
        <v>0.10393973506301</v>
      </c>
    </row>
    <row r="156" customFormat="false" ht="15" hidden="false" customHeight="true" outlineLevel="0" collapsed="false">
      <c r="A156" s="32" t="n">
        <v>7.55</v>
      </c>
      <c r="B156" s="80" t="n">
        <v>0.00135910222636448</v>
      </c>
      <c r="C156" s="32" t="n">
        <v>683.462210947162</v>
      </c>
      <c r="D156" s="32" t="n">
        <v>29.7524207122725</v>
      </c>
      <c r="E156" s="80" t="n">
        <v>0.0287178977451299</v>
      </c>
      <c r="F156" s="57" t="n">
        <f aca="false">03_Tunings!C6</f>
        <v>0.113131446039143</v>
      </c>
      <c r="G156" s="57" t="n">
        <f aca="false">03_Tunings!C13</f>
        <v>0.0489816586430991</v>
      </c>
      <c r="H156" s="81" t="n">
        <v>0.0386586167587888</v>
      </c>
      <c r="I156" s="81" t="n">
        <v>298.932222230672</v>
      </c>
      <c r="J156" s="81" t="n">
        <v>0.0120059702473184</v>
      </c>
      <c r="K156" s="81" t="n">
        <v>530.011439360406</v>
      </c>
      <c r="L156" s="81" t="n">
        <v>23.7626030685428</v>
      </c>
      <c r="M156" s="81" t="n">
        <v>0.00325902237158114</v>
      </c>
      <c r="N156" s="81" t="n">
        <v>374.253247841085</v>
      </c>
      <c r="O156" s="81" t="n">
        <v>0.00191714077396923</v>
      </c>
      <c r="P156" s="81" t="n">
        <v>683.462210947162</v>
      </c>
      <c r="Q156" s="81" t="n">
        <v>29.7524207122725</v>
      </c>
      <c r="R156" s="81" t="n">
        <v>0.0142145897515348</v>
      </c>
      <c r="S156" s="81" t="n">
        <v>0.0244908293215496</v>
      </c>
      <c r="T156" s="81" t="n">
        <v>0.10393973506301</v>
      </c>
    </row>
    <row r="157" customFormat="false" ht="15" hidden="false" customHeight="true" outlineLevel="0" collapsed="false">
      <c r="A157" s="32" t="n">
        <v>7.6</v>
      </c>
      <c r="B157" s="80" t="n">
        <v>0.00147004934688403</v>
      </c>
      <c r="C157" s="32" t="n">
        <v>683.462210947162</v>
      </c>
      <c r="D157" s="32" t="n">
        <v>29.7524207122725</v>
      </c>
      <c r="E157" s="80" t="n">
        <v>0.0287443997403416</v>
      </c>
      <c r="F157" s="57" t="n">
        <f aca="false">03_Tunings!C6</f>
        <v>0.113131446039143</v>
      </c>
      <c r="G157" s="57" t="n">
        <f aca="false">03_Tunings!C13</f>
        <v>0.0489816586430991</v>
      </c>
      <c r="H157" s="81" t="n">
        <v>0.0398139618816431</v>
      </c>
      <c r="I157" s="81" t="n">
        <v>296.50251172711</v>
      </c>
      <c r="J157" s="81" t="n">
        <v>0.0123647781438627</v>
      </c>
      <c r="K157" s="81" t="n">
        <v>525.061414470511</v>
      </c>
      <c r="L157" s="81" t="n">
        <v>23.5693831445516</v>
      </c>
      <c r="M157" s="81" t="n">
        <v>0.00346351579138948</v>
      </c>
      <c r="N157" s="81" t="n">
        <v>374.253247841085</v>
      </c>
      <c r="O157" s="81" t="n">
        <v>0.00203743533731486</v>
      </c>
      <c r="P157" s="81" t="n">
        <v>683.462210947162</v>
      </c>
      <c r="Q157" s="81" t="n">
        <v>29.7524207122725</v>
      </c>
      <c r="R157" s="81" t="n">
        <v>0.0142145897515348</v>
      </c>
      <c r="S157" s="81" t="n">
        <v>0.0244908293215496</v>
      </c>
      <c r="T157" s="81" t="n">
        <v>0.10393973506301</v>
      </c>
    </row>
    <row r="158" customFormat="false" ht="15" hidden="false" customHeight="true" outlineLevel="0" collapsed="false">
      <c r="A158" s="32" t="n">
        <v>7.65</v>
      </c>
      <c r="B158" s="80" t="n">
        <v>0.00158099646740357</v>
      </c>
      <c r="C158" s="32" t="n">
        <v>683.462210947162</v>
      </c>
      <c r="D158" s="32" t="n">
        <v>29.7524207122725</v>
      </c>
      <c r="E158" s="80" t="n">
        <v>0.0287710282817106</v>
      </c>
      <c r="F158" s="57" t="n">
        <f aca="false">03_Tunings!C6</f>
        <v>0.113131446039143</v>
      </c>
      <c r="G158" s="57" t="n">
        <f aca="false">03_Tunings!C13</f>
        <v>0.0489816586430991</v>
      </c>
      <c r="H158" s="81" t="n">
        <v>0.0409693070044974</v>
      </c>
      <c r="I158" s="81" t="n">
        <v>294.072801223548</v>
      </c>
      <c r="J158" s="81" t="n">
        <v>0.012723586040407</v>
      </c>
      <c r="K158" s="81" t="n">
        <v>520.111389580615</v>
      </c>
      <c r="L158" s="81" t="n">
        <v>23.3761632205603</v>
      </c>
      <c r="M158" s="81" t="n">
        <v>0.00366800921119783</v>
      </c>
      <c r="N158" s="81" t="n">
        <v>374.253247841085</v>
      </c>
      <c r="O158" s="81" t="n">
        <v>0.00215772990066049</v>
      </c>
      <c r="P158" s="81" t="n">
        <v>683.462210947162</v>
      </c>
      <c r="Q158" s="81" t="n">
        <v>29.7524207122725</v>
      </c>
      <c r="R158" s="81" t="n">
        <v>0.0142145897515348</v>
      </c>
      <c r="S158" s="81" t="n">
        <v>0.0244908293215496</v>
      </c>
      <c r="T158" s="81" t="n">
        <v>0.10393973506301</v>
      </c>
    </row>
    <row r="159" customFormat="false" ht="15" hidden="false" customHeight="true" outlineLevel="0" collapsed="false">
      <c r="A159" s="32" t="n">
        <v>7.7</v>
      </c>
      <c r="B159" s="80" t="n">
        <v>0.00169194358792312</v>
      </c>
      <c r="C159" s="32" t="n">
        <v>683.462210947162</v>
      </c>
      <c r="D159" s="32" t="n">
        <v>29.7524207122725</v>
      </c>
      <c r="E159" s="80" t="n">
        <v>0.0287976568230795</v>
      </c>
      <c r="F159" s="57" t="n">
        <f aca="false">03_Tunings!C6</f>
        <v>0.113131446039143</v>
      </c>
      <c r="G159" s="57" t="n">
        <f aca="false">03_Tunings!C13</f>
        <v>0.0489816586430991</v>
      </c>
      <c r="H159" s="81" t="n">
        <v>0.0421246521273516</v>
      </c>
      <c r="I159" s="81" t="n">
        <v>291.643090719987</v>
      </c>
      <c r="J159" s="81" t="n">
        <v>0.0130823939369513</v>
      </c>
      <c r="K159" s="81" t="n">
        <v>515.16136469072</v>
      </c>
      <c r="L159" s="81" t="n">
        <v>23.182943296569</v>
      </c>
      <c r="M159" s="81" t="n">
        <v>0.00387250263100617</v>
      </c>
      <c r="N159" s="81" t="n">
        <v>374.253247841085</v>
      </c>
      <c r="O159" s="81" t="n">
        <v>0.00227802446400612</v>
      </c>
      <c r="P159" s="81" t="n">
        <v>683.462210947162</v>
      </c>
      <c r="Q159" s="81" t="n">
        <v>29.7524207122725</v>
      </c>
      <c r="R159" s="81" t="n">
        <v>0.0142145897515348</v>
      </c>
      <c r="S159" s="81" t="n">
        <v>0.0244908293215496</v>
      </c>
      <c r="T159" s="81" t="n">
        <v>0.10393973506301</v>
      </c>
    </row>
    <row r="160" customFormat="false" ht="15" hidden="false" customHeight="true" outlineLevel="0" collapsed="false">
      <c r="A160" s="32" t="n">
        <v>7.75</v>
      </c>
      <c r="B160" s="80" t="n">
        <v>0.00180289070844267</v>
      </c>
      <c r="C160" s="32" t="n">
        <v>683.462210947162</v>
      </c>
      <c r="D160" s="32" t="n">
        <v>29.7524207122725</v>
      </c>
      <c r="E160" s="80" t="n">
        <v>0.0288242853644485</v>
      </c>
      <c r="F160" s="57" t="n">
        <f aca="false">03_Tunings!C6</f>
        <v>0.113131446039143</v>
      </c>
      <c r="G160" s="57" t="n">
        <f aca="false">03_Tunings!C13</f>
        <v>0.0489816586430991</v>
      </c>
      <c r="H160" s="81" t="n">
        <v>0.0432799972502059</v>
      </c>
      <c r="I160" s="81" t="n">
        <v>289.213380216425</v>
      </c>
      <c r="J160" s="81" t="n">
        <v>0.0134412018334956</v>
      </c>
      <c r="K160" s="81" t="n">
        <v>510.211339800825</v>
      </c>
      <c r="L160" s="81" t="n">
        <v>22.9897233725777</v>
      </c>
      <c r="M160" s="81" t="n">
        <v>0.00407699605081451</v>
      </c>
      <c r="N160" s="81" t="n">
        <v>374.253247841085</v>
      </c>
      <c r="O160" s="81" t="n">
        <v>0.00239831902735174</v>
      </c>
      <c r="P160" s="81" t="n">
        <v>683.462210947162</v>
      </c>
      <c r="Q160" s="81" t="n">
        <v>29.7524207122725</v>
      </c>
      <c r="R160" s="81" t="n">
        <v>0.0142145897515348</v>
      </c>
      <c r="S160" s="81" t="n">
        <v>0.0244908293215496</v>
      </c>
      <c r="T160" s="81" t="n">
        <v>0.10393973506301</v>
      </c>
    </row>
    <row r="161" customFormat="false" ht="15" hidden="false" customHeight="true" outlineLevel="0" collapsed="false">
      <c r="A161" s="32" t="n">
        <v>7.8</v>
      </c>
      <c r="B161" s="80" t="n">
        <v>0.00191383782896222</v>
      </c>
      <c r="C161" s="32" t="n">
        <v>683.462210947162</v>
      </c>
      <c r="D161" s="32" t="n">
        <v>29.7524207122725</v>
      </c>
      <c r="E161" s="80" t="n">
        <v>0.0288510648403965</v>
      </c>
      <c r="F161" s="57" t="n">
        <f aca="false">03_Tunings!C6</f>
        <v>0.113131446039143</v>
      </c>
      <c r="G161" s="57" t="n">
        <f aca="false">03_Tunings!C13</f>
        <v>0.0489816586430991</v>
      </c>
      <c r="H161" s="81" t="n">
        <v>0.0444353423730601</v>
      </c>
      <c r="I161" s="81" t="n">
        <v>286.783669712863</v>
      </c>
      <c r="J161" s="81" t="n">
        <v>0.0138000097300398</v>
      </c>
      <c r="K161" s="81" t="n">
        <v>505.26131491093</v>
      </c>
      <c r="L161" s="81" t="n">
        <v>22.7965034485865</v>
      </c>
      <c r="M161" s="81" t="n">
        <v>0.00428148947062285</v>
      </c>
      <c r="N161" s="81" t="n">
        <v>374.253247841085</v>
      </c>
      <c r="O161" s="81" t="n">
        <v>0.00251861359069737</v>
      </c>
      <c r="P161" s="81" t="n">
        <v>683.462210947162</v>
      </c>
      <c r="Q161" s="81" t="n">
        <v>29.7524207122725</v>
      </c>
      <c r="R161" s="81" t="n">
        <v>0.0142145897515348</v>
      </c>
      <c r="S161" s="81" t="n">
        <v>0.0244908293215496</v>
      </c>
      <c r="T161" s="81" t="n">
        <v>0.10393973506301</v>
      </c>
    </row>
    <row r="162" customFormat="false" ht="15" hidden="false" customHeight="true" outlineLevel="0" collapsed="false">
      <c r="A162" s="32" t="n">
        <v>7.85</v>
      </c>
      <c r="B162" s="80" t="n">
        <v>0.00202478494948177</v>
      </c>
      <c r="C162" s="32" t="n">
        <v>683.462210947162</v>
      </c>
      <c r="D162" s="32" t="n">
        <v>29.7524207122725</v>
      </c>
      <c r="E162" s="80" t="n">
        <v>0.0288778561189385</v>
      </c>
      <c r="F162" s="57" t="n">
        <f aca="false">03_Tunings!C6</f>
        <v>0.113131446039143</v>
      </c>
      <c r="G162" s="57" t="n">
        <f aca="false">03_Tunings!C13</f>
        <v>0.0489816586430991</v>
      </c>
      <c r="H162" s="81" t="n">
        <v>0.0455906874959144</v>
      </c>
      <c r="I162" s="81" t="n">
        <v>284.353959209302</v>
      </c>
      <c r="J162" s="81" t="n">
        <v>0.0141588176265841</v>
      </c>
      <c r="K162" s="81" t="n">
        <v>500.311290021034</v>
      </c>
      <c r="L162" s="81" t="n">
        <v>22.6032835245952</v>
      </c>
      <c r="M162" s="81" t="n">
        <v>0.0044859828904312</v>
      </c>
      <c r="N162" s="81" t="n">
        <v>374.253247841085</v>
      </c>
      <c r="O162" s="81" t="n">
        <v>0.00263890815404299</v>
      </c>
      <c r="P162" s="81" t="n">
        <v>683.462210947162</v>
      </c>
      <c r="Q162" s="81" t="n">
        <v>29.7524207122725</v>
      </c>
      <c r="R162" s="81" t="n">
        <v>0.0142145897515348</v>
      </c>
      <c r="S162" s="81" t="n">
        <v>0.0244908293215496</v>
      </c>
      <c r="T162" s="81" t="n">
        <v>0.10393973506301</v>
      </c>
    </row>
    <row r="163" customFormat="false" ht="15" hidden="false" customHeight="true" outlineLevel="0" collapsed="false">
      <c r="A163" s="32" t="n">
        <v>7.9</v>
      </c>
      <c r="B163" s="80" t="n">
        <v>0.00213573207000132</v>
      </c>
      <c r="C163" s="32" t="n">
        <v>683.462210947162</v>
      </c>
      <c r="D163" s="32" t="n">
        <v>29.7524207122725</v>
      </c>
      <c r="E163" s="80" t="n">
        <v>0.0289046473974806</v>
      </c>
      <c r="F163" s="57" t="n">
        <f aca="false">03_Tunings!C6</f>
        <v>0.113131446039143</v>
      </c>
      <c r="G163" s="57" t="n">
        <f aca="false">03_Tunings!C13</f>
        <v>0.0489816586430991</v>
      </c>
      <c r="H163" s="81" t="n">
        <v>0.0467460326187686</v>
      </c>
      <c r="I163" s="81" t="n">
        <v>281.92424870574</v>
      </c>
      <c r="J163" s="81" t="n">
        <v>0.0145176255231284</v>
      </c>
      <c r="K163" s="81" t="n">
        <v>495.361265131139</v>
      </c>
      <c r="L163" s="81" t="n">
        <v>22.4100636006039</v>
      </c>
      <c r="M163" s="81" t="n">
        <v>0.00469047631023954</v>
      </c>
      <c r="N163" s="81" t="n">
        <v>374.253247841085</v>
      </c>
      <c r="O163" s="81" t="n">
        <v>0.00275920271738862</v>
      </c>
      <c r="P163" s="81" t="n">
        <v>683.462210947162</v>
      </c>
      <c r="Q163" s="81" t="n">
        <v>29.7524207122725</v>
      </c>
      <c r="R163" s="81" t="n">
        <v>0.0142145897515348</v>
      </c>
      <c r="S163" s="81" t="n">
        <v>0.0244908293215496</v>
      </c>
      <c r="T163" s="81" t="n">
        <v>0.10393973506301</v>
      </c>
    </row>
    <row r="164" customFormat="false" ht="15" hidden="false" customHeight="true" outlineLevel="0" collapsed="false">
      <c r="A164" s="32" t="n">
        <v>7.95</v>
      </c>
      <c r="B164" s="80" t="n">
        <v>0.00224667919052087</v>
      </c>
      <c r="C164" s="32" t="n">
        <v>683.462210947162</v>
      </c>
      <c r="D164" s="32" t="n">
        <v>29.7524207122725</v>
      </c>
      <c r="E164" s="80" t="n">
        <v>0.0289315437342761</v>
      </c>
      <c r="F164" s="57" t="n">
        <f aca="false">03_Tunings!C6</f>
        <v>0.113131446039143</v>
      </c>
      <c r="G164" s="57" t="n">
        <f aca="false">03_Tunings!C13</f>
        <v>0.0489816586430991</v>
      </c>
      <c r="H164" s="81" t="n">
        <v>0.0479013777416229</v>
      </c>
      <c r="I164" s="81" t="n">
        <v>279.494538202178</v>
      </c>
      <c r="J164" s="81" t="n">
        <v>0.0148764334196727</v>
      </c>
      <c r="K164" s="81" t="n">
        <v>490.411240241243</v>
      </c>
      <c r="L164" s="81" t="n">
        <v>22.2168436766126</v>
      </c>
      <c r="M164" s="81" t="n">
        <v>0.00489496973004789</v>
      </c>
      <c r="N164" s="81" t="n">
        <v>374.253247841085</v>
      </c>
      <c r="O164" s="81" t="n">
        <v>0.00287949728073425</v>
      </c>
      <c r="P164" s="81" t="n">
        <v>683.462210947162</v>
      </c>
      <c r="Q164" s="81" t="n">
        <v>29.7524207122725</v>
      </c>
      <c r="R164" s="81" t="n">
        <v>0.0142145897515348</v>
      </c>
      <c r="S164" s="81" t="n">
        <v>0.0244908293215496</v>
      </c>
      <c r="T164" s="81" t="n">
        <v>0.10393973506301</v>
      </c>
    </row>
    <row r="165" customFormat="false" ht="15" hidden="false" customHeight="true" outlineLevel="0" collapsed="false">
      <c r="A165" s="32" t="n">
        <v>8</v>
      </c>
      <c r="B165" s="80" t="n">
        <v>0.00235762631104042</v>
      </c>
      <c r="C165" s="32" t="n">
        <v>683.462210947162</v>
      </c>
      <c r="D165" s="32" t="n">
        <v>29.7524207122725</v>
      </c>
      <c r="E165" s="80" t="n">
        <v>0.0289584992463872</v>
      </c>
      <c r="F165" s="57" t="n">
        <f aca="false">03_Tunings!C6</f>
        <v>0.113131446039143</v>
      </c>
      <c r="G165" s="57" t="n">
        <f aca="false">03_Tunings!C13</f>
        <v>0.0489816586430991</v>
      </c>
      <c r="H165" s="81" t="n">
        <v>0.0490567228644771</v>
      </c>
      <c r="I165" s="81" t="n">
        <v>277.064827698616</v>
      </c>
      <c r="J165" s="81" t="n">
        <v>0.015235241316217</v>
      </c>
      <c r="K165" s="81" t="n">
        <v>485.461215351348</v>
      </c>
      <c r="L165" s="81" t="n">
        <v>22.0236237526213</v>
      </c>
      <c r="M165" s="81" t="n">
        <v>0.00509946314985623</v>
      </c>
      <c r="N165" s="81" t="n">
        <v>374.253247841085</v>
      </c>
      <c r="O165" s="81" t="n">
        <v>0.00299979184407988</v>
      </c>
      <c r="P165" s="81" t="n">
        <v>683.462210947162</v>
      </c>
      <c r="Q165" s="81" t="n">
        <v>29.7524207122725</v>
      </c>
      <c r="R165" s="81" t="n">
        <v>0.0142145897515348</v>
      </c>
      <c r="S165" s="81" t="n">
        <v>0.0244908293215496</v>
      </c>
      <c r="T165" s="81" t="n">
        <v>0.10393973506301</v>
      </c>
    </row>
    <row r="166" customFormat="false" ht="15" hidden="false" customHeight="true" outlineLevel="0" collapsed="false">
      <c r="A166" s="32" t="n">
        <v>8.05</v>
      </c>
      <c r="B166" s="80" t="n">
        <v>0.00246857343155997</v>
      </c>
      <c r="C166" s="32" t="n">
        <v>683.462210947162</v>
      </c>
      <c r="D166" s="32" t="n">
        <v>29.7524207122725</v>
      </c>
      <c r="E166" s="80" t="n">
        <v>0.0289854547584982</v>
      </c>
      <c r="F166" s="57" t="n">
        <f aca="false">03_Tunings!C6</f>
        <v>0.113131446039143</v>
      </c>
      <c r="G166" s="57" t="n">
        <f aca="false">03_Tunings!C13</f>
        <v>0.0489816586430991</v>
      </c>
      <c r="H166" s="81" t="n">
        <v>0.0502120679873314</v>
      </c>
      <c r="I166" s="81" t="n">
        <v>274.635117195055</v>
      </c>
      <c r="J166" s="81" t="n">
        <v>0.0155940492127613</v>
      </c>
      <c r="K166" s="81" t="n">
        <v>480.511190461453</v>
      </c>
      <c r="L166" s="81" t="n">
        <v>21.8304038286301</v>
      </c>
      <c r="M166" s="81" t="n">
        <v>0.0071783927290154</v>
      </c>
      <c r="N166" s="81" t="n">
        <v>366.9641163304</v>
      </c>
      <c r="O166" s="81" t="n">
        <v>0.00422270676601253</v>
      </c>
      <c r="P166" s="81" t="n">
        <v>668.612136277476</v>
      </c>
      <c r="Q166" s="81" t="n">
        <v>29.1727609402986</v>
      </c>
      <c r="R166" s="81" t="n">
        <v>0.0142145897515348</v>
      </c>
      <c r="S166" s="81" t="n">
        <v>0.0244908293215496</v>
      </c>
      <c r="T166" s="81" t="n">
        <v>0.10393973506301</v>
      </c>
    </row>
    <row r="167" customFormat="false" ht="15" hidden="false" customHeight="true" outlineLevel="0" collapsed="false">
      <c r="A167" s="32" t="n">
        <v>8.1</v>
      </c>
      <c r="B167" s="80" t="n">
        <v>0.00257952055207951</v>
      </c>
      <c r="C167" s="32" t="n">
        <v>683.462210947162</v>
      </c>
      <c r="D167" s="32" t="n">
        <v>29.7524207122725</v>
      </c>
      <c r="E167" s="80" t="n">
        <v>0.0290124685977282</v>
      </c>
      <c r="F167" s="57" t="n">
        <f aca="false">03_Tunings!C6</f>
        <v>0.113131446039143</v>
      </c>
      <c r="G167" s="57" t="n">
        <f aca="false">03_Tunings!C13</f>
        <v>0.0489816586430991</v>
      </c>
      <c r="H167" s="81" t="n">
        <v>0.0513674131101856</v>
      </c>
      <c r="I167" s="81" t="n">
        <v>272.205406691493</v>
      </c>
      <c r="J167" s="81" t="n">
        <v>0.0159528571093056</v>
      </c>
      <c r="K167" s="81" t="n">
        <v>475.561165571558</v>
      </c>
      <c r="L167" s="81" t="n">
        <v>21.6371839046388</v>
      </c>
      <c r="M167" s="81" t="n">
        <v>0.00925732230817451</v>
      </c>
      <c r="N167" s="81" t="n">
        <v>359.674984819715</v>
      </c>
      <c r="O167" s="81" t="n">
        <v>0.00544562168794513</v>
      </c>
      <c r="P167" s="81" t="n">
        <v>653.76206160779</v>
      </c>
      <c r="Q167" s="81" t="n">
        <v>28.5931011683248</v>
      </c>
      <c r="R167" s="81" t="n">
        <v>0.0142145897515348</v>
      </c>
      <c r="S167" s="81" t="n">
        <v>0.0244908293215496</v>
      </c>
      <c r="T167" s="81" t="n">
        <v>0.10393973506301</v>
      </c>
    </row>
    <row r="168" customFormat="false" ht="15" hidden="false" customHeight="true" outlineLevel="0" collapsed="false">
      <c r="A168" s="32" t="n">
        <v>8.15</v>
      </c>
      <c r="B168" s="80" t="n">
        <v>0.00269046767259906</v>
      </c>
      <c r="C168" s="32" t="n">
        <v>683.462210947162</v>
      </c>
      <c r="D168" s="32" t="n">
        <v>29.7524207122725</v>
      </c>
      <c r="E168" s="80" t="n">
        <v>0.0290395898582068</v>
      </c>
      <c r="F168" s="57" t="n">
        <f aca="false">03_Tunings!C6</f>
        <v>0.113131446039143</v>
      </c>
      <c r="G168" s="57" t="n">
        <f aca="false">03_Tunings!C13</f>
        <v>0.0489816586430991</v>
      </c>
      <c r="H168" s="81" t="n">
        <v>0.0525227582330399</v>
      </c>
      <c r="I168" s="81" t="n">
        <v>269.775696187931</v>
      </c>
      <c r="J168" s="81" t="n">
        <v>0.0163116650058499</v>
      </c>
      <c r="K168" s="81" t="n">
        <v>470.611140681662</v>
      </c>
      <c r="L168" s="81" t="n">
        <v>21.4439639806475</v>
      </c>
      <c r="M168" s="81" t="n">
        <v>0.0113362518873337</v>
      </c>
      <c r="N168" s="81" t="n">
        <v>352.385853309029</v>
      </c>
      <c r="O168" s="81" t="n">
        <v>0.00666853660987778</v>
      </c>
      <c r="P168" s="81" t="n">
        <v>638.911986938104</v>
      </c>
      <c r="Q168" s="81" t="n">
        <v>28.013441396351</v>
      </c>
      <c r="R168" s="81" t="n">
        <v>0.0142145897515348</v>
      </c>
      <c r="S168" s="81" t="n">
        <v>0.0244908293215496</v>
      </c>
      <c r="T168" s="81" t="n">
        <v>0.10393973506301</v>
      </c>
    </row>
    <row r="169" customFormat="false" ht="15" hidden="false" customHeight="true" outlineLevel="0" collapsed="false">
      <c r="A169" s="32" t="n">
        <v>8.2</v>
      </c>
      <c r="B169" s="80" t="n">
        <v>0.00280141479311861</v>
      </c>
      <c r="C169" s="32" t="n">
        <v>683.462210947162</v>
      </c>
      <c r="D169" s="32" t="n">
        <v>29.7524207122725</v>
      </c>
      <c r="E169" s="80" t="n">
        <v>0.0290667111186853</v>
      </c>
      <c r="F169" s="57" t="n">
        <f aca="false">03_Tunings!C6</f>
        <v>0.113131446039143</v>
      </c>
      <c r="G169" s="57" t="n">
        <f aca="false">03_Tunings!C13</f>
        <v>0.0489816586430991</v>
      </c>
      <c r="H169" s="81" t="n">
        <v>0.0536781033558941</v>
      </c>
      <c r="I169" s="81" t="n">
        <v>267.34598568437</v>
      </c>
      <c r="J169" s="81" t="n">
        <v>0.0166704729023942</v>
      </c>
      <c r="K169" s="81" t="n">
        <v>465.661115791767</v>
      </c>
      <c r="L169" s="81" t="n">
        <v>21.2507440566562</v>
      </c>
      <c r="M169" s="81" t="n">
        <v>0.0134151814664928</v>
      </c>
      <c r="N169" s="81" t="n">
        <v>345.096721798344</v>
      </c>
      <c r="O169" s="81" t="n">
        <v>0.00789145153181038</v>
      </c>
      <c r="P169" s="81" t="n">
        <v>624.061912268418</v>
      </c>
      <c r="Q169" s="81" t="n">
        <v>27.4337816243771</v>
      </c>
      <c r="R169" s="81" t="n">
        <v>0.0142145897515348</v>
      </c>
      <c r="S169" s="81" t="n">
        <v>0.0244908293215496</v>
      </c>
      <c r="T169" s="81" t="n">
        <v>0.10393973506301</v>
      </c>
    </row>
    <row r="170" customFormat="false" ht="15" hidden="false" customHeight="true" outlineLevel="0" collapsed="false">
      <c r="A170" s="32" t="n">
        <v>8.25</v>
      </c>
      <c r="B170" s="80" t="n">
        <v>0.00291236191363816</v>
      </c>
      <c r="C170" s="32" t="n">
        <v>683.462210947162</v>
      </c>
      <c r="D170" s="32" t="n">
        <v>29.7524207122725</v>
      </c>
      <c r="E170" s="80" t="n">
        <v>0.0290938431044694</v>
      </c>
      <c r="F170" s="57" t="n">
        <f aca="false">03_Tunings!C6</f>
        <v>0.113131446039143</v>
      </c>
      <c r="G170" s="57" t="n">
        <f aca="false">03_Tunings!C13</f>
        <v>0.0489816586430991</v>
      </c>
      <c r="H170" s="81" t="n">
        <v>0.0548334484787484</v>
      </c>
      <c r="I170" s="81" t="n">
        <v>264.916275180808</v>
      </c>
      <c r="J170" s="81" t="n">
        <v>0.0170292807989385</v>
      </c>
      <c r="K170" s="81" t="n">
        <v>460.711090901871</v>
      </c>
      <c r="L170" s="81" t="n">
        <v>21.057524132665</v>
      </c>
      <c r="M170" s="81" t="n">
        <v>0.015494111045652</v>
      </c>
      <c r="N170" s="81" t="n">
        <v>337.807590287659</v>
      </c>
      <c r="O170" s="81" t="n">
        <v>0.00911436645374303</v>
      </c>
      <c r="P170" s="81" t="n">
        <v>609.211837598732</v>
      </c>
      <c r="Q170" s="81" t="n">
        <v>26.8541218524033</v>
      </c>
      <c r="R170" s="81" t="n">
        <v>0.0142145897515348</v>
      </c>
      <c r="S170" s="81" t="n">
        <v>0.0244908293215496</v>
      </c>
      <c r="T170" s="81" t="n">
        <v>0.10393973506301</v>
      </c>
    </row>
    <row r="171" customFormat="false" ht="15" hidden="false" customHeight="true" outlineLevel="0" collapsed="false">
      <c r="A171" s="32" t="n">
        <v>8.3</v>
      </c>
      <c r="B171" s="80" t="n">
        <v>0.00302330903415771</v>
      </c>
      <c r="C171" s="32" t="n">
        <v>683.462210947162</v>
      </c>
      <c r="D171" s="32" t="n">
        <v>29.7524207122725</v>
      </c>
      <c r="E171" s="80" t="n">
        <v>0.0291211316468003</v>
      </c>
      <c r="F171" s="57" t="n">
        <f aca="false">03_Tunings!C6</f>
        <v>0.113131446039143</v>
      </c>
      <c r="G171" s="57" t="n">
        <f aca="false">03_Tunings!C13</f>
        <v>0.0489816586430991</v>
      </c>
      <c r="H171" s="81" t="n">
        <v>0.0559887936016027</v>
      </c>
      <c r="I171" s="81" t="n">
        <v>262.486564677246</v>
      </c>
      <c r="J171" s="81" t="n">
        <v>0.0173880886954828</v>
      </c>
      <c r="K171" s="81" t="n">
        <v>455.761066011976</v>
      </c>
      <c r="L171" s="81" t="n">
        <v>20.8643042086737</v>
      </c>
      <c r="M171" s="81" t="n">
        <v>0.0175730406248111</v>
      </c>
      <c r="N171" s="81" t="n">
        <v>330.518458776974</v>
      </c>
      <c r="O171" s="81" t="n">
        <v>0.0103372813756757</v>
      </c>
      <c r="P171" s="81" t="n">
        <v>594.361762929046</v>
      </c>
      <c r="Q171" s="81" t="n">
        <v>26.2744620804294</v>
      </c>
      <c r="R171" s="81" t="n">
        <v>0.0142145897515348</v>
      </c>
      <c r="S171" s="81" t="n">
        <v>0.0244908293215496</v>
      </c>
      <c r="T171" s="81" t="n">
        <v>0.10393973506301</v>
      </c>
    </row>
    <row r="172" customFormat="false" ht="15" hidden="false" customHeight="true" outlineLevel="0" collapsed="false">
      <c r="A172" s="32" t="n">
        <v>8.35</v>
      </c>
      <c r="B172" s="80" t="n">
        <v>0.00313425615467726</v>
      </c>
      <c r="C172" s="32" t="n">
        <v>683.462210947162</v>
      </c>
      <c r="D172" s="32" t="n">
        <v>29.7524207122725</v>
      </c>
      <c r="E172" s="80" t="n">
        <v>0.0291484201891311</v>
      </c>
      <c r="F172" s="57" t="n">
        <f aca="false">03_Tunings!C6</f>
        <v>0.113131446039143</v>
      </c>
      <c r="G172" s="57" t="n">
        <f aca="false">03_Tunings!C13</f>
        <v>0.0489816586430991</v>
      </c>
      <c r="H172" s="81" t="n">
        <v>0.0571441387244569</v>
      </c>
      <c r="I172" s="81" t="n">
        <v>260.056854173685</v>
      </c>
      <c r="J172" s="81" t="n">
        <v>0.0177468965920271</v>
      </c>
      <c r="K172" s="81" t="n">
        <v>450.811041122081</v>
      </c>
      <c r="L172" s="81" t="n">
        <v>20.6710842846824</v>
      </c>
      <c r="M172" s="81" t="n">
        <v>0.0196519702039702</v>
      </c>
      <c r="N172" s="81" t="n">
        <v>323.229327266289</v>
      </c>
      <c r="O172" s="81" t="n">
        <v>0.0115601962976083</v>
      </c>
      <c r="P172" s="81" t="n">
        <v>579.51168825936</v>
      </c>
      <c r="Q172" s="81" t="n">
        <v>25.6948023084556</v>
      </c>
      <c r="R172" s="81" t="n">
        <v>0.0142145897515348</v>
      </c>
      <c r="S172" s="81" t="n">
        <v>0.0244908293215496</v>
      </c>
      <c r="T172" s="81" t="n">
        <v>0.10393973506301</v>
      </c>
    </row>
    <row r="173" customFormat="false" ht="15" hidden="false" customHeight="true" outlineLevel="0" collapsed="false">
      <c r="A173" s="32" t="n">
        <v>8.4</v>
      </c>
      <c r="B173" s="80" t="n">
        <v>0.00324520327519681</v>
      </c>
      <c r="C173" s="32" t="n">
        <v>683.462210947162</v>
      </c>
      <c r="D173" s="32" t="n">
        <v>29.7524207122725</v>
      </c>
      <c r="E173" s="80" t="n">
        <v>0.029175708731462</v>
      </c>
      <c r="F173" s="57" t="n">
        <f aca="false">03_Tunings!C6</f>
        <v>0.113131446039143</v>
      </c>
      <c r="G173" s="57" t="n">
        <f aca="false">03_Tunings!C13</f>
        <v>0.0489816586430991</v>
      </c>
      <c r="H173" s="81" t="n">
        <v>0.0582994838473112</v>
      </c>
      <c r="I173" s="81" t="n">
        <v>257.627143670123</v>
      </c>
      <c r="J173" s="81" t="n">
        <v>0.0181057044885714</v>
      </c>
      <c r="K173" s="81" t="n">
        <v>445.861016232185</v>
      </c>
      <c r="L173" s="81" t="n">
        <v>20.4778643606911</v>
      </c>
      <c r="M173" s="81" t="n">
        <v>0.0217308997831294</v>
      </c>
      <c r="N173" s="81" t="n">
        <v>315.940195755604</v>
      </c>
      <c r="O173" s="81" t="n">
        <v>0.0127831112195409</v>
      </c>
      <c r="P173" s="81" t="n">
        <v>564.661613589674</v>
      </c>
      <c r="Q173" s="81" t="n">
        <v>25.1151425364818</v>
      </c>
      <c r="R173" s="81" t="n">
        <v>0.0142145897515348</v>
      </c>
      <c r="S173" s="81" t="n">
        <v>0.0244908293215496</v>
      </c>
      <c r="T173" s="81" t="n">
        <v>0.10393973506301</v>
      </c>
    </row>
    <row r="174" customFormat="false" ht="15" hidden="false" customHeight="true" outlineLevel="0" collapsed="false">
      <c r="A174" s="32" t="n">
        <v>8.45</v>
      </c>
      <c r="B174" s="80" t="n">
        <v>0.00335615039571636</v>
      </c>
      <c r="C174" s="32" t="n">
        <v>683.462210947162</v>
      </c>
      <c r="D174" s="32" t="n">
        <v>29.7524207122725</v>
      </c>
      <c r="E174" s="80" t="n">
        <v>0.0292031283447209</v>
      </c>
      <c r="F174" s="57" t="n">
        <f aca="false">03_Tunings!C6</f>
        <v>0.113131446039143</v>
      </c>
      <c r="G174" s="57" t="n">
        <f aca="false">03_Tunings!C13</f>
        <v>0.0489816586430991</v>
      </c>
      <c r="H174" s="81" t="n">
        <v>0.0594548289701654</v>
      </c>
      <c r="I174" s="81" t="n">
        <v>255.197433166561</v>
      </c>
      <c r="J174" s="81" t="n">
        <v>0.0184645123851157</v>
      </c>
      <c r="K174" s="81" t="n">
        <v>440.91099134229</v>
      </c>
      <c r="L174" s="81" t="n">
        <v>20.2846444366998</v>
      </c>
      <c r="M174" s="81" t="n">
        <v>0.0238098293622885</v>
      </c>
      <c r="N174" s="81" t="n">
        <v>308.651064244919</v>
      </c>
      <c r="O174" s="81" t="n">
        <v>0.0140060261414735</v>
      </c>
      <c r="P174" s="81" t="n">
        <v>549.811538919988</v>
      </c>
      <c r="Q174" s="81" t="n">
        <v>24.535482764508</v>
      </c>
      <c r="R174" s="81" t="n">
        <v>0.0142145897515348</v>
      </c>
      <c r="S174" s="81" t="n">
        <v>0.0244908293215496</v>
      </c>
      <c r="T174" s="81" t="n">
        <v>0.10393973506301</v>
      </c>
    </row>
    <row r="175" customFormat="false" ht="15" hidden="false" customHeight="true" outlineLevel="0" collapsed="false">
      <c r="A175" s="32" t="n">
        <v>8.5</v>
      </c>
      <c r="B175" s="80" t="n">
        <v>0.00346709751623591</v>
      </c>
      <c r="C175" s="32" t="n">
        <v>683.462210947162</v>
      </c>
      <c r="D175" s="32" t="n">
        <v>29.7524207122725</v>
      </c>
      <c r="E175" s="80" t="n">
        <v>0.0292305857213642</v>
      </c>
      <c r="F175" s="57" t="n">
        <f aca="false">03_Tunings!C6</f>
        <v>0.113131446039143</v>
      </c>
      <c r="G175" s="57" t="n">
        <f aca="false">03_Tunings!C13</f>
        <v>0.0489816586430991</v>
      </c>
      <c r="H175" s="81" t="n">
        <v>0.0606101740930197</v>
      </c>
      <c r="I175" s="81" t="n">
        <v>252.767722662999</v>
      </c>
      <c r="J175" s="81" t="n">
        <v>0.01882332028166</v>
      </c>
      <c r="K175" s="81" t="n">
        <v>435.960966452395</v>
      </c>
      <c r="L175" s="81" t="n">
        <v>20.0914245127086</v>
      </c>
      <c r="M175" s="81" t="n">
        <v>0.0258887589414477</v>
      </c>
      <c r="N175" s="81" t="n">
        <v>301.361932734234</v>
      </c>
      <c r="O175" s="81" t="n">
        <v>0.0152289410634062</v>
      </c>
      <c r="P175" s="81" t="n">
        <v>534.961464250302</v>
      </c>
      <c r="Q175" s="81" t="n">
        <v>23.9558229925341</v>
      </c>
      <c r="R175" s="81" t="n">
        <v>0.0142145897515348</v>
      </c>
      <c r="S175" s="81" t="n">
        <v>0.0244908293215496</v>
      </c>
      <c r="T175" s="81" t="n">
        <v>0.10393973506301</v>
      </c>
    </row>
    <row r="176" customFormat="false" ht="15" hidden="false" customHeight="true" outlineLevel="0" collapsed="false">
      <c r="A176" s="32" t="n">
        <v>8.55</v>
      </c>
      <c r="B176" s="80" t="n">
        <v>0.00957627679988149</v>
      </c>
      <c r="C176" s="32" t="n">
        <v>668.612136277476</v>
      </c>
      <c r="D176" s="32" t="n">
        <v>29.1727609402986</v>
      </c>
      <c r="E176" s="80" t="n">
        <v>0.0292580430980076</v>
      </c>
      <c r="F176" s="57" t="n">
        <f aca="false">03_Tunings!C6</f>
        <v>0.113131446039143</v>
      </c>
      <c r="G176" s="57" t="n">
        <f aca="false">03_Tunings!C13</f>
        <v>0.0489816586430991</v>
      </c>
      <c r="H176" s="81" t="n">
        <v>0.0617655192158739</v>
      </c>
      <c r="I176" s="81" t="n">
        <v>250.338012159438</v>
      </c>
      <c r="J176" s="81" t="n">
        <v>0.0191821281782043</v>
      </c>
      <c r="K176" s="81" t="n">
        <v>431.010941562499</v>
      </c>
      <c r="L176" s="81" t="n">
        <v>19.8982045887173</v>
      </c>
      <c r="M176" s="81" t="n">
        <v>0.0279676885206069</v>
      </c>
      <c r="N176" s="81" t="n">
        <v>294.072801223548</v>
      </c>
      <c r="O176" s="81" t="n">
        <v>0.0164518559853388</v>
      </c>
      <c r="P176" s="81" t="n">
        <v>520.111389580615</v>
      </c>
      <c r="Q176" s="81" t="n">
        <v>23.3761632205603</v>
      </c>
      <c r="R176" s="81" t="n">
        <v>0.0142145897515348</v>
      </c>
      <c r="S176" s="81" t="n">
        <v>0.0244908293215496</v>
      </c>
      <c r="T176" s="81" t="n">
        <v>0.10393973506301</v>
      </c>
    </row>
    <row r="177" customFormat="false" ht="15" hidden="false" customHeight="true" outlineLevel="0" collapsed="false">
      <c r="A177" s="32" t="n">
        <v>8.6</v>
      </c>
      <c r="B177" s="80" t="n">
        <v>0.0156854560835269</v>
      </c>
      <c r="C177" s="32" t="n">
        <v>653.76206160779</v>
      </c>
      <c r="D177" s="32" t="n">
        <v>28.5931011683248</v>
      </c>
      <c r="E177" s="80" t="n">
        <v>0.0296873986986889</v>
      </c>
      <c r="F177" s="57" t="n">
        <f aca="false">03_Tunings!C6</f>
        <v>0.113131446039143</v>
      </c>
      <c r="G177" s="57" t="n">
        <f aca="false">03_Tunings!C13</f>
        <v>0.0489816586430991</v>
      </c>
      <c r="H177" s="81" t="n">
        <v>0.0629208643387282</v>
      </c>
      <c r="I177" s="81" t="n">
        <v>247.908301655876</v>
      </c>
      <c r="J177" s="81" t="n">
        <v>0.0195409360747486</v>
      </c>
      <c r="K177" s="81" t="n">
        <v>426.060916672604</v>
      </c>
      <c r="L177" s="81" t="n">
        <v>19.704984664726</v>
      </c>
      <c r="M177" s="81" t="n">
        <v>0.030046618099766</v>
      </c>
      <c r="N177" s="81" t="n">
        <v>286.783669712863</v>
      </c>
      <c r="O177" s="81" t="n">
        <v>0.0176747709072714</v>
      </c>
      <c r="P177" s="81" t="n">
        <v>505.26131491093</v>
      </c>
      <c r="Q177" s="81" t="n">
        <v>22.7965034485865</v>
      </c>
      <c r="R177" s="81" t="n">
        <v>0.0142145897515348</v>
      </c>
      <c r="S177" s="81" t="n">
        <v>0.0244908293215496</v>
      </c>
      <c r="T177" s="81" t="n">
        <v>0.10393973506301</v>
      </c>
    </row>
    <row r="178" customFormat="false" ht="15" hidden="false" customHeight="true" outlineLevel="0" collapsed="false">
      <c r="A178" s="32" t="n">
        <v>8.65</v>
      </c>
      <c r="B178" s="80" t="n">
        <v>0.0217946353671724</v>
      </c>
      <c r="C178" s="32" t="n">
        <v>638.911986938104</v>
      </c>
      <c r="D178" s="32" t="n">
        <v>28.013441396351</v>
      </c>
      <c r="E178" s="80" t="n">
        <v>0.0305375038410949</v>
      </c>
      <c r="F178" s="57" t="n">
        <f aca="false">03_Tunings!C6</f>
        <v>0.113131446039143</v>
      </c>
      <c r="G178" s="57" t="n">
        <f aca="false">03_Tunings!C13</f>
        <v>0.0489816586430991</v>
      </c>
      <c r="H178" s="81" t="n">
        <v>0.0640762094615824</v>
      </c>
      <c r="I178" s="81" t="n">
        <v>245.478591152314</v>
      </c>
      <c r="J178" s="81" t="n">
        <v>0.0198997439712929</v>
      </c>
      <c r="K178" s="81" t="n">
        <v>421.110891782709</v>
      </c>
      <c r="L178" s="81" t="n">
        <v>19.5117647407347</v>
      </c>
      <c r="M178" s="81" t="n">
        <v>0.0321255476789251</v>
      </c>
      <c r="N178" s="81" t="n">
        <v>279.494538202178</v>
      </c>
      <c r="O178" s="81" t="n">
        <v>0.0188976858292041</v>
      </c>
      <c r="P178" s="81" t="n">
        <v>490.411240241243</v>
      </c>
      <c r="Q178" s="81" t="n">
        <v>22.2168436766126</v>
      </c>
      <c r="R178" s="81" t="n">
        <v>0.0142145897515348</v>
      </c>
      <c r="S178" s="81" t="n">
        <v>0.0244908293215496</v>
      </c>
      <c r="T178" s="81" t="n">
        <v>0.10393973506301</v>
      </c>
    </row>
    <row r="179" customFormat="false" ht="15" hidden="false" customHeight="true" outlineLevel="0" collapsed="false">
      <c r="A179" s="32" t="n">
        <v>8.7</v>
      </c>
      <c r="B179" s="80" t="n">
        <v>0.027903814650818</v>
      </c>
      <c r="C179" s="32" t="n">
        <v>624.061912268418</v>
      </c>
      <c r="D179" s="32" t="n">
        <v>27.4337816243771</v>
      </c>
      <c r="E179" s="80" t="n">
        <v>0.031387608983501</v>
      </c>
      <c r="F179" s="57" t="n">
        <f aca="false">03_Tunings!C6</f>
        <v>0.113131446039143</v>
      </c>
      <c r="G179" s="57" t="n">
        <f aca="false">03_Tunings!C13</f>
        <v>0.0489816586430991</v>
      </c>
      <c r="H179" s="81" t="n">
        <v>0.0652315545844367</v>
      </c>
      <c r="I179" s="81" t="n">
        <v>243.048880648753</v>
      </c>
      <c r="J179" s="81" t="n">
        <v>0.0202585518678372</v>
      </c>
      <c r="K179" s="81" t="n">
        <v>416.160866892813</v>
      </c>
      <c r="L179" s="81" t="n">
        <v>19.3185448167435</v>
      </c>
      <c r="M179" s="81" t="n">
        <v>0.0342044772580843</v>
      </c>
      <c r="N179" s="81" t="n">
        <v>272.205406691493</v>
      </c>
      <c r="O179" s="81" t="n">
        <v>0.0201206007511367</v>
      </c>
      <c r="P179" s="81" t="n">
        <v>475.561165571558</v>
      </c>
      <c r="Q179" s="81" t="n">
        <v>21.6371839046388</v>
      </c>
      <c r="R179" s="81" t="n">
        <v>0.0142145897515348</v>
      </c>
      <c r="S179" s="81" t="n">
        <v>0.0244908293215496</v>
      </c>
      <c r="T179" s="81" t="n">
        <v>0.10393973506301</v>
      </c>
    </row>
    <row r="180" customFormat="false" ht="15" hidden="false" customHeight="true" outlineLevel="0" collapsed="false">
      <c r="A180" s="32" t="n">
        <v>8.75</v>
      </c>
      <c r="B180" s="80" t="n">
        <v>0.0340129939344634</v>
      </c>
      <c r="C180" s="32" t="n">
        <v>609.211837598732</v>
      </c>
      <c r="D180" s="32" t="n">
        <v>26.8541218524033</v>
      </c>
      <c r="E180" s="80" t="n">
        <v>0.0332382644012585</v>
      </c>
      <c r="F180" s="57" t="n">
        <f aca="false">03_Tunings!C6</f>
        <v>0.113131446039143</v>
      </c>
      <c r="G180" s="57" t="n">
        <f aca="false">03_Tunings!C13</f>
        <v>0.0489816586430991</v>
      </c>
      <c r="H180" s="81" t="n">
        <v>0.066386899707291</v>
      </c>
      <c r="I180" s="81" t="n">
        <v>240.619170145191</v>
      </c>
      <c r="J180" s="81" t="n">
        <v>0.0206173597643815</v>
      </c>
      <c r="K180" s="81" t="n">
        <v>411.210842002918</v>
      </c>
      <c r="L180" s="81" t="n">
        <v>19.1253248927522</v>
      </c>
      <c r="M180" s="81" t="n">
        <v>0.0362834068372434</v>
      </c>
      <c r="N180" s="81" t="n">
        <v>264.916275180808</v>
      </c>
      <c r="O180" s="81" t="n">
        <v>0.0213435156730693</v>
      </c>
      <c r="P180" s="81" t="n">
        <v>460.711090901871</v>
      </c>
      <c r="Q180" s="81" t="n">
        <v>21.057524132665</v>
      </c>
      <c r="R180" s="81" t="n">
        <v>0.0142145897515348</v>
      </c>
      <c r="S180" s="81" t="n">
        <v>0.0244908293215496</v>
      </c>
      <c r="T180" s="81" t="n">
        <v>0.10393973506301</v>
      </c>
    </row>
    <row r="181" customFormat="false" ht="15" hidden="false" customHeight="true" outlineLevel="0" collapsed="false">
      <c r="A181" s="32" t="n">
        <v>8.8</v>
      </c>
      <c r="B181" s="80" t="n">
        <v>0.040122173218109</v>
      </c>
      <c r="C181" s="32" t="n">
        <v>594.361762929046</v>
      </c>
      <c r="D181" s="32" t="n">
        <v>26.2744620804294</v>
      </c>
      <c r="E181" s="80" t="n">
        <v>0.0390722855037115</v>
      </c>
      <c r="F181" s="57" t="n">
        <f aca="false">03_Tunings!C6</f>
        <v>0.113131446039143</v>
      </c>
      <c r="G181" s="57" t="n">
        <f aca="false">03_Tunings!C13</f>
        <v>0.0489816586430991</v>
      </c>
      <c r="H181" s="81" t="n">
        <v>0.0675422448301452</v>
      </c>
      <c r="I181" s="81" t="n">
        <v>238.189459641629</v>
      </c>
      <c r="J181" s="81" t="n">
        <v>0.0209761676609258</v>
      </c>
      <c r="K181" s="81" t="n">
        <v>406.260817113022</v>
      </c>
      <c r="L181" s="81" t="n">
        <v>18.9321049687609</v>
      </c>
      <c r="M181" s="81" t="n">
        <v>0.0383623364164026</v>
      </c>
      <c r="N181" s="81" t="n">
        <v>257.627143670123</v>
      </c>
      <c r="O181" s="81" t="n">
        <v>0.022566430595002</v>
      </c>
      <c r="P181" s="81" t="n">
        <v>445.861016232185</v>
      </c>
      <c r="Q181" s="81" t="n">
        <v>20.4778643606911</v>
      </c>
      <c r="R181" s="81" t="n">
        <v>0.0142145897515348</v>
      </c>
      <c r="S181" s="81" t="n">
        <v>0.0244908293215496</v>
      </c>
      <c r="T181" s="81" t="n">
        <v>0.10393973506301</v>
      </c>
    </row>
    <row r="182" customFormat="false" ht="15" hidden="false" customHeight="true" outlineLevel="0" collapsed="false">
      <c r="A182" s="32" t="n">
        <v>8.85</v>
      </c>
      <c r="B182" s="80" t="n">
        <v>0.0462313525017543</v>
      </c>
      <c r="C182" s="32" t="n">
        <v>579.51168825936</v>
      </c>
      <c r="D182" s="32" t="n">
        <v>25.6948023084556</v>
      </c>
      <c r="E182" s="80" t="n">
        <v>0.0449063066061643</v>
      </c>
      <c r="F182" s="57" t="n">
        <f aca="false">03_Tunings!C6</f>
        <v>0.113131446039143</v>
      </c>
      <c r="G182" s="57" t="n">
        <f aca="false">03_Tunings!C13</f>
        <v>0.0489816586430991</v>
      </c>
      <c r="H182" s="81" t="n">
        <v>0.0686975899529995</v>
      </c>
      <c r="I182" s="81" t="n">
        <v>235.759749138067</v>
      </c>
      <c r="J182" s="81" t="n">
        <v>0.0213349755574701</v>
      </c>
      <c r="K182" s="81" t="n">
        <v>401.310792223127</v>
      </c>
      <c r="L182" s="81" t="n">
        <v>18.7388850447696</v>
      </c>
      <c r="M182" s="81" t="n">
        <v>0.0404412659955617</v>
      </c>
      <c r="N182" s="81" t="n">
        <v>250.338012159438</v>
      </c>
      <c r="O182" s="81" t="n">
        <v>0.0237893455169346</v>
      </c>
      <c r="P182" s="81" t="n">
        <v>431.010941562499</v>
      </c>
      <c r="Q182" s="81" t="n">
        <v>19.8982045887173</v>
      </c>
      <c r="R182" s="81" t="n">
        <v>0.0142145897515348</v>
      </c>
      <c r="S182" s="81" t="n">
        <v>0.0244908293215496</v>
      </c>
      <c r="T182" s="81" t="n">
        <v>0.10393973506301</v>
      </c>
    </row>
    <row r="183" customFormat="false" ht="15" hidden="false" customHeight="true" outlineLevel="0" collapsed="false">
      <c r="A183" s="32" t="n">
        <v>8.9</v>
      </c>
      <c r="B183" s="80" t="n">
        <v>0.0523405317853999</v>
      </c>
      <c r="C183" s="32" t="n">
        <v>564.661613589674</v>
      </c>
      <c r="D183" s="32" t="n">
        <v>25.1151425364818</v>
      </c>
      <c r="E183" s="80" t="n">
        <v>0.0507403277086173</v>
      </c>
      <c r="F183" s="57" t="n">
        <f aca="false">03_Tunings!C6</f>
        <v>0.113131446039143</v>
      </c>
      <c r="G183" s="57" t="n">
        <f aca="false">03_Tunings!C13</f>
        <v>0.0489816586430991</v>
      </c>
      <c r="H183" s="81" t="n">
        <v>0.0698529350758537</v>
      </c>
      <c r="I183" s="81" t="n">
        <v>233.330038634506</v>
      </c>
      <c r="J183" s="81" t="n">
        <v>0.0216937834540144</v>
      </c>
      <c r="K183" s="81" t="n">
        <v>396.360767333232</v>
      </c>
      <c r="L183" s="81" t="n">
        <v>18.5456651207783</v>
      </c>
      <c r="M183" s="81" t="n">
        <v>0.0425201955747209</v>
      </c>
      <c r="N183" s="81" t="n">
        <v>243.048880648752</v>
      </c>
      <c r="O183" s="81" t="n">
        <v>0.0250122604388672</v>
      </c>
      <c r="P183" s="81" t="n">
        <v>416.160866892813</v>
      </c>
      <c r="Q183" s="81" t="n">
        <v>19.3185448167434</v>
      </c>
      <c r="R183" s="81" t="n">
        <v>0.0142145897515348</v>
      </c>
      <c r="S183" s="81" t="n">
        <v>0.0244908293215496</v>
      </c>
      <c r="T183" s="81" t="n">
        <v>0.10393973506301</v>
      </c>
    </row>
    <row r="184" customFormat="false" ht="15" hidden="false" customHeight="true" outlineLevel="0" collapsed="false">
      <c r="A184" s="32" t="n">
        <v>8.95</v>
      </c>
      <c r="B184" s="80" t="n">
        <v>0.0584497110690455</v>
      </c>
      <c r="C184" s="32" t="n">
        <v>549.811538919987</v>
      </c>
      <c r="D184" s="32" t="n">
        <v>24.5354827645079</v>
      </c>
      <c r="E184" s="80" t="n">
        <v>0.0607003213692637</v>
      </c>
      <c r="F184" s="57" t="n">
        <f aca="false">03_Tunings!C6</f>
        <v>0.113131446039143</v>
      </c>
      <c r="G184" s="57" t="n">
        <f aca="false">03_Tunings!C13</f>
        <v>0.0489816586430991</v>
      </c>
      <c r="H184" s="81" t="n">
        <v>0.071008280198708</v>
      </c>
      <c r="I184" s="81" t="n">
        <v>230.900328130944</v>
      </c>
      <c r="J184" s="81" t="n">
        <v>0.0220525913505587</v>
      </c>
      <c r="K184" s="81" t="n">
        <v>391.410742443337</v>
      </c>
      <c r="L184" s="81" t="n">
        <v>18.3524451967871</v>
      </c>
      <c r="M184" s="81" t="n">
        <v>0.04459912515388</v>
      </c>
      <c r="N184" s="81" t="n">
        <v>235.759749138067</v>
      </c>
      <c r="O184" s="81" t="n">
        <v>0.0262351753607999</v>
      </c>
      <c r="P184" s="81" t="n">
        <v>401.310792223127</v>
      </c>
      <c r="Q184" s="81" t="n">
        <v>18.7388850447696</v>
      </c>
      <c r="R184" s="81" t="n">
        <v>0.0142145897515348</v>
      </c>
      <c r="S184" s="81" t="n">
        <v>0.0244908293215496</v>
      </c>
      <c r="T184" s="81" t="n">
        <v>0.10393973506301</v>
      </c>
    </row>
    <row r="185" customFormat="false" ht="15" hidden="false" customHeight="true" outlineLevel="0" collapsed="false">
      <c r="A185" s="32" t="n">
        <v>9</v>
      </c>
      <c r="B185" s="80" t="n">
        <v>0.0645588903526909</v>
      </c>
      <c r="C185" s="32" t="n">
        <v>534.961464250302</v>
      </c>
      <c r="D185" s="32" t="n">
        <v>23.9558229925341</v>
      </c>
      <c r="E185" s="80" t="n">
        <v>0.0710536314359241</v>
      </c>
      <c r="F185" s="57" t="n">
        <f aca="false">03_Tunings!C6</f>
        <v>0.113131446039143</v>
      </c>
      <c r="G185" s="57" t="n">
        <f aca="false">03_Tunings!C13</f>
        <v>0.0489816586430991</v>
      </c>
      <c r="H185" s="81" t="n">
        <v>0.0721636253215622</v>
      </c>
      <c r="I185" s="81" t="n">
        <v>228.470617627382</v>
      </c>
      <c r="J185" s="81" t="n">
        <v>0.022411399247103</v>
      </c>
      <c r="K185" s="81" t="n">
        <v>386.460717553441</v>
      </c>
      <c r="L185" s="81" t="n">
        <v>18.1592252727958</v>
      </c>
      <c r="M185" s="81" t="n">
        <v>0.0466780547330392</v>
      </c>
      <c r="N185" s="81" t="n">
        <v>228.470617627382</v>
      </c>
      <c r="O185" s="81" t="n">
        <v>0.0274580902827325</v>
      </c>
      <c r="P185" s="81" t="n">
        <v>386.460717553441</v>
      </c>
      <c r="Q185" s="81" t="n">
        <v>18.1592252727958</v>
      </c>
      <c r="R185" s="81" t="n">
        <v>0.0142145897515348</v>
      </c>
      <c r="S185" s="81" t="n">
        <v>0.0244908293215496</v>
      </c>
      <c r="T185" s="81" t="n">
        <v>0.10393973506301</v>
      </c>
    </row>
    <row r="186" customFormat="false" ht="15" hidden="false" customHeight="true" outlineLevel="0" collapsed="false">
      <c r="A186" s="32" t="n">
        <v>9.05</v>
      </c>
      <c r="B186" s="80" t="n">
        <v>0.0706680696363365</v>
      </c>
      <c r="C186" s="32" t="n">
        <v>520.111389580615</v>
      </c>
      <c r="D186" s="32" t="n">
        <v>23.3761632205603</v>
      </c>
      <c r="E186" s="80" t="n">
        <v>0.0814069415025849</v>
      </c>
      <c r="F186" s="57" t="n">
        <f aca="false">03_Tunings!C6</f>
        <v>0.113131446039143</v>
      </c>
      <c r="G186" s="57" t="n">
        <f aca="false">03_Tunings!C13</f>
        <v>0.0489816586430991</v>
      </c>
      <c r="H186" s="81" t="n">
        <v>0.0721636253215622</v>
      </c>
      <c r="I186" s="81" t="n">
        <v>228.470617627382</v>
      </c>
      <c r="J186" s="81" t="n">
        <v>0.022411399247103</v>
      </c>
      <c r="K186" s="81" t="n">
        <v>386.460717553441</v>
      </c>
      <c r="L186" s="81" t="n">
        <v>18.1592252727958</v>
      </c>
      <c r="M186" s="81" t="n">
        <v>0.0466780547330392</v>
      </c>
      <c r="N186" s="81" t="n">
        <v>228.470617627382</v>
      </c>
      <c r="O186" s="81" t="n">
        <v>0.0274580902827325</v>
      </c>
      <c r="P186" s="81" t="n">
        <v>386.460717553441</v>
      </c>
      <c r="Q186" s="81" t="n">
        <v>18.1592252727958</v>
      </c>
      <c r="R186" s="81" t="n">
        <v>0.0142145897515348</v>
      </c>
      <c r="S186" s="81" t="n">
        <v>0.0244908293215496</v>
      </c>
      <c r="T186" s="81" t="n">
        <v>0.10393973506301</v>
      </c>
    </row>
    <row r="187" customFormat="false" ht="15" hidden="false" customHeight="true" outlineLevel="0" collapsed="false">
      <c r="A187" s="32" t="n">
        <v>9.1</v>
      </c>
      <c r="B187" s="80" t="n">
        <v>0.0767772489199818</v>
      </c>
      <c r="C187" s="32" t="n">
        <v>505.26131491093</v>
      </c>
      <c r="D187" s="32" t="n">
        <v>22.7965034485865</v>
      </c>
      <c r="E187" s="80" t="n">
        <v>0.085287538509209</v>
      </c>
      <c r="F187" s="57" t="n">
        <f aca="false">03_Tunings!C6</f>
        <v>0.113131446039143</v>
      </c>
      <c r="G187" s="57" t="n">
        <f aca="false">03_Tunings!C13</f>
        <v>0.0489816586430991</v>
      </c>
      <c r="H187" s="81" t="n">
        <v>0.0721636253215622</v>
      </c>
      <c r="I187" s="81" t="n">
        <v>228.470617627382</v>
      </c>
      <c r="J187" s="81" t="n">
        <v>0.022411399247103</v>
      </c>
      <c r="K187" s="81" t="n">
        <v>386.460717553441</v>
      </c>
      <c r="L187" s="81" t="n">
        <v>18.1592252727958</v>
      </c>
      <c r="M187" s="81" t="n">
        <v>0.0466780547330392</v>
      </c>
      <c r="N187" s="81" t="n">
        <v>228.470617627382</v>
      </c>
      <c r="O187" s="81" t="n">
        <v>0.0274580902827325</v>
      </c>
      <c r="P187" s="81" t="n">
        <v>386.460717553441</v>
      </c>
      <c r="Q187" s="81" t="n">
        <v>18.1592252727958</v>
      </c>
      <c r="R187" s="81" t="n">
        <v>0.0142145897515348</v>
      </c>
      <c r="S187" s="81" t="n">
        <v>0.0244908293215496</v>
      </c>
      <c r="T187" s="81" t="n">
        <v>0.10393973506301</v>
      </c>
    </row>
    <row r="188" customFormat="false" ht="15" hidden="false" customHeight="true" outlineLevel="0" collapsed="false">
      <c r="A188" s="32" t="n">
        <v>9.15</v>
      </c>
      <c r="B188" s="80" t="n">
        <v>0.0828864282036274</v>
      </c>
      <c r="C188" s="32" t="n">
        <v>490.411240241243</v>
      </c>
      <c r="D188" s="32" t="n">
        <v>22.2168436766126</v>
      </c>
      <c r="E188" s="80" t="n">
        <v>0.085287538509209</v>
      </c>
      <c r="F188" s="57" t="n">
        <f aca="false">03_Tunings!C6</f>
        <v>0.113131446039143</v>
      </c>
      <c r="G188" s="57" t="n">
        <f aca="false">03_Tunings!C13</f>
        <v>0.0489816586430991</v>
      </c>
      <c r="H188" s="81" t="n">
        <v>0.0721636253215622</v>
      </c>
      <c r="I188" s="81" t="n">
        <v>228.470617627382</v>
      </c>
      <c r="J188" s="81" t="n">
        <v>0.022411399247103</v>
      </c>
      <c r="K188" s="81" t="n">
        <v>386.460717553441</v>
      </c>
      <c r="L188" s="81" t="n">
        <v>18.1592252727958</v>
      </c>
      <c r="M188" s="81" t="n">
        <v>0.0466780547330392</v>
      </c>
      <c r="N188" s="81" t="n">
        <v>228.470617627382</v>
      </c>
      <c r="O188" s="81" t="n">
        <v>0.0274580902827325</v>
      </c>
      <c r="P188" s="81" t="n">
        <v>386.460717553441</v>
      </c>
      <c r="Q188" s="81" t="n">
        <v>18.1592252727958</v>
      </c>
      <c r="R188" s="81" t="n">
        <v>0.0142145897515348</v>
      </c>
      <c r="S188" s="81" t="n">
        <v>0.0244908293215496</v>
      </c>
      <c r="T188" s="81" t="n">
        <v>0.10393973506301</v>
      </c>
    </row>
    <row r="189" customFormat="false" ht="15" hidden="false" customHeight="true" outlineLevel="0" collapsed="false">
      <c r="A189" s="32" t="n">
        <v>9.2</v>
      </c>
      <c r="B189" s="80" t="n">
        <v>0.088995607487273</v>
      </c>
      <c r="C189" s="32" t="n">
        <v>475.561165571557</v>
      </c>
      <c r="D189" s="32" t="n">
        <v>21.6371839046388</v>
      </c>
      <c r="E189" s="80" t="n">
        <v>0.085287538509209</v>
      </c>
      <c r="F189" s="57" t="n">
        <f aca="false">03_Tunings!C6</f>
        <v>0.113131446039143</v>
      </c>
      <c r="G189" s="57" t="n">
        <f aca="false">03_Tunings!C13</f>
        <v>0.0489816586430991</v>
      </c>
      <c r="H189" s="81" t="n">
        <v>0.0721636253215622</v>
      </c>
      <c r="I189" s="81" t="n">
        <v>228.470617627382</v>
      </c>
      <c r="J189" s="81" t="n">
        <v>0.022411399247103</v>
      </c>
      <c r="K189" s="81" t="n">
        <v>386.460717553441</v>
      </c>
      <c r="L189" s="81" t="n">
        <v>18.1592252727958</v>
      </c>
      <c r="M189" s="81" t="n">
        <v>0.0466780547330392</v>
      </c>
      <c r="N189" s="81" t="n">
        <v>228.470617627382</v>
      </c>
      <c r="O189" s="81" t="n">
        <v>0.0274580902827325</v>
      </c>
      <c r="P189" s="81" t="n">
        <v>386.460717553441</v>
      </c>
      <c r="Q189" s="81" t="n">
        <v>18.1592252727958</v>
      </c>
      <c r="R189" s="81" t="n">
        <v>0.0142145897515348</v>
      </c>
      <c r="S189" s="81" t="n">
        <v>0.0244908293215496</v>
      </c>
      <c r="T189" s="81" t="n">
        <v>0.10393973506301</v>
      </c>
    </row>
    <row r="190" customFormat="false" ht="15" hidden="false" customHeight="true" outlineLevel="0" collapsed="false">
      <c r="A190" s="32" t="n">
        <v>9.25</v>
      </c>
      <c r="B190" s="80" t="n">
        <v>0.0951047867709184</v>
      </c>
      <c r="C190" s="32" t="n">
        <v>460.711090901871</v>
      </c>
      <c r="D190" s="32" t="n">
        <v>21.057524132665</v>
      </c>
      <c r="E190" s="80" t="n">
        <v>0.085287538509209</v>
      </c>
      <c r="F190" s="57" t="n">
        <f aca="false">03_Tunings!C6</f>
        <v>0.113131446039143</v>
      </c>
      <c r="G190" s="57" t="n">
        <f aca="false">03_Tunings!C13</f>
        <v>0.0489816586430991</v>
      </c>
      <c r="H190" s="81" t="n">
        <v>0.0721636253215622</v>
      </c>
      <c r="I190" s="81" t="n">
        <v>228.470617627382</v>
      </c>
      <c r="J190" s="81" t="n">
        <v>0.022411399247103</v>
      </c>
      <c r="K190" s="81" t="n">
        <v>386.460717553441</v>
      </c>
      <c r="L190" s="81" t="n">
        <v>18.1592252727958</v>
      </c>
      <c r="M190" s="81" t="n">
        <v>0.0466780547330392</v>
      </c>
      <c r="N190" s="81" t="n">
        <v>228.470617627382</v>
      </c>
      <c r="O190" s="81" t="n">
        <v>0.0274580902827325</v>
      </c>
      <c r="P190" s="81" t="n">
        <v>386.460717553441</v>
      </c>
      <c r="Q190" s="81" t="n">
        <v>18.1592252727958</v>
      </c>
      <c r="R190" s="81" t="n">
        <v>0.0142145897515348</v>
      </c>
      <c r="S190" s="81" t="n">
        <v>0.0244908293215496</v>
      </c>
      <c r="T190" s="81" t="n">
        <v>0.10393973506301</v>
      </c>
    </row>
    <row r="191" customFormat="false" ht="15" hidden="false" customHeight="true" outlineLevel="0" collapsed="false">
      <c r="A191" s="32" t="n">
        <v>9.3</v>
      </c>
      <c r="B191" s="80" t="n">
        <v>0.101213966054564</v>
      </c>
      <c r="C191" s="32" t="n">
        <v>445.861016232185</v>
      </c>
      <c r="D191" s="32" t="n">
        <v>20.4778643606911</v>
      </c>
      <c r="E191" s="80" t="n">
        <v>0.085287538509209</v>
      </c>
      <c r="F191" s="57" t="n">
        <f aca="false">03_Tunings!C6</f>
        <v>0.113131446039143</v>
      </c>
      <c r="G191" s="57" t="n">
        <f aca="false">03_Tunings!C13</f>
        <v>0.0489816586430991</v>
      </c>
      <c r="H191" s="81" t="n">
        <v>0.0721636253215622</v>
      </c>
      <c r="I191" s="81" t="n">
        <v>228.470617627382</v>
      </c>
      <c r="J191" s="81" t="n">
        <v>0.022411399247103</v>
      </c>
      <c r="K191" s="81" t="n">
        <v>386.460717553441</v>
      </c>
      <c r="L191" s="81" t="n">
        <v>18.1592252727958</v>
      </c>
      <c r="M191" s="81" t="n">
        <v>0.0466780547330392</v>
      </c>
      <c r="N191" s="81" t="n">
        <v>228.470617627382</v>
      </c>
      <c r="O191" s="81" t="n">
        <v>0.0274580902827325</v>
      </c>
      <c r="P191" s="81" t="n">
        <v>386.460717553441</v>
      </c>
      <c r="Q191" s="81" t="n">
        <v>18.1592252727958</v>
      </c>
      <c r="R191" s="81" t="n">
        <v>0.0142145897515348</v>
      </c>
      <c r="S191" s="81" t="n">
        <v>0.0244908293215496</v>
      </c>
      <c r="T191" s="81" t="n">
        <v>0.10393973506301</v>
      </c>
    </row>
    <row r="192" customFormat="false" ht="15" hidden="false" customHeight="true" outlineLevel="0" collapsed="false">
      <c r="A192" s="32" t="n">
        <v>9.35</v>
      </c>
      <c r="B192" s="80" t="n">
        <v>0.107323145338209</v>
      </c>
      <c r="C192" s="32" t="n">
        <v>431.010941562499</v>
      </c>
      <c r="D192" s="32" t="n">
        <v>19.8982045887173</v>
      </c>
      <c r="E192" s="80" t="n">
        <v>0.085287538509209</v>
      </c>
      <c r="F192" s="57" t="n">
        <f aca="false">03_Tunings!C6</f>
        <v>0.113131446039143</v>
      </c>
      <c r="G192" s="57" t="n">
        <f aca="false">03_Tunings!C13</f>
        <v>0.0489816586430991</v>
      </c>
      <c r="H192" s="81" t="n">
        <v>0.0721636253215622</v>
      </c>
      <c r="I192" s="81" t="n">
        <v>228.470617627382</v>
      </c>
      <c r="J192" s="81" t="n">
        <v>0.022411399247103</v>
      </c>
      <c r="K192" s="81" t="n">
        <v>386.460717553441</v>
      </c>
      <c r="L192" s="81" t="n">
        <v>18.1592252727958</v>
      </c>
      <c r="M192" s="81" t="n">
        <v>0.0466780547330392</v>
      </c>
      <c r="N192" s="81" t="n">
        <v>228.470617627382</v>
      </c>
      <c r="O192" s="81" t="n">
        <v>0.0274580902827325</v>
      </c>
      <c r="P192" s="81" t="n">
        <v>386.460717553441</v>
      </c>
      <c r="Q192" s="81" t="n">
        <v>18.1592252727958</v>
      </c>
      <c r="R192" s="81" t="n">
        <v>0.0142145897515348</v>
      </c>
      <c r="S192" s="81" t="n">
        <v>0.0244908293215496</v>
      </c>
      <c r="T192" s="81" t="n">
        <v>0.10393973506301</v>
      </c>
    </row>
    <row r="193" customFormat="false" ht="15" hidden="false" customHeight="true" outlineLevel="0" collapsed="false">
      <c r="A193" s="32" t="n">
        <v>9.4</v>
      </c>
      <c r="B193" s="80" t="n">
        <v>0.113432324621855</v>
      </c>
      <c r="C193" s="32" t="n">
        <v>416.160866892813</v>
      </c>
      <c r="D193" s="32" t="n">
        <v>19.3185448167434</v>
      </c>
      <c r="E193" s="80" t="n">
        <v>0.085287538509209</v>
      </c>
      <c r="F193" s="57" t="n">
        <f aca="false">03_Tunings!C6</f>
        <v>0.113131446039143</v>
      </c>
      <c r="G193" s="57" t="n">
        <f aca="false">03_Tunings!C13</f>
        <v>0.0489816586430991</v>
      </c>
      <c r="H193" s="81" t="n">
        <v>0.0721636253215622</v>
      </c>
      <c r="I193" s="81" t="n">
        <v>228.470617627382</v>
      </c>
      <c r="J193" s="81" t="n">
        <v>0.022411399247103</v>
      </c>
      <c r="K193" s="81" t="n">
        <v>386.460717553441</v>
      </c>
      <c r="L193" s="81" t="n">
        <v>18.1592252727958</v>
      </c>
      <c r="M193" s="81" t="n">
        <v>0.0466780547330392</v>
      </c>
      <c r="N193" s="81" t="n">
        <v>228.470617627382</v>
      </c>
      <c r="O193" s="81" t="n">
        <v>0.0274580902827325</v>
      </c>
      <c r="P193" s="81" t="n">
        <v>386.460717553441</v>
      </c>
      <c r="Q193" s="81" t="n">
        <v>18.1592252727958</v>
      </c>
      <c r="R193" s="81" t="n">
        <v>0.0142145897515348</v>
      </c>
      <c r="S193" s="81" t="n">
        <v>0.0244908293215496</v>
      </c>
      <c r="T193" s="81" t="n">
        <v>0.10393973506301</v>
      </c>
    </row>
    <row r="194" customFormat="false" ht="15" hidden="false" customHeight="true" outlineLevel="0" collapsed="false">
      <c r="A194" s="32" t="n">
        <v>9.45</v>
      </c>
      <c r="B194" s="80" t="n">
        <v>0.119541503905501</v>
      </c>
      <c r="C194" s="32" t="n">
        <v>401.310792223127</v>
      </c>
      <c r="D194" s="32" t="n">
        <v>18.7388850447696</v>
      </c>
      <c r="E194" s="80" t="n">
        <v>0.085287538509209</v>
      </c>
      <c r="F194" s="57" t="n">
        <f aca="false">03_Tunings!C6</f>
        <v>0.113131446039143</v>
      </c>
      <c r="G194" s="57" t="n">
        <f aca="false">03_Tunings!C13</f>
        <v>0.0489816586430991</v>
      </c>
      <c r="H194" s="81" t="n">
        <v>0.0721636253215622</v>
      </c>
      <c r="I194" s="81" t="n">
        <v>228.470617627382</v>
      </c>
      <c r="J194" s="81" t="n">
        <v>0.022411399247103</v>
      </c>
      <c r="K194" s="81" t="n">
        <v>386.460717553441</v>
      </c>
      <c r="L194" s="81" t="n">
        <v>18.1592252727958</v>
      </c>
      <c r="M194" s="81" t="n">
        <v>0.0466780547330392</v>
      </c>
      <c r="N194" s="81" t="n">
        <v>228.470617627382</v>
      </c>
      <c r="O194" s="81" t="n">
        <v>0.0274580902827325</v>
      </c>
      <c r="P194" s="81" t="n">
        <v>386.460717553441</v>
      </c>
      <c r="Q194" s="81" t="n">
        <v>18.1592252727958</v>
      </c>
      <c r="R194" s="81" t="n">
        <v>0.0142145897515348</v>
      </c>
      <c r="S194" s="81" t="n">
        <v>0.0244908293215496</v>
      </c>
      <c r="T194" s="81" t="n">
        <v>0.10393973506301</v>
      </c>
    </row>
    <row r="195" customFormat="false" ht="15" hidden="false" customHeight="true" outlineLevel="0" collapsed="false">
      <c r="A195" s="32" t="n">
        <v>9.5</v>
      </c>
      <c r="B195" s="80" t="n">
        <v>0.125650683189146</v>
      </c>
      <c r="C195" s="32" t="n">
        <v>386.460717553441</v>
      </c>
      <c r="D195" s="32" t="n">
        <v>18.1592252727958</v>
      </c>
      <c r="E195" s="80" t="n">
        <v>0.085287538509209</v>
      </c>
      <c r="F195" s="57" t="n">
        <f aca="false">03_Tunings!C6</f>
        <v>0.113131446039143</v>
      </c>
      <c r="G195" s="57" t="n">
        <f aca="false">03_Tunings!C13</f>
        <v>0.0489816586430991</v>
      </c>
      <c r="H195" s="81" t="n">
        <v>0.0721636253215622</v>
      </c>
      <c r="I195" s="81" t="n">
        <v>228.470617627382</v>
      </c>
      <c r="J195" s="81" t="n">
        <v>0.022411399247103</v>
      </c>
      <c r="K195" s="81" t="n">
        <v>386.460717553441</v>
      </c>
      <c r="L195" s="81" t="n">
        <v>18.1592252727958</v>
      </c>
      <c r="M195" s="81" t="n">
        <v>0.0466780547330392</v>
      </c>
      <c r="N195" s="81" t="n">
        <v>228.470617627382</v>
      </c>
      <c r="O195" s="81" t="n">
        <v>0.0274580902827325</v>
      </c>
      <c r="P195" s="81" t="n">
        <v>386.460717553441</v>
      </c>
      <c r="Q195" s="81" t="n">
        <v>18.1592252727958</v>
      </c>
      <c r="R195" s="81" t="n">
        <v>0.0142145897515348</v>
      </c>
      <c r="S195" s="81" t="n">
        <v>0.0244908293215496</v>
      </c>
      <c r="T195" s="81" t="n">
        <v>0.10393973506301</v>
      </c>
    </row>
    <row r="196" customFormat="false" ht="15" hidden="false" customHeight="true" outlineLevel="0" collapsed="false">
      <c r="A196" s="32" t="n">
        <v>9.55</v>
      </c>
      <c r="B196" s="80" t="n">
        <v>0.125650683189146</v>
      </c>
      <c r="C196" s="32" t="n">
        <v>386.460717553441</v>
      </c>
      <c r="D196" s="32" t="n">
        <v>18.1592252727958</v>
      </c>
      <c r="E196" s="80" t="n">
        <v>0.085287538509209</v>
      </c>
      <c r="F196" s="57" t="n">
        <f aca="false">03_Tunings!C6</f>
        <v>0.113131446039143</v>
      </c>
      <c r="G196" s="57" t="n">
        <f aca="false">03_Tunings!C13</f>
        <v>0.0489816586430991</v>
      </c>
      <c r="H196" s="81" t="n">
        <v>0.0721636253215622</v>
      </c>
      <c r="I196" s="81" t="n">
        <v>228.470617627382</v>
      </c>
      <c r="J196" s="81" t="n">
        <v>0.022411399247103</v>
      </c>
      <c r="K196" s="81" t="n">
        <v>386.460717553441</v>
      </c>
      <c r="L196" s="81" t="n">
        <v>18.1592252727958</v>
      </c>
      <c r="M196" s="81" t="n">
        <v>0.0466780547330392</v>
      </c>
      <c r="N196" s="81" t="n">
        <v>228.470617627382</v>
      </c>
      <c r="O196" s="81" t="n">
        <v>0.0274580902827325</v>
      </c>
      <c r="P196" s="81" t="n">
        <v>386.460717553441</v>
      </c>
      <c r="Q196" s="81" t="n">
        <v>18.1592252727958</v>
      </c>
      <c r="R196" s="81" t="n">
        <v>0.0142145897515348</v>
      </c>
      <c r="S196" s="81" t="n">
        <v>0.0244908293215496</v>
      </c>
      <c r="T196" s="81" t="n">
        <v>0.10393973506301</v>
      </c>
    </row>
    <row r="197" customFormat="false" ht="15" hidden="false" customHeight="true" outlineLevel="0" collapsed="false">
      <c r="A197" s="32" t="n">
        <v>9.6</v>
      </c>
      <c r="B197" s="80" t="n">
        <v>0.125650683189146</v>
      </c>
      <c r="C197" s="32" t="n">
        <v>386.460717553441</v>
      </c>
      <c r="D197" s="32" t="n">
        <v>18.1592252727958</v>
      </c>
      <c r="E197" s="80" t="n">
        <v>0.085287538509209</v>
      </c>
      <c r="F197" s="57" t="n">
        <f aca="false">03_Tunings!C6</f>
        <v>0.113131446039143</v>
      </c>
      <c r="G197" s="57" t="n">
        <f aca="false">03_Tunings!C13</f>
        <v>0.0489816586430991</v>
      </c>
      <c r="H197" s="81" t="n">
        <v>0.0721636253215622</v>
      </c>
      <c r="I197" s="81" t="n">
        <v>228.470617627382</v>
      </c>
      <c r="J197" s="81" t="n">
        <v>0.022411399247103</v>
      </c>
      <c r="K197" s="81" t="n">
        <v>386.460717553441</v>
      </c>
      <c r="L197" s="81" t="n">
        <v>18.1592252727958</v>
      </c>
      <c r="M197" s="81" t="n">
        <v>0.0466780547330392</v>
      </c>
      <c r="N197" s="81" t="n">
        <v>228.470617627382</v>
      </c>
      <c r="O197" s="81" t="n">
        <v>0.0274580902827325</v>
      </c>
      <c r="P197" s="81" t="n">
        <v>386.460717553441</v>
      </c>
      <c r="Q197" s="81" t="n">
        <v>18.1592252727958</v>
      </c>
      <c r="R197" s="81" t="n">
        <v>0.0142145897515348</v>
      </c>
      <c r="S197" s="81" t="n">
        <v>0.0244908293215496</v>
      </c>
      <c r="T197" s="81" t="n">
        <v>0.10393973506301</v>
      </c>
    </row>
    <row r="198" customFormat="false" ht="15" hidden="false" customHeight="true" outlineLevel="0" collapsed="false">
      <c r="A198" s="32" t="n">
        <v>9.65</v>
      </c>
      <c r="B198" s="80" t="n">
        <v>0.125650683189146</v>
      </c>
      <c r="C198" s="32" t="n">
        <v>386.460717553441</v>
      </c>
      <c r="D198" s="32" t="n">
        <v>18.1592252727958</v>
      </c>
      <c r="E198" s="80" t="n">
        <v>0.085287538509209</v>
      </c>
      <c r="F198" s="57" t="n">
        <f aca="false">03_Tunings!C6</f>
        <v>0.113131446039143</v>
      </c>
      <c r="G198" s="57" t="n">
        <f aca="false">03_Tunings!C13</f>
        <v>0.0489816586430991</v>
      </c>
      <c r="H198" s="81" t="n">
        <v>0.0721636253215622</v>
      </c>
      <c r="I198" s="81" t="n">
        <v>228.470617627382</v>
      </c>
      <c r="J198" s="81" t="n">
        <v>0.022411399247103</v>
      </c>
      <c r="K198" s="81" t="n">
        <v>386.460717553441</v>
      </c>
      <c r="L198" s="81" t="n">
        <v>18.1592252727958</v>
      </c>
      <c r="M198" s="81" t="n">
        <v>0.0466780547330392</v>
      </c>
      <c r="N198" s="81" t="n">
        <v>228.470617627382</v>
      </c>
      <c r="O198" s="81" t="n">
        <v>0.0274580902827325</v>
      </c>
      <c r="P198" s="81" t="n">
        <v>386.460717553441</v>
      </c>
      <c r="Q198" s="81" t="n">
        <v>18.1592252727958</v>
      </c>
      <c r="R198" s="81" t="n">
        <v>0.0142145897515348</v>
      </c>
      <c r="S198" s="81" t="n">
        <v>0.0244908293215496</v>
      </c>
      <c r="T198" s="81" t="n">
        <v>0.10393973506301</v>
      </c>
    </row>
    <row r="199" customFormat="false" ht="15" hidden="false" customHeight="true" outlineLevel="0" collapsed="false">
      <c r="A199" s="32" t="n">
        <v>9.7</v>
      </c>
      <c r="B199" s="80" t="n">
        <v>0.125650683189146</v>
      </c>
      <c r="C199" s="32" t="n">
        <v>386.460717553441</v>
      </c>
      <c r="D199" s="32" t="n">
        <v>18.1592252727958</v>
      </c>
      <c r="E199" s="80" t="n">
        <v>0.085287538509209</v>
      </c>
      <c r="F199" s="57" t="n">
        <f aca="false">03_Tunings!C6</f>
        <v>0.113131446039143</v>
      </c>
      <c r="G199" s="57" t="n">
        <f aca="false">03_Tunings!C13</f>
        <v>0.0489816586430991</v>
      </c>
      <c r="H199" s="81" t="n">
        <v>0.0721636253215622</v>
      </c>
      <c r="I199" s="81" t="n">
        <v>228.470617627382</v>
      </c>
      <c r="J199" s="81" t="n">
        <v>0.022411399247103</v>
      </c>
      <c r="K199" s="81" t="n">
        <v>386.460717553441</v>
      </c>
      <c r="L199" s="81" t="n">
        <v>18.1592252727958</v>
      </c>
      <c r="M199" s="81" t="n">
        <v>0.0466780547330392</v>
      </c>
      <c r="N199" s="81" t="n">
        <v>228.470617627382</v>
      </c>
      <c r="O199" s="81" t="n">
        <v>0.0274580902827325</v>
      </c>
      <c r="P199" s="81" t="n">
        <v>386.460717553441</v>
      </c>
      <c r="Q199" s="81" t="n">
        <v>18.1592252727958</v>
      </c>
      <c r="R199" s="81" t="n">
        <v>0.0142145897515348</v>
      </c>
      <c r="S199" s="81" t="n">
        <v>0.0244908293215496</v>
      </c>
      <c r="T199" s="81" t="n">
        <v>0.10393973506301</v>
      </c>
    </row>
    <row r="200" customFormat="false" ht="15" hidden="false" customHeight="true" outlineLevel="0" collapsed="false">
      <c r="A200" s="32" t="n">
        <v>9.75</v>
      </c>
      <c r="B200" s="80" t="n">
        <v>0.125650683189146</v>
      </c>
      <c r="C200" s="32" t="n">
        <v>386.460717553441</v>
      </c>
      <c r="D200" s="32" t="n">
        <v>18.1592252727958</v>
      </c>
      <c r="E200" s="80" t="n">
        <v>0.085287538509209</v>
      </c>
      <c r="F200" s="57" t="n">
        <f aca="false">03_Tunings!C6</f>
        <v>0.113131446039143</v>
      </c>
      <c r="G200" s="57" t="n">
        <f aca="false">03_Tunings!C13</f>
        <v>0.0489816586430991</v>
      </c>
      <c r="H200" s="81" t="n">
        <v>0.0721636253215622</v>
      </c>
      <c r="I200" s="81" t="n">
        <v>228.470617627382</v>
      </c>
      <c r="J200" s="81" t="n">
        <v>0.022411399247103</v>
      </c>
      <c r="K200" s="81" t="n">
        <v>386.460717553441</v>
      </c>
      <c r="L200" s="81" t="n">
        <v>18.1592252727958</v>
      </c>
      <c r="M200" s="81" t="n">
        <v>0.0466780547330392</v>
      </c>
      <c r="N200" s="81" t="n">
        <v>228.470617627382</v>
      </c>
      <c r="O200" s="81" t="n">
        <v>0.0274580902827325</v>
      </c>
      <c r="P200" s="81" t="n">
        <v>386.460717553441</v>
      </c>
      <c r="Q200" s="81" t="n">
        <v>18.1592252727958</v>
      </c>
      <c r="R200" s="81" t="n">
        <v>0.0142145897515348</v>
      </c>
      <c r="S200" s="81" t="n">
        <v>0.0244908293215496</v>
      </c>
      <c r="T200" s="81" t="n">
        <v>0.10393973506301</v>
      </c>
    </row>
    <row r="201" customFormat="false" ht="15" hidden="false" customHeight="true" outlineLevel="0" collapsed="false">
      <c r="A201" s="32" t="n">
        <v>9.8</v>
      </c>
      <c r="B201" s="80" t="n">
        <v>0.125650683189146</v>
      </c>
      <c r="C201" s="32" t="n">
        <v>386.460717553441</v>
      </c>
      <c r="D201" s="32" t="n">
        <v>18.1592252727958</v>
      </c>
      <c r="E201" s="80" t="n">
        <v>0.085287538509209</v>
      </c>
      <c r="F201" s="57" t="n">
        <f aca="false">03_Tunings!C6</f>
        <v>0.113131446039143</v>
      </c>
      <c r="G201" s="57" t="n">
        <f aca="false">03_Tunings!C13</f>
        <v>0.0489816586430991</v>
      </c>
      <c r="H201" s="81" t="n">
        <v>0.0721636253215622</v>
      </c>
      <c r="I201" s="81" t="n">
        <v>228.470617627382</v>
      </c>
      <c r="J201" s="81" t="n">
        <v>0.022411399247103</v>
      </c>
      <c r="K201" s="81" t="n">
        <v>386.460717553441</v>
      </c>
      <c r="L201" s="81" t="n">
        <v>18.1592252727958</v>
      </c>
      <c r="M201" s="81" t="n">
        <v>0.0466780547330392</v>
      </c>
      <c r="N201" s="81" t="n">
        <v>228.470617627382</v>
      </c>
      <c r="O201" s="81" t="n">
        <v>0.0274580902827325</v>
      </c>
      <c r="P201" s="81" t="n">
        <v>386.460717553441</v>
      </c>
      <c r="Q201" s="81" t="n">
        <v>18.1592252727958</v>
      </c>
      <c r="R201" s="81" t="n">
        <v>0.0142145897515348</v>
      </c>
      <c r="S201" s="81" t="n">
        <v>0.0244908293215496</v>
      </c>
      <c r="T201" s="81" t="n">
        <v>0.10393973506301</v>
      </c>
    </row>
    <row r="202" customFormat="false" ht="15" hidden="false" customHeight="true" outlineLevel="0" collapsed="false">
      <c r="A202" s="32" t="n">
        <v>9.85</v>
      </c>
      <c r="B202" s="80" t="n">
        <v>0.125650683189146</v>
      </c>
      <c r="C202" s="32" t="n">
        <v>386.460717553441</v>
      </c>
      <c r="D202" s="32" t="n">
        <v>18.1592252727958</v>
      </c>
      <c r="E202" s="80" t="n">
        <v>0.085287538509209</v>
      </c>
      <c r="F202" s="57" t="n">
        <f aca="false">03_Tunings!C6</f>
        <v>0.113131446039143</v>
      </c>
      <c r="G202" s="57" t="n">
        <f aca="false">03_Tunings!C13</f>
        <v>0.0489816586430991</v>
      </c>
      <c r="H202" s="81" t="n">
        <v>0.0721636253215622</v>
      </c>
      <c r="I202" s="81" t="n">
        <v>228.470617627382</v>
      </c>
      <c r="J202" s="81" t="n">
        <v>0.022411399247103</v>
      </c>
      <c r="K202" s="81" t="n">
        <v>386.460717553441</v>
      </c>
      <c r="L202" s="81" t="n">
        <v>18.1592252727958</v>
      </c>
      <c r="M202" s="81" t="n">
        <v>0.0466780547330392</v>
      </c>
      <c r="N202" s="81" t="n">
        <v>228.470617627382</v>
      </c>
      <c r="O202" s="81" t="n">
        <v>0.0274580902827325</v>
      </c>
      <c r="P202" s="81" t="n">
        <v>386.460717553441</v>
      </c>
      <c r="Q202" s="81" t="n">
        <v>18.1592252727958</v>
      </c>
      <c r="R202" s="81" t="n">
        <v>0.0142145897515348</v>
      </c>
      <c r="S202" s="81" t="n">
        <v>0.0244908293215496</v>
      </c>
      <c r="T202" s="81" t="n">
        <v>0.10393973506301</v>
      </c>
    </row>
    <row r="203" customFormat="false" ht="15" hidden="false" customHeight="true" outlineLevel="0" collapsed="false">
      <c r="A203" s="32" t="n">
        <v>9.9</v>
      </c>
      <c r="B203" s="80" t="n">
        <v>0.125650683189146</v>
      </c>
      <c r="C203" s="32" t="n">
        <v>386.460717553441</v>
      </c>
      <c r="D203" s="32" t="n">
        <v>18.1592252727958</v>
      </c>
      <c r="E203" s="80" t="n">
        <v>0.085287538509209</v>
      </c>
      <c r="F203" s="57" t="n">
        <f aca="false">03_Tunings!C6</f>
        <v>0.113131446039143</v>
      </c>
      <c r="G203" s="57" t="n">
        <f aca="false">03_Tunings!C13</f>
        <v>0.0489816586430991</v>
      </c>
      <c r="H203" s="81" t="n">
        <v>0.0721636253215622</v>
      </c>
      <c r="I203" s="81" t="n">
        <v>228.470617627382</v>
      </c>
      <c r="J203" s="81" t="n">
        <v>0.022411399247103</v>
      </c>
      <c r="K203" s="81" t="n">
        <v>386.460717553441</v>
      </c>
      <c r="L203" s="81" t="n">
        <v>18.1592252727958</v>
      </c>
      <c r="M203" s="81" t="n">
        <v>0.0466780547330392</v>
      </c>
      <c r="N203" s="81" t="n">
        <v>228.470617627382</v>
      </c>
      <c r="O203" s="81" t="n">
        <v>0.0274580902827325</v>
      </c>
      <c r="P203" s="81" t="n">
        <v>386.460717553441</v>
      </c>
      <c r="Q203" s="81" t="n">
        <v>18.1592252727958</v>
      </c>
      <c r="R203" s="81" t="n">
        <v>0.0142145897515348</v>
      </c>
      <c r="S203" s="81" t="n">
        <v>0.0244908293215496</v>
      </c>
      <c r="T203" s="81" t="n">
        <v>0.10393973506301</v>
      </c>
    </row>
    <row r="204" customFormat="false" ht="15" hidden="false" customHeight="true" outlineLevel="0" collapsed="false">
      <c r="A204" s="32" t="n">
        <v>9.95</v>
      </c>
      <c r="B204" s="80" t="n">
        <v>0.125650683189146</v>
      </c>
      <c r="C204" s="32" t="n">
        <v>386.460717553441</v>
      </c>
      <c r="D204" s="32" t="n">
        <v>18.1592252727958</v>
      </c>
      <c r="E204" s="80" t="n">
        <v>0.085287538509209</v>
      </c>
      <c r="F204" s="57" t="n">
        <f aca="false">03_Tunings!C6</f>
        <v>0.113131446039143</v>
      </c>
      <c r="G204" s="57" t="n">
        <f aca="false">03_Tunings!C13</f>
        <v>0.0489816586430991</v>
      </c>
      <c r="H204" s="81" t="n">
        <v>0.0721636253215622</v>
      </c>
      <c r="I204" s="81" t="n">
        <v>228.470617627382</v>
      </c>
      <c r="J204" s="81" t="n">
        <v>0.022411399247103</v>
      </c>
      <c r="K204" s="81" t="n">
        <v>386.460717553441</v>
      </c>
      <c r="L204" s="81" t="n">
        <v>18.1592252727958</v>
      </c>
      <c r="M204" s="81" t="n">
        <v>0.0466780547330392</v>
      </c>
      <c r="N204" s="81" t="n">
        <v>228.470617627382</v>
      </c>
      <c r="O204" s="81" t="n">
        <v>0.0274580902827325</v>
      </c>
      <c r="P204" s="81" t="n">
        <v>386.460717553441</v>
      </c>
      <c r="Q204" s="81" t="n">
        <v>18.1592252727958</v>
      </c>
      <c r="R204" s="81" t="n">
        <v>0.0142145897515348</v>
      </c>
      <c r="S204" s="81" t="n">
        <v>0.0244908293215496</v>
      </c>
      <c r="T204" s="81" t="n">
        <v>0.10393973506301</v>
      </c>
    </row>
    <row r="205" customFormat="false" ht="15" hidden="false" customHeight="true" outlineLevel="0" collapsed="false">
      <c r="A205" s="32" t="n">
        <v>10</v>
      </c>
      <c r="B205" s="80" t="n">
        <v>0.125650683189146</v>
      </c>
      <c r="C205" s="32" t="n">
        <v>386.460717553441</v>
      </c>
      <c r="D205" s="32" t="n">
        <v>18.1592252727958</v>
      </c>
      <c r="E205" s="80" t="n">
        <v>0.085287538509209</v>
      </c>
      <c r="F205" s="57" t="n">
        <f aca="false">03_Tunings!C6</f>
        <v>0.113131446039143</v>
      </c>
      <c r="G205" s="57" t="n">
        <f aca="false">03_Tunings!C13</f>
        <v>0.0489816586430991</v>
      </c>
      <c r="H205" s="81" t="n">
        <v>0.0721636253215622</v>
      </c>
      <c r="I205" s="81" t="n">
        <v>228.470617627382</v>
      </c>
      <c r="J205" s="81" t="n">
        <v>0.022411399247103</v>
      </c>
      <c r="K205" s="81" t="n">
        <v>386.460717553441</v>
      </c>
      <c r="L205" s="81" t="n">
        <v>18.1592252727958</v>
      </c>
      <c r="M205" s="81" t="n">
        <v>0.0466780547330392</v>
      </c>
      <c r="N205" s="81" t="n">
        <v>228.470617627382</v>
      </c>
      <c r="O205" s="81" t="n">
        <v>0.0274580902827325</v>
      </c>
      <c r="P205" s="81" t="n">
        <v>386.460717553441</v>
      </c>
      <c r="Q205" s="81" t="n">
        <v>18.1592252727958</v>
      </c>
      <c r="R205" s="81" t="n">
        <v>0.0142145897515348</v>
      </c>
      <c r="S205" s="81" t="n">
        <v>0.0244908293215496</v>
      </c>
      <c r="T205" s="81" t="n">
        <v>0.10393973506301</v>
      </c>
    </row>
    <row r="206" customFormat="false" ht="15" hidden="false" customHeight="true" outlineLevel="0" collapsed="false">
      <c r="A206" s="32" t="n">
        <v>10.05</v>
      </c>
      <c r="B206" s="80" t="n">
        <v>0.125650683189146</v>
      </c>
      <c r="C206" s="32" t="n">
        <v>386.460717553441</v>
      </c>
      <c r="D206" s="32" t="n">
        <v>18.1592252727958</v>
      </c>
      <c r="E206" s="80" t="n">
        <v>0.085287538509209</v>
      </c>
      <c r="F206" s="57" t="n">
        <f aca="false">03_Tunings!C6</f>
        <v>0.113131446039143</v>
      </c>
      <c r="G206" s="57" t="n">
        <f aca="false">03_Tunings!C13</f>
        <v>0.0489816586430991</v>
      </c>
      <c r="H206" s="81" t="n">
        <v>0.0721636253215622</v>
      </c>
      <c r="I206" s="81" t="n">
        <v>228.470617627382</v>
      </c>
      <c r="J206" s="81" t="n">
        <v>0.022411399247103</v>
      </c>
      <c r="K206" s="81" t="n">
        <v>386.460717553441</v>
      </c>
      <c r="L206" s="81" t="n">
        <v>18.1592252727958</v>
      </c>
      <c r="M206" s="81" t="n">
        <v>0.0466780547330392</v>
      </c>
      <c r="N206" s="81" t="n">
        <v>228.470617627382</v>
      </c>
      <c r="O206" s="81" t="n">
        <v>0.0274580902827325</v>
      </c>
      <c r="P206" s="81" t="n">
        <v>386.460717553441</v>
      </c>
      <c r="Q206" s="81" t="n">
        <v>18.1592252727958</v>
      </c>
      <c r="R206" s="81" t="n">
        <v>0.0142145897515348</v>
      </c>
      <c r="S206" s="81" t="n">
        <v>0.0244908293215496</v>
      </c>
      <c r="T206" s="81" t="n">
        <v>0.10393973506301</v>
      </c>
    </row>
    <row r="207" customFormat="false" ht="15" hidden="false" customHeight="true" outlineLevel="0" collapsed="false">
      <c r="A207" s="32" t="n">
        <v>10.1</v>
      </c>
      <c r="B207" s="80" t="n">
        <v>0.125650683189146</v>
      </c>
      <c r="C207" s="32" t="n">
        <v>386.460717553441</v>
      </c>
      <c r="D207" s="32" t="n">
        <v>18.1592252727958</v>
      </c>
      <c r="E207" s="80" t="n">
        <v>0.085287538509209</v>
      </c>
      <c r="F207" s="57" t="n">
        <f aca="false">03_Tunings!C6</f>
        <v>0.113131446039143</v>
      </c>
      <c r="G207" s="57" t="n">
        <f aca="false">03_Tunings!C13</f>
        <v>0.0489816586430991</v>
      </c>
      <c r="H207" s="81" t="n">
        <v>0.0721636253215622</v>
      </c>
      <c r="I207" s="81" t="n">
        <v>228.470617627382</v>
      </c>
      <c r="J207" s="81" t="n">
        <v>0.022411399247103</v>
      </c>
      <c r="K207" s="81" t="n">
        <v>386.460717553441</v>
      </c>
      <c r="L207" s="81" t="n">
        <v>18.1592252727958</v>
      </c>
      <c r="M207" s="81" t="n">
        <v>0.0466780547330392</v>
      </c>
      <c r="N207" s="81" t="n">
        <v>228.470617627382</v>
      </c>
      <c r="O207" s="81" t="n">
        <v>0.0274580902827325</v>
      </c>
      <c r="P207" s="81" t="n">
        <v>386.460717553441</v>
      </c>
      <c r="Q207" s="81" t="n">
        <v>18.1592252727958</v>
      </c>
      <c r="R207" s="81" t="n">
        <v>0.0142145897515348</v>
      </c>
      <c r="S207" s="81" t="n">
        <v>0.0244908293215496</v>
      </c>
      <c r="T207" s="81" t="n">
        <v>0.10393973506301</v>
      </c>
    </row>
    <row r="208" customFormat="false" ht="15" hidden="false" customHeight="true" outlineLevel="0" collapsed="false">
      <c r="A208" s="32" t="n">
        <v>10.15</v>
      </c>
      <c r="B208" s="80" t="n">
        <v>0.125650683189146</v>
      </c>
      <c r="C208" s="32" t="n">
        <v>386.460717553441</v>
      </c>
      <c r="D208" s="32" t="n">
        <v>18.1592252727958</v>
      </c>
      <c r="E208" s="80" t="n">
        <v>0.085287538509209</v>
      </c>
      <c r="F208" s="57" t="n">
        <f aca="false">03_Tunings!C6</f>
        <v>0.113131446039143</v>
      </c>
      <c r="G208" s="57" t="n">
        <f aca="false">03_Tunings!C13</f>
        <v>0.0489816586430991</v>
      </c>
      <c r="H208" s="81" t="n">
        <v>0.0721636253215622</v>
      </c>
      <c r="I208" s="81" t="n">
        <v>228.470617627382</v>
      </c>
      <c r="J208" s="81" t="n">
        <v>0.022411399247103</v>
      </c>
      <c r="K208" s="81" t="n">
        <v>386.460717553441</v>
      </c>
      <c r="L208" s="81" t="n">
        <v>18.1592252727958</v>
      </c>
      <c r="M208" s="81" t="n">
        <v>0.0466780547330392</v>
      </c>
      <c r="N208" s="81" t="n">
        <v>228.470617627382</v>
      </c>
      <c r="O208" s="81" t="n">
        <v>0.0274580902827325</v>
      </c>
      <c r="P208" s="81" t="n">
        <v>386.460717553441</v>
      </c>
      <c r="Q208" s="81" t="n">
        <v>18.1592252727958</v>
      </c>
      <c r="R208" s="81" t="n">
        <v>0.0142145897515348</v>
      </c>
      <c r="S208" s="81" t="n">
        <v>0.0244908293215496</v>
      </c>
      <c r="T208" s="81" t="n">
        <v>0.10393973506301</v>
      </c>
    </row>
    <row r="209" customFormat="false" ht="15" hidden="false" customHeight="true" outlineLevel="0" collapsed="false">
      <c r="A209" s="32" t="n">
        <v>10.2</v>
      </c>
      <c r="B209" s="80" t="n">
        <v>0.125650683189146</v>
      </c>
      <c r="C209" s="32" t="n">
        <v>386.460717553441</v>
      </c>
      <c r="D209" s="32" t="n">
        <v>18.1592252727958</v>
      </c>
      <c r="E209" s="80" t="n">
        <v>0.085287538509209</v>
      </c>
      <c r="F209" s="57" t="n">
        <f aca="false">03_Tunings!C6</f>
        <v>0.113131446039143</v>
      </c>
      <c r="G209" s="57" t="n">
        <f aca="false">03_Tunings!C13</f>
        <v>0.0489816586430991</v>
      </c>
      <c r="H209" s="81" t="n">
        <v>0.0721636253215622</v>
      </c>
      <c r="I209" s="81" t="n">
        <v>228.470617627382</v>
      </c>
      <c r="J209" s="81" t="n">
        <v>0.022411399247103</v>
      </c>
      <c r="K209" s="81" t="n">
        <v>386.460717553441</v>
      </c>
      <c r="L209" s="81" t="n">
        <v>18.1592252727958</v>
      </c>
      <c r="M209" s="81" t="n">
        <v>0.0466780547330392</v>
      </c>
      <c r="N209" s="81" t="n">
        <v>228.470617627382</v>
      </c>
      <c r="O209" s="81" t="n">
        <v>0.0274580902827325</v>
      </c>
      <c r="P209" s="81" t="n">
        <v>386.460717553441</v>
      </c>
      <c r="Q209" s="81" t="n">
        <v>18.1592252727958</v>
      </c>
      <c r="R209" s="81" t="n">
        <v>0.0142145897515348</v>
      </c>
      <c r="S209" s="81" t="n">
        <v>0.0244908293215496</v>
      </c>
      <c r="T209" s="81" t="n">
        <v>0.10393973506301</v>
      </c>
    </row>
    <row r="210" customFormat="false" ht="15" hidden="false" customHeight="true" outlineLevel="0" collapsed="false">
      <c r="A210" s="32" t="n">
        <v>10.25</v>
      </c>
      <c r="B210" s="80" t="n">
        <v>0.125650683189146</v>
      </c>
      <c r="C210" s="32" t="n">
        <v>386.460717553441</v>
      </c>
      <c r="D210" s="32" t="n">
        <v>18.1592252727958</v>
      </c>
      <c r="E210" s="80" t="n">
        <v>0.085287538509209</v>
      </c>
      <c r="F210" s="57" t="n">
        <f aca="false">03_Tunings!C6</f>
        <v>0.113131446039143</v>
      </c>
      <c r="G210" s="57" t="n">
        <f aca="false">03_Tunings!C13</f>
        <v>0.0489816586430991</v>
      </c>
      <c r="H210" s="81" t="n">
        <v>0.0721636253215622</v>
      </c>
      <c r="I210" s="81" t="n">
        <v>228.470617627382</v>
      </c>
      <c r="J210" s="81" t="n">
        <v>0.022411399247103</v>
      </c>
      <c r="K210" s="81" t="n">
        <v>386.460717553441</v>
      </c>
      <c r="L210" s="81" t="n">
        <v>18.1592252727958</v>
      </c>
      <c r="M210" s="81" t="n">
        <v>0.0466780547330392</v>
      </c>
      <c r="N210" s="81" t="n">
        <v>228.470617627382</v>
      </c>
      <c r="O210" s="81" t="n">
        <v>0.0274580902827325</v>
      </c>
      <c r="P210" s="81" t="n">
        <v>386.460717553441</v>
      </c>
      <c r="Q210" s="81" t="n">
        <v>18.1592252727958</v>
      </c>
      <c r="R210" s="81" t="n">
        <v>0.0142145897515348</v>
      </c>
      <c r="S210" s="81" t="n">
        <v>0.0244908293215496</v>
      </c>
      <c r="T210" s="81" t="n">
        <v>0.10393973506301</v>
      </c>
    </row>
    <row r="211" customFormat="false" ht="15" hidden="false" customHeight="true" outlineLevel="0" collapsed="false">
      <c r="A211" s="32" t="n">
        <v>10.3</v>
      </c>
      <c r="B211" s="80" t="n">
        <v>0.125650683189146</v>
      </c>
      <c r="C211" s="32" t="n">
        <v>386.460717553441</v>
      </c>
      <c r="D211" s="32" t="n">
        <v>18.1592252727958</v>
      </c>
      <c r="E211" s="80" t="n">
        <v>0.085287538509209</v>
      </c>
      <c r="F211" s="57" t="n">
        <f aca="false">03_Tunings!C6</f>
        <v>0.113131446039143</v>
      </c>
      <c r="G211" s="57" t="n">
        <f aca="false">03_Tunings!C13</f>
        <v>0.0489816586430991</v>
      </c>
      <c r="H211" s="81" t="n">
        <v>0.0721636253215622</v>
      </c>
      <c r="I211" s="81" t="n">
        <v>228.470617627382</v>
      </c>
      <c r="J211" s="81" t="n">
        <v>0.022411399247103</v>
      </c>
      <c r="K211" s="81" t="n">
        <v>386.460717553441</v>
      </c>
      <c r="L211" s="81" t="n">
        <v>18.1592252727958</v>
      </c>
      <c r="M211" s="81" t="n">
        <v>0.0466780547330392</v>
      </c>
      <c r="N211" s="81" t="n">
        <v>228.470617627382</v>
      </c>
      <c r="O211" s="81" t="n">
        <v>0.0274580902827325</v>
      </c>
      <c r="P211" s="81" t="n">
        <v>386.460717553441</v>
      </c>
      <c r="Q211" s="81" t="n">
        <v>18.1592252727958</v>
      </c>
      <c r="R211" s="81" t="n">
        <v>0.0142145897515348</v>
      </c>
      <c r="S211" s="81" t="n">
        <v>0.0244908293215496</v>
      </c>
      <c r="T211" s="81" t="n">
        <v>0.10393973506301</v>
      </c>
    </row>
    <row r="212" customFormat="false" ht="15" hidden="false" customHeight="true" outlineLevel="0" collapsed="false">
      <c r="A212" s="32" t="n">
        <v>10.35</v>
      </c>
      <c r="B212" s="80" t="n">
        <v>0.125650683189146</v>
      </c>
      <c r="C212" s="32" t="n">
        <v>386.460717553441</v>
      </c>
      <c r="D212" s="32" t="n">
        <v>18.1592252727958</v>
      </c>
      <c r="E212" s="80" t="n">
        <v>0.085287538509209</v>
      </c>
      <c r="F212" s="57" t="n">
        <f aca="false">03_Tunings!C6</f>
        <v>0.113131446039143</v>
      </c>
      <c r="G212" s="57" t="n">
        <f aca="false">03_Tunings!C13</f>
        <v>0.0489816586430991</v>
      </c>
      <c r="H212" s="81" t="n">
        <v>0.0721636253215622</v>
      </c>
      <c r="I212" s="81" t="n">
        <v>228.470617627382</v>
      </c>
      <c r="J212" s="81" t="n">
        <v>0.022411399247103</v>
      </c>
      <c r="K212" s="81" t="n">
        <v>386.460717553441</v>
      </c>
      <c r="L212" s="81" t="n">
        <v>18.1592252727958</v>
      </c>
      <c r="M212" s="81" t="n">
        <v>0.0466780547330392</v>
      </c>
      <c r="N212" s="81" t="n">
        <v>228.470617627382</v>
      </c>
      <c r="O212" s="81" t="n">
        <v>0.0274580902827325</v>
      </c>
      <c r="P212" s="81" t="n">
        <v>386.460717553441</v>
      </c>
      <c r="Q212" s="81" t="n">
        <v>18.1592252727958</v>
      </c>
      <c r="R212" s="81" t="n">
        <v>0.0142145897515348</v>
      </c>
      <c r="S212" s="81" t="n">
        <v>0.0244908293215496</v>
      </c>
      <c r="T212" s="81" t="n">
        <v>0.10393973506301</v>
      </c>
    </row>
    <row r="213" customFormat="false" ht="15" hidden="false" customHeight="true" outlineLevel="0" collapsed="false">
      <c r="A213" s="32" t="n">
        <v>10.4</v>
      </c>
      <c r="B213" s="80" t="n">
        <v>0.125650683189146</v>
      </c>
      <c r="C213" s="32" t="n">
        <v>386.460717553441</v>
      </c>
      <c r="D213" s="32" t="n">
        <v>18.1592252727958</v>
      </c>
      <c r="E213" s="80" t="n">
        <v>0.085287538509209</v>
      </c>
      <c r="F213" s="57" t="n">
        <f aca="false">03_Tunings!C6</f>
        <v>0.113131446039143</v>
      </c>
      <c r="G213" s="57" t="n">
        <f aca="false">03_Tunings!C13</f>
        <v>0.0489816586430991</v>
      </c>
      <c r="H213" s="81" t="n">
        <v>0.0721636253215622</v>
      </c>
      <c r="I213" s="81" t="n">
        <v>228.470617627382</v>
      </c>
      <c r="J213" s="81" t="n">
        <v>0.022411399247103</v>
      </c>
      <c r="K213" s="81" t="n">
        <v>386.460717553441</v>
      </c>
      <c r="L213" s="81" t="n">
        <v>18.1592252727958</v>
      </c>
      <c r="M213" s="81" t="n">
        <v>0.0466780547330392</v>
      </c>
      <c r="N213" s="81" t="n">
        <v>228.470617627382</v>
      </c>
      <c r="O213" s="81" t="n">
        <v>0.0274580902827325</v>
      </c>
      <c r="P213" s="81" t="n">
        <v>386.460717553441</v>
      </c>
      <c r="Q213" s="81" t="n">
        <v>18.1592252727958</v>
      </c>
      <c r="R213" s="81" t="n">
        <v>0.0142145897515348</v>
      </c>
      <c r="S213" s="81" t="n">
        <v>0.0244908293215496</v>
      </c>
      <c r="T213" s="81" t="n">
        <v>0.10393973506301</v>
      </c>
    </row>
    <row r="214" customFormat="false" ht="15" hidden="false" customHeight="true" outlineLevel="0" collapsed="false">
      <c r="A214" s="32" t="n">
        <v>10.45</v>
      </c>
      <c r="B214" s="80" t="n">
        <v>0.125650683189146</v>
      </c>
      <c r="C214" s="32" t="n">
        <v>386.460717553441</v>
      </c>
      <c r="D214" s="32" t="n">
        <v>18.1592252727958</v>
      </c>
      <c r="E214" s="80" t="n">
        <v>0.085287538509209</v>
      </c>
      <c r="F214" s="57" t="n">
        <f aca="false">03_Tunings!C6</f>
        <v>0.113131446039143</v>
      </c>
      <c r="G214" s="57" t="n">
        <f aca="false">03_Tunings!C13</f>
        <v>0.0489816586430991</v>
      </c>
      <c r="H214" s="81" t="n">
        <v>0.0721636253215622</v>
      </c>
      <c r="I214" s="81" t="n">
        <v>228.470617627382</v>
      </c>
      <c r="J214" s="81" t="n">
        <v>0.022411399247103</v>
      </c>
      <c r="K214" s="81" t="n">
        <v>386.460717553441</v>
      </c>
      <c r="L214" s="81" t="n">
        <v>18.1592252727958</v>
      </c>
      <c r="M214" s="81" t="n">
        <v>0.0466780547330392</v>
      </c>
      <c r="N214" s="81" t="n">
        <v>228.470617627382</v>
      </c>
      <c r="O214" s="81" t="n">
        <v>0.0274580902827325</v>
      </c>
      <c r="P214" s="81" t="n">
        <v>386.460717553441</v>
      </c>
      <c r="Q214" s="81" t="n">
        <v>18.1592252727958</v>
      </c>
      <c r="R214" s="81" t="n">
        <v>0.0142145897515348</v>
      </c>
      <c r="S214" s="81" t="n">
        <v>0.0244908293215496</v>
      </c>
      <c r="T214" s="81" t="n">
        <v>0.10393973506301</v>
      </c>
    </row>
    <row r="215" customFormat="false" ht="15" hidden="false" customHeight="true" outlineLevel="0" collapsed="false">
      <c r="A215" s="32" t="n">
        <v>10.5</v>
      </c>
      <c r="B215" s="80" t="n">
        <v>0.125650683189146</v>
      </c>
      <c r="C215" s="32" t="n">
        <v>386.460717553441</v>
      </c>
      <c r="D215" s="32" t="n">
        <v>18.1592252727958</v>
      </c>
      <c r="E215" s="80" t="n">
        <v>0.085287538509209</v>
      </c>
      <c r="F215" s="57" t="n">
        <f aca="false">03_Tunings!C6</f>
        <v>0.113131446039143</v>
      </c>
      <c r="G215" s="57" t="n">
        <f aca="false">03_Tunings!C13</f>
        <v>0.0489816586430991</v>
      </c>
      <c r="H215" s="81" t="n">
        <v>0.0721636253215622</v>
      </c>
      <c r="I215" s="81" t="n">
        <v>228.470617627382</v>
      </c>
      <c r="J215" s="81" t="n">
        <v>0.022411399247103</v>
      </c>
      <c r="K215" s="81" t="n">
        <v>386.460717553441</v>
      </c>
      <c r="L215" s="81" t="n">
        <v>18.1592252727958</v>
      </c>
      <c r="M215" s="81" t="n">
        <v>0.0466780547330392</v>
      </c>
      <c r="N215" s="81" t="n">
        <v>228.470617627382</v>
      </c>
      <c r="O215" s="81" t="n">
        <v>0.0274580902827325</v>
      </c>
      <c r="P215" s="81" t="n">
        <v>386.460717553441</v>
      </c>
      <c r="Q215" s="81" t="n">
        <v>18.1592252727958</v>
      </c>
      <c r="R215" s="81" t="n">
        <v>0.0142145897515348</v>
      </c>
      <c r="S215" s="81" t="n">
        <v>0.0244908293215496</v>
      </c>
      <c r="T215" s="81" t="n">
        <v>0.10393973506301</v>
      </c>
    </row>
    <row r="216" customFormat="false" ht="15" hidden="false" customHeight="true" outlineLevel="0" collapsed="false">
      <c r="A216" s="32" t="n">
        <v>10.55</v>
      </c>
      <c r="B216" s="80" t="n">
        <v>0.125650683189146</v>
      </c>
      <c r="C216" s="32" t="n">
        <v>386.460717553441</v>
      </c>
      <c r="D216" s="32" t="n">
        <v>18.1592252727958</v>
      </c>
      <c r="E216" s="80" t="n">
        <v>0.085287538509209</v>
      </c>
      <c r="F216" s="57" t="n">
        <f aca="false">03_Tunings!C6</f>
        <v>0.113131446039143</v>
      </c>
      <c r="G216" s="57" t="n">
        <f aca="false">03_Tunings!C13</f>
        <v>0.0489816586430991</v>
      </c>
      <c r="H216" s="81" t="n">
        <v>0.0721636253215622</v>
      </c>
      <c r="I216" s="81" t="n">
        <v>228.470617627382</v>
      </c>
      <c r="J216" s="81" t="n">
        <v>0.022411399247103</v>
      </c>
      <c r="K216" s="81" t="n">
        <v>386.460717553441</v>
      </c>
      <c r="L216" s="81" t="n">
        <v>18.1592252727958</v>
      </c>
      <c r="M216" s="81" t="n">
        <v>0.0466780547330392</v>
      </c>
      <c r="N216" s="81" t="n">
        <v>228.470617627382</v>
      </c>
      <c r="O216" s="81" t="n">
        <v>0.0274580902827325</v>
      </c>
      <c r="P216" s="81" t="n">
        <v>386.460717553441</v>
      </c>
      <c r="Q216" s="81" t="n">
        <v>18.1592252727958</v>
      </c>
      <c r="R216" s="81" t="n">
        <v>0.0142145897515348</v>
      </c>
      <c r="S216" s="81" t="n">
        <v>0.0244908293215496</v>
      </c>
      <c r="T216" s="81" t="n">
        <v>0.10393973506301</v>
      </c>
    </row>
    <row r="217" customFormat="false" ht="15" hidden="false" customHeight="true" outlineLevel="0" collapsed="false">
      <c r="A217" s="32" t="n">
        <v>10.6</v>
      </c>
      <c r="B217" s="80" t="n">
        <v>0.125650683189146</v>
      </c>
      <c r="C217" s="32" t="n">
        <v>386.460717553441</v>
      </c>
      <c r="D217" s="32" t="n">
        <v>18.1592252727958</v>
      </c>
      <c r="E217" s="80" t="n">
        <v>0.085287538509209</v>
      </c>
      <c r="F217" s="57" t="n">
        <f aca="false">03_Tunings!C6</f>
        <v>0.113131446039143</v>
      </c>
      <c r="G217" s="57" t="n">
        <f aca="false">03_Tunings!C13</f>
        <v>0.0489816586430991</v>
      </c>
      <c r="H217" s="81" t="n">
        <v>0.0721636253215622</v>
      </c>
      <c r="I217" s="81" t="n">
        <v>228.470617627382</v>
      </c>
      <c r="J217" s="81" t="n">
        <v>0.022411399247103</v>
      </c>
      <c r="K217" s="81" t="n">
        <v>386.460717553441</v>
      </c>
      <c r="L217" s="81" t="n">
        <v>18.1592252727958</v>
      </c>
      <c r="M217" s="81" t="n">
        <v>0.0466780547330392</v>
      </c>
      <c r="N217" s="81" t="n">
        <v>228.470617627382</v>
      </c>
      <c r="O217" s="81" t="n">
        <v>0.0274580902827325</v>
      </c>
      <c r="P217" s="81" t="n">
        <v>386.460717553441</v>
      </c>
      <c r="Q217" s="81" t="n">
        <v>18.1592252727958</v>
      </c>
      <c r="R217" s="81" t="n">
        <v>0.0142145897515348</v>
      </c>
      <c r="S217" s="81" t="n">
        <v>0.0244908293215496</v>
      </c>
      <c r="T217" s="81" t="n">
        <v>0.10393973506301</v>
      </c>
    </row>
    <row r="218" customFormat="false" ht="15" hidden="false" customHeight="true" outlineLevel="0" collapsed="false">
      <c r="A218" s="32" t="n">
        <v>10.65</v>
      </c>
      <c r="B218" s="80" t="n">
        <v>0.125650683189146</v>
      </c>
      <c r="C218" s="32" t="n">
        <v>386.460717553441</v>
      </c>
      <c r="D218" s="32" t="n">
        <v>18.1592252727958</v>
      </c>
      <c r="E218" s="80" t="n">
        <v>0.085287538509209</v>
      </c>
      <c r="F218" s="57" t="n">
        <f aca="false">03_Tunings!C6</f>
        <v>0.113131446039143</v>
      </c>
      <c r="G218" s="57" t="n">
        <f aca="false">03_Tunings!C13</f>
        <v>0.0489816586430991</v>
      </c>
      <c r="H218" s="81" t="n">
        <v>0.0721636253215622</v>
      </c>
      <c r="I218" s="81" t="n">
        <v>228.470617627382</v>
      </c>
      <c r="J218" s="81" t="n">
        <v>0.022411399247103</v>
      </c>
      <c r="K218" s="81" t="n">
        <v>386.460717553441</v>
      </c>
      <c r="L218" s="81" t="n">
        <v>18.1592252727958</v>
      </c>
      <c r="M218" s="81" t="n">
        <v>0.0466780547330392</v>
      </c>
      <c r="N218" s="81" t="n">
        <v>228.470617627382</v>
      </c>
      <c r="O218" s="81" t="n">
        <v>0.0274580902827325</v>
      </c>
      <c r="P218" s="81" t="n">
        <v>386.460717553441</v>
      </c>
      <c r="Q218" s="81" t="n">
        <v>18.1592252727958</v>
      </c>
      <c r="R218" s="81" t="n">
        <v>0.0142145897515348</v>
      </c>
      <c r="S218" s="81" t="n">
        <v>0.0244908293215496</v>
      </c>
      <c r="T218" s="81" t="n">
        <v>0.10393973506301</v>
      </c>
    </row>
    <row r="219" customFormat="false" ht="15" hidden="false" customHeight="true" outlineLevel="0" collapsed="false">
      <c r="A219" s="32" t="n">
        <v>10.7</v>
      </c>
      <c r="B219" s="80" t="n">
        <v>0.125650683189146</v>
      </c>
      <c r="C219" s="32" t="n">
        <v>386.460717553441</v>
      </c>
      <c r="D219" s="32" t="n">
        <v>18.1592252727958</v>
      </c>
      <c r="E219" s="80" t="n">
        <v>0.085287538509209</v>
      </c>
      <c r="F219" s="57" t="n">
        <f aca="false">03_Tunings!C6</f>
        <v>0.113131446039143</v>
      </c>
      <c r="G219" s="57" t="n">
        <f aca="false">03_Tunings!C13</f>
        <v>0.0489816586430991</v>
      </c>
      <c r="H219" s="81" t="n">
        <v>0.0721636253215622</v>
      </c>
      <c r="I219" s="81" t="n">
        <v>228.470617627382</v>
      </c>
      <c r="J219" s="81" t="n">
        <v>0.022411399247103</v>
      </c>
      <c r="K219" s="81" t="n">
        <v>386.460717553441</v>
      </c>
      <c r="L219" s="81" t="n">
        <v>18.1592252727958</v>
      </c>
      <c r="M219" s="81" t="n">
        <v>0.0466780547330392</v>
      </c>
      <c r="N219" s="81" t="n">
        <v>228.470617627382</v>
      </c>
      <c r="O219" s="81" t="n">
        <v>0.0274580902827325</v>
      </c>
      <c r="P219" s="81" t="n">
        <v>386.460717553441</v>
      </c>
      <c r="Q219" s="81" t="n">
        <v>18.1592252727958</v>
      </c>
      <c r="R219" s="81" t="n">
        <v>0.0142145897515348</v>
      </c>
      <c r="S219" s="81" t="n">
        <v>0.0244908293215496</v>
      </c>
      <c r="T219" s="81" t="n">
        <v>0.10393973506301</v>
      </c>
    </row>
    <row r="220" customFormat="false" ht="15" hidden="false" customHeight="true" outlineLevel="0" collapsed="false">
      <c r="A220" s="32" t="n">
        <v>10.75</v>
      </c>
      <c r="B220" s="80" t="n">
        <v>0.125650683189146</v>
      </c>
      <c r="C220" s="32" t="n">
        <v>386.460717553441</v>
      </c>
      <c r="D220" s="32" t="n">
        <v>18.1592252727958</v>
      </c>
      <c r="E220" s="80" t="n">
        <v>0.085287538509209</v>
      </c>
      <c r="F220" s="57" t="n">
        <f aca="false">03_Tunings!C6</f>
        <v>0.113131446039143</v>
      </c>
      <c r="G220" s="57" t="n">
        <f aca="false">03_Tunings!C13</f>
        <v>0.0489816586430991</v>
      </c>
      <c r="H220" s="81" t="n">
        <v>0.0721636253215622</v>
      </c>
      <c r="I220" s="81" t="n">
        <v>228.470617627382</v>
      </c>
      <c r="J220" s="81" t="n">
        <v>0.022411399247103</v>
      </c>
      <c r="K220" s="81" t="n">
        <v>386.460717553441</v>
      </c>
      <c r="L220" s="81" t="n">
        <v>18.1592252727958</v>
      </c>
      <c r="M220" s="81" t="n">
        <v>0.0466780547330392</v>
      </c>
      <c r="N220" s="81" t="n">
        <v>228.470617627382</v>
      </c>
      <c r="O220" s="81" t="n">
        <v>0.0274580902827325</v>
      </c>
      <c r="P220" s="81" t="n">
        <v>386.460717553441</v>
      </c>
      <c r="Q220" s="81" t="n">
        <v>18.1592252727958</v>
      </c>
      <c r="R220" s="81" t="n">
        <v>0.0142145897515348</v>
      </c>
      <c r="S220" s="81" t="n">
        <v>0.0244908293215496</v>
      </c>
      <c r="T220" s="81" t="n">
        <v>0.10393973506301</v>
      </c>
    </row>
    <row r="221" customFormat="false" ht="15" hidden="false" customHeight="true" outlineLevel="0" collapsed="false">
      <c r="A221" s="32" t="n">
        <v>10.8</v>
      </c>
      <c r="B221" s="80" t="n">
        <v>0.125650683189146</v>
      </c>
      <c r="C221" s="32" t="n">
        <v>386.460717553441</v>
      </c>
      <c r="D221" s="32" t="n">
        <v>18.1592252727958</v>
      </c>
      <c r="E221" s="80" t="n">
        <v>0.085287538509209</v>
      </c>
      <c r="F221" s="57" t="n">
        <f aca="false">03_Tunings!C6</f>
        <v>0.113131446039143</v>
      </c>
      <c r="G221" s="57" t="n">
        <f aca="false">03_Tunings!C13</f>
        <v>0.0489816586430991</v>
      </c>
      <c r="H221" s="81" t="n">
        <v>0.0721636253215622</v>
      </c>
      <c r="I221" s="81" t="n">
        <v>228.470617627382</v>
      </c>
      <c r="J221" s="81" t="n">
        <v>0.022411399247103</v>
      </c>
      <c r="K221" s="81" t="n">
        <v>386.460717553441</v>
      </c>
      <c r="L221" s="81" t="n">
        <v>18.1592252727958</v>
      </c>
      <c r="M221" s="81" t="n">
        <v>0.0466780547330392</v>
      </c>
      <c r="N221" s="81" t="n">
        <v>228.470617627382</v>
      </c>
      <c r="O221" s="81" t="n">
        <v>0.0274580902827325</v>
      </c>
      <c r="P221" s="81" t="n">
        <v>386.460717553441</v>
      </c>
      <c r="Q221" s="81" t="n">
        <v>18.1592252727958</v>
      </c>
      <c r="R221" s="81" t="n">
        <v>0.0142145897515348</v>
      </c>
      <c r="S221" s="81" t="n">
        <v>0.0244908293215496</v>
      </c>
      <c r="T221" s="81" t="n">
        <v>0.10393973506301</v>
      </c>
    </row>
    <row r="222" customFormat="false" ht="15" hidden="false" customHeight="true" outlineLevel="0" collapsed="false">
      <c r="A222" s="32" t="n">
        <v>10.85</v>
      </c>
      <c r="B222" s="80" t="n">
        <v>0.125650683189146</v>
      </c>
      <c r="C222" s="32" t="n">
        <v>386.460717553441</v>
      </c>
      <c r="D222" s="32" t="n">
        <v>18.1592252727958</v>
      </c>
      <c r="E222" s="80" t="n">
        <v>0.085287538509209</v>
      </c>
      <c r="F222" s="57" t="n">
        <f aca="false">03_Tunings!C6</f>
        <v>0.113131446039143</v>
      </c>
      <c r="G222" s="57" t="n">
        <f aca="false">03_Tunings!C13</f>
        <v>0.0489816586430991</v>
      </c>
      <c r="H222" s="81" t="n">
        <v>0.0721636253215622</v>
      </c>
      <c r="I222" s="81" t="n">
        <v>228.470617627382</v>
      </c>
      <c r="J222" s="81" t="n">
        <v>0.022411399247103</v>
      </c>
      <c r="K222" s="81" t="n">
        <v>386.460717553441</v>
      </c>
      <c r="L222" s="81" t="n">
        <v>18.1592252727958</v>
      </c>
      <c r="M222" s="81" t="n">
        <v>0.0466780547330392</v>
      </c>
      <c r="N222" s="81" t="n">
        <v>228.470617627382</v>
      </c>
      <c r="O222" s="81" t="n">
        <v>0.0274580902827325</v>
      </c>
      <c r="P222" s="81" t="n">
        <v>386.460717553441</v>
      </c>
      <c r="Q222" s="81" t="n">
        <v>18.1592252727958</v>
      </c>
      <c r="R222" s="81" t="n">
        <v>0.0142145897515348</v>
      </c>
      <c r="S222" s="81" t="n">
        <v>0.0244908293215496</v>
      </c>
      <c r="T222" s="81" t="n">
        <v>0.10393973506301</v>
      </c>
    </row>
    <row r="223" customFormat="false" ht="15" hidden="false" customHeight="true" outlineLevel="0" collapsed="false">
      <c r="A223" s="32" t="n">
        <v>10.9</v>
      </c>
      <c r="B223" s="80" t="n">
        <v>0.125650683189146</v>
      </c>
      <c r="C223" s="32" t="n">
        <v>386.460717553441</v>
      </c>
      <c r="D223" s="32" t="n">
        <v>18.1592252727958</v>
      </c>
      <c r="E223" s="80" t="n">
        <v>0.085287538509209</v>
      </c>
      <c r="F223" s="57" t="n">
        <f aca="false">03_Tunings!C6</f>
        <v>0.113131446039143</v>
      </c>
      <c r="G223" s="57" t="n">
        <f aca="false">03_Tunings!C13</f>
        <v>0.0489816586430991</v>
      </c>
      <c r="H223" s="81" t="n">
        <v>0.0721636253215622</v>
      </c>
      <c r="I223" s="81" t="n">
        <v>228.470617627382</v>
      </c>
      <c r="J223" s="81" t="n">
        <v>0.022411399247103</v>
      </c>
      <c r="K223" s="81" t="n">
        <v>386.460717553441</v>
      </c>
      <c r="L223" s="81" t="n">
        <v>18.1592252727958</v>
      </c>
      <c r="M223" s="81" t="n">
        <v>0.0466780547330392</v>
      </c>
      <c r="N223" s="81" t="n">
        <v>228.470617627382</v>
      </c>
      <c r="O223" s="81" t="n">
        <v>0.0274580902827325</v>
      </c>
      <c r="P223" s="81" t="n">
        <v>386.460717553441</v>
      </c>
      <c r="Q223" s="81" t="n">
        <v>18.1592252727958</v>
      </c>
      <c r="R223" s="81" t="n">
        <v>0.0142145897515348</v>
      </c>
      <c r="S223" s="81" t="n">
        <v>0.0244908293215496</v>
      </c>
      <c r="T223" s="81" t="n">
        <v>0.10393973506301</v>
      </c>
    </row>
    <row r="224" customFormat="false" ht="15" hidden="false" customHeight="true" outlineLevel="0" collapsed="false">
      <c r="A224" s="32" t="n">
        <v>10.95</v>
      </c>
      <c r="B224" s="80" t="n">
        <v>0.125650683189146</v>
      </c>
      <c r="C224" s="32" t="n">
        <v>386.460717553441</v>
      </c>
      <c r="D224" s="32" t="n">
        <v>18.1592252727958</v>
      </c>
      <c r="E224" s="80" t="n">
        <v>0.085287538509209</v>
      </c>
      <c r="F224" s="57" t="n">
        <f aca="false">03_Tunings!C6</f>
        <v>0.113131446039143</v>
      </c>
      <c r="G224" s="57" t="n">
        <f aca="false">03_Tunings!C13</f>
        <v>0.0489816586430991</v>
      </c>
      <c r="H224" s="81" t="n">
        <v>0.0721636253215622</v>
      </c>
      <c r="I224" s="81" t="n">
        <v>228.470617627382</v>
      </c>
      <c r="J224" s="81" t="n">
        <v>0.022411399247103</v>
      </c>
      <c r="K224" s="81" t="n">
        <v>386.460717553441</v>
      </c>
      <c r="L224" s="81" t="n">
        <v>18.1592252727958</v>
      </c>
      <c r="M224" s="81" t="n">
        <v>0.0466780547330392</v>
      </c>
      <c r="N224" s="81" t="n">
        <v>228.470617627382</v>
      </c>
      <c r="O224" s="81" t="n">
        <v>0.0274580902827325</v>
      </c>
      <c r="P224" s="81" t="n">
        <v>386.460717553441</v>
      </c>
      <c r="Q224" s="81" t="n">
        <v>18.1592252727958</v>
      </c>
      <c r="R224" s="81" t="n">
        <v>0.0142145897515348</v>
      </c>
      <c r="S224" s="81" t="n">
        <v>0.0244908293215496</v>
      </c>
      <c r="T224" s="81" t="n">
        <v>0.10393973506301</v>
      </c>
    </row>
    <row r="225" customFormat="false" ht="15" hidden="false" customHeight="true" outlineLevel="0" collapsed="false">
      <c r="A225" s="32" t="n">
        <v>11</v>
      </c>
      <c r="B225" s="80" t="n">
        <v>0.125650683189146</v>
      </c>
      <c r="C225" s="32" t="n">
        <v>386.460717553441</v>
      </c>
      <c r="D225" s="32" t="n">
        <v>18.1592252727958</v>
      </c>
      <c r="E225" s="80" t="n">
        <v>0.085287538509209</v>
      </c>
      <c r="F225" s="57" t="n">
        <f aca="false">03_Tunings!C6</f>
        <v>0.113131446039143</v>
      </c>
      <c r="G225" s="57" t="n">
        <f aca="false">03_Tunings!C13</f>
        <v>0.0489816586430991</v>
      </c>
      <c r="H225" s="81" t="n">
        <v>0.0721636253215622</v>
      </c>
      <c r="I225" s="81" t="n">
        <v>228.470617627382</v>
      </c>
      <c r="J225" s="81" t="n">
        <v>0.022411399247103</v>
      </c>
      <c r="K225" s="81" t="n">
        <v>386.460717553441</v>
      </c>
      <c r="L225" s="81" t="n">
        <v>18.1592252727958</v>
      </c>
      <c r="M225" s="81" t="n">
        <v>0.0466780547330392</v>
      </c>
      <c r="N225" s="81" t="n">
        <v>228.470617627382</v>
      </c>
      <c r="O225" s="81" t="n">
        <v>0.0274580902827325</v>
      </c>
      <c r="P225" s="81" t="n">
        <v>386.460717553441</v>
      </c>
      <c r="Q225" s="81" t="n">
        <v>18.1592252727958</v>
      </c>
      <c r="R225" s="81" t="n">
        <v>0.0142145897515348</v>
      </c>
      <c r="S225" s="81" t="n">
        <v>0.0244908293215496</v>
      </c>
      <c r="T225" s="81" t="n">
        <v>0.10393973506301</v>
      </c>
    </row>
    <row r="226" customFormat="false" ht="15" hidden="false" customHeight="true" outlineLevel="0" collapsed="false">
      <c r="A226" s="32" t="n">
        <v>11.05</v>
      </c>
      <c r="B226" s="80" t="n">
        <v>0.125650683189146</v>
      </c>
      <c r="C226" s="32" t="n">
        <v>386.460717553441</v>
      </c>
      <c r="D226" s="32" t="n">
        <v>18.1592252727958</v>
      </c>
      <c r="E226" s="80" t="n">
        <v>0.085287538509209</v>
      </c>
      <c r="F226" s="57" t="n">
        <f aca="false">03_Tunings!C6</f>
        <v>0.113131446039143</v>
      </c>
      <c r="G226" s="57" t="n">
        <f aca="false">03_Tunings!C13</f>
        <v>0.0489816586430991</v>
      </c>
      <c r="H226" s="81" t="n">
        <v>0.0721636253215622</v>
      </c>
      <c r="I226" s="81" t="n">
        <v>228.470617627382</v>
      </c>
      <c r="J226" s="81" t="n">
        <v>0.022411399247103</v>
      </c>
      <c r="K226" s="81" t="n">
        <v>386.460717553441</v>
      </c>
      <c r="L226" s="81" t="n">
        <v>18.1592252727958</v>
      </c>
      <c r="M226" s="81" t="n">
        <v>0.0466780547330392</v>
      </c>
      <c r="N226" s="81" t="n">
        <v>228.470617627382</v>
      </c>
      <c r="O226" s="81" t="n">
        <v>0.0274580902827325</v>
      </c>
      <c r="P226" s="81" t="n">
        <v>386.460717553441</v>
      </c>
      <c r="Q226" s="81" t="n">
        <v>18.1592252727958</v>
      </c>
      <c r="R226" s="81" t="n">
        <v>0.0142145897515348</v>
      </c>
      <c r="S226" s="81" t="n">
        <v>0.0244908293215496</v>
      </c>
      <c r="T226" s="81" t="n">
        <v>0.10393973506301</v>
      </c>
    </row>
    <row r="227" customFormat="false" ht="15" hidden="false" customHeight="true" outlineLevel="0" collapsed="false">
      <c r="A227" s="32" t="n">
        <v>11.1</v>
      </c>
      <c r="B227" s="80" t="n">
        <v>0.125650683189146</v>
      </c>
      <c r="C227" s="32" t="n">
        <v>386.460717553441</v>
      </c>
      <c r="D227" s="32" t="n">
        <v>18.1592252727958</v>
      </c>
      <c r="E227" s="80" t="n">
        <v>0.085287538509209</v>
      </c>
      <c r="F227" s="57" t="n">
        <f aca="false">03_Tunings!C6</f>
        <v>0.113131446039143</v>
      </c>
      <c r="G227" s="57" t="n">
        <f aca="false">03_Tunings!C13</f>
        <v>0.0489816586430991</v>
      </c>
      <c r="H227" s="81" t="n">
        <v>0.0721636253215622</v>
      </c>
      <c r="I227" s="81" t="n">
        <v>228.470617627382</v>
      </c>
      <c r="J227" s="81" t="n">
        <v>0.022411399247103</v>
      </c>
      <c r="K227" s="81" t="n">
        <v>386.460717553441</v>
      </c>
      <c r="L227" s="81" t="n">
        <v>18.1592252727958</v>
      </c>
      <c r="M227" s="81" t="n">
        <v>0.0466780547330392</v>
      </c>
      <c r="N227" s="81" t="n">
        <v>228.470617627382</v>
      </c>
      <c r="O227" s="81" t="n">
        <v>0.0274580902827325</v>
      </c>
      <c r="P227" s="81" t="n">
        <v>386.460717553441</v>
      </c>
      <c r="Q227" s="81" t="n">
        <v>18.1592252727958</v>
      </c>
      <c r="R227" s="81" t="n">
        <v>0.0142145897515348</v>
      </c>
      <c r="S227" s="81" t="n">
        <v>0.0244908293215496</v>
      </c>
      <c r="T227" s="81" t="n">
        <v>0.10393973506301</v>
      </c>
    </row>
    <row r="228" customFormat="false" ht="15" hidden="false" customHeight="true" outlineLevel="0" collapsed="false">
      <c r="A228" s="32" t="n">
        <v>11.15</v>
      </c>
      <c r="B228" s="80" t="n">
        <v>0.125650683189146</v>
      </c>
      <c r="C228" s="32" t="n">
        <v>386.460717553441</v>
      </c>
      <c r="D228" s="32" t="n">
        <v>18.1592252727958</v>
      </c>
      <c r="E228" s="80" t="n">
        <v>0.085287538509209</v>
      </c>
      <c r="F228" s="57" t="n">
        <f aca="false">03_Tunings!C6</f>
        <v>0.113131446039143</v>
      </c>
      <c r="G228" s="57" t="n">
        <f aca="false">03_Tunings!C13</f>
        <v>0.0489816586430991</v>
      </c>
      <c r="H228" s="81" t="n">
        <v>0.0721636253215622</v>
      </c>
      <c r="I228" s="81" t="n">
        <v>228.470617627382</v>
      </c>
      <c r="J228" s="81" t="n">
        <v>0.022411399247103</v>
      </c>
      <c r="K228" s="81" t="n">
        <v>386.460717553441</v>
      </c>
      <c r="L228" s="81" t="n">
        <v>18.1592252727958</v>
      </c>
      <c r="M228" s="81" t="n">
        <v>0.0466780547330392</v>
      </c>
      <c r="N228" s="81" t="n">
        <v>228.470617627382</v>
      </c>
      <c r="O228" s="81" t="n">
        <v>0.0274580902827325</v>
      </c>
      <c r="P228" s="81" t="n">
        <v>386.460717553441</v>
      </c>
      <c r="Q228" s="81" t="n">
        <v>18.1592252727958</v>
      </c>
      <c r="R228" s="81" t="n">
        <v>0.0142145897515348</v>
      </c>
      <c r="S228" s="81" t="n">
        <v>0.0244908293215496</v>
      </c>
      <c r="T228" s="81" t="n">
        <v>0.10393973506301</v>
      </c>
    </row>
    <row r="229" customFormat="false" ht="15" hidden="false" customHeight="true" outlineLevel="0" collapsed="false">
      <c r="A229" s="32" t="n">
        <v>11.2</v>
      </c>
      <c r="B229" s="80" t="n">
        <v>0.125650683189146</v>
      </c>
      <c r="C229" s="32" t="n">
        <v>386.460717553441</v>
      </c>
      <c r="D229" s="32" t="n">
        <v>18.1592252727958</v>
      </c>
      <c r="E229" s="80" t="n">
        <v>0.085287538509209</v>
      </c>
      <c r="F229" s="57" t="n">
        <f aca="false">03_Tunings!C6</f>
        <v>0.113131446039143</v>
      </c>
      <c r="G229" s="57" t="n">
        <f aca="false">03_Tunings!C13</f>
        <v>0.0489816586430991</v>
      </c>
      <c r="H229" s="81" t="n">
        <v>0.0721636253215622</v>
      </c>
      <c r="I229" s="81" t="n">
        <v>228.470617627382</v>
      </c>
      <c r="J229" s="81" t="n">
        <v>0.022411399247103</v>
      </c>
      <c r="K229" s="81" t="n">
        <v>386.460717553441</v>
      </c>
      <c r="L229" s="81" t="n">
        <v>18.1592252727958</v>
      </c>
      <c r="M229" s="81" t="n">
        <v>0.0466780547330392</v>
      </c>
      <c r="N229" s="81" t="n">
        <v>228.470617627382</v>
      </c>
      <c r="O229" s="81" t="n">
        <v>0.0274580902827325</v>
      </c>
      <c r="P229" s="81" t="n">
        <v>386.460717553441</v>
      </c>
      <c r="Q229" s="81" t="n">
        <v>18.1592252727958</v>
      </c>
      <c r="R229" s="81" t="n">
        <v>0.0142145897515348</v>
      </c>
      <c r="S229" s="81" t="n">
        <v>0.0244908293215496</v>
      </c>
      <c r="T229" s="81" t="n">
        <v>0.10393973506301</v>
      </c>
    </row>
    <row r="230" customFormat="false" ht="15" hidden="false" customHeight="true" outlineLevel="0" collapsed="false">
      <c r="A230" s="32" t="n">
        <v>11.25</v>
      </c>
      <c r="B230" s="80" t="n">
        <v>0.125650683189146</v>
      </c>
      <c r="C230" s="32" t="n">
        <v>386.460717553441</v>
      </c>
      <c r="D230" s="32" t="n">
        <v>18.1592252727958</v>
      </c>
      <c r="E230" s="80" t="n">
        <v>0.085287538509209</v>
      </c>
      <c r="F230" s="57" t="n">
        <f aca="false">03_Tunings!C6</f>
        <v>0.113131446039143</v>
      </c>
      <c r="G230" s="57" t="n">
        <f aca="false">03_Tunings!C13</f>
        <v>0.0489816586430991</v>
      </c>
      <c r="H230" s="81" t="n">
        <v>0.0721636253215622</v>
      </c>
      <c r="I230" s="81" t="n">
        <v>228.470617627382</v>
      </c>
      <c r="J230" s="81" t="n">
        <v>0.022411399247103</v>
      </c>
      <c r="K230" s="81" t="n">
        <v>386.460717553441</v>
      </c>
      <c r="L230" s="81" t="n">
        <v>18.1592252727958</v>
      </c>
      <c r="M230" s="81" t="n">
        <v>0.0466780547330392</v>
      </c>
      <c r="N230" s="81" t="n">
        <v>228.470617627382</v>
      </c>
      <c r="O230" s="81" t="n">
        <v>0.0274580902827325</v>
      </c>
      <c r="P230" s="81" t="n">
        <v>386.460717553441</v>
      </c>
      <c r="Q230" s="81" t="n">
        <v>18.1592252727958</v>
      </c>
      <c r="R230" s="81" t="n">
        <v>0.0142145897515348</v>
      </c>
      <c r="S230" s="81" t="n">
        <v>0.0244908293215496</v>
      </c>
      <c r="T230" s="81" t="n">
        <v>0.10393973506301</v>
      </c>
    </row>
    <row r="231" customFormat="false" ht="15" hidden="false" customHeight="true" outlineLevel="0" collapsed="false">
      <c r="A231" s="32" t="n">
        <v>11.3</v>
      </c>
      <c r="B231" s="80" t="n">
        <v>0.125650683189146</v>
      </c>
      <c r="C231" s="32" t="n">
        <v>386.460717553441</v>
      </c>
      <c r="D231" s="32" t="n">
        <v>18.1592252727958</v>
      </c>
      <c r="E231" s="80" t="n">
        <v>0.085287538509209</v>
      </c>
      <c r="F231" s="57" t="n">
        <f aca="false">03_Tunings!C6</f>
        <v>0.113131446039143</v>
      </c>
      <c r="G231" s="57" t="n">
        <f aca="false">03_Tunings!C13</f>
        <v>0.0489816586430991</v>
      </c>
      <c r="H231" s="81" t="n">
        <v>0.0721636253215622</v>
      </c>
      <c r="I231" s="81" t="n">
        <v>228.470617627382</v>
      </c>
      <c r="J231" s="81" t="n">
        <v>0.022411399247103</v>
      </c>
      <c r="K231" s="81" t="n">
        <v>386.460717553441</v>
      </c>
      <c r="L231" s="81" t="n">
        <v>18.1592252727958</v>
      </c>
      <c r="M231" s="81" t="n">
        <v>0.0466780547330392</v>
      </c>
      <c r="N231" s="81" t="n">
        <v>228.470617627382</v>
      </c>
      <c r="O231" s="81" t="n">
        <v>0.0274580902827325</v>
      </c>
      <c r="P231" s="81" t="n">
        <v>386.460717553441</v>
      </c>
      <c r="Q231" s="81" t="n">
        <v>18.1592252727958</v>
      </c>
      <c r="R231" s="81" t="n">
        <v>0.0142145897515348</v>
      </c>
      <c r="S231" s="81" t="n">
        <v>0.0244908293215496</v>
      </c>
      <c r="T231" s="81" t="n">
        <v>0.10393973506301</v>
      </c>
    </row>
    <row r="232" customFormat="false" ht="15" hidden="false" customHeight="true" outlineLevel="0" collapsed="false">
      <c r="A232" s="32" t="n">
        <v>11.35</v>
      </c>
      <c r="B232" s="80" t="n">
        <v>0.125650683189146</v>
      </c>
      <c r="C232" s="32" t="n">
        <v>386.460717553441</v>
      </c>
      <c r="D232" s="32" t="n">
        <v>18.1592252727958</v>
      </c>
      <c r="E232" s="80" t="n">
        <v>0.085287538509209</v>
      </c>
      <c r="F232" s="57" t="n">
        <f aca="false">03_Tunings!C6</f>
        <v>0.113131446039143</v>
      </c>
      <c r="G232" s="57" t="n">
        <f aca="false">03_Tunings!C13</f>
        <v>0.0489816586430991</v>
      </c>
      <c r="H232" s="81" t="n">
        <v>0.0721636253215622</v>
      </c>
      <c r="I232" s="81" t="n">
        <v>228.470617627382</v>
      </c>
      <c r="J232" s="81" t="n">
        <v>0.022411399247103</v>
      </c>
      <c r="K232" s="81" t="n">
        <v>386.460717553441</v>
      </c>
      <c r="L232" s="81" t="n">
        <v>18.1592252727958</v>
      </c>
      <c r="M232" s="81" t="n">
        <v>0.0466780547330392</v>
      </c>
      <c r="N232" s="81" t="n">
        <v>228.470617627382</v>
      </c>
      <c r="O232" s="81" t="n">
        <v>0.0274580902827325</v>
      </c>
      <c r="P232" s="81" t="n">
        <v>386.460717553441</v>
      </c>
      <c r="Q232" s="81" t="n">
        <v>18.1592252727958</v>
      </c>
      <c r="R232" s="81" t="n">
        <v>0.0142145897515348</v>
      </c>
      <c r="S232" s="81" t="n">
        <v>0.0244908293215496</v>
      </c>
      <c r="T232" s="81" t="n">
        <v>0.10393973506301</v>
      </c>
    </row>
    <row r="233" customFormat="false" ht="15" hidden="false" customHeight="true" outlineLevel="0" collapsed="false">
      <c r="A233" s="32" t="n">
        <v>11.4</v>
      </c>
      <c r="B233" s="80" t="n">
        <v>0.125650683189146</v>
      </c>
      <c r="C233" s="32" t="n">
        <v>386.460717553441</v>
      </c>
      <c r="D233" s="32" t="n">
        <v>18.1592252727958</v>
      </c>
      <c r="E233" s="80" t="n">
        <v>0.085287538509209</v>
      </c>
      <c r="F233" s="57" t="n">
        <f aca="false">03_Tunings!C6</f>
        <v>0.113131446039143</v>
      </c>
      <c r="G233" s="57" t="n">
        <f aca="false">03_Tunings!C13</f>
        <v>0.0489816586430991</v>
      </c>
      <c r="H233" s="81" t="n">
        <v>0.0721636253215622</v>
      </c>
      <c r="I233" s="81" t="n">
        <v>228.470617627382</v>
      </c>
      <c r="J233" s="81" t="n">
        <v>0.022411399247103</v>
      </c>
      <c r="K233" s="81" t="n">
        <v>386.460717553441</v>
      </c>
      <c r="L233" s="81" t="n">
        <v>18.1592252727958</v>
      </c>
      <c r="M233" s="81" t="n">
        <v>0.0466780547330392</v>
      </c>
      <c r="N233" s="81" t="n">
        <v>228.470617627382</v>
      </c>
      <c r="O233" s="81" t="n">
        <v>0.0274580902827325</v>
      </c>
      <c r="P233" s="81" t="n">
        <v>386.460717553441</v>
      </c>
      <c r="Q233" s="81" t="n">
        <v>18.1592252727958</v>
      </c>
      <c r="R233" s="81" t="n">
        <v>0.0142145897515348</v>
      </c>
      <c r="S233" s="81" t="n">
        <v>0.0244908293215496</v>
      </c>
      <c r="T233" s="81" t="n">
        <v>0.10393973506301</v>
      </c>
    </row>
    <row r="234" customFormat="false" ht="15" hidden="false" customHeight="true" outlineLevel="0" collapsed="false">
      <c r="A234" s="32" t="n">
        <v>11.45</v>
      </c>
      <c r="B234" s="80" t="n">
        <v>0.125650683189146</v>
      </c>
      <c r="C234" s="32" t="n">
        <v>386.460717553441</v>
      </c>
      <c r="D234" s="32" t="n">
        <v>18.1592252727958</v>
      </c>
      <c r="E234" s="80" t="n">
        <v>0.085287538509209</v>
      </c>
      <c r="F234" s="57" t="n">
        <f aca="false">03_Tunings!C6</f>
        <v>0.113131446039143</v>
      </c>
      <c r="G234" s="57" t="n">
        <f aca="false">03_Tunings!C13</f>
        <v>0.0489816586430991</v>
      </c>
      <c r="H234" s="81" t="n">
        <v>0.0721636253215622</v>
      </c>
      <c r="I234" s="81" t="n">
        <v>228.470617627382</v>
      </c>
      <c r="J234" s="81" t="n">
        <v>0.022411399247103</v>
      </c>
      <c r="K234" s="81" t="n">
        <v>386.460717553441</v>
      </c>
      <c r="L234" s="81" t="n">
        <v>18.1592252727958</v>
      </c>
      <c r="M234" s="81" t="n">
        <v>0.0466780547330392</v>
      </c>
      <c r="N234" s="81" t="n">
        <v>228.470617627382</v>
      </c>
      <c r="O234" s="81" t="n">
        <v>0.0274580902827325</v>
      </c>
      <c r="P234" s="81" t="n">
        <v>386.460717553441</v>
      </c>
      <c r="Q234" s="81" t="n">
        <v>18.1592252727958</v>
      </c>
      <c r="R234" s="81" t="n">
        <v>0.0142145897515348</v>
      </c>
      <c r="S234" s="81" t="n">
        <v>0.0244908293215496</v>
      </c>
      <c r="T234" s="81" t="n">
        <v>0.10393973506301</v>
      </c>
    </row>
    <row r="235" customFormat="false" ht="15" hidden="false" customHeight="true" outlineLevel="0" collapsed="false">
      <c r="A235" s="32" t="n">
        <v>11.5</v>
      </c>
      <c r="B235" s="80" t="n">
        <v>0.125650683189146</v>
      </c>
      <c r="C235" s="32" t="n">
        <v>386.460717553441</v>
      </c>
      <c r="D235" s="32" t="n">
        <v>18.1592252727958</v>
      </c>
      <c r="E235" s="80" t="n">
        <v>0.085287538509209</v>
      </c>
      <c r="F235" s="57" t="n">
        <f aca="false">03_Tunings!C6</f>
        <v>0.113131446039143</v>
      </c>
      <c r="G235" s="57" t="n">
        <f aca="false">03_Tunings!C13</f>
        <v>0.0489816586430991</v>
      </c>
      <c r="H235" s="81" t="n">
        <v>0.0721636253215622</v>
      </c>
      <c r="I235" s="81" t="n">
        <v>228.470617627382</v>
      </c>
      <c r="J235" s="81" t="n">
        <v>0.022411399247103</v>
      </c>
      <c r="K235" s="81" t="n">
        <v>386.460717553441</v>
      </c>
      <c r="L235" s="81" t="n">
        <v>18.1592252727958</v>
      </c>
      <c r="M235" s="81" t="n">
        <v>0.0466780547330392</v>
      </c>
      <c r="N235" s="81" t="n">
        <v>228.470617627382</v>
      </c>
      <c r="O235" s="81" t="n">
        <v>0.0274580902827325</v>
      </c>
      <c r="P235" s="81" t="n">
        <v>386.460717553441</v>
      </c>
      <c r="Q235" s="81" t="n">
        <v>18.1592252727958</v>
      </c>
      <c r="R235" s="81" t="n">
        <v>0.0142145897515348</v>
      </c>
      <c r="S235" s="81" t="n">
        <v>0.0244908293215496</v>
      </c>
      <c r="T235" s="81" t="n">
        <v>0.10393973506301</v>
      </c>
    </row>
    <row r="236" customFormat="false" ht="15" hidden="false" customHeight="true" outlineLevel="0" collapsed="false">
      <c r="A236" s="32" t="n">
        <v>11.55</v>
      </c>
      <c r="B236" s="80" t="n">
        <v>0.125650683189146</v>
      </c>
      <c r="C236" s="32" t="n">
        <v>386.460717553441</v>
      </c>
      <c r="D236" s="32" t="n">
        <v>18.1592252727958</v>
      </c>
      <c r="E236" s="80" t="n">
        <v>0.085287538509209</v>
      </c>
      <c r="F236" s="57" t="n">
        <f aca="false">03_Tunings!C6</f>
        <v>0.113131446039143</v>
      </c>
      <c r="G236" s="57" t="n">
        <f aca="false">03_Tunings!C13</f>
        <v>0.0489816586430991</v>
      </c>
      <c r="H236" s="81" t="n">
        <v>0.0721636253215622</v>
      </c>
      <c r="I236" s="81" t="n">
        <v>228.470617627382</v>
      </c>
      <c r="J236" s="81" t="n">
        <v>0.022411399247103</v>
      </c>
      <c r="K236" s="81" t="n">
        <v>386.460717553441</v>
      </c>
      <c r="L236" s="81" t="n">
        <v>18.1592252727958</v>
      </c>
      <c r="M236" s="81" t="n">
        <v>0.0466780547330392</v>
      </c>
      <c r="N236" s="81" t="n">
        <v>228.470617627382</v>
      </c>
      <c r="O236" s="81" t="n">
        <v>0.0274580902827325</v>
      </c>
      <c r="P236" s="81" t="n">
        <v>386.460717553441</v>
      </c>
      <c r="Q236" s="81" t="n">
        <v>18.1592252727958</v>
      </c>
      <c r="R236" s="81" t="n">
        <v>0.0142145897515348</v>
      </c>
      <c r="S236" s="81" t="n">
        <v>0.0244908293215496</v>
      </c>
      <c r="T236" s="81" t="n">
        <v>0.10393973506301</v>
      </c>
    </row>
    <row r="237" customFormat="false" ht="15" hidden="false" customHeight="true" outlineLevel="0" collapsed="false">
      <c r="A237" s="32" t="n">
        <v>11.6</v>
      </c>
      <c r="B237" s="80" t="n">
        <v>0.125650683189146</v>
      </c>
      <c r="C237" s="32" t="n">
        <v>386.460717553441</v>
      </c>
      <c r="D237" s="32" t="n">
        <v>18.1592252727958</v>
      </c>
      <c r="E237" s="80" t="n">
        <v>0.085287538509209</v>
      </c>
      <c r="F237" s="57" t="n">
        <f aca="false">03_Tunings!C6</f>
        <v>0.113131446039143</v>
      </c>
      <c r="G237" s="57" t="n">
        <f aca="false">03_Tunings!C13</f>
        <v>0.0489816586430991</v>
      </c>
      <c r="H237" s="81" t="n">
        <v>0.0721636253215622</v>
      </c>
      <c r="I237" s="81" t="n">
        <v>228.470617627382</v>
      </c>
      <c r="J237" s="81" t="n">
        <v>0.022411399247103</v>
      </c>
      <c r="K237" s="81" t="n">
        <v>386.460717553441</v>
      </c>
      <c r="L237" s="81" t="n">
        <v>18.1592252727958</v>
      </c>
      <c r="M237" s="81" t="n">
        <v>0.0466780547330392</v>
      </c>
      <c r="N237" s="81" t="n">
        <v>228.470617627382</v>
      </c>
      <c r="O237" s="81" t="n">
        <v>0.0274580902827325</v>
      </c>
      <c r="P237" s="81" t="n">
        <v>386.460717553441</v>
      </c>
      <c r="Q237" s="81" t="n">
        <v>18.1592252727958</v>
      </c>
      <c r="R237" s="81" t="n">
        <v>0.0142145897515348</v>
      </c>
      <c r="S237" s="81" t="n">
        <v>0.0244908293215496</v>
      </c>
      <c r="T237" s="81" t="n">
        <v>0.10393973506301</v>
      </c>
    </row>
    <row r="238" customFormat="false" ht="15" hidden="false" customHeight="true" outlineLevel="0" collapsed="false">
      <c r="A238" s="32" t="n">
        <v>11.65</v>
      </c>
      <c r="B238" s="80" t="n">
        <v>0.125650683189146</v>
      </c>
      <c r="C238" s="32" t="n">
        <v>386.460717553441</v>
      </c>
      <c r="D238" s="32" t="n">
        <v>18.1592252727958</v>
      </c>
      <c r="E238" s="80" t="n">
        <v>0.085287538509209</v>
      </c>
      <c r="F238" s="57" t="n">
        <f aca="false">03_Tunings!C6</f>
        <v>0.113131446039143</v>
      </c>
      <c r="G238" s="57" t="n">
        <f aca="false">03_Tunings!C13</f>
        <v>0.0489816586430991</v>
      </c>
      <c r="H238" s="81" t="n">
        <v>0.0721636253215622</v>
      </c>
      <c r="I238" s="81" t="n">
        <v>228.470617627382</v>
      </c>
      <c r="J238" s="81" t="n">
        <v>0.022411399247103</v>
      </c>
      <c r="K238" s="81" t="n">
        <v>386.460717553441</v>
      </c>
      <c r="L238" s="81" t="n">
        <v>18.1592252727958</v>
      </c>
      <c r="M238" s="81" t="n">
        <v>0.0466780547330392</v>
      </c>
      <c r="N238" s="81" t="n">
        <v>228.470617627382</v>
      </c>
      <c r="O238" s="81" t="n">
        <v>0.0274580902827325</v>
      </c>
      <c r="P238" s="81" t="n">
        <v>386.460717553441</v>
      </c>
      <c r="Q238" s="81" t="n">
        <v>18.1592252727958</v>
      </c>
      <c r="R238" s="81" t="n">
        <v>0.0142145897515348</v>
      </c>
      <c r="S238" s="81" t="n">
        <v>0.0244908293215496</v>
      </c>
      <c r="T238" s="81" t="n">
        <v>0.10393973506301</v>
      </c>
    </row>
    <row r="239" customFormat="false" ht="15" hidden="false" customHeight="true" outlineLevel="0" collapsed="false">
      <c r="A239" s="32" t="n">
        <v>11.7</v>
      </c>
      <c r="B239" s="80" t="n">
        <v>0.125650683189146</v>
      </c>
      <c r="C239" s="32" t="n">
        <v>386.460717553441</v>
      </c>
      <c r="D239" s="32" t="n">
        <v>18.1592252727958</v>
      </c>
      <c r="E239" s="80" t="n">
        <v>0.085287538509209</v>
      </c>
      <c r="F239" s="57" t="n">
        <f aca="false">03_Tunings!C6</f>
        <v>0.113131446039143</v>
      </c>
      <c r="G239" s="57" t="n">
        <f aca="false">03_Tunings!C13</f>
        <v>0.0489816586430991</v>
      </c>
      <c r="H239" s="81" t="n">
        <v>0.0721636253215622</v>
      </c>
      <c r="I239" s="81" t="n">
        <v>228.470617627382</v>
      </c>
      <c r="J239" s="81" t="n">
        <v>0.022411399247103</v>
      </c>
      <c r="K239" s="81" t="n">
        <v>386.460717553441</v>
      </c>
      <c r="L239" s="81" t="n">
        <v>18.1592252727958</v>
      </c>
      <c r="M239" s="81" t="n">
        <v>0.0466780547330392</v>
      </c>
      <c r="N239" s="81" t="n">
        <v>228.470617627382</v>
      </c>
      <c r="O239" s="81" t="n">
        <v>0.0274580902827325</v>
      </c>
      <c r="P239" s="81" t="n">
        <v>386.460717553441</v>
      </c>
      <c r="Q239" s="81" t="n">
        <v>18.1592252727958</v>
      </c>
      <c r="R239" s="81" t="n">
        <v>0.0142145897515348</v>
      </c>
      <c r="S239" s="81" t="n">
        <v>0.0244908293215496</v>
      </c>
      <c r="T239" s="81" t="n">
        <v>0.10393973506301</v>
      </c>
    </row>
    <row r="240" customFormat="false" ht="15" hidden="false" customHeight="true" outlineLevel="0" collapsed="false">
      <c r="A240" s="32" t="n">
        <v>11.75</v>
      </c>
      <c r="B240" s="80" t="n">
        <v>0.125650683189146</v>
      </c>
      <c r="C240" s="32" t="n">
        <v>386.460717553441</v>
      </c>
      <c r="D240" s="32" t="n">
        <v>18.1592252727958</v>
      </c>
      <c r="E240" s="80" t="n">
        <v>0.085287538509209</v>
      </c>
      <c r="F240" s="57" t="n">
        <f aca="false">03_Tunings!C6</f>
        <v>0.113131446039143</v>
      </c>
      <c r="G240" s="57" t="n">
        <f aca="false">03_Tunings!C13</f>
        <v>0.0489816586430991</v>
      </c>
      <c r="H240" s="81" t="n">
        <v>0.0721636253215622</v>
      </c>
      <c r="I240" s="81" t="n">
        <v>228.470617627382</v>
      </c>
      <c r="J240" s="81" t="n">
        <v>0.022411399247103</v>
      </c>
      <c r="K240" s="81" t="n">
        <v>386.460717553441</v>
      </c>
      <c r="L240" s="81" t="n">
        <v>18.1592252727958</v>
      </c>
      <c r="M240" s="81" t="n">
        <v>0.0466780547330392</v>
      </c>
      <c r="N240" s="81" t="n">
        <v>228.470617627382</v>
      </c>
      <c r="O240" s="81" t="n">
        <v>0.0274580902827325</v>
      </c>
      <c r="P240" s="81" t="n">
        <v>386.460717553441</v>
      </c>
      <c r="Q240" s="81" t="n">
        <v>18.1592252727958</v>
      </c>
      <c r="R240" s="81" t="n">
        <v>0.0142145897515348</v>
      </c>
      <c r="S240" s="81" t="n">
        <v>0.0244908293215496</v>
      </c>
      <c r="T240" s="81" t="n">
        <v>0.10393973506301</v>
      </c>
    </row>
    <row r="241" customFormat="false" ht="15" hidden="false" customHeight="true" outlineLevel="0" collapsed="false">
      <c r="A241" s="32" t="n">
        <v>11.8</v>
      </c>
      <c r="B241" s="80" t="n">
        <v>0.125650683189146</v>
      </c>
      <c r="C241" s="32" t="n">
        <v>386.460717553441</v>
      </c>
      <c r="D241" s="32" t="n">
        <v>18.1592252727958</v>
      </c>
      <c r="E241" s="80" t="n">
        <v>0.085287538509209</v>
      </c>
      <c r="F241" s="57" t="n">
        <f aca="false">03_Tunings!C6</f>
        <v>0.113131446039143</v>
      </c>
      <c r="G241" s="57" t="n">
        <f aca="false">03_Tunings!C13</f>
        <v>0.0489816586430991</v>
      </c>
      <c r="H241" s="81" t="n">
        <v>0.0721636253215622</v>
      </c>
      <c r="I241" s="81" t="n">
        <v>228.470617627382</v>
      </c>
      <c r="J241" s="81" t="n">
        <v>0.022411399247103</v>
      </c>
      <c r="K241" s="81" t="n">
        <v>386.460717553441</v>
      </c>
      <c r="L241" s="81" t="n">
        <v>18.1592252727958</v>
      </c>
      <c r="M241" s="81" t="n">
        <v>0.0466780547330392</v>
      </c>
      <c r="N241" s="81" t="n">
        <v>228.470617627382</v>
      </c>
      <c r="O241" s="81" t="n">
        <v>0.0274580902827325</v>
      </c>
      <c r="P241" s="81" t="n">
        <v>386.460717553441</v>
      </c>
      <c r="Q241" s="81" t="n">
        <v>18.1592252727958</v>
      </c>
      <c r="R241" s="81" t="n">
        <v>0.0142145897515348</v>
      </c>
      <c r="S241" s="81" t="n">
        <v>0.0244908293215496</v>
      </c>
      <c r="T241" s="81" t="n">
        <v>0.10393973506301</v>
      </c>
    </row>
    <row r="242" customFormat="false" ht="15" hidden="false" customHeight="true" outlineLevel="0" collapsed="false">
      <c r="A242" s="32" t="n">
        <v>11.85</v>
      </c>
      <c r="B242" s="80" t="n">
        <v>0.125650683189146</v>
      </c>
      <c r="C242" s="32" t="n">
        <v>386.460717553441</v>
      </c>
      <c r="D242" s="32" t="n">
        <v>18.1592252727958</v>
      </c>
      <c r="E242" s="80" t="n">
        <v>0.085287538509209</v>
      </c>
      <c r="F242" s="57" t="n">
        <f aca="false">03_Tunings!C6</f>
        <v>0.113131446039143</v>
      </c>
      <c r="G242" s="57" t="n">
        <f aca="false">03_Tunings!C13</f>
        <v>0.0489816586430991</v>
      </c>
      <c r="H242" s="81" t="n">
        <v>0.0721636253215622</v>
      </c>
      <c r="I242" s="81" t="n">
        <v>228.470617627382</v>
      </c>
      <c r="J242" s="81" t="n">
        <v>0.022411399247103</v>
      </c>
      <c r="K242" s="81" t="n">
        <v>386.460717553441</v>
      </c>
      <c r="L242" s="81" t="n">
        <v>18.1592252727958</v>
      </c>
      <c r="M242" s="81" t="n">
        <v>0.0466780547330392</v>
      </c>
      <c r="N242" s="81" t="n">
        <v>228.470617627382</v>
      </c>
      <c r="O242" s="81" t="n">
        <v>0.0274580902827325</v>
      </c>
      <c r="P242" s="81" t="n">
        <v>386.460717553441</v>
      </c>
      <c r="Q242" s="81" t="n">
        <v>18.1592252727958</v>
      </c>
      <c r="R242" s="81" t="n">
        <v>0.0142145897515348</v>
      </c>
      <c r="S242" s="81" t="n">
        <v>0.0244908293215496</v>
      </c>
      <c r="T242" s="81" t="n">
        <v>0.10393973506301</v>
      </c>
    </row>
    <row r="243" customFormat="false" ht="15" hidden="false" customHeight="true" outlineLevel="0" collapsed="false">
      <c r="A243" s="32" t="n">
        <v>11.9</v>
      </c>
      <c r="B243" s="80" t="n">
        <v>0.125650683189146</v>
      </c>
      <c r="C243" s="32" t="n">
        <v>386.460717553441</v>
      </c>
      <c r="D243" s="32" t="n">
        <v>18.1592252727958</v>
      </c>
      <c r="E243" s="80" t="n">
        <v>0.085287538509209</v>
      </c>
      <c r="F243" s="57" t="n">
        <f aca="false">03_Tunings!C6</f>
        <v>0.113131446039143</v>
      </c>
      <c r="G243" s="57" t="n">
        <f aca="false">03_Tunings!C13</f>
        <v>0.0489816586430991</v>
      </c>
      <c r="H243" s="81" t="n">
        <v>0.0721636253215622</v>
      </c>
      <c r="I243" s="81" t="n">
        <v>228.470617627382</v>
      </c>
      <c r="J243" s="81" t="n">
        <v>0.022411399247103</v>
      </c>
      <c r="K243" s="81" t="n">
        <v>386.460717553441</v>
      </c>
      <c r="L243" s="81" t="n">
        <v>18.1592252727958</v>
      </c>
      <c r="M243" s="81" t="n">
        <v>0.0466780547330392</v>
      </c>
      <c r="N243" s="81" t="n">
        <v>228.470617627382</v>
      </c>
      <c r="O243" s="81" t="n">
        <v>0.0274580902827325</v>
      </c>
      <c r="P243" s="81" t="n">
        <v>386.460717553441</v>
      </c>
      <c r="Q243" s="81" t="n">
        <v>18.1592252727958</v>
      </c>
      <c r="R243" s="81" t="n">
        <v>0.0142145897515348</v>
      </c>
      <c r="S243" s="81" t="n">
        <v>0.0244908293215496</v>
      </c>
      <c r="T243" s="81" t="n">
        <v>0.10393973506301</v>
      </c>
    </row>
    <row r="244" customFormat="false" ht="15" hidden="false" customHeight="true" outlineLevel="0" collapsed="false">
      <c r="A244" s="32" t="n">
        <v>11.95</v>
      </c>
      <c r="B244" s="80" t="n">
        <v>0.125650683189146</v>
      </c>
      <c r="C244" s="32" t="n">
        <v>386.460717553441</v>
      </c>
      <c r="D244" s="32" t="n">
        <v>18.1592252727958</v>
      </c>
      <c r="E244" s="80" t="n">
        <v>0.085287538509209</v>
      </c>
      <c r="F244" s="57" t="n">
        <f aca="false">03_Tunings!C6</f>
        <v>0.113131446039143</v>
      </c>
      <c r="G244" s="57" t="n">
        <f aca="false">03_Tunings!C13</f>
        <v>0.0489816586430991</v>
      </c>
      <c r="H244" s="81" t="n">
        <v>0.0721636253215622</v>
      </c>
      <c r="I244" s="81" t="n">
        <v>228.470617627382</v>
      </c>
      <c r="J244" s="81" t="n">
        <v>0.022411399247103</v>
      </c>
      <c r="K244" s="81" t="n">
        <v>386.460717553441</v>
      </c>
      <c r="L244" s="81" t="n">
        <v>18.1592252727958</v>
      </c>
      <c r="M244" s="81" t="n">
        <v>0.0466780547330392</v>
      </c>
      <c r="N244" s="81" t="n">
        <v>228.470617627382</v>
      </c>
      <c r="O244" s="81" t="n">
        <v>0.0274580902827325</v>
      </c>
      <c r="P244" s="81" t="n">
        <v>386.460717553441</v>
      </c>
      <c r="Q244" s="81" t="n">
        <v>18.1592252727958</v>
      </c>
      <c r="R244" s="81" t="n">
        <v>0.0142145897515348</v>
      </c>
      <c r="S244" s="81" t="n">
        <v>0.0244908293215496</v>
      </c>
      <c r="T244" s="81" t="n">
        <v>0.10393973506301</v>
      </c>
    </row>
    <row r="245" customFormat="false" ht="15" hidden="false" customHeight="true" outlineLevel="0" collapsed="false">
      <c r="A245" s="32" t="n">
        <v>12</v>
      </c>
      <c r="B245" s="80" t="n">
        <v>0.125650683189146</v>
      </c>
      <c r="C245" s="32" t="n">
        <v>386.460717553441</v>
      </c>
      <c r="D245" s="32" t="n">
        <v>18.1592252727958</v>
      </c>
      <c r="E245" s="80" t="n">
        <v>0.085287538509209</v>
      </c>
      <c r="F245" s="57" t="n">
        <f aca="false">03_Tunings!C6</f>
        <v>0.113131446039143</v>
      </c>
      <c r="G245" s="57" t="n">
        <f aca="false">03_Tunings!C13</f>
        <v>0.0489816586430991</v>
      </c>
      <c r="H245" s="81" t="n">
        <v>0.0721636253215622</v>
      </c>
      <c r="I245" s="81" t="n">
        <v>228.470617627382</v>
      </c>
      <c r="J245" s="81" t="n">
        <v>0.022411399247103</v>
      </c>
      <c r="K245" s="81" t="n">
        <v>386.460717553441</v>
      </c>
      <c r="L245" s="81" t="n">
        <v>18.1592252727958</v>
      </c>
      <c r="M245" s="81" t="n">
        <v>0.0466780547330392</v>
      </c>
      <c r="N245" s="81" t="n">
        <v>228.470617627382</v>
      </c>
      <c r="O245" s="81" t="n">
        <v>0.0274580902827325</v>
      </c>
      <c r="P245" s="81" t="n">
        <v>386.460717553441</v>
      </c>
      <c r="Q245" s="81" t="n">
        <v>18.1592252727958</v>
      </c>
      <c r="R245" s="81" t="n">
        <v>0.0142145897515348</v>
      </c>
      <c r="S245" s="81" t="n">
        <v>0.0244908293215496</v>
      </c>
      <c r="T245" s="81" t="n">
        <v>0.10393973506301</v>
      </c>
    </row>
    <row r="246" customFormat="false" ht="15" hidden="false" customHeight="true" outlineLevel="0" collapsed="false">
      <c r="A246" s="32" t="n">
        <v>12.05</v>
      </c>
      <c r="B246" s="80" t="n">
        <v>0.125650683189146</v>
      </c>
      <c r="C246" s="32" t="n">
        <v>386.460717553441</v>
      </c>
      <c r="D246" s="32" t="n">
        <v>18.1592252727958</v>
      </c>
      <c r="E246" s="80" t="n">
        <v>0.085287538509209</v>
      </c>
      <c r="F246" s="57" t="n">
        <f aca="false">03_Tunings!C6</f>
        <v>0.113131446039143</v>
      </c>
      <c r="G246" s="57" t="n">
        <f aca="false">03_Tunings!C13</f>
        <v>0.0489816586430991</v>
      </c>
      <c r="H246" s="81" t="n">
        <v>0.0721636253215622</v>
      </c>
      <c r="I246" s="81" t="n">
        <v>228.470617627382</v>
      </c>
      <c r="J246" s="81" t="n">
        <v>0.022411399247103</v>
      </c>
      <c r="K246" s="81" t="n">
        <v>386.460717553441</v>
      </c>
      <c r="L246" s="81" t="n">
        <v>18.1592252727958</v>
      </c>
      <c r="M246" s="81" t="n">
        <v>0.0466780547330392</v>
      </c>
      <c r="N246" s="81" t="n">
        <v>228.470617627382</v>
      </c>
      <c r="O246" s="81" t="n">
        <v>0.0274580902827325</v>
      </c>
      <c r="P246" s="81" t="n">
        <v>386.460717553441</v>
      </c>
      <c r="Q246" s="81" t="n">
        <v>18.1592252727958</v>
      </c>
      <c r="R246" s="81" t="n">
        <v>0.0142145897515348</v>
      </c>
      <c r="S246" s="81" t="n">
        <v>0.0244908293215496</v>
      </c>
      <c r="T246" s="81" t="n">
        <v>0.10393973506301</v>
      </c>
    </row>
    <row r="247" customFormat="false" ht="15" hidden="false" customHeight="true" outlineLevel="0" collapsed="false">
      <c r="A247" s="32" t="n">
        <v>12.1</v>
      </c>
      <c r="B247" s="80" t="n">
        <v>0.125650683189146</v>
      </c>
      <c r="C247" s="32" t="n">
        <v>386.460717553441</v>
      </c>
      <c r="D247" s="32" t="n">
        <v>18.1592252727958</v>
      </c>
      <c r="E247" s="80" t="n">
        <v>0.085287538509209</v>
      </c>
      <c r="F247" s="57" t="n">
        <f aca="false">03_Tunings!C6</f>
        <v>0.113131446039143</v>
      </c>
      <c r="G247" s="57" t="n">
        <f aca="false">03_Tunings!C13</f>
        <v>0.0489816586430991</v>
      </c>
      <c r="H247" s="81" t="n">
        <v>0.0721636253215622</v>
      </c>
      <c r="I247" s="81" t="n">
        <v>228.470617627382</v>
      </c>
      <c r="J247" s="81" t="n">
        <v>0.022411399247103</v>
      </c>
      <c r="K247" s="81" t="n">
        <v>386.460717553441</v>
      </c>
      <c r="L247" s="81" t="n">
        <v>18.1592252727958</v>
      </c>
      <c r="M247" s="81" t="n">
        <v>0.0466780547330392</v>
      </c>
      <c r="N247" s="81" t="n">
        <v>228.470617627382</v>
      </c>
      <c r="O247" s="81" t="n">
        <v>0.0274580902827325</v>
      </c>
      <c r="P247" s="81" t="n">
        <v>386.460717553441</v>
      </c>
      <c r="Q247" s="81" t="n">
        <v>18.1592252727958</v>
      </c>
      <c r="R247" s="81" t="n">
        <v>0.0142145897515348</v>
      </c>
      <c r="S247" s="81" t="n">
        <v>0.0244908293215496</v>
      </c>
      <c r="T247" s="81" t="n">
        <v>0.10393973506301</v>
      </c>
    </row>
    <row r="248" customFormat="false" ht="15" hidden="false" customHeight="true" outlineLevel="0" collapsed="false">
      <c r="A248" s="32" t="n">
        <v>12.15</v>
      </c>
      <c r="B248" s="80" t="n">
        <v>0.125650683189146</v>
      </c>
      <c r="C248" s="32" t="n">
        <v>386.460717553441</v>
      </c>
      <c r="D248" s="32" t="n">
        <v>18.1592252727958</v>
      </c>
      <c r="E248" s="80" t="n">
        <v>0.085287538509209</v>
      </c>
      <c r="F248" s="57" t="n">
        <f aca="false">03_Tunings!C6</f>
        <v>0.113131446039143</v>
      </c>
      <c r="G248" s="57" t="n">
        <f aca="false">03_Tunings!C13</f>
        <v>0.0489816586430991</v>
      </c>
      <c r="H248" s="81" t="n">
        <v>0.0721636253215622</v>
      </c>
      <c r="I248" s="81" t="n">
        <v>228.470617627382</v>
      </c>
      <c r="J248" s="81" t="n">
        <v>0.022411399247103</v>
      </c>
      <c r="K248" s="81" t="n">
        <v>386.460717553441</v>
      </c>
      <c r="L248" s="81" t="n">
        <v>18.1592252727958</v>
      </c>
      <c r="M248" s="81" t="n">
        <v>0.0466780547330392</v>
      </c>
      <c r="N248" s="81" t="n">
        <v>228.470617627382</v>
      </c>
      <c r="O248" s="81" t="n">
        <v>0.0274580902827325</v>
      </c>
      <c r="P248" s="81" t="n">
        <v>386.460717553441</v>
      </c>
      <c r="Q248" s="81" t="n">
        <v>18.1592252727958</v>
      </c>
      <c r="R248" s="81" t="n">
        <v>0.0142145897515348</v>
      </c>
      <c r="S248" s="81" t="n">
        <v>0.0244908293215496</v>
      </c>
      <c r="T248" s="81" t="n">
        <v>0.10393973506301</v>
      </c>
    </row>
    <row r="249" customFormat="false" ht="15" hidden="false" customHeight="true" outlineLevel="0" collapsed="false">
      <c r="A249" s="32" t="n">
        <v>12.2</v>
      </c>
      <c r="B249" s="80" t="n">
        <v>0.125650683189146</v>
      </c>
      <c r="C249" s="32" t="n">
        <v>386.460717553441</v>
      </c>
      <c r="D249" s="32" t="n">
        <v>18.1592252727958</v>
      </c>
      <c r="E249" s="80" t="n">
        <v>0.085287538509209</v>
      </c>
      <c r="F249" s="57" t="n">
        <f aca="false">03_Tunings!C6</f>
        <v>0.113131446039143</v>
      </c>
      <c r="G249" s="57" t="n">
        <f aca="false">03_Tunings!C13</f>
        <v>0.0489816586430991</v>
      </c>
      <c r="H249" s="81" t="n">
        <v>0.0721636253215622</v>
      </c>
      <c r="I249" s="81" t="n">
        <v>228.470617627382</v>
      </c>
      <c r="J249" s="81" t="n">
        <v>0.022411399247103</v>
      </c>
      <c r="K249" s="81" t="n">
        <v>386.460717553441</v>
      </c>
      <c r="L249" s="81" t="n">
        <v>18.1592252727958</v>
      </c>
      <c r="M249" s="81" t="n">
        <v>0.0466780547330392</v>
      </c>
      <c r="N249" s="81" t="n">
        <v>228.470617627382</v>
      </c>
      <c r="O249" s="81" t="n">
        <v>0.0274580902827325</v>
      </c>
      <c r="P249" s="81" t="n">
        <v>386.460717553441</v>
      </c>
      <c r="Q249" s="81" t="n">
        <v>18.1592252727958</v>
      </c>
      <c r="R249" s="81" t="n">
        <v>0.0142145897515348</v>
      </c>
      <c r="S249" s="81" t="n">
        <v>0.0244908293215496</v>
      </c>
      <c r="T249" s="81" t="n">
        <v>0.10393973506301</v>
      </c>
    </row>
    <row r="250" customFormat="false" ht="15" hidden="false" customHeight="true" outlineLevel="0" collapsed="false">
      <c r="A250" s="32" t="n">
        <v>12.25</v>
      </c>
      <c r="B250" s="80" t="n">
        <v>0.125650683189146</v>
      </c>
      <c r="C250" s="32" t="n">
        <v>386.460717553441</v>
      </c>
      <c r="D250" s="32" t="n">
        <v>18.1592252727958</v>
      </c>
      <c r="E250" s="80" t="n">
        <v>0.085287538509209</v>
      </c>
      <c r="F250" s="57" t="n">
        <f aca="false">03_Tunings!C6</f>
        <v>0.113131446039143</v>
      </c>
      <c r="G250" s="57" t="n">
        <f aca="false">03_Tunings!C13</f>
        <v>0.0489816586430991</v>
      </c>
      <c r="H250" s="81" t="n">
        <v>0.0721636253215622</v>
      </c>
      <c r="I250" s="81" t="n">
        <v>228.470617627382</v>
      </c>
      <c r="J250" s="81" t="n">
        <v>0.022411399247103</v>
      </c>
      <c r="K250" s="81" t="n">
        <v>386.460717553441</v>
      </c>
      <c r="L250" s="81" t="n">
        <v>18.1592252727958</v>
      </c>
      <c r="M250" s="81" t="n">
        <v>0.0466780547330392</v>
      </c>
      <c r="N250" s="81" t="n">
        <v>228.470617627382</v>
      </c>
      <c r="O250" s="81" t="n">
        <v>0.0274580902827325</v>
      </c>
      <c r="P250" s="81" t="n">
        <v>386.460717553441</v>
      </c>
      <c r="Q250" s="81" t="n">
        <v>18.1592252727958</v>
      </c>
      <c r="R250" s="81" t="n">
        <v>0.0142145897515348</v>
      </c>
      <c r="S250" s="81" t="n">
        <v>0.0244908293215496</v>
      </c>
      <c r="T250" s="81" t="n">
        <v>0.10393973506301</v>
      </c>
    </row>
    <row r="251" customFormat="false" ht="15" hidden="false" customHeight="true" outlineLevel="0" collapsed="false">
      <c r="A251" s="32" t="n">
        <v>12.3</v>
      </c>
      <c r="B251" s="80" t="n">
        <v>0.125650683189146</v>
      </c>
      <c r="C251" s="32" t="n">
        <v>386.460717553441</v>
      </c>
      <c r="D251" s="32" t="n">
        <v>18.1592252727958</v>
      </c>
      <c r="E251" s="80" t="n">
        <v>0.085287538509209</v>
      </c>
      <c r="F251" s="57" t="n">
        <f aca="false">03_Tunings!C6</f>
        <v>0.113131446039143</v>
      </c>
      <c r="G251" s="57" t="n">
        <f aca="false">03_Tunings!C13</f>
        <v>0.0489816586430991</v>
      </c>
      <c r="H251" s="81" t="n">
        <v>0.0721636253215622</v>
      </c>
      <c r="I251" s="81" t="n">
        <v>228.470617627382</v>
      </c>
      <c r="J251" s="81" t="n">
        <v>0.022411399247103</v>
      </c>
      <c r="K251" s="81" t="n">
        <v>386.460717553441</v>
      </c>
      <c r="L251" s="81" t="n">
        <v>18.1592252727958</v>
      </c>
      <c r="M251" s="81" t="n">
        <v>0.0466780547330392</v>
      </c>
      <c r="N251" s="81" t="n">
        <v>228.470617627382</v>
      </c>
      <c r="O251" s="81" t="n">
        <v>0.0274580902827325</v>
      </c>
      <c r="P251" s="81" t="n">
        <v>386.460717553441</v>
      </c>
      <c r="Q251" s="81" t="n">
        <v>18.1592252727958</v>
      </c>
      <c r="R251" s="81" t="n">
        <v>0.0142145897515348</v>
      </c>
      <c r="S251" s="81" t="n">
        <v>0.0244908293215496</v>
      </c>
      <c r="T251" s="81" t="n">
        <v>0.10393973506301</v>
      </c>
    </row>
    <row r="252" customFormat="false" ht="15" hidden="false" customHeight="true" outlineLevel="0" collapsed="false">
      <c r="A252" s="32" t="n">
        <v>12.35</v>
      </c>
      <c r="B252" s="80" t="n">
        <v>0.125650683189146</v>
      </c>
      <c r="C252" s="32" t="n">
        <v>386.460717553441</v>
      </c>
      <c r="D252" s="32" t="n">
        <v>18.1592252727958</v>
      </c>
      <c r="E252" s="80" t="n">
        <v>0.085287538509209</v>
      </c>
      <c r="F252" s="57" t="n">
        <f aca="false">03_Tunings!C6</f>
        <v>0.113131446039143</v>
      </c>
      <c r="G252" s="57" t="n">
        <f aca="false">03_Tunings!C13</f>
        <v>0.0489816586430991</v>
      </c>
      <c r="H252" s="81" t="n">
        <v>0.0721636253215622</v>
      </c>
      <c r="I252" s="81" t="n">
        <v>228.470617627382</v>
      </c>
      <c r="J252" s="81" t="n">
        <v>0.022411399247103</v>
      </c>
      <c r="K252" s="81" t="n">
        <v>386.460717553441</v>
      </c>
      <c r="L252" s="81" t="n">
        <v>18.1592252727958</v>
      </c>
      <c r="M252" s="81" t="n">
        <v>0.0466780547330392</v>
      </c>
      <c r="N252" s="81" t="n">
        <v>228.470617627382</v>
      </c>
      <c r="O252" s="81" t="n">
        <v>0.0274580902827325</v>
      </c>
      <c r="P252" s="81" t="n">
        <v>386.460717553441</v>
      </c>
      <c r="Q252" s="81" t="n">
        <v>18.1592252727958</v>
      </c>
      <c r="R252" s="81" t="n">
        <v>0.0142145897515348</v>
      </c>
      <c r="S252" s="81" t="n">
        <v>0.0244908293215496</v>
      </c>
      <c r="T252" s="81" t="n">
        <v>0.10393973506301</v>
      </c>
    </row>
    <row r="253" customFormat="false" ht="15" hidden="false" customHeight="true" outlineLevel="0" collapsed="false">
      <c r="A253" s="32" t="n">
        <v>12.4</v>
      </c>
      <c r="B253" s="80" t="n">
        <v>0.125650683189146</v>
      </c>
      <c r="C253" s="32" t="n">
        <v>386.460717553441</v>
      </c>
      <c r="D253" s="32" t="n">
        <v>18.1592252727958</v>
      </c>
      <c r="E253" s="80" t="n">
        <v>0.085287538509209</v>
      </c>
      <c r="F253" s="57" t="n">
        <f aca="false">03_Tunings!C6</f>
        <v>0.113131446039143</v>
      </c>
      <c r="G253" s="57" t="n">
        <f aca="false">03_Tunings!C13</f>
        <v>0.0489816586430991</v>
      </c>
      <c r="H253" s="81" t="n">
        <v>0.0721636253215622</v>
      </c>
      <c r="I253" s="81" t="n">
        <v>228.470617627382</v>
      </c>
      <c r="J253" s="81" t="n">
        <v>0.022411399247103</v>
      </c>
      <c r="K253" s="81" t="n">
        <v>386.460717553441</v>
      </c>
      <c r="L253" s="81" t="n">
        <v>18.1592252727958</v>
      </c>
      <c r="M253" s="81" t="n">
        <v>0.0466780547330392</v>
      </c>
      <c r="N253" s="81" t="n">
        <v>228.470617627382</v>
      </c>
      <c r="O253" s="81" t="n">
        <v>0.0274580902827325</v>
      </c>
      <c r="P253" s="81" t="n">
        <v>386.460717553441</v>
      </c>
      <c r="Q253" s="81" t="n">
        <v>18.1592252727958</v>
      </c>
      <c r="R253" s="81" t="n">
        <v>0.0142145897515348</v>
      </c>
      <c r="S253" s="81" t="n">
        <v>0.0244908293215496</v>
      </c>
      <c r="T253" s="81" t="n">
        <v>0.10393973506301</v>
      </c>
    </row>
    <row r="254" customFormat="false" ht="15" hidden="false" customHeight="true" outlineLevel="0" collapsed="false">
      <c r="A254" s="32" t="n">
        <v>12.45</v>
      </c>
      <c r="B254" s="80" t="n">
        <v>0.125650683189146</v>
      </c>
      <c r="C254" s="32" t="n">
        <v>386.460717553441</v>
      </c>
      <c r="D254" s="32" t="n">
        <v>18.1592252727958</v>
      </c>
      <c r="E254" s="80" t="n">
        <v>0.085287538509209</v>
      </c>
      <c r="F254" s="57" t="n">
        <f aca="false">03_Tunings!C6</f>
        <v>0.113131446039143</v>
      </c>
      <c r="G254" s="57" t="n">
        <f aca="false">03_Tunings!C13</f>
        <v>0.0489816586430991</v>
      </c>
      <c r="H254" s="81" t="n">
        <v>0.0721636253215622</v>
      </c>
      <c r="I254" s="81" t="n">
        <v>228.470617627382</v>
      </c>
      <c r="J254" s="81" t="n">
        <v>0.022411399247103</v>
      </c>
      <c r="K254" s="81" t="n">
        <v>386.460717553441</v>
      </c>
      <c r="L254" s="81" t="n">
        <v>18.1592252727958</v>
      </c>
      <c r="M254" s="81" t="n">
        <v>0.0466780547330392</v>
      </c>
      <c r="N254" s="81" t="n">
        <v>228.470617627382</v>
      </c>
      <c r="O254" s="81" t="n">
        <v>0.0274580902827325</v>
      </c>
      <c r="P254" s="81" t="n">
        <v>386.460717553441</v>
      </c>
      <c r="Q254" s="81" t="n">
        <v>18.1592252727958</v>
      </c>
      <c r="R254" s="81" t="n">
        <v>0.0142145897515348</v>
      </c>
      <c r="S254" s="81" t="n">
        <v>0.0244908293215496</v>
      </c>
      <c r="T254" s="81" t="n">
        <v>0.10393973506301</v>
      </c>
    </row>
    <row r="255" customFormat="false" ht="15" hidden="false" customHeight="true" outlineLevel="0" collapsed="false">
      <c r="A255" s="32" t="n">
        <v>12.5</v>
      </c>
      <c r="B255" s="80" t="n">
        <v>0.125650683189146</v>
      </c>
      <c r="C255" s="32" t="n">
        <v>386.460717553441</v>
      </c>
      <c r="D255" s="32" t="n">
        <v>18.1592252727958</v>
      </c>
      <c r="E255" s="80" t="n">
        <v>0.085287538509209</v>
      </c>
      <c r="F255" s="57" t="n">
        <f aca="false">03_Tunings!C6</f>
        <v>0.113131446039143</v>
      </c>
      <c r="G255" s="57" t="n">
        <f aca="false">03_Tunings!C13</f>
        <v>0.0489816586430991</v>
      </c>
      <c r="H255" s="81" t="n">
        <v>0.0721636253215622</v>
      </c>
      <c r="I255" s="81" t="n">
        <v>228.470617627382</v>
      </c>
      <c r="J255" s="81" t="n">
        <v>0.022411399247103</v>
      </c>
      <c r="K255" s="81" t="n">
        <v>386.460717553441</v>
      </c>
      <c r="L255" s="81" t="n">
        <v>18.1592252727958</v>
      </c>
      <c r="M255" s="81" t="n">
        <v>0.0466780547330392</v>
      </c>
      <c r="N255" s="81" t="n">
        <v>228.470617627382</v>
      </c>
      <c r="O255" s="81" t="n">
        <v>0.0274580902827325</v>
      </c>
      <c r="P255" s="81" t="n">
        <v>386.460717553441</v>
      </c>
      <c r="Q255" s="81" t="n">
        <v>18.1592252727958</v>
      </c>
      <c r="R255" s="81" t="n">
        <v>0.0142145897515348</v>
      </c>
      <c r="S255" s="81" t="n">
        <v>0.0244908293215496</v>
      </c>
      <c r="T255" s="81" t="n">
        <v>0.10393973506301</v>
      </c>
    </row>
    <row r="256" customFormat="false" ht="15" hidden="false" customHeight="true" outlineLevel="0" collapsed="false">
      <c r="A256" s="32" t="n">
        <v>12.55</v>
      </c>
      <c r="B256" s="80" t="n">
        <v>0.125650683189146</v>
      </c>
      <c r="C256" s="32" t="n">
        <v>386.460717553441</v>
      </c>
      <c r="D256" s="32" t="n">
        <v>18.1592252727958</v>
      </c>
      <c r="E256" s="80" t="n">
        <v>0.085287538509209</v>
      </c>
      <c r="F256" s="57" t="n">
        <f aca="false">03_Tunings!C6</f>
        <v>0.113131446039143</v>
      </c>
      <c r="G256" s="57" t="n">
        <f aca="false">03_Tunings!C13</f>
        <v>0.0489816586430991</v>
      </c>
      <c r="H256" s="81" t="n">
        <v>0.0721636253215622</v>
      </c>
      <c r="I256" s="81" t="n">
        <v>228.470617627382</v>
      </c>
      <c r="J256" s="81" t="n">
        <v>0.022411399247103</v>
      </c>
      <c r="K256" s="81" t="n">
        <v>386.460717553441</v>
      </c>
      <c r="L256" s="81" t="n">
        <v>18.1592252727958</v>
      </c>
      <c r="M256" s="81" t="n">
        <v>0.0466780547330392</v>
      </c>
      <c r="N256" s="81" t="n">
        <v>228.470617627382</v>
      </c>
      <c r="O256" s="81" t="n">
        <v>0.0274580902827325</v>
      </c>
      <c r="P256" s="81" t="n">
        <v>386.460717553441</v>
      </c>
      <c r="Q256" s="81" t="n">
        <v>18.1592252727958</v>
      </c>
      <c r="R256" s="81" t="n">
        <v>0.0142145897515348</v>
      </c>
      <c r="S256" s="81" t="n">
        <v>0.0244908293215496</v>
      </c>
      <c r="T256" s="81" t="n">
        <v>0.10393973506301</v>
      </c>
    </row>
    <row r="257" customFormat="false" ht="15" hidden="false" customHeight="true" outlineLevel="0" collapsed="false">
      <c r="A257" s="32" t="n">
        <v>12.6</v>
      </c>
      <c r="B257" s="80" t="n">
        <v>0.125650683189146</v>
      </c>
      <c r="C257" s="32" t="n">
        <v>386.460717553441</v>
      </c>
      <c r="D257" s="32" t="n">
        <v>18.1592252727958</v>
      </c>
      <c r="E257" s="80" t="n">
        <v>0.085287538509209</v>
      </c>
      <c r="F257" s="57" t="n">
        <f aca="false">03_Tunings!C6</f>
        <v>0.113131446039143</v>
      </c>
      <c r="G257" s="57" t="n">
        <f aca="false">03_Tunings!C13</f>
        <v>0.0489816586430991</v>
      </c>
      <c r="H257" s="81" t="n">
        <v>0.0721636253215622</v>
      </c>
      <c r="I257" s="81" t="n">
        <v>228.470617627382</v>
      </c>
      <c r="J257" s="81" t="n">
        <v>0.022411399247103</v>
      </c>
      <c r="K257" s="81" t="n">
        <v>386.460717553441</v>
      </c>
      <c r="L257" s="81" t="n">
        <v>18.1592252727958</v>
      </c>
      <c r="M257" s="81" t="n">
        <v>0.0466780547330392</v>
      </c>
      <c r="N257" s="81" t="n">
        <v>228.470617627382</v>
      </c>
      <c r="O257" s="81" t="n">
        <v>0.0274580902827325</v>
      </c>
      <c r="P257" s="81" t="n">
        <v>386.460717553441</v>
      </c>
      <c r="Q257" s="81" t="n">
        <v>18.1592252727958</v>
      </c>
      <c r="R257" s="81" t="n">
        <v>0.0142145897515348</v>
      </c>
      <c r="S257" s="81" t="n">
        <v>0.0244908293215496</v>
      </c>
      <c r="T257" s="81" t="n">
        <v>0.10393973506301</v>
      </c>
    </row>
    <row r="258" customFormat="false" ht="15" hidden="false" customHeight="true" outlineLevel="0" collapsed="false">
      <c r="A258" s="32" t="n">
        <v>12.65</v>
      </c>
      <c r="B258" s="80" t="n">
        <v>0.125650683189146</v>
      </c>
      <c r="C258" s="32" t="n">
        <v>386.460717553441</v>
      </c>
      <c r="D258" s="32" t="n">
        <v>18.1592252727958</v>
      </c>
      <c r="E258" s="80" t="n">
        <v>0.085287538509209</v>
      </c>
      <c r="F258" s="57" t="n">
        <f aca="false">03_Tunings!C6</f>
        <v>0.113131446039143</v>
      </c>
      <c r="G258" s="57" t="n">
        <f aca="false">03_Tunings!C13</f>
        <v>0.0489816586430991</v>
      </c>
      <c r="H258" s="81" t="n">
        <v>0.0721636253215622</v>
      </c>
      <c r="I258" s="81" t="n">
        <v>228.470617627382</v>
      </c>
      <c r="J258" s="81" t="n">
        <v>0.022411399247103</v>
      </c>
      <c r="K258" s="81" t="n">
        <v>386.460717553441</v>
      </c>
      <c r="L258" s="81" t="n">
        <v>18.1592252727958</v>
      </c>
      <c r="M258" s="81" t="n">
        <v>0.0466780547330392</v>
      </c>
      <c r="N258" s="81" t="n">
        <v>228.470617627382</v>
      </c>
      <c r="O258" s="81" t="n">
        <v>0.0274580902827325</v>
      </c>
      <c r="P258" s="81" t="n">
        <v>386.460717553441</v>
      </c>
      <c r="Q258" s="81" t="n">
        <v>18.1592252727958</v>
      </c>
      <c r="R258" s="81" t="n">
        <v>0.0142145897515348</v>
      </c>
      <c r="S258" s="81" t="n">
        <v>0.0244908293215496</v>
      </c>
      <c r="T258" s="81" t="n">
        <v>0.10393973506301</v>
      </c>
    </row>
    <row r="259" customFormat="false" ht="15" hidden="false" customHeight="true" outlineLevel="0" collapsed="false">
      <c r="A259" s="32" t="n">
        <v>12.7</v>
      </c>
      <c r="B259" s="80" t="n">
        <v>0.125650683189146</v>
      </c>
      <c r="C259" s="32" t="n">
        <v>386.460717553441</v>
      </c>
      <c r="D259" s="32" t="n">
        <v>18.1592252727958</v>
      </c>
      <c r="E259" s="80" t="n">
        <v>0.085287538509209</v>
      </c>
      <c r="F259" s="57" t="n">
        <f aca="false">03_Tunings!C6</f>
        <v>0.113131446039143</v>
      </c>
      <c r="G259" s="57" t="n">
        <f aca="false">03_Tunings!C13</f>
        <v>0.0489816586430991</v>
      </c>
      <c r="H259" s="81" t="n">
        <v>0.0721636253215622</v>
      </c>
      <c r="I259" s="81" t="n">
        <v>228.470617627382</v>
      </c>
      <c r="J259" s="81" t="n">
        <v>0.022411399247103</v>
      </c>
      <c r="K259" s="81" t="n">
        <v>386.460717553441</v>
      </c>
      <c r="L259" s="81" t="n">
        <v>18.1592252727958</v>
      </c>
      <c r="M259" s="81" t="n">
        <v>0.0466780547330392</v>
      </c>
      <c r="N259" s="81" t="n">
        <v>228.470617627382</v>
      </c>
      <c r="O259" s="81" t="n">
        <v>0.0274580902827325</v>
      </c>
      <c r="P259" s="81" t="n">
        <v>386.460717553441</v>
      </c>
      <c r="Q259" s="81" t="n">
        <v>18.1592252727958</v>
      </c>
      <c r="R259" s="81" t="n">
        <v>0.0142145897515348</v>
      </c>
      <c r="S259" s="81" t="n">
        <v>0.0244908293215496</v>
      </c>
      <c r="T259" s="81" t="n">
        <v>0.10393973506301</v>
      </c>
    </row>
    <row r="260" customFormat="false" ht="15" hidden="false" customHeight="true" outlineLevel="0" collapsed="false">
      <c r="A260" s="32" t="n">
        <v>12.75</v>
      </c>
      <c r="B260" s="80" t="n">
        <v>0.125650683189146</v>
      </c>
      <c r="C260" s="32" t="n">
        <v>386.460717553441</v>
      </c>
      <c r="D260" s="32" t="n">
        <v>18.1592252727958</v>
      </c>
      <c r="E260" s="80" t="n">
        <v>0.085287538509209</v>
      </c>
      <c r="F260" s="57" t="n">
        <f aca="false">03_Tunings!C6</f>
        <v>0.113131446039143</v>
      </c>
      <c r="G260" s="57" t="n">
        <f aca="false">03_Tunings!C13</f>
        <v>0.0489816586430991</v>
      </c>
      <c r="H260" s="81" t="n">
        <v>0.0721636253215622</v>
      </c>
      <c r="I260" s="81" t="n">
        <v>228.470617627382</v>
      </c>
      <c r="J260" s="81" t="n">
        <v>0.022411399247103</v>
      </c>
      <c r="K260" s="81" t="n">
        <v>386.460717553441</v>
      </c>
      <c r="L260" s="81" t="n">
        <v>18.1592252727958</v>
      </c>
      <c r="M260" s="81" t="n">
        <v>0.0466780547330392</v>
      </c>
      <c r="N260" s="81" t="n">
        <v>228.470617627382</v>
      </c>
      <c r="O260" s="81" t="n">
        <v>0.0274580902827325</v>
      </c>
      <c r="P260" s="81" t="n">
        <v>386.460717553441</v>
      </c>
      <c r="Q260" s="81" t="n">
        <v>18.1592252727958</v>
      </c>
      <c r="R260" s="81" t="n">
        <v>0.0142145897515348</v>
      </c>
      <c r="S260" s="81" t="n">
        <v>0.0244908293215496</v>
      </c>
      <c r="T260" s="81" t="n">
        <v>0.10393973506301</v>
      </c>
    </row>
    <row r="261" customFormat="false" ht="15" hidden="false" customHeight="true" outlineLevel="0" collapsed="false">
      <c r="A261" s="32" t="n">
        <v>12.8</v>
      </c>
      <c r="B261" s="80" t="n">
        <v>0.125650683189146</v>
      </c>
      <c r="C261" s="32" t="n">
        <v>386.460717553441</v>
      </c>
      <c r="D261" s="32" t="n">
        <v>18.1592252727958</v>
      </c>
      <c r="E261" s="80" t="n">
        <v>0.085287538509209</v>
      </c>
      <c r="F261" s="57" t="n">
        <f aca="false">03_Tunings!C6</f>
        <v>0.113131446039143</v>
      </c>
      <c r="G261" s="57" t="n">
        <f aca="false">03_Tunings!C13</f>
        <v>0.0489816586430991</v>
      </c>
      <c r="H261" s="81" t="n">
        <v>0.0721636253215622</v>
      </c>
      <c r="I261" s="81" t="n">
        <v>228.470617627382</v>
      </c>
      <c r="J261" s="81" t="n">
        <v>0.022411399247103</v>
      </c>
      <c r="K261" s="81" t="n">
        <v>386.460717553441</v>
      </c>
      <c r="L261" s="81" t="n">
        <v>18.1592252727958</v>
      </c>
      <c r="M261" s="81" t="n">
        <v>0.0466780547330392</v>
      </c>
      <c r="N261" s="81" t="n">
        <v>228.470617627382</v>
      </c>
      <c r="O261" s="81" t="n">
        <v>0.0274580902827325</v>
      </c>
      <c r="P261" s="81" t="n">
        <v>386.460717553441</v>
      </c>
      <c r="Q261" s="81" t="n">
        <v>18.1592252727958</v>
      </c>
      <c r="R261" s="81" t="n">
        <v>0.0142145897515348</v>
      </c>
      <c r="S261" s="81" t="n">
        <v>0.0244908293215496</v>
      </c>
      <c r="T261" s="81" t="n">
        <v>0.10393973506301</v>
      </c>
    </row>
    <row r="262" customFormat="false" ht="15" hidden="false" customHeight="true" outlineLevel="0" collapsed="false">
      <c r="A262" s="32" t="n">
        <v>12.85</v>
      </c>
      <c r="B262" s="80" t="n">
        <v>0.125650683189146</v>
      </c>
      <c r="C262" s="32" t="n">
        <v>386.460717553441</v>
      </c>
      <c r="D262" s="32" t="n">
        <v>18.1592252727958</v>
      </c>
      <c r="E262" s="80" t="n">
        <v>0.085287538509209</v>
      </c>
      <c r="F262" s="57" t="n">
        <f aca="false">03_Tunings!C6</f>
        <v>0.113131446039143</v>
      </c>
      <c r="G262" s="57" t="n">
        <f aca="false">03_Tunings!C13</f>
        <v>0.0489816586430991</v>
      </c>
      <c r="H262" s="81" t="n">
        <v>0.0721636253215622</v>
      </c>
      <c r="I262" s="81" t="n">
        <v>228.470617627382</v>
      </c>
      <c r="J262" s="81" t="n">
        <v>0.022411399247103</v>
      </c>
      <c r="K262" s="81" t="n">
        <v>386.460717553441</v>
      </c>
      <c r="L262" s="81" t="n">
        <v>18.1592252727958</v>
      </c>
      <c r="M262" s="81" t="n">
        <v>0.0466780547330392</v>
      </c>
      <c r="N262" s="81" t="n">
        <v>228.470617627382</v>
      </c>
      <c r="O262" s="81" t="n">
        <v>0.0274580902827325</v>
      </c>
      <c r="P262" s="81" t="n">
        <v>386.460717553441</v>
      </c>
      <c r="Q262" s="81" t="n">
        <v>18.1592252727958</v>
      </c>
      <c r="R262" s="81" t="n">
        <v>0.0142145897515348</v>
      </c>
      <c r="S262" s="81" t="n">
        <v>0.0244908293215496</v>
      </c>
      <c r="T262" s="81" t="n">
        <v>0.10393973506301</v>
      </c>
    </row>
    <row r="263" customFormat="false" ht="15" hidden="false" customHeight="true" outlineLevel="0" collapsed="false">
      <c r="A263" s="32" t="n">
        <v>12.9</v>
      </c>
      <c r="B263" s="80" t="n">
        <v>0.125650683189146</v>
      </c>
      <c r="C263" s="32" t="n">
        <v>386.460717553441</v>
      </c>
      <c r="D263" s="32" t="n">
        <v>18.1592252727958</v>
      </c>
      <c r="E263" s="80" t="n">
        <v>0.085287538509209</v>
      </c>
      <c r="F263" s="57" t="n">
        <f aca="false">03_Tunings!C6</f>
        <v>0.113131446039143</v>
      </c>
      <c r="G263" s="57" t="n">
        <f aca="false">03_Tunings!C13</f>
        <v>0.0489816586430991</v>
      </c>
      <c r="H263" s="81" t="n">
        <v>0.0721636253215622</v>
      </c>
      <c r="I263" s="81" t="n">
        <v>228.470617627382</v>
      </c>
      <c r="J263" s="81" t="n">
        <v>0.022411399247103</v>
      </c>
      <c r="K263" s="81" t="n">
        <v>386.460717553441</v>
      </c>
      <c r="L263" s="81" t="n">
        <v>18.1592252727958</v>
      </c>
      <c r="M263" s="81" t="n">
        <v>0.0466780547330392</v>
      </c>
      <c r="N263" s="81" t="n">
        <v>228.470617627382</v>
      </c>
      <c r="O263" s="81" t="n">
        <v>0.0274580902827325</v>
      </c>
      <c r="P263" s="81" t="n">
        <v>386.460717553441</v>
      </c>
      <c r="Q263" s="81" t="n">
        <v>18.1592252727958</v>
      </c>
      <c r="R263" s="81" t="n">
        <v>0.0142145897515348</v>
      </c>
      <c r="S263" s="81" t="n">
        <v>0.0244908293215496</v>
      </c>
      <c r="T263" s="81" t="n">
        <v>0.10393973506301</v>
      </c>
    </row>
    <row r="264" customFormat="false" ht="15" hidden="false" customHeight="true" outlineLevel="0" collapsed="false">
      <c r="A264" s="32" t="n">
        <v>12.95</v>
      </c>
      <c r="B264" s="80" t="n">
        <v>0.125650683189146</v>
      </c>
      <c r="C264" s="32" t="n">
        <v>386.460717553441</v>
      </c>
      <c r="D264" s="32" t="n">
        <v>18.1592252727958</v>
      </c>
      <c r="E264" s="80" t="n">
        <v>0.085287538509209</v>
      </c>
      <c r="F264" s="57" t="n">
        <f aca="false">03_Tunings!C6</f>
        <v>0.113131446039143</v>
      </c>
      <c r="G264" s="57" t="n">
        <f aca="false">03_Tunings!C13</f>
        <v>0.0489816586430991</v>
      </c>
      <c r="H264" s="81" t="n">
        <v>0.0721636253215622</v>
      </c>
      <c r="I264" s="81" t="n">
        <v>228.470617627382</v>
      </c>
      <c r="J264" s="81" t="n">
        <v>0.022411399247103</v>
      </c>
      <c r="K264" s="81" t="n">
        <v>386.460717553441</v>
      </c>
      <c r="L264" s="81" t="n">
        <v>18.1592252727958</v>
      </c>
      <c r="M264" s="81" t="n">
        <v>0.0466780547330392</v>
      </c>
      <c r="N264" s="81" t="n">
        <v>228.470617627382</v>
      </c>
      <c r="O264" s="81" t="n">
        <v>0.0274580902827325</v>
      </c>
      <c r="P264" s="81" t="n">
        <v>386.460717553441</v>
      </c>
      <c r="Q264" s="81" t="n">
        <v>18.1592252727958</v>
      </c>
      <c r="R264" s="81" t="n">
        <v>0.0142145897515348</v>
      </c>
      <c r="S264" s="81" t="n">
        <v>0.0244908293215496</v>
      </c>
      <c r="T264" s="81" t="n">
        <v>0.10393973506301</v>
      </c>
    </row>
    <row r="265" customFormat="false" ht="15" hidden="false" customHeight="true" outlineLevel="0" collapsed="false">
      <c r="A265" s="32" t="n">
        <v>13</v>
      </c>
      <c r="B265" s="80" t="n">
        <v>0.125650683189146</v>
      </c>
      <c r="C265" s="32" t="n">
        <v>386.460717553441</v>
      </c>
      <c r="D265" s="32" t="n">
        <v>18.1592252727958</v>
      </c>
      <c r="E265" s="80" t="n">
        <v>0.085287538509209</v>
      </c>
      <c r="F265" s="57" t="n">
        <f aca="false">03_Tunings!C6</f>
        <v>0.113131446039143</v>
      </c>
      <c r="G265" s="57" t="n">
        <f aca="false">03_Tunings!C13</f>
        <v>0.0489816586430991</v>
      </c>
      <c r="H265" s="81" t="n">
        <v>0.0721636253215622</v>
      </c>
      <c r="I265" s="81" t="n">
        <v>228.470617627382</v>
      </c>
      <c r="J265" s="81" t="n">
        <v>0.022411399247103</v>
      </c>
      <c r="K265" s="81" t="n">
        <v>386.460717553441</v>
      </c>
      <c r="L265" s="81" t="n">
        <v>18.1592252727958</v>
      </c>
      <c r="M265" s="81" t="n">
        <v>0.0466780547330392</v>
      </c>
      <c r="N265" s="81" t="n">
        <v>228.470617627382</v>
      </c>
      <c r="O265" s="81" t="n">
        <v>0.0274580902827325</v>
      </c>
      <c r="P265" s="81" t="n">
        <v>386.460717553441</v>
      </c>
      <c r="Q265" s="81" t="n">
        <v>18.1592252727958</v>
      </c>
      <c r="R265" s="81" t="n">
        <v>0.0142145897515348</v>
      </c>
      <c r="S265" s="81" t="n">
        <v>0.0244908293215496</v>
      </c>
      <c r="T265" s="81" t="n">
        <v>0.10393973506301</v>
      </c>
    </row>
    <row r="266" customFormat="false" ht="15" hidden="false" customHeight="true" outlineLevel="0" collapsed="false">
      <c r="A266" s="32" t="n">
        <v>13.05</v>
      </c>
      <c r="B266" s="80" t="n">
        <v>0.125650683189146</v>
      </c>
      <c r="C266" s="32" t="n">
        <v>386.460717553441</v>
      </c>
      <c r="D266" s="32" t="n">
        <v>18.1592252727958</v>
      </c>
      <c r="E266" s="80" t="n">
        <v>0.085287538509209</v>
      </c>
      <c r="F266" s="57" t="n">
        <f aca="false">03_Tunings!C6</f>
        <v>0.113131446039143</v>
      </c>
      <c r="G266" s="57" t="n">
        <f aca="false">03_Tunings!C13</f>
        <v>0.0489816586430991</v>
      </c>
      <c r="H266" s="81" t="n">
        <v>0.0721636253215622</v>
      </c>
      <c r="I266" s="81" t="n">
        <v>228.470617627382</v>
      </c>
      <c r="J266" s="81" t="n">
        <v>0.022411399247103</v>
      </c>
      <c r="K266" s="81" t="n">
        <v>386.460717553441</v>
      </c>
      <c r="L266" s="81" t="n">
        <v>18.1592252727958</v>
      </c>
      <c r="M266" s="81" t="n">
        <v>0.0466780547330392</v>
      </c>
      <c r="N266" s="81" t="n">
        <v>228.470617627382</v>
      </c>
      <c r="O266" s="81" t="n">
        <v>0.0274580902827325</v>
      </c>
      <c r="P266" s="81" t="n">
        <v>386.460717553441</v>
      </c>
      <c r="Q266" s="81" t="n">
        <v>18.1592252727958</v>
      </c>
      <c r="R266" s="81" t="n">
        <v>0.0142145897515348</v>
      </c>
      <c r="S266" s="81" t="n">
        <v>0.0244908293215496</v>
      </c>
      <c r="T266" s="81" t="n">
        <v>0.10393973506301</v>
      </c>
    </row>
    <row r="267" customFormat="false" ht="15" hidden="false" customHeight="true" outlineLevel="0" collapsed="false">
      <c r="A267" s="32" t="n">
        <v>13.1</v>
      </c>
      <c r="B267" s="80" t="n">
        <v>0.125650683189146</v>
      </c>
      <c r="C267" s="32" t="n">
        <v>386.460717553441</v>
      </c>
      <c r="D267" s="32" t="n">
        <v>18.1592252727958</v>
      </c>
      <c r="E267" s="80" t="n">
        <v>0.085287538509209</v>
      </c>
      <c r="F267" s="57" t="n">
        <f aca="false">03_Tunings!C6</f>
        <v>0.113131446039143</v>
      </c>
      <c r="G267" s="57" t="n">
        <f aca="false">03_Tunings!C13</f>
        <v>0.0489816586430991</v>
      </c>
      <c r="H267" s="81" t="n">
        <v>0.0721636253215622</v>
      </c>
      <c r="I267" s="81" t="n">
        <v>228.470617627382</v>
      </c>
      <c r="J267" s="81" t="n">
        <v>0.022411399247103</v>
      </c>
      <c r="K267" s="81" t="n">
        <v>386.460717553441</v>
      </c>
      <c r="L267" s="81" t="n">
        <v>18.1592252727958</v>
      </c>
      <c r="M267" s="81" t="n">
        <v>0.0466780547330392</v>
      </c>
      <c r="N267" s="81" t="n">
        <v>228.470617627382</v>
      </c>
      <c r="O267" s="81" t="n">
        <v>0.0274580902827325</v>
      </c>
      <c r="P267" s="81" t="n">
        <v>386.460717553441</v>
      </c>
      <c r="Q267" s="81" t="n">
        <v>18.1592252727958</v>
      </c>
      <c r="R267" s="81" t="n">
        <v>0.0142145897515348</v>
      </c>
      <c r="S267" s="81" t="n">
        <v>0.0244908293215496</v>
      </c>
      <c r="T267" s="81" t="n">
        <v>0.10393973506301</v>
      </c>
    </row>
    <row r="268" customFormat="false" ht="15" hidden="false" customHeight="true" outlineLevel="0" collapsed="false">
      <c r="A268" s="32" t="n">
        <v>13.15</v>
      </c>
      <c r="B268" s="80" t="n">
        <v>0.125650683189146</v>
      </c>
      <c r="C268" s="32" t="n">
        <v>386.460717553441</v>
      </c>
      <c r="D268" s="32" t="n">
        <v>18.1592252727958</v>
      </c>
      <c r="E268" s="80" t="n">
        <v>0.085287538509209</v>
      </c>
      <c r="F268" s="57" t="n">
        <f aca="false">03_Tunings!C6</f>
        <v>0.113131446039143</v>
      </c>
      <c r="G268" s="57" t="n">
        <f aca="false">03_Tunings!C13</f>
        <v>0.0489816586430991</v>
      </c>
      <c r="H268" s="81" t="n">
        <v>0.0721636253215622</v>
      </c>
      <c r="I268" s="81" t="n">
        <v>228.470617627382</v>
      </c>
      <c r="J268" s="81" t="n">
        <v>0.022411399247103</v>
      </c>
      <c r="K268" s="81" t="n">
        <v>386.460717553441</v>
      </c>
      <c r="L268" s="81" t="n">
        <v>18.1592252727958</v>
      </c>
      <c r="M268" s="81" t="n">
        <v>0.0466780547330392</v>
      </c>
      <c r="N268" s="81" t="n">
        <v>228.470617627382</v>
      </c>
      <c r="O268" s="81" t="n">
        <v>0.0274580902827325</v>
      </c>
      <c r="P268" s="81" t="n">
        <v>386.460717553441</v>
      </c>
      <c r="Q268" s="81" t="n">
        <v>18.1592252727958</v>
      </c>
      <c r="R268" s="81" t="n">
        <v>0.0142145897515348</v>
      </c>
      <c r="S268" s="81" t="n">
        <v>0.0244908293215496</v>
      </c>
      <c r="T268" s="81" t="n">
        <v>0.10393973506301</v>
      </c>
    </row>
    <row r="269" customFormat="false" ht="15" hidden="false" customHeight="true" outlineLevel="0" collapsed="false">
      <c r="A269" s="32" t="n">
        <v>13.2</v>
      </c>
      <c r="B269" s="80" t="n">
        <v>0.125650683189146</v>
      </c>
      <c r="C269" s="32" t="n">
        <v>386.460717553441</v>
      </c>
      <c r="D269" s="32" t="n">
        <v>18.1592252727958</v>
      </c>
      <c r="E269" s="80" t="n">
        <v>0.085287538509209</v>
      </c>
      <c r="F269" s="57" t="n">
        <f aca="false">03_Tunings!C6</f>
        <v>0.113131446039143</v>
      </c>
      <c r="G269" s="57" t="n">
        <f aca="false">03_Tunings!C13</f>
        <v>0.0489816586430991</v>
      </c>
      <c r="H269" s="81" t="n">
        <v>0.0721636253215622</v>
      </c>
      <c r="I269" s="81" t="n">
        <v>228.470617627382</v>
      </c>
      <c r="J269" s="81" t="n">
        <v>0.022411399247103</v>
      </c>
      <c r="K269" s="81" t="n">
        <v>386.460717553441</v>
      </c>
      <c r="L269" s="81" t="n">
        <v>18.1592252727958</v>
      </c>
      <c r="M269" s="81" t="n">
        <v>0.0466780547330392</v>
      </c>
      <c r="N269" s="81" t="n">
        <v>228.470617627382</v>
      </c>
      <c r="O269" s="81" t="n">
        <v>0.0274580902827325</v>
      </c>
      <c r="P269" s="81" t="n">
        <v>386.460717553441</v>
      </c>
      <c r="Q269" s="81" t="n">
        <v>18.1592252727958</v>
      </c>
      <c r="R269" s="81" t="n">
        <v>0.0142145897515348</v>
      </c>
      <c r="S269" s="81" t="n">
        <v>0.0244908293215496</v>
      </c>
      <c r="T269" s="81" t="n">
        <v>0.10393973506301</v>
      </c>
    </row>
    <row r="270" customFormat="false" ht="15" hidden="false" customHeight="true" outlineLevel="0" collapsed="false">
      <c r="A270" s="32" t="n">
        <v>13.25</v>
      </c>
      <c r="B270" s="80" t="n">
        <v>0.125650683189146</v>
      </c>
      <c r="C270" s="32" t="n">
        <v>386.460717553441</v>
      </c>
      <c r="D270" s="32" t="n">
        <v>18.1592252727958</v>
      </c>
      <c r="E270" s="80" t="n">
        <v>0.085287538509209</v>
      </c>
      <c r="F270" s="57" t="n">
        <f aca="false">03_Tunings!C6</f>
        <v>0.113131446039143</v>
      </c>
      <c r="G270" s="57" t="n">
        <f aca="false">03_Tunings!C13</f>
        <v>0.0489816586430991</v>
      </c>
      <c r="H270" s="81" t="n">
        <v>0.0721636253215622</v>
      </c>
      <c r="I270" s="81" t="n">
        <v>228.470617627382</v>
      </c>
      <c r="J270" s="81" t="n">
        <v>0.022411399247103</v>
      </c>
      <c r="K270" s="81" t="n">
        <v>386.460717553441</v>
      </c>
      <c r="L270" s="81" t="n">
        <v>18.1592252727958</v>
      </c>
      <c r="M270" s="81" t="n">
        <v>0.0466780547330392</v>
      </c>
      <c r="N270" s="81" t="n">
        <v>228.470617627382</v>
      </c>
      <c r="O270" s="81" t="n">
        <v>0.0274580902827325</v>
      </c>
      <c r="P270" s="81" t="n">
        <v>386.460717553441</v>
      </c>
      <c r="Q270" s="81" t="n">
        <v>18.1592252727958</v>
      </c>
      <c r="R270" s="81" t="n">
        <v>0.0142145897515348</v>
      </c>
      <c r="S270" s="81" t="n">
        <v>0.0244908293215496</v>
      </c>
      <c r="T270" s="81" t="n">
        <v>0.10393973506301</v>
      </c>
    </row>
    <row r="271" customFormat="false" ht="15" hidden="false" customHeight="true" outlineLevel="0" collapsed="false">
      <c r="A271" s="32" t="n">
        <v>13.3</v>
      </c>
      <c r="B271" s="80" t="n">
        <v>0.125650683189146</v>
      </c>
      <c r="C271" s="32" t="n">
        <v>386.460717553441</v>
      </c>
      <c r="D271" s="32" t="n">
        <v>18.1592252727958</v>
      </c>
      <c r="E271" s="80" t="n">
        <v>0.085287538509209</v>
      </c>
      <c r="F271" s="57" t="n">
        <f aca="false">03_Tunings!C6</f>
        <v>0.113131446039143</v>
      </c>
      <c r="G271" s="57" t="n">
        <f aca="false">03_Tunings!C13</f>
        <v>0.0489816586430991</v>
      </c>
      <c r="H271" s="81" t="n">
        <v>0.0721636253215622</v>
      </c>
      <c r="I271" s="81" t="n">
        <v>228.470617627382</v>
      </c>
      <c r="J271" s="81" t="n">
        <v>0.022411399247103</v>
      </c>
      <c r="K271" s="81" t="n">
        <v>386.460717553441</v>
      </c>
      <c r="L271" s="81" t="n">
        <v>18.1592252727958</v>
      </c>
      <c r="M271" s="81" t="n">
        <v>0.0466780547330392</v>
      </c>
      <c r="N271" s="81" t="n">
        <v>228.470617627382</v>
      </c>
      <c r="O271" s="81" t="n">
        <v>0.0274580902827325</v>
      </c>
      <c r="P271" s="81" t="n">
        <v>386.460717553441</v>
      </c>
      <c r="Q271" s="81" t="n">
        <v>18.1592252727958</v>
      </c>
      <c r="R271" s="81" t="n">
        <v>0.0142145897515348</v>
      </c>
      <c r="S271" s="81" t="n">
        <v>0.0244908293215496</v>
      </c>
      <c r="T271" s="81" t="n">
        <v>0.10393973506301</v>
      </c>
    </row>
    <row r="272" customFormat="false" ht="15" hidden="false" customHeight="true" outlineLevel="0" collapsed="false">
      <c r="A272" s="32" t="n">
        <v>13.35</v>
      </c>
      <c r="B272" s="80" t="n">
        <v>0.125650683189146</v>
      </c>
      <c r="C272" s="32" t="n">
        <v>386.460717553441</v>
      </c>
      <c r="D272" s="32" t="n">
        <v>18.1592252727958</v>
      </c>
      <c r="E272" s="80" t="n">
        <v>0.085287538509209</v>
      </c>
      <c r="F272" s="57" t="n">
        <f aca="false">03_Tunings!C6</f>
        <v>0.113131446039143</v>
      </c>
      <c r="G272" s="57" t="n">
        <f aca="false">03_Tunings!C13</f>
        <v>0.0489816586430991</v>
      </c>
      <c r="H272" s="81" t="n">
        <v>0.0721636253215622</v>
      </c>
      <c r="I272" s="81" t="n">
        <v>228.470617627382</v>
      </c>
      <c r="J272" s="81" t="n">
        <v>0.022411399247103</v>
      </c>
      <c r="K272" s="81" t="n">
        <v>386.460717553441</v>
      </c>
      <c r="L272" s="81" t="n">
        <v>18.1592252727958</v>
      </c>
      <c r="M272" s="81" t="n">
        <v>0.0466780547330392</v>
      </c>
      <c r="N272" s="81" t="n">
        <v>228.470617627382</v>
      </c>
      <c r="O272" s="81" t="n">
        <v>0.0274580902827325</v>
      </c>
      <c r="P272" s="81" t="n">
        <v>386.460717553441</v>
      </c>
      <c r="Q272" s="81" t="n">
        <v>18.1592252727958</v>
      </c>
      <c r="R272" s="81" t="n">
        <v>0.0142145897515348</v>
      </c>
      <c r="S272" s="81" t="n">
        <v>0.0244908293215496</v>
      </c>
      <c r="T272" s="81" t="n">
        <v>0.10393973506301</v>
      </c>
    </row>
    <row r="273" customFormat="false" ht="15" hidden="false" customHeight="true" outlineLevel="0" collapsed="false">
      <c r="A273" s="32" t="n">
        <v>13.4</v>
      </c>
      <c r="B273" s="80" t="n">
        <v>0.125650683189146</v>
      </c>
      <c r="C273" s="32" t="n">
        <v>386.460717553441</v>
      </c>
      <c r="D273" s="32" t="n">
        <v>18.1592252727958</v>
      </c>
      <c r="E273" s="80" t="n">
        <v>0.085287538509209</v>
      </c>
      <c r="F273" s="57" t="n">
        <f aca="false">03_Tunings!C6</f>
        <v>0.113131446039143</v>
      </c>
      <c r="G273" s="57" t="n">
        <f aca="false">03_Tunings!C13</f>
        <v>0.0489816586430991</v>
      </c>
      <c r="H273" s="81" t="n">
        <v>0.0721636253215622</v>
      </c>
      <c r="I273" s="81" t="n">
        <v>228.470617627382</v>
      </c>
      <c r="J273" s="81" t="n">
        <v>0.022411399247103</v>
      </c>
      <c r="K273" s="81" t="n">
        <v>386.460717553441</v>
      </c>
      <c r="L273" s="81" t="n">
        <v>18.1592252727958</v>
      </c>
      <c r="M273" s="81" t="n">
        <v>0.0466780547330392</v>
      </c>
      <c r="N273" s="81" t="n">
        <v>228.470617627382</v>
      </c>
      <c r="O273" s="81" t="n">
        <v>0.0274580902827325</v>
      </c>
      <c r="P273" s="81" t="n">
        <v>386.460717553441</v>
      </c>
      <c r="Q273" s="81" t="n">
        <v>18.1592252727958</v>
      </c>
      <c r="R273" s="81" t="n">
        <v>0.0142145897515348</v>
      </c>
      <c r="S273" s="81" t="n">
        <v>0.0244908293215496</v>
      </c>
      <c r="T273" s="81" t="n">
        <v>0.10393973506301</v>
      </c>
    </row>
    <row r="274" customFormat="false" ht="15" hidden="false" customHeight="true" outlineLevel="0" collapsed="false">
      <c r="A274" s="32" t="n">
        <v>13.45</v>
      </c>
      <c r="B274" s="80" t="n">
        <v>0.125650683189146</v>
      </c>
      <c r="C274" s="32" t="n">
        <v>386.460717553441</v>
      </c>
      <c r="D274" s="32" t="n">
        <v>18.1592252727958</v>
      </c>
      <c r="E274" s="80" t="n">
        <v>0.085287538509209</v>
      </c>
      <c r="F274" s="57" t="n">
        <f aca="false">03_Tunings!C6</f>
        <v>0.113131446039143</v>
      </c>
      <c r="G274" s="57" t="n">
        <f aca="false">03_Tunings!C13</f>
        <v>0.0489816586430991</v>
      </c>
      <c r="H274" s="81" t="n">
        <v>0.0721636253215622</v>
      </c>
      <c r="I274" s="81" t="n">
        <v>228.470617627382</v>
      </c>
      <c r="J274" s="81" t="n">
        <v>0.022411399247103</v>
      </c>
      <c r="K274" s="81" t="n">
        <v>386.460717553441</v>
      </c>
      <c r="L274" s="81" t="n">
        <v>18.1592252727958</v>
      </c>
      <c r="M274" s="81" t="n">
        <v>0.0466780547330392</v>
      </c>
      <c r="N274" s="81" t="n">
        <v>228.470617627382</v>
      </c>
      <c r="O274" s="81" t="n">
        <v>0.0274580902827325</v>
      </c>
      <c r="P274" s="81" t="n">
        <v>386.460717553441</v>
      </c>
      <c r="Q274" s="81" t="n">
        <v>18.1592252727958</v>
      </c>
      <c r="R274" s="81" t="n">
        <v>0.0142145897515348</v>
      </c>
      <c r="S274" s="81" t="n">
        <v>0.0244908293215496</v>
      </c>
      <c r="T274" s="81" t="n">
        <v>0.10393973506301</v>
      </c>
    </row>
    <row r="275" customFormat="false" ht="15" hidden="false" customHeight="true" outlineLevel="0" collapsed="false">
      <c r="A275" s="32" t="n">
        <v>13.5</v>
      </c>
      <c r="B275" s="80" t="n">
        <v>0.125650683189146</v>
      </c>
      <c r="C275" s="32" t="n">
        <v>386.460717553441</v>
      </c>
      <c r="D275" s="32" t="n">
        <v>18.1592252727958</v>
      </c>
      <c r="E275" s="80" t="n">
        <v>0.085287538509209</v>
      </c>
      <c r="F275" s="57" t="n">
        <f aca="false">03_Tunings!C6</f>
        <v>0.113131446039143</v>
      </c>
      <c r="G275" s="57" t="n">
        <f aca="false">03_Tunings!C13</f>
        <v>0.0489816586430991</v>
      </c>
      <c r="H275" s="81" t="n">
        <v>0.0721636253215622</v>
      </c>
      <c r="I275" s="81" t="n">
        <v>228.470617627382</v>
      </c>
      <c r="J275" s="81" t="n">
        <v>0.022411399247103</v>
      </c>
      <c r="K275" s="81" t="n">
        <v>386.460717553441</v>
      </c>
      <c r="L275" s="81" t="n">
        <v>18.1592252727958</v>
      </c>
      <c r="M275" s="81" t="n">
        <v>0.0466780547330392</v>
      </c>
      <c r="N275" s="81" t="n">
        <v>228.470617627382</v>
      </c>
      <c r="O275" s="81" t="n">
        <v>0.0274580902827325</v>
      </c>
      <c r="P275" s="81" t="n">
        <v>386.460717553441</v>
      </c>
      <c r="Q275" s="81" t="n">
        <v>18.1592252727958</v>
      </c>
      <c r="R275" s="81" t="n">
        <v>0.0142145897515348</v>
      </c>
      <c r="S275" s="81" t="n">
        <v>0.0244908293215496</v>
      </c>
      <c r="T275" s="81" t="n">
        <v>0.10393973506301</v>
      </c>
    </row>
    <row r="276" customFormat="false" ht="15" hidden="false" customHeight="true" outlineLevel="0" collapsed="false">
      <c r="A276" s="32" t="n">
        <v>13.55</v>
      </c>
      <c r="B276" s="80" t="n">
        <v>0.125650683189146</v>
      </c>
      <c r="C276" s="32" t="n">
        <v>386.460717553441</v>
      </c>
      <c r="D276" s="32" t="n">
        <v>18.1592252727958</v>
      </c>
      <c r="E276" s="80" t="n">
        <v>0.085287538509209</v>
      </c>
      <c r="F276" s="57" t="n">
        <f aca="false">03_Tunings!C6</f>
        <v>0.113131446039143</v>
      </c>
      <c r="G276" s="57" t="n">
        <f aca="false">03_Tunings!C13</f>
        <v>0.0489816586430991</v>
      </c>
      <c r="H276" s="81" t="n">
        <v>0.0721636253215622</v>
      </c>
      <c r="I276" s="81" t="n">
        <v>228.470617627382</v>
      </c>
      <c r="J276" s="81" t="n">
        <v>0.022411399247103</v>
      </c>
      <c r="K276" s="81" t="n">
        <v>386.460717553441</v>
      </c>
      <c r="L276" s="81" t="n">
        <v>18.1592252727958</v>
      </c>
      <c r="M276" s="81" t="n">
        <v>0.0466780547330392</v>
      </c>
      <c r="N276" s="81" t="n">
        <v>228.470617627382</v>
      </c>
      <c r="O276" s="81" t="n">
        <v>0.0274580902827325</v>
      </c>
      <c r="P276" s="81" t="n">
        <v>386.460717553441</v>
      </c>
      <c r="Q276" s="81" t="n">
        <v>18.1592252727958</v>
      </c>
      <c r="R276" s="81" t="n">
        <v>0.0142145897515348</v>
      </c>
      <c r="S276" s="81" t="n">
        <v>0.0244908293215496</v>
      </c>
      <c r="T276" s="81" t="n">
        <v>0.10393973506301</v>
      </c>
    </row>
    <row r="277" customFormat="false" ht="15" hidden="false" customHeight="true" outlineLevel="0" collapsed="false">
      <c r="A277" s="32" t="n">
        <v>13.6</v>
      </c>
      <c r="B277" s="80" t="n">
        <v>0.125650683189146</v>
      </c>
      <c r="C277" s="32" t="n">
        <v>386.460717553441</v>
      </c>
      <c r="D277" s="32" t="n">
        <v>18.1592252727958</v>
      </c>
      <c r="E277" s="80" t="n">
        <v>0.085287538509209</v>
      </c>
      <c r="F277" s="57" t="n">
        <f aca="false">03_Tunings!C6</f>
        <v>0.113131446039143</v>
      </c>
      <c r="G277" s="57" t="n">
        <f aca="false">03_Tunings!C13</f>
        <v>0.0489816586430991</v>
      </c>
      <c r="H277" s="81" t="n">
        <v>0.0721636253215622</v>
      </c>
      <c r="I277" s="81" t="n">
        <v>228.470617627382</v>
      </c>
      <c r="J277" s="81" t="n">
        <v>0.022411399247103</v>
      </c>
      <c r="K277" s="81" t="n">
        <v>386.460717553441</v>
      </c>
      <c r="L277" s="81" t="n">
        <v>18.1592252727958</v>
      </c>
      <c r="M277" s="81" t="n">
        <v>0.0466780547330392</v>
      </c>
      <c r="N277" s="81" t="n">
        <v>228.470617627382</v>
      </c>
      <c r="O277" s="81" t="n">
        <v>0.0274580902827325</v>
      </c>
      <c r="P277" s="81" t="n">
        <v>386.460717553441</v>
      </c>
      <c r="Q277" s="81" t="n">
        <v>18.1592252727958</v>
      </c>
      <c r="R277" s="81" t="n">
        <v>0.0142145897515348</v>
      </c>
      <c r="S277" s="81" t="n">
        <v>0.0244908293215496</v>
      </c>
      <c r="T277" s="81" t="n">
        <v>0.10393973506301</v>
      </c>
    </row>
    <row r="278" customFormat="false" ht="15" hidden="false" customHeight="true" outlineLevel="0" collapsed="false">
      <c r="A278" s="32" t="n">
        <v>13.65</v>
      </c>
      <c r="B278" s="80" t="n">
        <v>0.125650683189146</v>
      </c>
      <c r="C278" s="32" t="n">
        <v>386.460717553441</v>
      </c>
      <c r="D278" s="32" t="n">
        <v>18.1592252727958</v>
      </c>
      <c r="E278" s="80" t="n">
        <v>0.085287538509209</v>
      </c>
      <c r="F278" s="57" t="n">
        <f aca="false">03_Tunings!C6</f>
        <v>0.113131446039143</v>
      </c>
      <c r="G278" s="57" t="n">
        <f aca="false">03_Tunings!C13</f>
        <v>0.0489816586430991</v>
      </c>
      <c r="H278" s="81" t="n">
        <v>0.0721636253215622</v>
      </c>
      <c r="I278" s="81" t="n">
        <v>228.470617627382</v>
      </c>
      <c r="J278" s="81" t="n">
        <v>0.022411399247103</v>
      </c>
      <c r="K278" s="81" t="n">
        <v>386.460717553441</v>
      </c>
      <c r="L278" s="81" t="n">
        <v>18.1592252727958</v>
      </c>
      <c r="M278" s="81" t="n">
        <v>0.0466780547330392</v>
      </c>
      <c r="N278" s="81" t="n">
        <v>228.470617627382</v>
      </c>
      <c r="O278" s="81" t="n">
        <v>0.0274580902827325</v>
      </c>
      <c r="P278" s="81" t="n">
        <v>386.460717553441</v>
      </c>
      <c r="Q278" s="81" t="n">
        <v>18.1592252727958</v>
      </c>
      <c r="R278" s="81" t="n">
        <v>0.0142145897515348</v>
      </c>
      <c r="S278" s="81" t="n">
        <v>0.0244908293215496</v>
      </c>
      <c r="T278" s="81" t="n">
        <v>0.10393973506301</v>
      </c>
    </row>
    <row r="279" customFormat="false" ht="15" hidden="false" customHeight="true" outlineLevel="0" collapsed="false">
      <c r="A279" s="32" t="n">
        <v>13.7</v>
      </c>
      <c r="B279" s="80" t="n">
        <v>0.125650683189146</v>
      </c>
      <c r="C279" s="32" t="n">
        <v>386.460717553441</v>
      </c>
      <c r="D279" s="32" t="n">
        <v>18.1592252727958</v>
      </c>
      <c r="E279" s="80" t="n">
        <v>0.085287538509209</v>
      </c>
      <c r="F279" s="57" t="n">
        <f aca="false">03_Tunings!C6</f>
        <v>0.113131446039143</v>
      </c>
      <c r="G279" s="57" t="n">
        <f aca="false">03_Tunings!C13</f>
        <v>0.0489816586430991</v>
      </c>
      <c r="H279" s="81" t="n">
        <v>0.0721636253215622</v>
      </c>
      <c r="I279" s="81" t="n">
        <v>228.470617627382</v>
      </c>
      <c r="J279" s="81" t="n">
        <v>0.022411399247103</v>
      </c>
      <c r="K279" s="81" t="n">
        <v>386.460717553441</v>
      </c>
      <c r="L279" s="81" t="n">
        <v>18.1592252727958</v>
      </c>
      <c r="M279" s="81" t="n">
        <v>0.0466780547330392</v>
      </c>
      <c r="N279" s="81" t="n">
        <v>228.470617627382</v>
      </c>
      <c r="O279" s="81" t="n">
        <v>0.0274580902827325</v>
      </c>
      <c r="P279" s="81" t="n">
        <v>386.460717553441</v>
      </c>
      <c r="Q279" s="81" t="n">
        <v>18.1592252727958</v>
      </c>
      <c r="R279" s="81" t="n">
        <v>0.0142145897515348</v>
      </c>
      <c r="S279" s="81" t="n">
        <v>0.0244908293215496</v>
      </c>
      <c r="T279" s="81" t="n">
        <v>0.10393973506301</v>
      </c>
    </row>
    <row r="280" customFormat="false" ht="15" hidden="false" customHeight="true" outlineLevel="0" collapsed="false">
      <c r="A280" s="32" t="n">
        <v>13.75</v>
      </c>
      <c r="B280" s="80" t="n">
        <v>0.125650683189146</v>
      </c>
      <c r="C280" s="32" t="n">
        <v>386.460717553441</v>
      </c>
      <c r="D280" s="32" t="n">
        <v>18.1592252727958</v>
      </c>
      <c r="E280" s="80" t="n">
        <v>0.085287538509209</v>
      </c>
      <c r="F280" s="57" t="n">
        <f aca="false">03_Tunings!C6</f>
        <v>0.113131446039143</v>
      </c>
      <c r="G280" s="57" t="n">
        <f aca="false">03_Tunings!C13</f>
        <v>0.0489816586430991</v>
      </c>
      <c r="H280" s="81" t="n">
        <v>0.0721636253215622</v>
      </c>
      <c r="I280" s="81" t="n">
        <v>228.470617627382</v>
      </c>
      <c r="J280" s="81" t="n">
        <v>0.022411399247103</v>
      </c>
      <c r="K280" s="81" t="n">
        <v>386.460717553441</v>
      </c>
      <c r="L280" s="81" t="n">
        <v>18.1592252727958</v>
      </c>
      <c r="M280" s="81" t="n">
        <v>0.0466780547330392</v>
      </c>
      <c r="N280" s="81" t="n">
        <v>228.470617627382</v>
      </c>
      <c r="O280" s="81" t="n">
        <v>0.0274580902827325</v>
      </c>
      <c r="P280" s="81" t="n">
        <v>386.460717553441</v>
      </c>
      <c r="Q280" s="81" t="n">
        <v>18.1592252727958</v>
      </c>
      <c r="R280" s="81" t="n">
        <v>0.0142145897515348</v>
      </c>
      <c r="S280" s="81" t="n">
        <v>0.0244908293215496</v>
      </c>
      <c r="T280" s="81" t="n">
        <v>0.10393973506301</v>
      </c>
    </row>
    <row r="281" customFormat="false" ht="15" hidden="false" customHeight="true" outlineLevel="0" collapsed="false">
      <c r="A281" s="32" t="n">
        <v>13.8</v>
      </c>
      <c r="B281" s="80" t="n">
        <v>0.125650683189146</v>
      </c>
      <c r="C281" s="32" t="n">
        <v>386.460717553441</v>
      </c>
      <c r="D281" s="32" t="n">
        <v>18.1592252727958</v>
      </c>
      <c r="E281" s="80" t="n">
        <v>0.085287538509209</v>
      </c>
      <c r="F281" s="57" t="n">
        <f aca="false">03_Tunings!C6</f>
        <v>0.113131446039143</v>
      </c>
      <c r="G281" s="57" t="n">
        <f aca="false">03_Tunings!C13</f>
        <v>0.0489816586430991</v>
      </c>
      <c r="H281" s="81" t="n">
        <v>0.0721636253215622</v>
      </c>
      <c r="I281" s="81" t="n">
        <v>228.470617627382</v>
      </c>
      <c r="J281" s="81" t="n">
        <v>0.022411399247103</v>
      </c>
      <c r="K281" s="81" t="n">
        <v>386.460717553441</v>
      </c>
      <c r="L281" s="81" t="n">
        <v>18.1592252727958</v>
      </c>
      <c r="M281" s="81" t="n">
        <v>0.0466780547330392</v>
      </c>
      <c r="N281" s="81" t="n">
        <v>228.470617627382</v>
      </c>
      <c r="O281" s="81" t="n">
        <v>0.0274580902827325</v>
      </c>
      <c r="P281" s="81" t="n">
        <v>386.460717553441</v>
      </c>
      <c r="Q281" s="81" t="n">
        <v>18.1592252727958</v>
      </c>
      <c r="R281" s="81" t="n">
        <v>0.0142145897515348</v>
      </c>
      <c r="S281" s="81" t="n">
        <v>0.0244908293215496</v>
      </c>
      <c r="T281" s="81" t="n">
        <v>0.10393973506301</v>
      </c>
    </row>
    <row r="282" customFormat="false" ht="15" hidden="false" customHeight="true" outlineLevel="0" collapsed="false">
      <c r="A282" s="32" t="n">
        <v>13.85</v>
      </c>
      <c r="B282" s="80" t="n">
        <v>0.125650683189146</v>
      </c>
      <c r="C282" s="32" t="n">
        <v>386.460717553441</v>
      </c>
      <c r="D282" s="32" t="n">
        <v>18.1592252727958</v>
      </c>
      <c r="E282" s="80" t="n">
        <v>0.085287538509209</v>
      </c>
      <c r="F282" s="57" t="n">
        <f aca="false">03_Tunings!C6</f>
        <v>0.113131446039143</v>
      </c>
      <c r="G282" s="57" t="n">
        <f aca="false">03_Tunings!C13</f>
        <v>0.0489816586430991</v>
      </c>
      <c r="H282" s="81" t="n">
        <v>0.0721636253215622</v>
      </c>
      <c r="I282" s="81" t="n">
        <v>228.470617627382</v>
      </c>
      <c r="J282" s="81" t="n">
        <v>0.022411399247103</v>
      </c>
      <c r="K282" s="81" t="n">
        <v>386.460717553441</v>
      </c>
      <c r="L282" s="81" t="n">
        <v>18.1592252727958</v>
      </c>
      <c r="M282" s="81" t="n">
        <v>0.0466780547330392</v>
      </c>
      <c r="N282" s="81" t="n">
        <v>228.470617627382</v>
      </c>
      <c r="O282" s="81" t="n">
        <v>0.0274580902827325</v>
      </c>
      <c r="P282" s="81" t="n">
        <v>386.460717553441</v>
      </c>
      <c r="Q282" s="81" t="n">
        <v>18.1592252727958</v>
      </c>
      <c r="R282" s="81" t="n">
        <v>0.0142145897515348</v>
      </c>
      <c r="S282" s="81" t="n">
        <v>0.0244908293215496</v>
      </c>
      <c r="T282" s="81" t="n">
        <v>0.10393973506301</v>
      </c>
    </row>
    <row r="283" customFormat="false" ht="15" hidden="false" customHeight="true" outlineLevel="0" collapsed="false">
      <c r="A283" s="32" t="n">
        <v>13.9</v>
      </c>
      <c r="B283" s="80" t="n">
        <v>0.125650683189146</v>
      </c>
      <c r="C283" s="32" t="n">
        <v>386.460717553441</v>
      </c>
      <c r="D283" s="32" t="n">
        <v>18.1592252727958</v>
      </c>
      <c r="E283" s="80" t="n">
        <v>0.085287538509209</v>
      </c>
      <c r="F283" s="57" t="n">
        <f aca="false">03_Tunings!C6</f>
        <v>0.113131446039143</v>
      </c>
      <c r="G283" s="57" t="n">
        <f aca="false">03_Tunings!C13</f>
        <v>0.0489816586430991</v>
      </c>
      <c r="H283" s="81" t="n">
        <v>0.0721636253215622</v>
      </c>
      <c r="I283" s="81" t="n">
        <v>228.470617627382</v>
      </c>
      <c r="J283" s="81" t="n">
        <v>0.022411399247103</v>
      </c>
      <c r="K283" s="81" t="n">
        <v>386.460717553441</v>
      </c>
      <c r="L283" s="81" t="n">
        <v>18.1592252727958</v>
      </c>
      <c r="M283" s="81" t="n">
        <v>0.0466780547330392</v>
      </c>
      <c r="N283" s="81" t="n">
        <v>228.470617627382</v>
      </c>
      <c r="O283" s="81" t="n">
        <v>0.0274580902827325</v>
      </c>
      <c r="P283" s="81" t="n">
        <v>386.460717553441</v>
      </c>
      <c r="Q283" s="81" t="n">
        <v>18.1592252727958</v>
      </c>
      <c r="R283" s="81" t="n">
        <v>0.0142145897515348</v>
      </c>
      <c r="S283" s="81" t="n">
        <v>0.0244908293215496</v>
      </c>
      <c r="T283" s="81" t="n">
        <v>0.10393973506301</v>
      </c>
    </row>
    <row r="284" customFormat="false" ht="15" hidden="false" customHeight="true" outlineLevel="0" collapsed="false">
      <c r="A284" s="32" t="n">
        <v>13.95</v>
      </c>
      <c r="B284" s="80" t="n">
        <v>0.125650683189146</v>
      </c>
      <c r="C284" s="32" t="n">
        <v>386.460717553441</v>
      </c>
      <c r="D284" s="32" t="n">
        <v>18.1592252727958</v>
      </c>
      <c r="E284" s="80" t="n">
        <v>0.085287538509209</v>
      </c>
      <c r="F284" s="57" t="n">
        <f aca="false">03_Tunings!C6</f>
        <v>0.113131446039143</v>
      </c>
      <c r="G284" s="57" t="n">
        <f aca="false">03_Tunings!C13</f>
        <v>0.0489816586430991</v>
      </c>
      <c r="H284" s="81" t="n">
        <v>0.0721636253215622</v>
      </c>
      <c r="I284" s="81" t="n">
        <v>228.470617627382</v>
      </c>
      <c r="J284" s="81" t="n">
        <v>0.022411399247103</v>
      </c>
      <c r="K284" s="81" t="n">
        <v>386.460717553441</v>
      </c>
      <c r="L284" s="81" t="n">
        <v>18.1592252727958</v>
      </c>
      <c r="M284" s="81" t="n">
        <v>0.0466780547330392</v>
      </c>
      <c r="N284" s="81" t="n">
        <v>228.470617627382</v>
      </c>
      <c r="O284" s="81" t="n">
        <v>0.0274580902827325</v>
      </c>
      <c r="P284" s="81" t="n">
        <v>386.460717553441</v>
      </c>
      <c r="Q284" s="81" t="n">
        <v>18.1592252727958</v>
      </c>
      <c r="R284" s="81" t="n">
        <v>0.0142145897515348</v>
      </c>
      <c r="S284" s="81" t="n">
        <v>0.0244908293215496</v>
      </c>
      <c r="T284" s="81" t="n">
        <v>0.10393973506301</v>
      </c>
    </row>
    <row r="285" customFormat="false" ht="15" hidden="false" customHeight="true" outlineLevel="0" collapsed="false">
      <c r="A285" s="32" t="n">
        <v>14</v>
      </c>
      <c r="B285" s="80" t="n">
        <v>0.125650683189146</v>
      </c>
      <c r="C285" s="32" t="n">
        <v>386.460717553441</v>
      </c>
      <c r="D285" s="32" t="n">
        <v>18.1592252727958</v>
      </c>
      <c r="E285" s="80" t="n">
        <v>0.085287538509209</v>
      </c>
      <c r="F285" s="57" t="n">
        <f aca="false">03_Tunings!C6</f>
        <v>0.113131446039143</v>
      </c>
      <c r="G285" s="57" t="n">
        <f aca="false">03_Tunings!C13</f>
        <v>0.0489816586430991</v>
      </c>
      <c r="H285" s="81" t="n">
        <v>0.0721636253215622</v>
      </c>
      <c r="I285" s="81" t="n">
        <v>228.470617627382</v>
      </c>
      <c r="J285" s="81" t="n">
        <v>0.022411399247103</v>
      </c>
      <c r="K285" s="81" t="n">
        <v>386.460717553441</v>
      </c>
      <c r="L285" s="81" t="n">
        <v>18.1592252727958</v>
      </c>
      <c r="M285" s="81" t="n">
        <v>0.0466780547330392</v>
      </c>
      <c r="N285" s="81" t="n">
        <v>228.470617627382</v>
      </c>
      <c r="O285" s="81" t="n">
        <v>0.0274580902827325</v>
      </c>
      <c r="P285" s="81" t="n">
        <v>386.460717553441</v>
      </c>
      <c r="Q285" s="81" t="n">
        <v>18.1592252727958</v>
      </c>
      <c r="R285" s="81" t="n">
        <v>0.0142145897515348</v>
      </c>
      <c r="S285" s="81" t="n">
        <v>0.0244908293215496</v>
      </c>
      <c r="T285" s="81" t="n">
        <v>0.10393973506301</v>
      </c>
    </row>
    <row r="287" customFormat="false" ht="33.75" hidden="false" customHeight="true" outlineLevel="0" collapsed="false">
      <c r="A287" s="82" t="s">
        <v>319</v>
      </c>
      <c r="B287" s="82"/>
      <c r="C287" s="82"/>
      <c r="D287" s="82"/>
      <c r="E287" s="82"/>
      <c r="F287" s="82"/>
      <c r="G287" s="82"/>
    </row>
    <row r="289" customFormat="false" ht="15" hidden="false" customHeight="false" outlineLevel="0" collapsed="false">
      <c r="A289" s="45" t="s">
        <v>320</v>
      </c>
    </row>
  </sheetData>
  <mergeCells count="3">
    <mergeCell ref="A1:G1"/>
    <mergeCell ref="A2:G2"/>
    <mergeCell ref="A287:G28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9CBF"/>
    <pageSetUpPr fitToPage="false"/>
  </sheetPr>
  <dimension ref="A1:H2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5" activeCellId="0" sqref="A15"/>
    </sheetView>
  </sheetViews>
  <sheetFormatPr defaultColWidth="8.671875" defaultRowHeight="15" zeroHeight="false" outlineLevelRow="0" outlineLevelCol="0"/>
  <cols>
    <col collapsed="false" customWidth="true" hidden="false" outlineLevel="0" max="7" min="1" style="1" width="16"/>
  </cols>
  <sheetData>
    <row r="1" customFormat="false" ht="25.5" hidden="false" customHeight="true" outlineLevel="0" collapsed="false">
      <c r="A1" s="2" t="s">
        <v>321</v>
      </c>
      <c r="B1" s="2"/>
      <c r="C1" s="2"/>
      <c r="D1" s="2"/>
      <c r="E1" s="2"/>
      <c r="F1" s="2"/>
      <c r="G1" s="2"/>
      <c r="H1" s="2"/>
    </row>
    <row r="2" customFormat="false" ht="15.75" hidden="false" customHeight="true" outlineLevel="0" collapsed="false">
      <c r="A2" s="3" t="s">
        <v>322</v>
      </c>
      <c r="B2" s="3"/>
      <c r="C2" s="3"/>
      <c r="D2" s="3"/>
      <c r="E2" s="3"/>
      <c r="F2" s="3"/>
      <c r="G2" s="3"/>
      <c r="H2" s="3"/>
    </row>
    <row r="4" customFormat="false" ht="30" hidden="false" customHeight="true" outlineLevel="0" collapsed="false">
      <c r="A4" s="5" t="s">
        <v>323</v>
      </c>
      <c r="B4" s="5" t="s">
        <v>324</v>
      </c>
      <c r="C4" s="5" t="s">
        <v>325</v>
      </c>
      <c r="D4" s="5" t="s">
        <v>326</v>
      </c>
      <c r="E4" s="5" t="s">
        <v>327</v>
      </c>
      <c r="F4" s="5" t="s">
        <v>328</v>
      </c>
      <c r="G4" s="5" t="s">
        <v>329</v>
      </c>
    </row>
    <row r="5" customFormat="false" ht="15" hidden="false" customHeight="true" outlineLevel="0" collapsed="false">
      <c r="A5" s="83" t="n">
        <v>0.001</v>
      </c>
      <c r="B5" s="32" t="n">
        <v>12.5367749636941</v>
      </c>
      <c r="C5" s="32" t="n">
        <v>42.2237318292048</v>
      </c>
      <c r="D5" s="32" t="n">
        <v>14.4241547678478</v>
      </c>
      <c r="E5" s="32" t="n">
        <v>-64.9559622438128</v>
      </c>
      <c r="F5" s="32" t="n">
        <v>-36.6870836454393</v>
      </c>
      <c r="G5" s="32" t="n">
        <v>-22.3600093502588</v>
      </c>
    </row>
    <row r="6" customFormat="false" ht="15" hidden="false" customHeight="true" outlineLevel="0" collapsed="false">
      <c r="A6" s="83" t="n">
        <v>0.00103760501976691</v>
      </c>
      <c r="B6" s="32" t="n">
        <v>12.3352483741655</v>
      </c>
      <c r="C6" s="32" t="n">
        <v>42.1255235524943</v>
      </c>
      <c r="D6" s="32" t="n">
        <v>14.384765402461</v>
      </c>
      <c r="E6" s="32" t="n">
        <v>-66.4631188019543</v>
      </c>
      <c r="F6" s="32" t="n">
        <v>-37.7961792019257</v>
      </c>
      <c r="G6" s="32" t="n">
        <v>-23.13655756884</v>
      </c>
    </row>
    <row r="7" customFormat="false" ht="15" hidden="false" customHeight="true" outlineLevel="0" collapsed="false">
      <c r="A7" s="83" t="n">
        <v>0.00107662417704549</v>
      </c>
      <c r="B7" s="32" t="n">
        <v>12.128249461726</v>
      </c>
      <c r="C7" s="32" t="n">
        <v>42.0222152081143</v>
      </c>
      <c r="D7" s="32" t="n">
        <v>14.3427534523116</v>
      </c>
      <c r="E7" s="32" t="n">
        <v>-67.9777181514821</v>
      </c>
      <c r="F7" s="32" t="n">
        <v>-38.9237745060122</v>
      </c>
      <c r="G7" s="32" t="n">
        <v>-23.9355869149003</v>
      </c>
    </row>
    <row r="8" customFormat="false" ht="15" hidden="false" customHeight="true" outlineLevel="0" collapsed="false">
      <c r="A8" s="83" t="n">
        <v>0.00111711065050482</v>
      </c>
      <c r="B8" s="32" t="n">
        <v>11.915894533127</v>
      </c>
      <c r="C8" s="32" t="n">
        <v>41.9136712015549</v>
      </c>
      <c r="D8" s="32" t="n">
        <v>14.2979721133662</v>
      </c>
      <c r="E8" s="32" t="n">
        <v>-69.4992238803637</v>
      </c>
      <c r="F8" s="32" t="n">
        <v>-40.0690519106381</v>
      </c>
      <c r="G8" s="32" t="n">
        <v>-24.7572996569253</v>
      </c>
    </row>
    <row r="9" customFormat="false" ht="15" hidden="false" customHeight="true" outlineLevel="0" collapsed="false">
      <c r="A9" s="83" t="n">
        <v>0.00115911961859889</v>
      </c>
      <c r="B9" s="32" t="n">
        <v>11.6983103309941</v>
      </c>
      <c r="C9" s="32" t="n">
        <v>41.7997652712993</v>
      </c>
      <c r="D9" s="32" t="n">
        <v>14.2502700927453</v>
      </c>
      <c r="E9" s="32" t="n">
        <v>-71.0271846800355</v>
      </c>
      <c r="F9" s="32" t="n">
        <v>-41.2311276716549</v>
      </c>
      <c r="G9" s="32" t="n">
        <v>-25.6018544125737</v>
      </c>
    </row>
    <row r="10" customFormat="false" ht="15" hidden="false" customHeight="true" outlineLevel="0" collapsed="false">
      <c r="A10" s="83" t="n">
        <v>0.00120270833476851</v>
      </c>
      <c r="B10" s="32" t="n">
        <v>11.4756328735154</v>
      </c>
      <c r="C10" s="32" t="n">
        <v>41.6803816468641</v>
      </c>
      <c r="D10" s="32" t="n">
        <v>14.1994919740469</v>
      </c>
      <c r="E10" s="32" t="n">
        <v>-72.5612385212355</v>
      </c>
      <c r="F10" s="32" t="n">
        <v>-42.4090565378127</v>
      </c>
      <c r="G10" s="32" t="n">
        <v>-26.4693621403553</v>
      </c>
    </row>
    <row r="11" customFormat="false" ht="15" hidden="false" customHeight="true" outlineLevel="0" collapsed="false">
      <c r="A11" s="83" t="n">
        <v>0.00124793620547131</v>
      </c>
      <c r="B11" s="32" t="n">
        <v>11.2480062583331</v>
      </c>
      <c r="C11" s="32" t="n">
        <v>41.5554161491194</v>
      </c>
      <c r="D11" s="32" t="n">
        <v>14.1454786583805</v>
      </c>
      <c r="E11" s="32" t="n">
        <v>-74.1011157850296</v>
      </c>
      <c r="F11" s="32" t="n">
        <v>-43.6018372970594</v>
      </c>
      <c r="G11" s="32" t="n">
        <v>-27.3598821608216</v>
      </c>
    </row>
    <row r="12" customFormat="false" ht="15" hidden="false" customHeight="true" outlineLevel="0" collapsed="false">
      <c r="A12" s="83" t="n">
        <v>0.00129486487114591</v>
      </c>
      <c r="B12" s="32" t="n">
        <v>11.0155814508712</v>
      </c>
      <c r="C12" s="32" t="n">
        <v>41.4247772119197</v>
      </c>
      <c r="D12" s="32" t="n">
        <v>14.0880678848601</v>
      </c>
      <c r="E12" s="32" t="n">
        <v>-75.646641346882</v>
      </c>
      <c r="F12" s="32" t="n">
        <v>-44.8084192422778</v>
      </c>
      <c r="G12" s="32" t="n">
        <v>-28.2734182659359</v>
      </c>
    </row>
    <row r="13" customFormat="false" ht="15" hidden="false" customHeight="true" outlineLevel="0" collapsed="false">
      <c r="A13" s="83" t="n">
        <v>0.00134355829022083</v>
      </c>
      <c r="B13" s="32" t="n">
        <v>10.7785150761606</v>
      </c>
      <c r="C13" s="32" t="n">
        <v>41.2883868046645</v>
      </c>
      <c r="D13" s="32" t="n">
        <v>14.0270948333347</v>
      </c>
      <c r="E13" s="32" t="n">
        <v>-77.1977356300856</v>
      </c>
      <c r="F13" s="32" t="n">
        <v>-46.0277094964532</v>
      </c>
      <c r="G13" s="32" t="n">
        <v>-29.2099149823077</v>
      </c>
    </row>
    <row r="14" customFormat="false" ht="15" hidden="false" customHeight="true" outlineLevel="0" collapsed="false">
      <c r="A14" s="83" t="n">
        <v>0.00139408282628258</v>
      </c>
      <c r="B14" s="32" t="n">
        <v>10.5369682316265</v>
      </c>
      <c r="C14" s="32" t="n">
        <v>41.1461812366587</v>
      </c>
      <c r="D14" s="32" t="n">
        <v>13.9623928109325</v>
      </c>
      <c r="E14" s="32" t="n">
        <v>-78.7544146608564</v>
      </c>
      <c r="F14" s="32" t="n">
        <v>-47.2585811145364</v>
      </c>
      <c r="G14" s="32" t="n">
        <v>-30.1692540604783</v>
      </c>
    </row>
    <row r="15" customFormat="false" ht="15" hidden="false" customHeight="true" outlineLevel="0" collapsed="false">
      <c r="A15" s="83" t="n">
        <v>0.00144650733852165</v>
      </c>
      <c r="B15" s="32" t="n">
        <v>10.2911053363854</v>
      </c>
      <c r="C15" s="32" t="n">
        <v>40.9981118260483</v>
      </c>
      <c r="D15" s="32" t="n">
        <v>13.893794022557</v>
      </c>
      <c r="E15" s="32" t="n">
        <v>-80.3167891705654</v>
      </c>
      <c r="F15" s="32" t="n">
        <v>-48.499881857878</v>
      </c>
      <c r="G15" s="32" t="n">
        <v>-31.1512512680979</v>
      </c>
    </row>
    <row r="16" customFormat="false" ht="15" hidden="false" customHeight="true" outlineLevel="0" collapsed="false">
      <c r="A16" s="83" t="n">
        <v>0.00150090327557974</v>
      </c>
      <c r="B16" s="32" t="n">
        <v>10.0410930304597</v>
      </c>
      <c r="C16" s="32" t="n">
        <v>40.8441454186305</v>
      </c>
      <c r="D16" s="32" t="n">
        <v>13.821130423797</v>
      </c>
      <c r="E16" s="32" t="n">
        <v>-81.8850628007676</v>
      </c>
      <c r="F16" s="32" t="n">
        <v>-49.7504435179699</v>
      </c>
      <c r="G16" s="32" t="n">
        <v>-32.1556535693012</v>
      </c>
    </row>
    <row r="17" customFormat="false" ht="15" hidden="false" customHeight="true" outlineLevel="0" collapsed="false">
      <c r="A17" s="83" t="n">
        <v>0.00155734477292614</v>
      </c>
      <c r="B17" s="32" t="n">
        <v>9.78709913505335</v>
      </c>
      <c r="C17" s="32" t="n">
        <v>40.684264744909</v>
      </c>
      <c r="D17" s="32" t="n">
        <v>13.7442346528333</v>
      </c>
      <c r="E17" s="32" t="n">
        <v>-83.4595294738592</v>
      </c>
      <c r="F17" s="32" t="n">
        <v>-51.0090916502114</v>
      </c>
      <c r="G17" s="32" t="n">
        <v>-33.1821367754974</v>
      </c>
    </row>
    <row r="18" customFormat="false" ht="15" hidden="false" customHeight="true" outlineLevel="0" collapsed="false">
      <c r="A18" s="83" t="n">
        <v>0.00161590875389592</v>
      </c>
      <c r="B18" s="32" t="n">
        <v>9.52929168273153</v>
      </c>
      <c r="C18" s="32" t="n">
        <v>40.5184686072738</v>
      </c>
      <c r="D18" s="32" t="n">
        <v>13.6629410358499</v>
      </c>
      <c r="E18" s="32" t="n">
        <v>-85.0405699964669</v>
      </c>
      <c r="F18" s="32" t="n">
        <v>-52.2746555662579</v>
      </c>
      <c r="G18" s="32" t="n">
        <v>-34.2303037537744</v>
      </c>
    </row>
    <row r="19" customFormat="false" ht="15" hidden="false" customHeight="true" outlineLevel="0" collapsed="false">
      <c r="A19" s="83" t="n">
        <v>0.0016766750345277</v>
      </c>
      <c r="B19" s="32" t="n">
        <v>9.26783802409455</v>
      </c>
      <c r="C19" s="32" t="n">
        <v>40.3467718930116</v>
      </c>
      <c r="D19" s="32" t="n">
        <v>13.5770866582557</v>
      </c>
      <c r="E19" s="32" t="n">
        <v>-86.6286479642602</v>
      </c>
      <c r="F19" s="32" t="n">
        <v>-53.5459784257901</v>
      </c>
      <c r="G19" s="32" t="n">
        <v>-35.2996832778301</v>
      </c>
    </row>
    <row r="20" customFormat="false" ht="15" hidden="false" customHeight="true" outlineLevel="0" collapsed="false">
      <c r="A20" s="83" t="n">
        <v>0.0017397264323438</v>
      </c>
      <c r="B20" s="32" t="n">
        <v>9.00290401538862</v>
      </c>
      <c r="C20" s="32" t="n">
        <v>40.1692054128492</v>
      </c>
      <c r="D20" s="32" t="n">
        <v>13.4865124917338</v>
      </c>
      <c r="E20" s="32" t="n">
        <v>-88.2243050360832</v>
      </c>
      <c r="F20" s="32" t="n">
        <v>-54.8219272656317</v>
      </c>
      <c r="G20" s="32" t="n">
        <v>-36.3897296024679</v>
      </c>
    </row>
    <row r="21" customFormat="false" ht="15" hidden="false" customHeight="true" outlineLevel="0" collapsed="false">
      <c r="A21" s="83" t="n">
        <v>0.00180514887922111</v>
      </c>
      <c r="B21" s="32" t="n">
        <v>8.73465328951584</v>
      </c>
      <c r="C21" s="32" t="n">
        <v>39.9858155687346</v>
      </c>
      <c r="D21" s="32" t="n">
        <v>13.3910645648438</v>
      </c>
      <c r="E21" s="32" t="n">
        <v>-89.8281556424943</v>
      </c>
      <c r="F21" s="32" t="n">
        <v>-56.1014028061839</v>
      </c>
      <c r="G21" s="32" t="n">
        <v>-37.4998228360015</v>
      </c>
    </row>
    <row r="22" customFormat="false" ht="15" hidden="false" customHeight="true" outlineLevel="0" collapsed="false">
      <c r="A22" s="83" t="n">
        <v>0.00187303153850644</v>
      </c>
      <c r="B22" s="32" t="n">
        <v>8.46324661112211</v>
      </c>
      <c r="C22" s="32" t="n">
        <v>39.7966638584235</v>
      </c>
      <c r="D22" s="32" t="n">
        <v>13.2905951626882</v>
      </c>
      <c r="E22" s="32" t="n">
        <v>-91.4408811893709</v>
      </c>
      <c r="F22" s="32" t="n">
        <v>-57.3833488820293</v>
      </c>
      <c r="G22" s="32" t="n">
        <v>-38.6292701752386</v>
      </c>
    </row>
    <row r="23" customFormat="false" ht="15" hidden="false" customHeight="true" outlineLevel="0" collapsed="false">
      <c r="A23" s="83" t="n">
        <v>0.00194346692653602</v>
      </c>
      <c r="B23" s="32" t="n">
        <v>8.18884131488342</v>
      </c>
      <c r="C23" s="32" t="n">
        <v>39.6018262280055</v>
      </c>
      <c r="D23" s="32" t="n">
        <v>13.1849640391109</v>
      </c>
      <c r="E23" s="32" t="n">
        <v>-93.0632238115935</v>
      </c>
      <c r="F23" s="32" t="n">
        <v>-58.6667613549474</v>
      </c>
      <c r="G23" s="32" t="n">
        <v>-39.7773080550439</v>
      </c>
    </row>
    <row r="24" customFormat="false" ht="15" hidden="false" customHeight="true" outlineLevel="0" collapsed="false">
      <c r="A24" s="83" t="n">
        <v>0.00201655103872475</v>
      </c>
      <c r="B24" s="32" t="n">
        <v>7.91159082478842</v>
      </c>
      <c r="C24" s="32" t="n">
        <v>39.4013922866461</v>
      </c>
      <c r="D24" s="32" t="n">
        <v>13.0740396231254</v>
      </c>
      <c r="E24" s="32" t="n">
        <v>-94.6959797253888</v>
      </c>
      <c r="F24" s="32" t="n">
        <v>-59.9506963829265</v>
      </c>
      <c r="G24" s="32" t="n">
        <v>-40.9431052489014</v>
      </c>
    </row>
    <row r="25" customFormat="false" ht="15" hidden="false" customHeight="true" outlineLevel="0" collapsed="false">
      <c r="A25" s="83" t="n">
        <v>0.00209238348039698</v>
      </c>
      <c r="B25" s="32" t="n">
        <v>7.63164425112979</v>
      </c>
      <c r="C25" s="32" t="n">
        <v>39.1954644004295</v>
      </c>
      <c r="D25" s="32" t="n">
        <v>12.957700199874</v>
      </c>
      <c r="E25" s="32" t="n">
        <v>-96.3399922210602</v>
      </c>
      <c r="F25" s="32" t="n">
        <v>-61.2342779373286</v>
      </c>
      <c r="G25" s="32" t="n">
        <v>-42.1257669386893</v>
      </c>
    </row>
    <row r="26" customFormat="false" ht="15" hidden="false" customHeight="true" outlineLevel="0" collapsed="false">
      <c r="A26" s="83" t="n">
        <v>0.00217106760253727</v>
      </c>
      <c r="B26" s="32" t="n">
        <v>7.34914606106192</v>
      </c>
      <c r="C26" s="32" t="n">
        <v>38.9841566841926</v>
      </c>
      <c r="D26" s="32" t="n">
        <v>12.8358350454841</v>
      </c>
      <c r="E26" s="32" t="n">
        <v>-97.9961443309467</v>
      </c>
      <c r="F26" s="32" t="n">
        <v>-62.5167044813149</v>
      </c>
      <c r="G26" s="32" t="n">
        <v>-43.3243397514512</v>
      </c>
    </row>
    <row r="27" customFormat="false" ht="15" hidden="false" customHeight="true" outlineLevel="0" collapsed="false">
      <c r="A27" s="83" t="n">
        <v>0.00225271064264598</v>
      </c>
      <c r="B27" s="32" t="n">
        <v>7.06423581794319</v>
      </c>
      <c r="C27" s="32" t="n">
        <v>38.7675939115856</v>
      </c>
      <c r="D27" s="32" t="n">
        <v>12.7083454948052</v>
      </c>
      <c r="E27" s="32" t="n">
        <v>-99.6653512008502</v>
      </c>
      <c r="F27" s="32" t="n">
        <v>-63.7972547450533</v>
      </c>
      <c r="G27" s="32" t="n">
        <v>-44.5378177388811</v>
      </c>
    </row>
    <row r="28" customFormat="false" ht="15" hidden="false" customHeight="true" outlineLevel="0" collapsed="false">
      <c r="A28" s="83" t="n">
        <v>0.00233742387089182</v>
      </c>
      <c r="B28" s="32" t="n">
        <v>6.77704798423966</v>
      </c>
      <c r="C28" s="32" t="n">
        <v>38.5459103642827</v>
      </c>
      <c r="D28" s="32" t="n">
        <v>12.5751459212409</v>
      </c>
      <c r="E28" s="32" t="n">
        <v>-101.34855218716</v>
      </c>
      <c r="F28" s="32" t="n">
        <v>-65.0752925561718</v>
      </c>
      <c r="G28" s="32" t="n">
        <v>-45.7651492522548</v>
      </c>
    </row>
    <row r="29" customFormat="false" ht="15" hidden="false" customHeight="true" outlineLevel="0" collapsed="false">
      <c r="A29" s="83" t="n">
        <v>0.00242532274176035</v>
      </c>
      <c r="B29" s="32" t="n">
        <v>6.48771178250099</v>
      </c>
      <c r="C29" s="32" t="n">
        <v>38.3192486413059</v>
      </c>
      <c r="D29" s="32" t="n">
        <v>12.4361646087695</v>
      </c>
      <c r="E29" s="32" t="n">
        <v>-103.046702696739</v>
      </c>
      <c r="F29" s="32" t="n">
        <v>-66.3502707065069</v>
      </c>
      <c r="G29" s="32" t="n">
        <v>-47.0052446424645</v>
      </c>
    </row>
    <row r="30" customFormat="false" ht="15" hidden="false" customHeight="true" outlineLevel="0" collapsed="false">
      <c r="A30" s="83" t="n">
        <v>0.00251652705140539</v>
      </c>
      <c r="B30" s="32" t="n">
        <v>6.19635110880558</v>
      </c>
      <c r="C30" s="32" t="n">
        <v>38.0877584488712</v>
      </c>
      <c r="D30" s="32" t="n">
        <v>12.2913444977954</v>
      </c>
      <c r="E30" s="32" t="n">
        <v>-104.76076578254</v>
      </c>
      <c r="F30" s="32" t="n">
        <v>-67.6217338576167</v>
      </c>
      <c r="G30" s="32" t="n">
        <v>-48.2569846925588</v>
      </c>
    </row>
    <row r="31" customFormat="false" ht="15" hidden="false" customHeight="true" outlineLevel="0" collapsed="false">
      <c r="A31" s="83" t="n">
        <v>0.00261116110091746</v>
      </c>
      <c r="B31" s="32" t="n">
        <v>5.90308449308703</v>
      </c>
      <c r="C31" s="32" t="n">
        <v>37.8515953900845</v>
      </c>
      <c r="D31" s="32" t="n">
        <v>12.1406437886629</v>
      </c>
      <c r="E31" s="32" t="n">
        <v>-106.491703505099</v>
      </c>
      <c r="F31" s="32" t="n">
        <v>-68.8893205071015</v>
      </c>
      <c r="G31" s="32" t="n">
        <v>-49.5192296696791</v>
      </c>
    </row>
    <row r="32" customFormat="false" ht="15" hidden="false" customHeight="true" outlineLevel="0" collapsed="false">
      <c r="A32" s="83" t="n">
        <v>0.00270935386573205</v>
      </c>
      <c r="B32" s="32" t="n">
        <v>5.60802510087374</v>
      </c>
      <c r="C32" s="32" t="n">
        <v>37.6109197722969</v>
      </c>
      <c r="D32" s="32" t="n">
        <v>11.9840363894395</v>
      </c>
      <c r="E32" s="32" t="n">
        <v>-108.240468068639</v>
      </c>
      <c r="F32" s="32" t="n">
        <v>-70.1527640549768</v>
      </c>
      <c r="G32" s="32" t="n">
        <v>-50.7908288654267</v>
      </c>
    </row>
    <row r="33" customFormat="false" ht="15" hidden="false" customHeight="true" outlineLevel="0" collapsed="false">
      <c r="A33" s="83" t="n">
        <v>0.00281123917140846</v>
      </c>
      <c r="B33" s="32" t="n">
        <v>5.3112807711777</v>
      </c>
      <c r="C33" s="32" t="n">
        <v>37.3658954480648</v>
      </c>
      <c r="D33" s="32" t="n">
        <v>11.8215121978616</v>
      </c>
      <c r="E33" s="32" t="n">
        <v>-110.007992740629</v>
      </c>
      <c r="F33" s="32" t="n">
        <v>-71.4118930237765</v>
      </c>
      <c r="G33" s="32" t="n">
        <v>-52.0706304792993</v>
      </c>
    </row>
    <row r="34" customFormat="false" ht="15" hidden="false" customHeight="true" outlineLevel="0" collapsed="false">
      <c r="A34" s="83" t="n">
        <v>0.0029169558760188</v>
      </c>
      <c r="B34" s="32" t="n">
        <v>5.01295408553567</v>
      </c>
      <c r="C34" s="32" t="n">
        <v>37.1166887035591</v>
      </c>
      <c r="D34" s="32" t="n">
        <v>11.6530772109993</v>
      </c>
      <c r="E34" s="32" t="n">
        <v>-111.795182565476</v>
      </c>
      <c r="F34" s="32" t="n">
        <v>-72.6666304975412</v>
      </c>
      <c r="G34" s="32" t="n">
        <v>-53.3574916895815</v>
      </c>
    </row>
    <row r="35" customFormat="false" ht="15" hidden="false" customHeight="true" outlineLevel="0" collapsed="false">
      <c r="A35" s="83" t="n">
        <v>0.00302664805939569</v>
      </c>
      <c r="B35" s="32" t="n">
        <v>4.7131424635191</v>
      </c>
      <c r="C35" s="32" t="n">
        <v>36.8634672060181</v>
      </c>
      <c r="D35" s="32" t="n">
        <v>11.4787534601219</v>
      </c>
      <c r="E35" s="32" t="n">
        <v>-113.602904886434</v>
      </c>
      <c r="F35" s="32" t="n">
        <v>-73.9169928532724</v>
      </c>
      <c r="G35" s="32" t="n">
        <v>-54.650288750455</v>
      </c>
    </row>
    <row r="36" customFormat="false" ht="15" hidden="false" customHeight="true" outlineLevel="0" collapsed="false">
      <c r="A36" s="83" t="n">
        <v>0.00314046521949675</v>
      </c>
      <c r="B36" s="32" t="n">
        <v>4.41193828037293</v>
      </c>
      <c r="C36" s="32" t="n">
        <v>36.606399019541</v>
      </c>
      <c r="D36" s="32" t="n">
        <v>11.2985787722599</v>
      </c>
      <c r="E36" s="32" t="n">
        <v>-115.431979695075</v>
      </c>
      <c r="F36" s="32" t="n">
        <v>-75.1630878638946</v>
      </c>
      <c r="G36" s="32" t="n">
        <v>-55.9479269533654</v>
      </c>
    </row>
    <row r="37" customFormat="false" ht="15" hidden="false" customHeight="true" outlineLevel="0" collapsed="false">
      <c r="A37" s="83" t="n">
        <v>0.00325856247615323</v>
      </c>
      <c r="B37" s="32" t="n">
        <v>4.1094290028039</v>
      </c>
      <c r="C37" s="32" t="n">
        <v>36.345651696249</v>
      </c>
      <c r="D37" s="32" t="n">
        <v>11.1126063639242</v>
      </c>
      <c r="E37" s="32" t="n">
        <v>-117.283169834601</v>
      </c>
      <c r="F37" s="32" t="n">
        <v>-76.4051122544329</v>
      </c>
      <c r="G37" s="32" t="n">
        <v>-57.2493502948972</v>
      </c>
    </row>
    <row r="38" customFormat="false" ht="15" hidden="false" customHeight="true" outlineLevel="0" collapsed="false">
      <c r="A38" s="83" t="n">
        <v>0.00338110078248069</v>
      </c>
      <c r="B38" s="32" t="n">
        <v>3.80569733930559</v>
      </c>
      <c r="C38" s="32" t="n">
        <v>36.081391447669</v>
      </c>
      <c r="D38" s="32" t="n">
        <v>10.9209042761858</v>
      </c>
      <c r="E38" s="32" t="n">
        <v>-119.157171091847</v>
      </c>
      <c r="F38" s="32" t="n">
        <v>-77.6433487932442</v>
      </c>
      <c r="G38" s="32" t="n">
        <v>-58.5535507023294</v>
      </c>
    </row>
    <row r="39" customFormat="false" ht="15" hidden="false" customHeight="true" outlineLevel="0" collapsed="false">
      <c r="A39" s="83" t="n">
        <v>0.00350824714423979</v>
      </c>
      <c r="B39" s="32" t="n">
        <v>3.50082140177199</v>
      </c>
      <c r="C39" s="32" t="n">
        <v>35.8137823991789</v>
      </c>
      <c r="D39" s="32" t="n">
        <v>10.7235546637144</v>
      </c>
      <c r="E39" s="32" t="n">
        <v>-121.054602223072</v>
      </c>
      <c r="F39" s="32" t="n">
        <v>-78.8781629980603</v>
      </c>
      <c r="G39" s="32" t="n">
        <v>-59.8595766812526</v>
      </c>
    </row>
    <row r="40" customFormat="false" ht="15" hidden="false" customHeight="true" outlineLevel="0" collapsed="false">
      <c r="A40" s="83" t="n">
        <v>0.00364017484744614</v>
      </c>
      <c r="B40" s="32" t="n">
        <v>3.19487487550504</v>
      </c>
      <c r="C40" s="32" t="n">
        <v>35.542985928528</v>
      </c>
      <c r="D40" s="32" t="n">
        <v>10.5206529532885</v>
      </c>
      <c r="E40" s="32" t="n">
        <v>-122.975994970151</v>
      </c>
      <c r="F40" s="32" t="n">
        <v>-80.1099995326629</v>
      </c>
      <c r="G40" s="32" t="n">
        <v>-61.1665412664796</v>
      </c>
    </row>
    <row r="41" customFormat="false" ht="15" hidden="false" customHeight="true" outlineLevel="0" collapsed="false">
      <c r="A41" s="83" t="n">
        <v>0.00377706369453937</v>
      </c>
      <c r="B41" s="32" t="n">
        <v>2.88792719506141</v>
      </c>
      <c r="C41" s="32" t="n">
        <v>35.2691600878409</v>
      </c>
      <c r="D41" s="32" t="n">
        <v>10.312306889636</v>
      </c>
      <c r="E41" s="32" t="n">
        <v>-124.921784136656</v>
      </c>
      <c r="F41" s="32" t="n">
        <v>-81.3393783645856</v>
      </c>
      <c r="G41" s="32" t="n">
        <v>-62.4736291771911</v>
      </c>
    </row>
    <row r="42" customFormat="false" ht="15" hidden="false" customHeight="true" outlineLevel="0" collapsed="false">
      <c r="A42" s="83" t="n">
        <v>0.0039191002494334</v>
      </c>
      <c r="B42" s="32" t="n">
        <v>2.58004372370411</v>
      </c>
      <c r="C42" s="32" t="n">
        <v>34.9924591071459</v>
      </c>
      <c r="D42" s="32" t="n">
        <v>10.0986354881792</v>
      </c>
      <c r="E42" s="32" t="n">
        <v>-126.892297806906</v>
      </c>
      <c r="F42" s="32" t="n">
        <v>-82.5668907476767</v>
      </c>
      <c r="G42" s="32" t="n">
        <v>-63.7801030989387</v>
      </c>
    </row>
    <row r="43" customFormat="false" ht="15" hidden="false" customHeight="true" outlineLevel="0" collapsed="false">
      <c r="A43" s="83" t="n">
        <v>0.00406647809178185</v>
      </c>
      <c r="B43" s="32" t="n">
        <v>2.27128593452354</v>
      </c>
      <c r="C43" s="32" t="n">
        <v>34.7130329763361</v>
      </c>
      <c r="D43" s="32" t="n">
        <v>9.87976791530871</v>
      </c>
      <c r="E43" s="32" t="n">
        <v>-128.887747805328</v>
      </c>
      <c r="F43" s="32" t="n">
        <v>-83.7931950860097</v>
      </c>
      <c r="G43" s="32" t="n">
        <v>-65.0853090378497</v>
      </c>
    </row>
    <row r="44" customFormat="false" ht="15" hidden="false" customHeight="true" outlineLevel="0" collapsed="false">
      <c r="A44" s="83" t="n">
        <v>0.00421939808080502</v>
      </c>
      <c r="B44" s="32" t="n">
        <v>1.96171159156889</v>
      </c>
      <c r="C44" s="32" t="n">
        <v>34.431027101571</v>
      </c>
      <c r="D44" s="32" t="n">
        <v>9.65584231720386</v>
      </c>
      <c r="E44" s="32" t="n">
        <v>-130.908220507681</v>
      </c>
      <c r="F44" s="32" t="n">
        <v>-85.0190127277988</v>
      </c>
      <c r="G44" s="32" t="n">
        <v>-66.3886807152187</v>
      </c>
    </row>
    <row r="45" customFormat="false" ht="15" hidden="false" customHeight="true" outlineLevel="0" collapsed="false">
      <c r="A45" s="83" t="n">
        <v>0.00437806862903817</v>
      </c>
      <c r="B45" s="32" t="n">
        <v>1.65137492958321</v>
      </c>
      <c r="C45" s="32" t="n">
        <v>34.1465820314475</v>
      </c>
      <c r="D45" s="32" t="n">
        <v>9.42700461798615</v>
      </c>
      <c r="E45" s="32" t="n">
        <v>-132.953668129469</v>
      </c>
      <c r="F45" s="32" t="n">
        <v>-86.2451237299235</v>
      </c>
      <c r="G45" s="32" t="n">
        <v>-67.6897429927801</v>
      </c>
    </row>
    <row r="46" customFormat="false" ht="15" hidden="false" customHeight="true" outlineLevel="0" collapsed="false">
      <c r="A46" s="83" t="n">
        <v>0.00454270598637404</v>
      </c>
      <c r="B46" s="32" t="n">
        <v>1.34032683116432</v>
      </c>
      <c r="C46" s="32" t="n">
        <v>33.8598332477894</v>
      </c>
      <c r="D46" s="32" t="n">
        <v>9.19340730719108</v>
      </c>
      <c r="E46" s="32" t="n">
        <v>-135.023900629538</v>
      </c>
      <c r="F46" s="32" t="n">
        <v>-87.4723626256337</v>
      </c>
      <c r="G46" s="32" t="n">
        <v>-68.9881143395664</v>
      </c>
    </row>
    <row r="47" customFormat="false" ht="15" hidden="false" customHeight="true" outlineLevel="0" collapsed="false">
      <c r="A47" s="83" t="n">
        <v>0.00471353453478691</v>
      </c>
      <c r="B47" s="32" t="n">
        <v>1.0286150003796</v>
      </c>
      <c r="C47" s="32" t="n">
        <v>33.5709110156053</v>
      </c>
      <c r="D47" s="32" t="n">
        <v>8.95520823525665</v>
      </c>
      <c r="E47" s="32" t="n">
        <v>-137.118578377701</v>
      </c>
      <c r="F47" s="32" t="n">
        <v>-88.701614220161</v>
      </c>
      <c r="G47" s="32" t="n">
        <v>-70.2835083697747</v>
      </c>
    </row>
    <row r="48" customFormat="false" ht="15" hidden="false" customHeight="true" outlineLevel="0" collapsed="false">
      <c r="A48" s="83" t="n">
        <v>0.00489078709413959</v>
      </c>
      <c r="B48" s="32" t="n">
        <v>0.71628413204606</v>
      </c>
      <c r="C48" s="32" t="n">
        <v>33.2799402866249</v>
      </c>
      <c r="D48" s="32" t="n">
        <v>8.71256943404157</v>
      </c>
      <c r="E48" s="32" t="n">
        <v>-139.237205743565</v>
      </c>
      <c r="F48" s="32" t="n">
        <v>-89.9338094314613</v>
      </c>
      <c r="G48" s="32" t="n">
        <v>-71.57573449699</v>
      </c>
    </row>
    <row r="49" customFormat="false" ht="15" hidden="false" customHeight="true" outlineLevel="0" collapsed="false">
      <c r="A49" s="83" t="n">
        <v>0.00507470523949047</v>
      </c>
      <c r="B49" s="32" t="n">
        <v>0.403376076049419</v>
      </c>
      <c r="C49" s="32" t="n">
        <v>32.9870406508115</v>
      </c>
      <c r="D49" s="32" t="n">
        <v>8.46565597740416</v>
      </c>
      <c r="E49" s="32" t="n">
        <v>-141.37912576878</v>
      </c>
      <c r="F49" s="32" t="n">
        <v>-91.1699211862499</v>
      </c>
      <c r="G49" s="32" t="n">
        <v>-72.864697763184</v>
      </c>
    </row>
    <row r="50" customFormat="false" ht="15" hidden="false" customHeight="true" outlineLevel="0" collapsed="false">
      <c r="A50" s="83" t="n">
        <v>0.00526553963033276</v>
      </c>
      <c r="B50" s="32" t="n">
        <v>0.0899299962185691</v>
      </c>
      <c r="C50" s="32" t="n">
        <v>32.6923263303544</v>
      </c>
      <c r="D50" s="32" t="n">
        <v>8.21463489469273</v>
      </c>
      <c r="E50" s="32" t="n">
        <v>-143.543516085929</v>
      </c>
      <c r="F50" s="32" t="n">
        <v>-92.4109603749523</v>
      </c>
      <c r="G50" s="32" t="n">
        <v>-74.1503979109355</v>
      </c>
    </row>
    <row r="51" customFormat="false" ht="15" hidden="false" customHeight="true" outlineLevel="0" collapsed="false">
      <c r="A51" s="83" t="n">
        <v>0.00546355035221488</v>
      </c>
      <c r="B51" s="32" t="n">
        <v>-0.224017476603706</v>
      </c>
      <c r="C51" s="32" t="n">
        <v>32.3959062108287</v>
      </c>
      <c r="D51" s="32" t="n">
        <v>7.95967414771727</v>
      </c>
      <c r="E51" s="32" t="n">
        <v>-145.729386243552</v>
      </c>
      <c r="F51" s="32" t="n">
        <v>-93.6579718632166</v>
      </c>
      <c r="G51" s="32" t="n">
        <v>-75.4329277743284</v>
      </c>
    </row>
    <row r="52" customFormat="false" ht="15" hidden="false" customHeight="true" outlineLevel="0" collapsed="false">
      <c r="A52" s="83" t="n">
        <v>0.00566900727120743</v>
      </c>
      <c r="B52" s="32" t="n">
        <v>-0.538432097545522</v>
      </c>
      <c r="C52" s="32" t="n">
        <v>32.0978839044703</v>
      </c>
      <c r="D52" s="32" t="n">
        <v>7.70094167947689</v>
      </c>
      <c r="E52" s="32" t="n">
        <v>-147.935576587742</v>
      </c>
      <c r="F52" s="32" t="n">
        <v>-94.9120305522458</v>
      </c>
      <c r="G52" s="32" t="n">
        <v>-76.7124710680806</v>
      </c>
    </row>
    <row r="53" customFormat="false" ht="15" hidden="false" customHeight="true" outlineLevel="0" collapsed="false">
      <c r="A53" s="83" t="n">
        <v>0.00588219040169996</v>
      </c>
      <c r="B53" s="32" t="n">
        <v>-0.853281866905427</v>
      </c>
      <c r="C53" s="32" t="n">
        <v>31.7983578408176</v>
      </c>
      <c r="D53" s="32" t="n">
        <v>7.43860454068433</v>
      </c>
      <c r="E53" s="32" t="n">
        <v>-150.160758835937</v>
      </c>
      <c r="F53" s="32" t="n">
        <v>-96.1742374754215</v>
      </c>
      <c r="G53" s="32" t="n">
        <v>-77.9892996558565</v>
      </c>
    </row>
    <row r="54" customFormat="false" ht="15" hidden="false" customHeight="true" outlineLevel="0" collapsed="false">
      <c r="A54" s="83" t="n">
        <v>0.00610339028802862</v>
      </c>
      <c r="B54" s="32" t="n">
        <v>-1.16853689564742</v>
      </c>
      <c r="C54" s="32" t="n">
        <v>31.4974213803101</v>
      </c>
      <c r="D54" s="32" t="n">
        <v>7.17282809802003</v>
      </c>
      <c r="E54" s="32" t="n">
        <v>-152.403438457742</v>
      </c>
      <c r="F54" s="32" t="n">
        <v>-97.4457159144966</v>
      </c>
      <c r="G54" s="32" t="n">
        <v>-79.2637703777231</v>
      </c>
    </row>
    <row r="55" customFormat="false" ht="15" hidden="false" customHeight="true" outlineLevel="0" collapsed="false">
      <c r="A55" s="83" t="n">
        <v>0.00633290840045511</v>
      </c>
      <c r="B55" s="32" t="n">
        <v>-1.48416927720586</v>
      </c>
      <c r="C55" s="32" t="n">
        <v>31.195162946793</v>
      </c>
      <c r="D55" s="32" t="n">
        <v>6.90377532611309</v>
      </c>
      <c r="E55" s="32" t="n">
        <v>-154.661958950806</v>
      </c>
      <c r="F55" s="32" t="n">
        <v>-98.727607515026</v>
      </c>
      <c r="G55" s="32" t="n">
        <v>-80.5363215136499</v>
      </c>
    </row>
    <row r="56" customFormat="false" ht="15" hidden="false" customHeight="true" outlineLevel="0" collapsed="false">
      <c r="A56" s="83" t="n">
        <v>0.00657105754603627</v>
      </c>
      <c r="B56" s="32" t="n">
        <v>-1.80015296555931</v>
      </c>
      <c r="C56" s="32" t="n">
        <v>30.8916661752419</v>
      </c>
      <c r="D56" s="32" t="n">
        <v>6.63160618351751</v>
      </c>
      <c r="E56" s="32" t="n">
        <v>-156.934508067363</v>
      </c>
      <c r="F56" s="32" t="n">
        <v>-100.021068377673</v>
      </c>
      <c r="G56" s="32" t="n">
        <v>-81.8074689551966</v>
      </c>
    </row>
    <row r="57" customFormat="false" ht="15" hidden="false" customHeight="true" outlineLevel="0" collapsed="false">
      <c r="A57" s="83" t="n">
        <v>0.00681816229494448</v>
      </c>
      <c r="B57" s="32" t="n">
        <v>-2.11646365948688</v>
      </c>
      <c r="C57" s="32" t="n">
        <v>30.5870100713897</v>
      </c>
      <c r="D57" s="32" t="n">
        <v>6.35647707145221</v>
      </c>
      <c r="E57" s="32" t="n">
        <v>-159.219126009505</v>
      </c>
      <c r="F57" s="32" t="n">
        <v>-101.327265099557</v>
      </c>
      <c r="G57" s="32" t="n">
        <v>-83.0778021514499</v>
      </c>
    </row>
    <row r="58" customFormat="false" ht="15" hidden="false" customHeight="true" outlineLevel="0" collapsed="false">
      <c r="A58" s="83" t="n">
        <v>0.00707455942281988</v>
      </c>
      <c r="B58" s="32" t="n">
        <v>-2.43307869288342</v>
      </c>
      <c r="C58" s="32" t="n">
        <v>30.2812691802896</v>
      </c>
      <c r="D58" s="32" t="n">
        <v>6.07854037280967</v>
      </c>
      <c r="E58" s="32" t="n">
        <v>-161.513715569708</v>
      </c>
      <c r="F58" s="32" t="n">
        <v>-102.647370737893</v>
      </c>
      <c r="G58" s="32" t="n">
        <v>-84.3479798882033</v>
      </c>
    </row>
    <row r="59" customFormat="false" ht="15" hidden="false" customHeight="true" outlineLevel="0" collapsed="false">
      <c r="A59" s="83" t="n">
        <v>0.00734059836975721</v>
      </c>
      <c r="B59" s="32" t="n">
        <v>-2.74997693098015</v>
      </c>
      <c r="C59" s="32" t="n">
        <v>29.9745137611973</v>
      </c>
      <c r="D59" s="32" t="n">
        <v>5.79794406791166</v>
      </c>
      <c r="E59" s="32" t="n">
        <v>-163.816054148657</v>
      </c>
      <c r="F59" s="32" t="n">
        <v>-103.982560666822</v>
      </c>
      <c r="G59" s="32" t="n">
        <v>-85.6187259516643</v>
      </c>
    </row>
    <row r="60" customFormat="false" ht="15" hidden="false" customHeight="true" outlineLevel="0" collapsed="false">
      <c r="A60" s="83" t="n">
        <v>0.00761664171655289</v>
      </c>
      <c r="B60" s="32" t="n">
        <v>-3.06713867229439</v>
      </c>
      <c r="C60" s="32" t="n">
        <v>29.6668099664729</v>
      </c>
      <c r="D60" s="32" t="n">
        <v>5.51483142269042</v>
      </c>
      <c r="E60" s="32" t="n">
        <v>-166.123807536661</v>
      </c>
      <c r="F60" s="32" t="n">
        <v>-105.334008297542</v>
      </c>
      <c r="G60" s="32" t="n">
        <v>-86.8908247199036</v>
      </c>
    </row>
    <row r="61" customFormat="false" ht="15" hidden="false" customHeight="true" outlineLevel="0" collapsed="false">
      <c r="A61" s="83" t="n">
        <v>0.00790306567886135</v>
      </c>
      <c r="B61" s="32" t="n">
        <v>-3.38454555611416</v>
      </c>
      <c r="C61" s="32" t="n">
        <v>29.3582200225127</v>
      </c>
      <c r="D61" s="32" t="n">
        <v>5.22934074438582</v>
      </c>
      <c r="E61" s="32" t="n">
        <v>-168.434545299574</v>
      </c>
      <c r="F61" s="32" t="n">
        <v>-106.702880631634</v>
      </c>
      <c r="G61" s="32" t="n">
        <v>-88.1651167170844</v>
      </c>
    </row>
    <row r="62" customFormat="false" ht="15" hidden="false" customHeight="true" outlineLevel="0" collapsed="false">
      <c r="A62" s="83" t="n">
        <v>0.00820026061993413</v>
      </c>
      <c r="B62" s="32" t="n">
        <v>-3.70218047531068</v>
      </c>
      <c r="C62" s="32" t="n">
        <v>29.0488024109977</v>
      </c>
      <c r="D62" s="32" t="n">
        <v>4.9416051994534</v>
      </c>
      <c r="E62" s="32" t="n">
        <v>-170.745757566999</v>
      </c>
      <c r="F62" s="32" t="n">
        <v>-108.090333617907</v>
      </c>
      <c r="G62" s="32" t="n">
        <v>-89.4424941574435</v>
      </c>
    </row>
    <row r="63" customFormat="false" ht="15" hidden="false" customHeight="true" outlineLevel="0" collapsed="false">
      <c r="A63" s="83" t="n">
        <v>0.00850863158264058</v>
      </c>
      <c r="B63" s="32" t="n">
        <v>-4.02002749426308</v>
      </c>
      <c r="C63" s="32" t="n">
        <v>28.7386120490038</v>
      </c>
      <c r="D63" s="32" t="n">
        <v>4.65175268815249</v>
      </c>
      <c r="E63" s="32" t="n">
        <v>-173.054872981498</v>
      </c>
      <c r="F63" s="32" t="n">
        <v>-109.497507284151</v>
      </c>
      <c r="G63" s="32" t="n">
        <v>-90.7238964982022</v>
      </c>
    </row>
    <row r="64" customFormat="false" ht="15" hidden="false" customHeight="true" outlineLevel="0" collapsed="false">
      <c r="A64" s="83" t="n">
        <v>0.00882859884149515</v>
      </c>
      <c r="B64" s="32" t="n">
        <v>-4.33807177167407</v>
      </c>
      <c r="C64" s="32" t="n">
        <v>28.4277004667547</v>
      </c>
      <c r="D64" s="32" t="n">
        <v>4.35990577020398</v>
      </c>
      <c r="E64" s="32" t="n">
        <v>-175.359277534347</v>
      </c>
      <c r="F64" s="32" t="n">
        <v>-110.925520616946</v>
      </c>
      <c r="G64" s="32" t="n">
        <v>-92.0103060131987</v>
      </c>
    </row>
    <row r="65" customFormat="false" ht="15" hidden="false" customHeight="true" outlineLevel="0" collapsed="false">
      <c r="A65" s="83" t="n">
        <v>0.00916059847544371</v>
      </c>
      <c r="B65" s="32" t="n">
        <v>-4.65629948805327</v>
      </c>
      <c r="C65" s="32" t="n">
        <v>28.1161159820038</v>
      </c>
      <c r="D65" s="32" t="n">
        <v>4.06618163595068</v>
      </c>
      <c r="E65" s="32" t="n">
        <v>-177.656333987574</v>
      </c>
      <c r="F65" s="32" t="n">
        <v>-112.375466165267</v>
      </c>
      <c r="G65" s="32" t="n">
        <v>-93.3027433921504</v>
      </c>
    </row>
    <row r="66" customFormat="false" ht="15" hidden="false" customHeight="true" outlineLevel="0" collapsed="false">
      <c r="A66" s="83" t="n">
        <v>0.00950508296218951</v>
      </c>
      <c r="B66" s="32" t="n">
        <v>-4.97469777764433</v>
      </c>
      <c r="C66" s="32" t="n">
        <v>27.8039038702243</v>
      </c>
      <c r="D66" s="32" t="n">
        <v>3.77069211759616</v>
      </c>
      <c r="E66" s="32" t="n">
        <v>-179.943401564878</v>
      </c>
      <c r="F66" s="32" t="n">
        <v>-113.848404346961</v>
      </c>
      <c r="G66" s="32" t="n">
        <v>-94.6022633641463</v>
      </c>
    </row>
    <row r="67" customFormat="false" ht="15" hidden="false" customHeight="true" outlineLevel="0" collapsed="false">
      <c r="A67" s="83" t="n">
        <v>0.00986252179486878</v>
      </c>
      <c r="B67" s="32" t="n">
        <v>-5.29325466457439</v>
      </c>
      <c r="C67" s="32" t="n">
        <v>27.4911065299496</v>
      </c>
      <c r="D67" s="32" t="n">
        <v>3.47354373531934</v>
      </c>
      <c r="E67" s="32" t="n">
        <v>-182.217855586354</v>
      </c>
      <c r="F67" s="32" t="n">
        <v>-115.345357441519</v>
      </c>
      <c r="G67" s="32" t="n">
        <v>-95.90995033827</v>
      </c>
    </row>
    <row r="68" customFormat="false" ht="15" hidden="false" customHeight="true" outlineLevel="0" collapsed="false">
      <c r="A68" s="83" t="n">
        <v>0.0102334021219164</v>
      </c>
      <c r="B68" s="32" t="n">
        <v>-5.61195900300771</v>
      </c>
      <c r="C68" s="32" t="n">
        <v>27.1777636427547</v>
      </c>
      <c r="D68" s="32" t="n">
        <v>3.1748377733426</v>
      </c>
      <c r="E68" s="32" t="n">
        <v>-184.477106724198</v>
      </c>
      <c r="F68" s="32" t="n">
        <v>-116.867303257826</v>
      </c>
      <c r="G68" s="32" t="n">
        <v>-97.2269140492046</v>
      </c>
    </row>
    <row r="69" customFormat="false" ht="15" hidden="false" customHeight="true" outlineLevel="0" collapsed="false">
      <c r="A69" s="83" t="n">
        <v>0.0106182294109938</v>
      </c>
      <c r="B69" s="32" t="n">
        <v>-5.93080042109001</v>
      </c>
      <c r="C69" s="32" t="n">
        <v>26.8639123274952</v>
      </c>
      <c r="D69" s="32" t="n">
        <v>2.87467038135325</v>
      </c>
      <c r="E69" s="32" t="n">
        <v>-186.718619568525</v>
      </c>
      <c r="F69" s="32" t="n">
        <v>-118.415168471957</v>
      </c>
      <c r="G69" s="32" t="n">
        <v>-98.55428519127</v>
      </c>
    </row>
    <row r="70" customFormat="false" ht="15" hidden="false" customHeight="true" outlineLevel="0" collapsed="false">
      <c r="A70" s="83" t="n">
        <v>0.0110175281378839</v>
      </c>
      <c r="B70" s="32" t="n">
        <v>-6.24976926847625</v>
      </c>
      <c r="C70" s="32" t="n">
        <v>26.5495872885324</v>
      </c>
      <c r="D70" s="32" t="n">
        <v>2.57313269702719</v>
      </c>
      <c r="E70" s="32" t="n">
        <v>-188.939930213649</v>
      </c>
      <c r="F70" s="32" t="n">
        <v>-119.989821637513</v>
      </c>
      <c r="G70" s="32" t="n">
        <v>-99.8932110206052</v>
      </c>
    </row>
    <row r="71" customFormat="false" ht="15" hidden="false" customHeight="true" outlineLevel="0" collapsed="false">
      <c r="A71" s="83" t="n">
        <v>0.0114318425012915</v>
      </c>
      <c r="B71" s="32" t="n">
        <v>-6.56885656724078</v>
      </c>
      <c r="C71" s="32" t="n">
        <v>26.2348209577695</v>
      </c>
      <c r="D71" s="32" t="n">
        <v>2.27031098576662</v>
      </c>
      <c r="E71" s="32" t="n">
        <v>-191.138662604584</v>
      </c>
      <c r="F71" s="32" t="n">
        <v>-121.592065879701</v>
      </c>
      <c r="G71" s="32" t="n">
        <v>-101.244850902136</v>
      </c>
    </row>
    <row r="72" customFormat="false" ht="15" hidden="false" customHeight="true" outlineLevel="0" collapsed="false">
      <c r="A72" s="83" t="n">
        <v>0.0118617371645248</v>
      </c>
      <c r="B72" s="32" t="n">
        <v>-6.88805396597631</v>
      </c>
      <c r="C72" s="32" t="n">
        <v>25.9196436304015</v>
      </c>
      <c r="D72" s="32" t="n">
        <v>1.96628679413067</v>
      </c>
      <c r="E72" s="32" t="n">
        <v>-193.312543419681</v>
      </c>
      <c r="F72" s="32" t="n">
        <v>-123.222631294159</v>
      </c>
      <c r="G72" s="32" t="n">
        <v>-102.610371775555</v>
      </c>
    </row>
    <row r="73" customFormat="false" ht="15" hidden="false" customHeight="true" outlineLevel="0" collapsed="false">
      <c r="A73" s="83" t="n">
        <v>0.0123077980250667</v>
      </c>
      <c r="B73" s="32" t="n">
        <v>-7.20735369689547</v>
      </c>
      <c r="C73" s="32" t="n">
        <v>25.604083594354</v>
      </c>
      <c r="D73" s="32" t="n">
        <v>1.66113711379976</v>
      </c>
      <c r="E73" s="32" t="n">
        <v>-195.459415306762</v>
      </c>
      <c r="F73" s="32" t="n">
        <v>-124.882167082553</v>
      </c>
      <c r="G73" s="32" t="n">
        <v>-103.990943512811</v>
      </c>
    </row>
    <row r="74" customFormat="false" ht="15" hidden="false" customHeight="true" outlineLevel="0" collapsed="false">
      <c r="A74" s="83" t="n">
        <v>0.0127706330130864</v>
      </c>
      <c r="B74" s="32" t="n">
        <v>-7.52674853575674</v>
      </c>
      <c r="C74" s="32" t="n">
        <v>25.2881672534409</v>
      </c>
      <c r="D74" s="32" t="n">
        <v>1.35493455326592</v>
      </c>
      <c r="E74" s="32" t="n">
        <v>-197.577248334773</v>
      </c>
      <c r="F74" s="32" t="n">
        <v>-126.571233469184</v>
      </c>
      <c r="G74" s="32" t="n">
        <v>-105.387734138549</v>
      </c>
    </row>
    <row r="75" customFormat="false" ht="15" hidden="false" customHeight="true" outlineLevel="0" collapsed="false">
      <c r="A75" s="83" t="n">
        <v>0.0132508729199795</v>
      </c>
      <c r="B75" s="32" t="n">
        <v>-7.84623176444445</v>
      </c>
      <c r="C75" s="32" t="n">
        <v>24.9719192443192</v>
      </c>
      <c r="D75" s="32" t="n">
        <v>1.0477475147757</v>
      </c>
      <c r="E75" s="32" t="n">
        <v>-199.664149569261</v>
      </c>
      <c r="F75" s="32" t="n">
        <v>-128.290293455947</v>
      </c>
      <c r="G75" s="32" t="n">
        <v>-106.801904884602</v>
      </c>
    </row>
    <row r="76" customFormat="false" ht="15" hidden="false" customHeight="true" outlineLevel="0" collapsed="false">
      <c r="A76" s="83" t="n">
        <v>0.0137491722580642</v>
      </c>
      <c r="B76" s="32" t="n">
        <v>-8.16579713604063</v>
      </c>
      <c r="C76" s="32" t="n">
        <v>24.6553625473586</v>
      </c>
      <c r="D76" s="32" t="n">
        <v>0.739640374368152</v>
      </c>
      <c r="E76" s="32" t="n">
        <v>-201.718370725875</v>
      </c>
      <c r="F76" s="32" t="n">
        <v>-130.039704487108</v>
      </c>
      <c r="G76" s="32" t="n">
        <v>-108.234605050035</v>
      </c>
    </row>
    <row r="77" customFormat="false" ht="15" hidden="false" customHeight="true" outlineLevel="0" collapsed="false">
      <c r="A77" s="83" t="n">
        <v>0.0142662101526074</v>
      </c>
      <c r="B77" s="32" t="n">
        <v>-8.48543884223438</v>
      </c>
      <c r="C77" s="32" t="n">
        <v>24.3385185915723</v>
      </c>
      <c r="D77" s="32" t="n">
        <v>0.430673663143506</v>
      </c>
      <c r="E77" s="32" t="n">
        <v>-203.738313900048</v>
      </c>
      <c r="F77" s="32" t="n">
        <v>-131.819710109973</v>
      </c>
      <c r="G77" s="32" t="n">
        <v>-109.686966639414</v>
      </c>
    </row>
    <row r="78" customFormat="false" ht="15" hidden="false" customHeight="true" outlineLevel="0" collapsed="false">
      <c r="A78" s="83" t="n">
        <v>0.0148026912673951</v>
      </c>
      <c r="B78" s="32" t="n">
        <v>-8.80515148292251</v>
      </c>
      <c r="C78" s="32" t="n">
        <v>24.0214073537833</v>
      </c>
      <c r="D78" s="32" t="n">
        <v>0.120904248168663</v>
      </c>
      <c r="E78" s="32" t="n">
        <v>-205.722535411625</v>
      </c>
      <c r="F78" s="32" t="n">
        <v>-133.630431732492</v>
      </c>
      <c r="G78" s="32" t="n">
        <v>-111.160098753975</v>
      </c>
    </row>
    <row r="79" customFormat="false" ht="15" hidden="false" customHeight="true" outlineLevel="0" collapsed="false">
      <c r="A79" s="83" t="n">
        <v>0.015359346765109</v>
      </c>
      <c r="B79" s="32" t="n">
        <v>-9.12493003786272</v>
      </c>
      <c r="C79" s="32" t="n">
        <v>23.7040474522159</v>
      </c>
      <c r="D79" s="32" t="n">
        <v>-0.189614488327946</v>
      </c>
      <c r="E79" s="32" t="n">
        <v>-207.669747839263</v>
      </c>
      <c r="F79" s="32" t="n">
        <v>-135.471860593723</v>
      </c>
      <c r="G79" s="32" t="n">
        <v>-112.65508171328</v>
      </c>
    </row>
    <row r="80" customFormat="false" ht="15" hidden="false" customHeight="true" outlineLevel="0" collapsed="false">
      <c r="A80" s="83" t="n">
        <v>0.0159369353038177</v>
      </c>
      <c r="B80" s="32" t="n">
        <v>-9.44476984024831</v>
      </c>
      <c r="C80" s="32" t="n">
        <v>23.3864562347178</v>
      </c>
      <c r="D80" s="32" t="n">
        <v>-0.500832472596378</v>
      </c>
      <c r="E80" s="32" t="n">
        <v>-209.578820350193</v>
      </c>
      <c r="F80" s="32" t="n">
        <v>-137.343850077262</v>
      </c>
      <c r="G80" s="32" t="n">
        <v>-114.172960888762</v>
      </c>
    </row>
    <row r="81" customFormat="false" ht="15" hidden="false" customHeight="true" outlineLevel="0" collapsed="false">
      <c r="A81" s="83" t="n">
        <v>0.0165362440709418</v>
      </c>
      <c r="B81" s="32" t="n">
        <v>-9.76466655208069</v>
      </c>
      <c r="C81" s="32" t="n">
        <v>23.0686498618268</v>
      </c>
      <c r="D81" s="32" t="n">
        <v>-0.812702766764391</v>
      </c>
      <c r="E81" s="32" t="n">
        <v>-211.448777455861</v>
      </c>
      <c r="F81" s="32" t="n">
        <v>-139.246108510873</v>
      </c>
      <c r="G81" s="32" t="n">
        <v>-115.714740235468</v>
      </c>
    </row>
    <row r="82" customFormat="false" ht="15" hidden="false" customHeight="true" outlineLevel="0" collapsed="false">
      <c r="A82" s="83" t="n">
        <v>0.0171580898561001</v>
      </c>
      <c r="B82" s="32" t="n">
        <v>-10.0846161412228</v>
      </c>
      <c r="C82" s="32" t="n">
        <v>22.7506433849022</v>
      </c>
      <c r="D82" s="32" t="n">
        <v>-1.12518140074198</v>
      </c>
      <c r="E82" s="32" t="n">
        <v>-213.278796342872</v>
      </c>
      <c r="F82" s="32" t="n">
        <v>-141.178192606767</v>
      </c>
      <c r="G82" s="32" t="n">
        <v>-117.281375514225</v>
      </c>
    </row>
    <row r="83" customFormat="false" ht="15" hidden="false" customHeight="true" outlineLevel="0" collapsed="false">
      <c r="A83" s="83" t="n">
        <v>0.0178033201643011</v>
      </c>
      <c r="B83" s="32" t="n">
        <v>-10.4046148600239</v>
      </c>
      <c r="C83" s="32" t="n">
        <v>22.4324508195457</v>
      </c>
      <c r="D83" s="32" t="n">
        <v>-1.43822720922009</v>
      </c>
      <c r="E83" s="32" t="n">
        <v>-215.068202941648</v>
      </c>
      <c r="F83" s="32" t="n">
        <v>-143.139501705666</v>
      </c>
      <c r="G83" s="32" t="n">
        <v>-118.873767203588</v>
      </c>
    </row>
    <row r="84" customFormat="false" ht="15" hidden="false" customHeight="true" outlineLevel="0" collapsed="false">
      <c r="A84" s="83" t="n">
        <v>0.0184728143709963</v>
      </c>
      <c r="B84" s="32" t="n">
        <v>-10.7246592254116</v>
      </c>
      <c r="C84" s="32" t="n">
        <v>22.1140852145329</v>
      </c>
      <c r="D84" s="32" t="n">
        <v>-1.75180167421451</v>
      </c>
      <c r="E84" s="32" t="n">
        <v>-216.816466902572</v>
      </c>
      <c r="F84" s="32" t="n">
        <v>-145.129272993285</v>
      </c>
      <c r="G84" s="32" t="n">
        <v>-120.492753109184</v>
      </c>
    </row>
    <row r="85" customFormat="false" ht="15" hidden="false" customHeight="true" outlineLevel="0" collapsed="false">
      <c r="A85" s="83" t="n">
        <v>0.0191674849205682</v>
      </c>
      <c r="B85" s="32" t="n">
        <v>-11.0447460003552</v>
      </c>
      <c r="C85" s="32" t="n">
        <v>21.7955587164796</v>
      </c>
      <c r="D85" s="32" t="n">
        <v>-2.06586877348575</v>
      </c>
      <c r="E85" s="32" t="n">
        <v>-218.523195651612</v>
      </c>
      <c r="F85" s="32" t="n">
        <v>-147.146577859264</v>
      </c>
      <c r="G85" s="32" t="n">
        <v>-122.139100687604</v>
      </c>
    </row>
    <row r="86" customFormat="false" ht="15" hidden="false" customHeight="true" outlineLevel="0" collapsed="false">
      <c r="A86" s="83" t="n">
        <v>0.0198882785698881</v>
      </c>
      <c r="B86" s="32" t="n">
        <v>-11.3648721766077</v>
      </c>
      <c r="C86" s="32" t="n">
        <v>21.476882630462</v>
      </c>
      <c r="D86" s="32" t="n">
        <v>-2.38039483506222</v>
      </c>
      <c r="E86" s="32" t="n">
        <v>-220.18812769516</v>
      </c>
      <c r="F86" s="32" t="n">
        <v>-149.190319565378</v>
      </c>
      <c r="G86" s="32" t="n">
        <v>-123.813499112697</v>
      </c>
    </row>
    <row r="87" customFormat="false" ht="15" hidden="false" customHeight="true" outlineLevel="0" collapsed="false">
      <c r="A87" s="83" t="n">
        <v>0.0206361776786386</v>
      </c>
      <c r="B87" s="32" t="n">
        <v>-11.6850349586415</v>
      </c>
      <c r="C87" s="32" t="n">
        <v>21.1580674768027</v>
      </c>
      <c r="D87" s="32" t="n">
        <v>-2.69534839800511</v>
      </c>
      <c r="E87" s="32" t="n">
        <v>-221.811125337788</v>
      </c>
      <c r="F87" s="32" t="n">
        <v>-151.259232381339</v>
      </c>
      <c r="G87" s="32" t="n">
        <v>-125.516551124002</v>
      </c>
    </row>
    <row r="88" customFormat="false" ht="15" hidden="false" customHeight="true" outlineLevel="0" collapsed="false">
      <c r="A88" s="83" t="n">
        <v>0.0214122015481573</v>
      </c>
      <c r="B88" s="32" t="n">
        <v>-12.0052317486981</v>
      </c>
      <c r="C88" s="32" t="n">
        <v>20.839123044235</v>
      </c>
      <c r="D88" s="32" t="n">
        <v>-3.01070007947822</v>
      </c>
      <c r="E88" s="32" t="n">
        <v>-223.392166967446</v>
      </c>
      <c r="F88" s="32" t="n">
        <v>-153.351882332252</v>
      </c>
      <c r="G88" s="32" t="n">
        <v>-127.248764710019</v>
      </c>
    </row>
    <row r="89" customFormat="false" ht="15" hidden="false" customHeight="true" outlineLevel="0" collapsed="false">
      <c r="A89" s="83" t="n">
        <v>0.0222174078106288</v>
      </c>
      <c r="B89" s="32" t="n">
        <v>-12.3254601328755</v>
      </c>
      <c r="C89" s="32" t="n">
        <v>20.5200584396439</v>
      </c>
      <c r="D89" s="32" t="n">
        <v>-3.32642244812204</v>
      </c>
      <c r="E89" s="32" t="n">
        <v>-224.931339051251</v>
      </c>
      <c r="F89" s="32" t="n">
        <v>-155.466669681562</v>
      </c>
      <c r="G89" s="32" t="n">
        <v>-129.010544692896</v>
      </c>
    </row>
    <row r="90" customFormat="false" ht="15" hidden="false" customHeight="true" outlineLevel="0" collapsed="false">
      <c r="A90" s="83" t="n">
        <v>0.0230528938705171</v>
      </c>
      <c r="B90" s="32" t="n">
        <v>-12.6457178681837</v>
      </c>
      <c r="C90" s="32" t="n">
        <v>20.2008821345818</v>
      </c>
      <c r="D90" s="32" t="n">
        <v>-3.64248990367937</v>
      </c>
      <c r="E90" s="32" t="n">
        <v>-226.428827971882</v>
      </c>
      <c r="F90" s="32" t="n">
        <v>-157.601833247104</v>
      </c>
      <c r="G90" s="32" t="n">
        <v>-130.802184295677</v>
      </c>
    </row>
    <row r="91" customFormat="false" ht="15" hidden="false" customHeight="true" outlineLevel="0" collapsed="false">
      <c r="A91" s="83" t="n">
        <v>0.0239197984002024</v>
      </c>
      <c r="B91" s="32" t="n">
        <v>-12.9660028705022</v>
      </c>
      <c r="C91" s="32" t="n">
        <v>19.8816020087449</v>
      </c>
      <c r="D91" s="32" t="n">
        <v>-3.95887856277558</v>
      </c>
      <c r="E91" s="32" t="n">
        <v>-227.884911820534</v>
      </c>
      <c r="F91" s="32" t="n">
        <v>-159.755456615883</v>
      </c>
      <c r="G91" s="32" t="n">
        <v>-132.623856788222</v>
      </c>
    </row>
    <row r="92" customFormat="false" ht="15" hidden="false" customHeight="true" outlineLevel="0" collapsed="false">
      <c r="A92" s="83" t="n">
        <v>0.0248193028918625</v>
      </c>
      <c r="B92" s="32" t="n">
        <v>-13.2863132033782</v>
      </c>
      <c r="C92" s="32" t="n">
        <v>19.5622253905909</v>
      </c>
      <c r="D92" s="32" t="n">
        <v>-4.27556615072199</v>
      </c>
      <c r="E92" s="32" t="n">
        <v>-229.299952247856</v>
      </c>
      <c r="F92" s="32" t="n">
        <v>-161.9254762861</v>
      </c>
      <c r="G92" s="32" t="n">
        <v>-134.475607322896</v>
      </c>
    </row>
    <row r="93" customFormat="false" ht="15" hidden="false" customHeight="true" outlineLevel="0" collapsed="false">
      <c r="A93" s="83" t="n">
        <v>0.025752633267712</v>
      </c>
      <c r="B93" s="32" t="n">
        <v>-13.6066470676072</v>
      </c>
      <c r="C93" s="32" t="n">
        <v>19.2427590952697</v>
      </c>
      <c r="D93" s="32" t="n">
        <v>-4.59253189918277</v>
      </c>
      <c r="E93" s="32" t="n">
        <v>-230.674386459778</v>
      </c>
      <c r="F93" s="32" t="n">
        <v>-164.109691723545</v>
      </c>
      <c r="G93" s="32" t="n">
        <v>-136.357345085625</v>
      </c>
    </row>
    <row r="94" customFormat="false" ht="15" hidden="false" customHeight="true" outlineLevel="0" collapsed="false">
      <c r="A94" s="83" t="n">
        <v>0.0267210615507943</v>
      </c>
      <c r="B94" s="32" t="n">
        <v>-13.9270027915432</v>
      </c>
      <c r="C94" s="32" t="n">
        <v>18.923209460031</v>
      </c>
      <c r="D94" s="32" t="n">
        <v>-4.90975644952382</v>
      </c>
      <c r="E94" s="32" t="n">
        <v>-232.008719431038</v>
      </c>
      <c r="F94" s="32" t="n">
        <v>-166.305777275084</v>
      </c>
      <c r="G94" s="32" t="n">
        <v>-138.268835901419</v>
      </c>
    </row>
    <row r="95" customFormat="false" ht="15" hidden="false" customHeight="true" outlineLevel="0" collapsed="false">
      <c r="A95" s="83" t="n">
        <v>0.0277259075986048</v>
      </c>
      <c r="B95" s="32" t="n">
        <v>-14.247378822088</v>
      </c>
      <c r="C95" s="32" t="n">
        <v>18.6035823772639</v>
      </c>
      <c r="D95" s="32" t="n">
        <v>-5.22722176164597</v>
      </c>
      <c r="E95" s="32" t="n">
        <v>-233.303516395828</v>
      </c>
      <c r="F95" s="32" t="n">
        <v>-168.511295835957</v>
      </c>
      <c r="G95" s="32" t="n">
        <v>-140.209695445322</v>
      </c>
    </row>
    <row r="96" customFormat="false" ht="15" hidden="false" customHeight="true" outlineLevel="0" collapsed="false">
      <c r="A96" s="83" t="n">
        <v>0.0287685409019059</v>
      </c>
      <c r="B96" s="32" t="n">
        <v>-14.5677737163115</v>
      </c>
      <c r="C96" s="32" t="n">
        <v>18.2838833253178</v>
      </c>
      <c r="D96" s="32" t="n">
        <v>-5.54491102809298</v>
      </c>
      <c r="E96" s="32" t="n">
        <v>-234.55939566251</v>
      </c>
      <c r="F96" s="32" t="n">
        <v>-170.723714121783</v>
      </c>
      <c r="G96" s="32" t="n">
        <v>-142.179383219234</v>
      </c>
    </row>
    <row r="97" customFormat="false" ht="15" hidden="false" customHeight="true" outlineLevel="0" collapsed="false">
      <c r="A97" s="83" t="n">
        <v>0.0298503824511873</v>
      </c>
      <c r="B97" s="32" t="n">
        <v>-14.8881861336621</v>
      </c>
      <c r="C97" s="32" t="n">
        <v>17.9641173972436</v>
      </c>
      <c r="D97" s="32" t="n">
        <v>-5.86280859321694</v>
      </c>
      <c r="E97" s="32" t="n">
        <v>-235.777021787952</v>
      </c>
      <c r="F97" s="32" t="n">
        <v>-172.940419352289</v>
      </c>
      <c r="G97" s="32" t="n">
        <v>-144.177197461507</v>
      </c>
    </row>
    <row r="98" customFormat="false" ht="15" hidden="false" customHeight="true" outlineLevel="0" collapsed="false">
      <c r="A98" s="83" t="n">
        <v>0.0309729066733141</v>
      </c>
      <c r="B98" s="32" t="n">
        <v>-15.2086148287231</v>
      </c>
      <c r="C98" s="32" t="n">
        <v>17.6442893275882</v>
      </c>
      <c r="D98" s="32" t="n">
        <v>-6.18089987717906</v>
      </c>
      <c r="E98" s="32" t="n">
        <v>-236.957099136816</v>
      </c>
      <c r="F98" s="32" t="n">
        <v>-175.158737113738</v>
      </c>
      <c r="G98" s="32" t="n">
        <v>-146.202271158848</v>
      </c>
    </row>
    <row r="99" customFormat="false" ht="15" hidden="false" customHeight="true" outlineLevel="0" collapsed="false">
      <c r="A99" s="83" t="n">
        <v>0.0321376434410028</v>
      </c>
      <c r="B99" s="32" t="n">
        <v>-15.5290586444795</v>
      </c>
      <c r="C99" s="32" t="n">
        <v>17.3244035173671</v>
      </c>
      <c r="D99" s="32" t="n">
        <v>-6.49917130456217</v>
      </c>
      <c r="E99" s="32" t="n">
        <v>-238.100365842082</v>
      </c>
      <c r="F99" s="32" t="n">
        <v>-177.375950132595</v>
      </c>
      <c r="G99" s="32" t="n">
        <v>-148.253569328172</v>
      </c>
    </row>
    <row r="100" customFormat="false" ht="15" hidden="false" customHeight="true" outlineLevel="0" collapsed="false">
      <c r="A100" s="83" t="n">
        <v>0.0333461801578636</v>
      </c>
      <c r="B100" s="32" t="n">
        <v>-15.8495165060586</v>
      </c>
      <c r="C100" s="32" t="n">
        <v>17.004464057334</v>
      </c>
      <c r="D100" s="32" t="n">
        <v>-6.81761023737163</v>
      </c>
      <c r="E100" s="32" t="n">
        <v>-239.207588175249</v>
      </c>
      <c r="F100" s="32" t="n">
        <v>-179.589317665753</v>
      </c>
      <c r="G100" s="32" t="n">
        <v>-150.329887729046</v>
      </c>
    </row>
    <row r="101" customFormat="false" ht="15" hidden="false" customHeight="true" outlineLevel="0" collapsed="false">
      <c r="A101" s="83" t="n">
        <v>0.0346001639218511</v>
      </c>
      <c r="B101" s="32" t="n">
        <v>-16.1699874149119</v>
      </c>
      <c r="C101" s="32" t="n">
        <v>16.6844747496574</v>
      </c>
      <c r="D101" s="32" t="n">
        <v>-7.13620491220367</v>
      </c>
      <c r="E101" s="32" t="n">
        <v>-240.279555327964</v>
      </c>
      <c r="F101" s="32" t="n">
        <v>-181.796095193911</v>
      </c>
      <c r="G101" s="32" t="n">
        <v>-152.429853154743</v>
      </c>
    </row>
    <row r="102" customFormat="false" ht="15" hidden="false" customHeight="true" outlineLevel="0" collapsed="false">
      <c r="A102" s="83" t="n">
        <v>0.0359013037700707</v>
      </c>
      <c r="B102" s="32" t="n">
        <v>-16.4904704434069</v>
      </c>
      <c r="C102" s="32" t="n">
        <v>16.3644391281105</v>
      </c>
      <c r="D102" s="32" t="n">
        <v>-7.45494438136421</v>
      </c>
      <c r="E102" s="32" t="n">
        <v>-241.317074601213</v>
      </c>
      <c r="F102" s="32" t="n">
        <v>-183.993554095344</v>
      </c>
      <c r="G102" s="32" t="n">
        <v>-154.551925431295</v>
      </c>
    </row>
    <row r="103" customFormat="false" ht="15" hidden="false" customHeight="true" outlineLevel="0" collapsed="false">
      <c r="A103" s="83" t="n">
        <v>0.0372513730080021</v>
      </c>
      <c r="B103" s="32" t="n">
        <v>-16.8109647298009</v>
      </c>
      <c r="C103" s="32" t="n">
        <v>16.0443604768711</v>
      </c>
      <c r="D103" s="32" t="n">
        <v>-7.77381845772613</v>
      </c>
      <c r="E103" s="32" t="n">
        <v>-242.320966993609</v>
      </c>
      <c r="F103" s="32" t="n">
        <v>-186.179000977888</v>
      </c>
      <c r="G103" s="32" t="n">
        <v>-156.694401229369</v>
      </c>
    </row>
    <row r="104" customFormat="false" ht="15" hidden="false" customHeight="true" outlineLevel="0" collapsed="false">
      <c r="A104" s="83" t="n">
        <v>0.0386522116263126</v>
      </c>
      <c r="B104" s="32" t="n">
        <v>-17.1314694735694</v>
      </c>
      <c r="C104" s="32" t="n">
        <v>15.7242418480247</v>
      </c>
      <c r="D104" s="32" t="n">
        <v>-8.09281766311917</v>
      </c>
      <c r="E104" s="32" t="n">
        <v>-243.292063176613</v>
      </c>
      <c r="F104" s="32" t="n">
        <v>-188.349796357293</v>
      </c>
      <c r="G104" s="32" t="n">
        <v>-158.855419763307</v>
      </c>
    </row>
    <row r="105" customFormat="false" ht="15" hidden="false" customHeight="true" outlineLevel="0" collapsed="false">
      <c r="A105" s="83" t="n">
        <v>0.040105728808555</v>
      </c>
      <c r="B105" s="32" t="n">
        <v>-17.4519839310644</v>
      </c>
      <c r="C105" s="32" t="n">
        <v>15.404086077858</v>
      </c>
      <c r="D105" s="32" t="n">
        <v>-8.41193318005325</v>
      </c>
      <c r="E105" s="32" t="n">
        <v>-244.23119984168</v>
      </c>
      <c r="F105" s="32" t="n">
        <v>-190.50337238984</v>
      </c>
      <c r="G105" s="32" t="n">
        <v>-161.032970415886</v>
      </c>
    </row>
    <row r="106" customFormat="false" ht="15" hidden="false" customHeight="true" outlineLevel="0" collapsed="false">
      <c r="A106" s="83" t="n">
        <v>0.0416139055331671</v>
      </c>
      <c r="B106" s="32" t="n">
        <v>-17.7725074114802</v>
      </c>
      <c r="C106" s="32" t="n">
        <v>15.083895802023</v>
      </c>
      <c r="D106" s="32" t="n">
        <v>-8.73115680658345</v>
      </c>
      <c r="E106" s="32" t="n">
        <v>-245.139216402163</v>
      </c>
      <c r="F106" s="32" t="n">
        <v>-192.637249395182</v>
      </c>
      <c r="G106" s="32" t="n">
        <v>-163.224902287015</v>
      </c>
    </row>
    <row r="107" customFormat="false" ht="15" hidden="false" customHeight="true" outlineLevel="0" collapsed="false">
      <c r="A107" s="83" t="n">
        <v>0.0431787972733202</v>
      </c>
      <c r="B107" s="32" t="n">
        <v>-18.0930392731039</v>
      </c>
      <c r="C107" s="32" t="n">
        <v>14.7636734696484</v>
      </c>
      <c r="D107" s="32" t="n">
        <v>-9.0504809141323</v>
      </c>
      <c r="E107" s="32" t="n">
        <v>-246.016952031277</v>
      </c>
      <c r="F107" s="32" t="n">
        <v>-194.749050940554</v>
      </c>
      <c r="G107" s="32" t="n">
        <v>-165.428935620906</v>
      </c>
    </row>
    <row r="108" customFormat="false" ht="15" hidden="false" customHeight="true" outlineLevel="0" collapsed="false">
      <c r="A108" s="83" t="n">
        <v>0.0448025367982949</v>
      </c>
      <c r="B108" s="32" t="n">
        <v>-18.4135789198312</v>
      </c>
      <c r="C108" s="32" t="n">
        <v>14.44342135647</v>
      </c>
      <c r="D108" s="32" t="n">
        <v>-9.36989840809338</v>
      </c>
      <c r="E108" s="32" t="n">
        <v>-246.865243016505</v>
      </c>
      <c r="F108" s="32" t="n">
        <v>-196.836517298054</v>
      </c>
      <c r="G108" s="32" t="n">
        <v>-167.642675020502</v>
      </c>
    </row>
    <row r="109" customFormat="false" ht="15" hidden="false" customHeight="true" outlineLevel="0" collapsed="false">
      <c r="A109" s="83" t="n">
        <v>0.0464873370802026</v>
      </c>
      <c r="B109" s="32" t="n">
        <v>-18.7341257979292</v>
      </c>
      <c r="C109" s="32" t="n">
        <v>14.1231415770461</v>
      </c>
      <c r="D109" s="32" t="n">
        <v>-9.68940269104759</v>
      </c>
      <c r="E109" s="32" t="n">
        <v>-247.684920410235</v>
      </c>
      <c r="F109" s="32" t="n">
        <v>-198.897517130967</v>
      </c>
      <c r="G109" s="32" t="n">
        <v>-169.863624311956</v>
      </c>
    </row>
    <row r="110" customFormat="false" ht="15" hidden="false" customHeight="true" outlineLevel="0" collapsed="false">
      <c r="A110" s="83" t="n">
        <v>0.0482354943100147</v>
      </c>
      <c r="B110" s="32" t="n">
        <v>-19.0546793930279</v>
      </c>
      <c r="C110" s="32" t="n">
        <v>13.8028360961206</v>
      </c>
      <c r="D110" s="32" t="n">
        <v>-10.0089876284322</v>
      </c>
      <c r="E110" s="32" t="n">
        <v>-248.476807956346</v>
      </c>
      <c r="F110" s="32" t="n">
        <v>-200.930057311118</v>
      </c>
      <c r="G110" s="32" t="n">
        <v>-172.089202877387</v>
      </c>
    </row>
    <row r="111" customFormat="false" ht="15" hidden="false" customHeight="true" outlineLevel="0" collapsed="false">
      <c r="A111" s="83" t="n">
        <v>0.0500493910270095</v>
      </c>
      <c r="B111" s="32" t="n">
        <v>-19.3752392273257</v>
      </c>
      <c r="C111" s="32" t="n">
        <v>13.4825067391924</v>
      </c>
      <c r="D111" s="32" t="n">
        <v>-10.3286475165101</v>
      </c>
      <c r="E111" s="32" t="n">
        <v>-249.241720272573</v>
      </c>
      <c r="F111" s="32" t="n">
        <v>-202.932290815236</v>
      </c>
      <c r="G111" s="32" t="n">
        <v>-174.316763232897</v>
      </c>
    </row>
    <row r="112" customFormat="false" ht="15" hidden="false" customHeight="true" outlineLevel="0" collapsed="false">
      <c r="A112" s="83" t="n">
        <v>0.0519314993659021</v>
      </c>
      <c r="B112" s="32" t="n">
        <v>-19.6958048569914</v>
      </c>
      <c r="C112" s="32" t="n">
        <v>13.1621552023448</v>
      </c>
      <c r="D112" s="32" t="n">
        <v>-10.648377052495</v>
      </c>
      <c r="E112" s="32" t="n">
        <v>-249.980461268932</v>
      </c>
      <c r="F112" s="32" t="n">
        <v>-204.902522692593</v>
      </c>
      <c r="G112" s="32" t="n">
        <v>-176.543609592786</v>
      </c>
    </row>
    <row r="113" customFormat="false" ht="15" hidden="false" customHeight="true" outlineLevel="0" collapsed="false">
      <c r="A113" s="83" t="n">
        <v>0.0538843844260822</v>
      </c>
      <c r="B113" s="32" t="n">
        <v>-20.0163758697521</v>
      </c>
      <c r="C113" s="32" t="n">
        <v>12.8417830613872</v>
      </c>
      <c r="D113" s="32" t="n">
        <v>-10.9681713066961</v>
      </c>
      <c r="E113" s="32" t="n">
        <v>-250.693822783082</v>
      </c>
      <c r="F113" s="32" t="n">
        <v>-206.8392141373</v>
      </c>
      <c r="G113" s="32" t="n">
        <v>-178.76701713162</v>
      </c>
    </row>
    <row r="114" customFormat="false" ht="15" hidden="false" customHeight="true" outlineLevel="0" collapsed="false">
      <c r="A114" s="83" t="n">
        <v>0.0559107077675529</v>
      </c>
      <c r="B114" s="32" t="n">
        <v>-20.3369518826507</v>
      </c>
      <c r="C114" s="32" t="n">
        <v>12.5213917803545</v>
      </c>
      <c r="D114" s="32" t="n">
        <v>-11.2880256965519</v>
      </c>
      <c r="E114" s="32" t="n">
        <v>-251.382583414241</v>
      </c>
      <c r="F114" s="32" t="n">
        <v>-208.740984735405</v>
      </c>
      <c r="G114" s="32" t="n">
        <v>-180.984251634713</v>
      </c>
    </row>
    <row r="115" customFormat="false" ht="15" hidden="false" customHeight="true" outlineLevel="0" collapsed="false">
      <c r="A115" s="83" t="n">
        <v>0.0580132310383338</v>
      </c>
      <c r="B115" s="32" t="n">
        <v>-20.6575325399633</v>
      </c>
      <c r="C115" s="32" t="n">
        <v>12.2009827194112</v>
      </c>
      <c r="D115" s="32" t="n">
        <v>-11.6079359624333</v>
      </c>
      <c r="E115" s="32" t="n">
        <v>-252.047507538155</v>
      </c>
      <c r="F115" s="32" t="n">
        <v>-210.606612988466</v>
      </c>
      <c r="G115" s="32" t="n">
        <v>-183.192589215735</v>
      </c>
    </row>
    <row r="116" customFormat="false" ht="15" hidden="false" customHeight="true" outlineLevel="0" collapsed="false">
      <c r="A116" s="83" t="n">
        <v>0.0601948197382727</v>
      </c>
      <c r="B116" s="32" t="n">
        <v>-20.9781175112641</v>
      </c>
      <c r="C116" s="32" t="n">
        <v>11.8805571421986</v>
      </c>
      <c r="D116" s="32" t="n">
        <v>-11.9278981450986</v>
      </c>
      <c r="E116" s="32" t="n">
        <v>-252.689344486544</v>
      </c>
      <c r="F116" s="32" t="n">
        <v>-212.4350352411</v>
      </c>
      <c r="G116" s="32" t="n">
        <v>-185.389335778025</v>
      </c>
    </row>
    <row r="117" customFormat="false" ht="15" hidden="false" customHeight="true" outlineLevel="0" collapsed="false">
      <c r="A117" s="83" t="n">
        <v>0.0624584471243962</v>
      </c>
      <c r="B117" s="32" t="n">
        <v>-21.2987064896271</v>
      </c>
      <c r="C117" s="32" t="n">
        <v>11.5601162226664</v>
      </c>
      <c r="D117" s="32" t="n">
        <v>-12.2479085646934</v>
      </c>
      <c r="E117" s="32" t="n">
        <v>-253.308827875403</v>
      </c>
      <c r="F117" s="32" t="n">
        <v>-214.225343159728</v>
      </c>
      <c r="G117" s="32" t="n">
        <v>-187.571845904006</v>
      </c>
    </row>
    <row r="118" customFormat="false" ht="15" hidden="false" customHeight="true" outlineLevel="0" collapsed="false">
      <c r="A118" s="83" t="n">
        <v>0.0648071982631197</v>
      </c>
      <c r="B118" s="32" t="n">
        <v>-21.6192991899565</v>
      </c>
      <c r="C118" s="32" t="n">
        <v>11.2396610514226</v>
      </c>
      <c r="D118" s="32" t="n">
        <v>-12.5679638011943</v>
      </c>
      <c r="E118" s="32" t="n">
        <v>-253.906675067575</v>
      </c>
      <c r="F118" s="32" t="n">
        <v>-215.976779923638</v>
      </c>
      <c r="G118" s="32" t="n">
        <v>-189.737540874418</v>
      </c>
    </row>
    <row r="119" customFormat="false" ht="15" hidden="false" customHeight="true" outlineLevel="0" collapsed="false">
      <c r="A119" s="83" t="n">
        <v>0.0672442742348425</v>
      </c>
      <c r="B119" s="32" t="n">
        <v>-21.9398953474344</v>
      </c>
      <c r="C119" s="32" t="n">
        <v>10.9191926416364</v>
      </c>
      <c r="D119" s="32" t="n">
        <v>-12.8880606761986</v>
      </c>
      <c r="E119" s="32" t="n">
        <v>-254.483586755962</v>
      </c>
      <c r="F119" s="32" t="n">
        <v>-217.688735297555</v>
      </c>
      <c r="G119" s="32" t="n">
        <v>-191.883925545043</v>
      </c>
    </row>
    <row r="120" customFormat="false" ht="15" hidden="false" customHeight="true" outlineLevel="0" collapsed="false">
      <c r="A120" s="83" t="n">
        <v>0.0697729964966554</v>
      </c>
      <c r="B120" s="32" t="n">
        <v>-22.2604947160797</v>
      </c>
      <c r="C120" s="32" t="n">
        <v>10.5987119345249</v>
      </c>
      <c r="D120" s="32" t="n">
        <v>-13.2081962359724</v>
      </c>
      <c r="E120" s="32" t="n">
        <v>-255.040246654763</v>
      </c>
      <c r="F120" s="32" t="n">
        <v>-219.360739757924</v>
      </c>
      <c r="G120" s="32" t="n">
        <v>-194.00860384205</v>
      </c>
    </row>
    <row r="121" customFormat="false" ht="15" hidden="false" customHeight="true" outlineLevel="0" collapsed="false">
      <c r="A121" s="83" t="n">
        <v>0.0723968114091087</v>
      </c>
      <c r="B121" s="32" t="n">
        <v>-22.5810970674088</v>
      </c>
      <c r="C121" s="32" t="n">
        <v>10.2782198044525</v>
      </c>
      <c r="D121" s="32" t="n">
        <v>-13.5283677356711</v>
      </c>
      <c r="E121" s="32" t="n">
        <v>-255.577321287071</v>
      </c>
      <c r="F121" s="32" t="n">
        <v>-220.992457843414</v>
      </c>
      <c r="G121" s="32" t="n">
        <v>-196.109292676392</v>
      </c>
    </row>
    <row r="122" customFormat="false" ht="15" hidden="false" customHeight="true" outlineLevel="0" collapsed="false">
      <c r="A122" s="83" t="n">
        <v>0.0751192949332097</v>
      </c>
      <c r="B122" s="32" t="n">
        <v>-22.9017021891916</v>
      </c>
      <c r="C122" s="32" t="n">
        <v>9.95771706367021</v>
      </c>
      <c r="D122" s="32" t="n">
        <v>-13.848572624655</v>
      </c>
      <c r="E122" s="32" t="n">
        <v>-256.095459858086</v>
      </c>
      <c r="F122" s="32" t="n">
        <v>-222.583680894602</v>
      </c>
      <c r="G122" s="32" t="n">
        <v>-198.183834121153</v>
      </c>
    </row>
    <row r="123" customFormat="false" ht="15" hidden="false" customHeight="true" outlineLevel="0" collapsed="false">
      <c r="A123" s="83" t="n">
        <v>0.0779441575040495</v>
      </c>
      <c r="B123" s="32" t="n">
        <v>-23.2223098842955</v>
      </c>
      <c r="C123" s="32" t="n">
        <v>9.63720446672094</v>
      </c>
      <c r="D123" s="32" t="n">
        <v>-14.1688085328244</v>
      </c>
      <c r="E123" s="32" t="n">
        <v>-256.595294204091</v>
      </c>
      <c r="F123" s="32" t="n">
        <v>-224.13431933909</v>
      </c>
      <c r="G123" s="32" t="n">
        <v>-200.230205741478</v>
      </c>
    </row>
    <row r="124" customFormat="false" ht="15" hidden="false" customHeight="true" outlineLevel="0" collapsed="false">
      <c r="A124" s="83" t="n">
        <v>0.0808752490877045</v>
      </c>
      <c r="B124" s="32" t="n">
        <v>-23.5429199696124</v>
      </c>
      <c r="C124" s="32" t="n">
        <v>9.31668271453242</v>
      </c>
      <c r="D124" s="32" t="n">
        <v>-14.4890732579064</v>
      </c>
      <c r="E124" s="32" t="n">
        <v>-257.077438808192</v>
      </c>
      <c r="F124" s="32" t="n">
        <v>-225.644394667139</v>
      </c>
      <c r="G124" s="32" t="n">
        <v>-202.246529012911</v>
      </c>
    </row>
    <row r="125" customFormat="false" ht="15" hidden="false" customHeight="true" outlineLevel="0" collapsed="false">
      <c r="A125" s="83" t="n">
        <v>0.0839165644283016</v>
      </c>
      <c r="B125" s="32" t="n">
        <v>-23.8635322750609</v>
      </c>
      <c r="C125" s="32" t="n">
        <v>8.9961524582214</v>
      </c>
      <c r="D125" s="32" t="n">
        <v>-14.809364753627</v>
      </c>
      <c r="E125" s="32" t="n">
        <v>-257.542490874579</v>
      </c>
      <c r="F125" s="32" t="n">
        <v>-227.114031229994</v>
      </c>
      <c r="G125" s="32" t="n">
        <v>-204.231075808825</v>
      </c>
    </row>
    <row r="126" customFormat="false" ht="15" hidden="false" customHeight="true" outlineLevel="0" collapsed="false">
      <c r="A126" s="83" t="n">
        <v>0.0870722484923992</v>
      </c>
      <c r="B126" s="32" t="n">
        <v>-24.18414664266</v>
      </c>
      <c r="C126" s="32" t="n">
        <v>8.67561430262841</v>
      </c>
      <c r="D126" s="32" t="n">
        <v>-15.1296811187105</v>
      </c>
      <c r="E126" s="32" t="n">
        <v>-257.991030453872</v>
      </c>
      <c r="F126" s="32" t="n">
        <v>-228.54344797913</v>
      </c>
      <c r="G126" s="32" t="n">
        <v>-206.182272979773</v>
      </c>
    </row>
    <row r="127" customFormat="false" ht="15" hidden="false" customHeight="true" outlineLevel="0" collapsed="false">
      <c r="A127" s="83" t="n">
        <v>0.0903466021181053</v>
      </c>
      <c r="B127" s="32" t="n">
        <v>-24.5047629256687</v>
      </c>
      <c r="C127" s="32" t="n">
        <v>8.35506880960257</v>
      </c>
      <c r="D127" s="32" t="n">
        <v>-15.4500205866461</v>
      </c>
      <c r="E127" s="32" t="n">
        <v>-258.423620612746</v>
      </c>
      <c r="F127" s="32" t="n">
        <v>-229.932950250091</v>
      </c>
      <c r="G127" s="32" t="n">
        <v>-208.098705085546</v>
      </c>
    </row>
    <row r="128" customFormat="false" ht="15" hidden="false" customHeight="true" outlineLevel="0" collapsed="false">
      <c r="A128" s="83" t="n">
        <v>0.0937440878766299</v>
      </c>
      <c r="B128" s="32" t="n">
        <v>-24.8253809877863</v>
      </c>
      <c r="C128" s="32" t="n">
        <v>8.03451650105358</v>
      </c>
      <c r="D128" s="32" t="n">
        <v>-15.770381516173</v>
      </c>
      <c r="E128" s="32" t="n">
        <v>-258.840807641728</v>
      </c>
      <c r="F128" s="32" t="n">
        <v>-231.282921680087</v>
      </c>
      <c r="G128" s="32" t="n">
        <v>-209.979115373791</v>
      </c>
    </row>
    <row r="129" customFormat="false" ht="15" hidden="false" customHeight="true" outlineLevel="0" collapsed="false">
      <c r="A129" s="83" t="n">
        <v>0.0972693361542617</v>
      </c>
      <c r="B129" s="32" t="n">
        <v>-25.14600070241</v>
      </c>
      <c r="C129" s="32" t="n">
        <v>7.71395786178777</v>
      </c>
      <c r="D129" s="32" t="n">
        <v>-16.0907623824302</v>
      </c>
      <c r="E129" s="32" t="n">
        <v>-259.243121295635</v>
      </c>
      <c r="F129" s="32" t="n">
        <v>-232.593816334282</v>
      </c>
      <c r="G129" s="32" t="n">
        <v>-211.822405126341</v>
      </c>
    </row>
    <row r="130" customFormat="false" ht="15" hidden="false" customHeight="true" outlineLevel="0" collapsed="false">
      <c r="A130" s="83" t="n">
        <v>0.100927151463057</v>
      </c>
      <c r="B130" s="32" t="n">
        <v>-25.4666219519448</v>
      </c>
      <c r="C130" s="32" t="n">
        <v>7.39339334214307</v>
      </c>
      <c r="D130" s="32" t="n">
        <v>-16.4111617687293</v>
      </c>
      <c r="E130" s="32" t="n">
        <v>-259.63107506167</v>
      </c>
      <c r="F130" s="32" t="n">
        <v>-233.866151102209</v>
      </c>
      <c r="G130" s="32" t="n">
        <v>-213.627631515851</v>
      </c>
    </row>
    <row r="131" customFormat="false" ht="15" hidden="false" customHeight="true" outlineLevel="0" collapsed="false">
      <c r="A131" s="83" t="n">
        <v>0.104722518988843</v>
      </c>
      <c r="B131" s="32" t="n">
        <v>-25.7872446271631</v>
      </c>
      <c r="C131" s="32" t="n">
        <v>7.07282336043725</v>
      </c>
      <c r="D131" s="32" t="n">
        <v>-16.7315783589033</v>
      </c>
      <c r="E131" s="32" t="n">
        <v>-260.005166450731</v>
      </c>
      <c r="F131" s="32" t="n">
        <v>-235.100498413109</v>
      </c>
      <c r="G131" s="32" t="n">
        <v>-215.394004130678</v>
      </c>
    </row>
    <row r="132" customFormat="false" ht="15" hidden="false" customHeight="true" outlineLevel="0" collapsed="false">
      <c r="A132" s="83" t="n">
        <v>0.10866061138546</v>
      </c>
      <c r="B132" s="32" t="n">
        <v>-26.1078686266093</v>
      </c>
      <c r="C132" s="32" t="n">
        <v>6.75224830524262</v>
      </c>
      <c r="D132" s="32" t="n">
        <v>-17.0520109301951</v>
      </c>
      <c r="E132" s="32" t="n">
        <v>-260.365877307919</v>
      </c>
      <c r="F132" s="32" t="n">
        <v>-236.297479307403</v>
      </c>
      <c r="G132" s="32" t="n">
        <v>-217.12088033561</v>
      </c>
    </row>
    <row r="133" customFormat="false" ht="15" hidden="false" customHeight="true" outlineLevel="0" collapsed="false">
      <c r="A133" s="83" t="n">
        <v>0.112746795824495</v>
      </c>
      <c r="B133" s="32" t="n">
        <v>-26.4284938560468</v>
      </c>
      <c r="C133" s="32" t="n">
        <v>6.43166853749939</v>
      </c>
      <c r="D133" s="32" t="n">
        <v>-17.3724583466447</v>
      </c>
      <c r="E133" s="32" t="n">
        <v>-260.713674138687</v>
      </c>
      <c r="F133" s="32" t="n">
        <v>-237.457756891133</v>
      </c>
      <c r="G133" s="32" t="n">
        <v>-218.807759640292</v>
      </c>
    </row>
    <row r="134" customFormat="false" ht="15" hidden="false" customHeight="true" outlineLevel="0" collapsed="false">
      <c r="A134" s="83" t="n">
        <v>0.116986641310131</v>
      </c>
      <c r="B134" s="32" t="n">
        <v>-26.7491202279448</v>
      </c>
      <c r="C134" s="32" t="n">
        <v>6.11108439247913</v>
      </c>
      <c r="D134" s="32" t="n">
        <v>-17.6929195529436</v>
      </c>
      <c r="E134" s="32" t="n">
        <v>-261.049008447447</v>
      </c>
      <c r="F134" s="32" t="n">
        <v>-238.58203019093</v>
      </c>
      <c r="G134" s="32" t="n">
        <v>-220.454277246723</v>
      </c>
    </row>
    <row r="135" customFormat="false" ht="15" hidden="false" customHeight="true" outlineLevel="0" collapsed="false">
      <c r="A135" s="83" t="n">
        <v>0.121385926269063</v>
      </c>
      <c r="B135" s="32" t="n">
        <v>-27.0697476610006</v>
      </c>
      <c r="C135" s="32" t="n">
        <v>5.7904961816089</v>
      </c>
      <c r="D135" s="32" t="n">
        <v>-18.0133935687212</v>
      </c>
      <c r="E135" s="32" t="n">
        <v>-261.372317085813</v>
      </c>
      <c r="F135" s="32" t="n">
        <v>-239.671028419078</v>
      </c>
      <c r="G135" s="32" t="n">
        <v>-222.060196942595</v>
      </c>
    </row>
    <row r="136" customFormat="false" ht="15" hidden="false" customHeight="true" outlineLevel="0" collapsed="false">
      <c r="A136" s="83" t="n">
        <v>0.125950646425836</v>
      </c>
      <c r="B136" s="32" t="n">
        <v>-27.3903760796971</v>
      </c>
      <c r="C136" s="32" t="n">
        <v>5.46990419416598</v>
      </c>
      <c r="D136" s="32" t="n">
        <v>-18.3338794832347</v>
      </c>
      <c r="E136" s="32" t="n">
        <v>-261.684022607978</v>
      </c>
      <c r="F136" s="32" t="n">
        <v>-240.725505651354</v>
      </c>
      <c r="G136" s="32" t="n">
        <v>-223.625403499321</v>
      </c>
    </row>
    <row r="137" customFormat="false" ht="15" hidden="false" customHeight="true" outlineLevel="0" collapsed="false">
      <c r="A137" s="83" t="n">
        <v>0.130687022974335</v>
      </c>
      <c r="B137" s="32" t="n">
        <v>-27.7110054138911</v>
      </c>
      <c r="C137" s="32" t="n">
        <v>5.14930869885223</v>
      </c>
      <c r="D137" s="32" t="n">
        <v>-18.6543764504337</v>
      </c>
      <c r="E137" s="32" t="n">
        <v>-261.984533631019</v>
      </c>
      <c r="F137" s="32" t="n">
        <v>-241.746235914555</v>
      </c>
      <c r="G137" s="32" t="n">
        <v>-225.149894722978</v>
      </c>
    </row>
    <row r="138" customFormat="false" ht="15" hidden="false" customHeight="true" outlineLevel="0" collapsed="false">
      <c r="A138" s="83" t="n">
        <v>0.135601511056563</v>
      </c>
      <c r="B138" s="32" t="n">
        <v>-28.0316355984304</v>
      </c>
      <c r="C138" s="32" t="n">
        <v>4.82870994525673</v>
      </c>
      <c r="D138" s="32" t="n">
        <v>-18.9748836843732</v>
      </c>
      <c r="E138" s="32" t="n">
        <v>-262.274245198181</v>
      </c>
      <c r="F138" s="32" t="n">
        <v>-242.734008675862</v>
      </c>
      <c r="G138" s="32" t="n">
        <v>-226.633773293937</v>
      </c>
    </row>
    <row r="139" customFormat="false" ht="15" hidden="false" customHeight="true" outlineLevel="0" collapsed="false">
      <c r="A139" s="83" t="n">
        <v>0.140700808560269</v>
      </c>
      <c r="B139" s="32" t="n">
        <v>-28.3522665727994</v>
      </c>
      <c r="C139" s="32" t="n">
        <v>4.50810816521458</v>
      </c>
      <c r="D139" s="32" t="n">
        <v>-19.2954004549509</v>
      </c>
      <c r="E139" s="32" t="n">
        <v>-262.553539143441</v>
      </c>
      <c r="F139" s="32" t="n">
        <v>-243.689624722387</v>
      </c>
      <c r="G139" s="32" t="n">
        <v>-228.077238517172</v>
      </c>
    </row>
    <row r="140" customFormat="false" ht="15" hidden="false" customHeight="true" outlineLevel="0" collapsed="false">
      <c r="A140" s="83" t="n">
        <v>0.145991865247398</v>
      </c>
      <c r="B140" s="32" t="n">
        <v>-28.6728982807888</v>
      </c>
      <c r="C140" s="32" t="n">
        <v>4.18750357406911</v>
      </c>
      <c r="D140" s="32" t="n">
        <v>-19.6159260839454</v>
      </c>
      <c r="E140" s="32" t="n">
        <v>-262.822784455859</v>
      </c>
      <c r="F140" s="32" t="n">
        <v>-244.613892416235</v>
      </c>
      <c r="G140" s="32" t="n">
        <v>-229.480578090828</v>
      </c>
    </row>
    <row r="141" customFormat="false" ht="15" hidden="false" customHeight="true" outlineLevel="0" collapsed="false">
      <c r="A141" s="83" t="n">
        <v>0.151481892225835</v>
      </c>
      <c r="B141" s="32" t="n">
        <v>-28.9935306701892</v>
      </c>
      <c r="C141" s="32" t="n">
        <v>3.86689637184455</v>
      </c>
      <c r="D141" s="32" t="n">
        <v>-19.9364599413353</v>
      </c>
      <c r="E141" s="32" t="n">
        <v>-263.082337642418</v>
      </c>
      <c r="F141" s="32" t="n">
        <v>-245.507624308182</v>
      </c>
      <c r="G141" s="32" t="n">
        <v>-230.844159986053</v>
      </c>
    </row>
    <row r="142" customFormat="false" ht="15" hidden="false" customHeight="true" outlineLevel="0" collapsed="false">
      <c r="A142" s="83" t="n">
        <v>0.157178371777316</v>
      </c>
      <c r="B142" s="32" t="n">
        <v>-29.3141636925068</v>
      </c>
      <c r="C142" s="32" t="n">
        <v>3.54628674433531</v>
      </c>
      <c r="D142" s="32" t="n">
        <v>-20.2570014418778</v>
      </c>
      <c r="E142" s="32" t="n">
        <v>-263.332543088233</v>
      </c>
      <c r="F142" s="32" t="n">
        <v>-246.37163409147</v>
      </c>
      <c r="G142" s="32" t="n">
        <v>-232.168424516761</v>
      </c>
    </row>
    <row r="143" customFormat="false" ht="15" hidden="false" customHeight="true" outlineLevel="0" collapsed="false">
      <c r="A143" s="83" t="n">
        <v>0.163089067554933</v>
      </c>
      <c r="B143" s="32" t="n">
        <v>-29.6347973026985</v>
      </c>
      <c r="C143" s="32" t="n">
        <v>3.22567486411789</v>
      </c>
      <c r="D143" s="32" t="n">
        <v>-20.5775500419305</v>
      </c>
      <c r="E143" s="32" t="n">
        <v>-263.573733413164</v>
      </c>
      <c r="F143" s="32" t="n">
        <v>-247.206733876142</v>
      </c>
      <c r="G143" s="32" t="n">
        <v>-233.453876664282</v>
      </c>
    </row>
    <row r="144" customFormat="false" ht="15" hidden="false" customHeight="true" outlineLevel="0" collapsed="false">
      <c r="A144" s="83" t="n">
        <v>0.169222035164104</v>
      </c>
      <c r="B144" s="32" t="n">
        <v>-29.9554314589269</v>
      </c>
      <c r="C144" s="32" t="n">
        <v>2.90506089149092</v>
      </c>
      <c r="D144" s="32" t="n">
        <v>-20.8981052364976</v>
      </c>
      <c r="E144" s="32" t="n">
        <v>-263.806229824006</v>
      </c>
      <c r="F144" s="32" t="n">
        <v>-248.013731763789</v>
      </c>
      <c r="G144" s="32" t="n">
        <v>-234.701078708951</v>
      </c>
    </row>
    <row r="145" customFormat="false" ht="15" hidden="false" customHeight="true" outlineLevel="0" collapsed="false">
      <c r="A145" s="83" t="n">
        <v>0.175585633141447</v>
      </c>
      <c r="B145" s="32" t="n">
        <v>-30.2760661223317</v>
      </c>
      <c r="C145" s="32" t="n">
        <v>2.58444497534831</v>
      </c>
      <c r="D145" s="32" t="n">
        <v>-21.2186665564856</v>
      </c>
      <c r="E145" s="32" t="n">
        <v>-264.030342461545</v>
      </c>
      <c r="F145" s="32" t="n">
        <v>-248.793429702362</v>
      </c>
      <c r="G145" s="32" t="n">
        <v>-235.910643208842</v>
      </c>
    </row>
    <row r="146" customFormat="false" ht="15" hidden="false" customHeight="true" outlineLevel="0" collapsed="false">
      <c r="A146" s="83" t="n">
        <v>0.182188534346517</v>
      </c>
      <c r="B146" s="32" t="n">
        <v>-30.5967012568182</v>
      </c>
      <c r="C146" s="32" t="n">
        <v>2.26382725399049</v>
      </c>
      <c r="D146" s="32" t="n">
        <v>-21.5392335661533</v>
      </c>
      <c r="E146" s="32" t="n">
        <v>-264.246370741908</v>
      </c>
      <c r="F146" s="32" t="n">
        <v>-249.546621600825</v>
      </c>
      <c r="G146" s="32" t="n">
        <v>-237.083226355113</v>
      </c>
    </row>
    <row r="147" customFormat="false" ht="15" hidden="false" customHeight="true" outlineLevel="0" collapsed="false">
      <c r="A147" s="83" t="n">
        <v>0.189039737781922</v>
      </c>
      <c r="B147" s="32" t="n">
        <v>-30.9173368288604</v>
      </c>
      <c r="C147" s="32" t="n">
        <v>1.94320785587777</v>
      </c>
      <c r="D147" s="32" t="n">
        <v>-21.8598058607429</v>
      </c>
      <c r="E147" s="32" t="n">
        <v>-264.45460369169</v>
      </c>
      <c r="F147" s="32" t="n">
        <v>-250.274091683841</v>
      </c>
      <c r="G147" s="32" t="n">
        <v>-238.219521723883</v>
      </c>
    </row>
    <row r="148" customFormat="false" ht="15" hidden="false" customHeight="true" outlineLevel="0" collapsed="false">
      <c r="A148" s="83" t="n">
        <v>0.196148580857943</v>
      </c>
      <c r="B148" s="32" t="n">
        <v>-31.2379728073182</v>
      </c>
      <c r="C148" s="32" t="n">
        <v>1.6225869003304</v>
      </c>
      <c r="D148" s="32" t="n">
        <v>-22.1803830642785</v>
      </c>
      <c r="E148" s="32" t="n">
        <v>-264.655320276476</v>
      </c>
      <c r="F148" s="32" t="n">
        <v>-250.976613067202</v>
      </c>
      <c r="G148" s="32" t="n">
        <v>-239.320254436226</v>
      </c>
    </row>
    <row r="149" customFormat="false" ht="15" hidden="false" customHeight="true" outlineLevel="0" collapsed="false">
      <c r="A149" s="83" t="n">
        <v>0.203524752118358</v>
      </c>
      <c r="B149" s="32" t="n">
        <v>-31.5586091632677</v>
      </c>
      <c r="C149" s="32" t="n">
        <v>1.30196449817865</v>
      </c>
      <c r="D149" s="32" t="n">
        <v>-22.5009648275213</v>
      </c>
      <c r="E149" s="32" t="n">
        <v>-264.848789722422</v>
      </c>
      <c r="F149" s="32" t="n">
        <v>-251.654946535516</v>
      </c>
      <c r="G149" s="32" t="n">
        <v>-240.386175730687</v>
      </c>
    </row>
    <row r="150" customFormat="false" ht="15" hidden="false" customHeight="true" outlineLevel="0" collapsed="false">
      <c r="A150" s="83" t="n">
        <v>0.211178304444824</v>
      </c>
      <c r="B150" s="32" t="n">
        <v>-31.8792458698432</v>
      </c>
      <c r="C150" s="32" t="n">
        <v>0.981340752366771</v>
      </c>
      <c r="D150" s="32" t="n">
        <v>-22.8215508260697</v>
      </c>
      <c r="E150" s="32" t="n">
        <v>-265.035271830632</v>
      </c>
      <c r="F150" s="32" t="n">
        <v>-252.309839504457</v>
      </c>
      <c r="G150" s="32" t="n">
        <v>-241.418057946659</v>
      </c>
    </row>
    <row r="151" customFormat="false" ht="15" hidden="false" customHeight="true" outlineLevel="0" collapsed="false">
      <c r="A151" s="83" t="n">
        <v>0.219119668757815</v>
      </c>
      <c r="B151" s="32" t="n">
        <v>-32.1998829020912</v>
      </c>
      <c r="C151" s="32" t="n">
        <v>0.660715758514003</v>
      </c>
      <c r="D151" s="32" t="n">
        <v>-23.142140758594</v>
      </c>
      <c r="E151" s="32" t="n">
        <v>-265.215017284141</v>
      </c>
      <c r="F151" s="32" t="n">
        <v>-252.942025150836</v>
      </c>
      <c r="G151" s="32" t="n">
        <v>-242.416689911965</v>
      </c>
    </row>
    <row r="152" customFormat="false" ht="15" hidden="false" customHeight="true" outlineLevel="0" collapsed="false">
      <c r="A152" s="83" t="n">
        <v>0.227359668232772</v>
      </c>
      <c r="B152" s="32" t="n">
        <v>-32.5205202368337</v>
      </c>
      <c r="C152" s="32" t="n">
        <v>0.340089605435684</v>
      </c>
      <c r="D152" s="32" t="n">
        <v>-23.4627343451967</v>
      </c>
      <c r="E152" s="32" t="n">
        <v>-265.388267947371</v>
      </c>
      <c r="F152" s="32" t="n">
        <v>-253.552221694711</v>
      </c>
      <c r="G152" s="32" t="n">
        <v>-243.382872723903</v>
      </c>
    </row>
    <row r="153" customFormat="false" ht="15" hidden="false" customHeight="true" outlineLevel="0" collapsed="false">
      <c r="A153" s="83" t="n">
        <v>0.235909533050863</v>
      </c>
      <c r="B153" s="32" t="n">
        <v>-32.8411578525427</v>
      </c>
      <c r="C153" s="32" t="n">
        <v>0.019462375627272</v>
      </c>
      <c r="D153" s="32" t="n">
        <v>-23.7833313258887</v>
      </c>
      <c r="E153" s="32" t="n">
        <v>-265.555257157934</v>
      </c>
      <c r="F153" s="32" t="n">
        <v>-254.141131818755</v>
      </c>
      <c r="G153" s="32" t="n">
        <v>-244.317415909823</v>
      </c>
    </row>
    <row r="154" customFormat="false" ht="15" hidden="false" customHeight="true" outlineLevel="0" collapsed="false">
      <c r="A154" s="83" t="n">
        <v>0.244780915704444</v>
      </c>
      <c r="B154" s="32" t="n">
        <v>-33.1617957292219</v>
      </c>
      <c r="C154" s="32" t="n">
        <v>-0.301165854285991</v>
      </c>
      <c r="D154" s="32" t="n">
        <v>-24.1039314591746</v>
      </c>
      <c r="E154" s="32" t="n">
        <v>-265.716210010759</v>
      </c>
      <c r="F154" s="32" t="n">
        <v>-254.709442211078</v>
      </c>
      <c r="G154" s="32" t="n">
        <v>-245.221133950872</v>
      </c>
    </row>
    <row r="155" customFormat="false" ht="15" hidden="false" customHeight="true" outlineLevel="0" collapsed="false">
      <c r="A155" s="83" t="n">
        <v>0.253985906878072</v>
      </c>
      <c r="B155" s="32" t="n">
        <v>-33.4824338482982</v>
      </c>
      <c r="C155" s="32" t="n">
        <v>-0.621795013131462</v>
      </c>
      <c r="D155" s="32" t="n">
        <v>-24.4245345207372</v>
      </c>
      <c r="E155" s="32" t="n">
        <v>-265.871343634508</v>
      </c>
      <c r="F155" s="32" t="n">
        <v>-255.257823218734</v>
      </c>
      <c r="G155" s="32" t="n">
        <v>-246.094843150775</v>
      </c>
    </row>
    <row r="156" customFormat="false" ht="15" hidden="false" customHeight="true" outlineLevel="0" collapsed="false">
      <c r="A156" s="83" t="n">
        <v>0.263537051926739</v>
      </c>
      <c r="B156" s="32" t="n">
        <v>-33.8030721925204</v>
      </c>
      <c r="C156" s="32" t="n">
        <v>-0.942425034801142</v>
      </c>
      <c r="D156" s="32" t="n">
        <v>-24.745140302217</v>
      </c>
      <c r="E156" s="32" t="n">
        <v>-266.02086746029</v>
      </c>
      <c r="F156" s="32" t="n">
        <v>-255.786928600051</v>
      </c>
      <c r="G156" s="32" t="n">
        <v>-246.939358830319</v>
      </c>
    </row>
    <row r="157" customFormat="false" ht="15" hidden="false" customHeight="true" outlineLevel="0" collapsed="false">
      <c r="A157" s="83" t="n">
        <v>0.273447367973758</v>
      </c>
      <c r="B157" s="32" t="n">
        <v>-34.123710745865</v>
      </c>
      <c r="C157" s="32" t="n">
        <v>-1.26305585789132</v>
      </c>
      <c r="D157" s="32" t="n">
        <v>-25.0657486100765</v>
      </c>
      <c r="E157" s="32" t="n">
        <v>-266.164983482721</v>
      </c>
      <c r="F157" s="32" t="n">
        <v>-256.297395364898</v>
      </c>
      <c r="G157" s="32" t="n">
        <v>-247.755492827512</v>
      </c>
    </row>
    <row r="158" customFormat="false" ht="15" hidden="false" customHeight="true" outlineLevel="0" collapsed="false">
      <c r="A158" s="83" t="n">
        <v>0.283730361651621</v>
      </c>
      <c r="B158" s="32" t="n">
        <v>-34.4443494934487</v>
      </c>
      <c r="C158" s="32" t="n">
        <v>-1.58368742536787</v>
      </c>
      <c r="D158" s="32" t="n">
        <v>-25.3863592645472</v>
      </c>
      <c r="E158" s="32" t="n">
        <v>-266.303886513384</v>
      </c>
      <c r="F158" s="32" t="n">
        <v>-256.789843692874</v>
      </c>
      <c r="G158" s="32" t="n">
        <v>-248.544051283113</v>
      </c>
    </row>
    <row r="159" customFormat="false" ht="15" hidden="false" customHeight="true" outlineLevel="0" collapsed="false">
      <c r="A159" s="83" t="n">
        <v>0.294400047510003</v>
      </c>
      <c r="B159" s="32" t="n">
        <v>-34.7649884214478</v>
      </c>
      <c r="C159" s="32" t="n">
        <v>-1.90431968425534</v>
      </c>
      <c r="D159" s="32" t="n">
        <v>-25.7069720986495</v>
      </c>
      <c r="E159" s="32" t="n">
        <v>-266.437764426783</v>
      </c>
      <c r="F159" s="32" t="n">
        <v>-257.264876920268</v>
      </c>
      <c r="G159" s="32" t="n">
        <v>-249.305832691247</v>
      </c>
    </row>
    <row r="160" customFormat="false" ht="15" hidden="false" customHeight="true" outlineLevel="0" collapsed="false">
      <c r="A160" s="83" t="n">
        <v>0.305470967115997</v>
      </c>
      <c r="B160" s="32" t="n">
        <v>-35.085627517022</v>
      </c>
      <c r="C160" s="32" t="n">
        <v>-2.22495258534815</v>
      </c>
      <c r="D160" s="32" t="n">
        <v>-26.0275869572841</v>
      </c>
      <c r="E160" s="32" t="n">
        <v>-266.566798398871</v>
      </c>
      <c r="F160" s="32" t="n">
        <v>-257.723081587421</v>
      </c>
      <c r="G160" s="32" t="n">
        <v>-250.041626195155</v>
      </c>
    </row>
    <row r="161" customFormat="false" ht="15" hidden="false" customHeight="true" outlineLevel="0" collapsed="false">
      <c r="A161" s="83" t="n">
        <v>0.316958208872612</v>
      </c>
      <c r="B161" s="32" t="n">
        <v>-35.406266768245</v>
      </c>
      <c r="C161" s="32" t="n">
        <v>-2.54558608294234</v>
      </c>
      <c r="D161" s="32" t="n">
        <v>-26.3482036963862</v>
      </c>
      <c r="E161" s="32" t="n">
        <v>-266.691163138283</v>
      </c>
      <c r="F161" s="32" t="n">
        <v>-258.165027538896</v>
      </c>
      <c r="G161" s="32" t="n">
        <v>-250.75221010866</v>
      </c>
    </row>
    <row r="162" customFormat="false" ht="15" hidden="false" customHeight="true" outlineLevel="0" collapsed="false">
      <c r="A162" s="83" t="n">
        <v>0.328877428582551</v>
      </c>
      <c r="B162" s="32" t="n">
        <v>-35.7269061640394</v>
      </c>
      <c r="C162" s="32" t="n">
        <v>-2.86622013458645</v>
      </c>
      <c r="D162" s="32" t="n">
        <v>-26.6688221821414</v>
      </c>
      <c r="E162" s="32" t="n">
        <v>-266.811027110388</v>
      </c>
      <c r="F162" s="32" t="n">
        <v>-258.591268069562</v>
      </c>
      <c r="G162" s="32" t="n">
        <v>-251.438350644623</v>
      </c>
    </row>
    <row r="163" customFormat="false" ht="15" hidden="false" customHeight="true" outlineLevel="0" collapsed="false">
      <c r="A163" s="83" t="n">
        <v>0.341244870785289</v>
      </c>
      <c r="B163" s="32" t="n">
        <v>-36.047545694116</v>
      </c>
      <c r="C163" s="32" t="n">
        <v>-3.18685470085003</v>
      </c>
      <c r="D163" s="32" t="n">
        <v>-26.9894422902561</v>
      </c>
      <c r="E163" s="32" t="n">
        <v>-266.926552754307</v>
      </c>
      <c r="F163" s="32" t="n">
        <v>-259.002340110334</v>
      </c>
      <c r="G163" s="32" t="n">
        <v>-252.100800832489</v>
      </c>
    </row>
    <row r="164" customFormat="false" ht="15" hidden="false" customHeight="true" outlineLevel="0" collapsed="false">
      <c r="A164" s="83" t="n">
        <v>0.354077390896527</v>
      </c>
      <c r="B164" s="32" t="n">
        <v>-36.3681853489179</v>
      </c>
      <c r="C164" s="32" t="n">
        <v>-3.50748974510869</v>
      </c>
      <c r="D164" s="32" t="n">
        <v>-27.3100639052803</v>
      </c>
      <c r="E164" s="32" t="n">
        <v>-267.037896693018</v>
      </c>
      <c r="F164" s="32" t="n">
        <v>-259.398764447946</v>
      </c>
      <c r="G164" s="32" t="n">
        <v>-252.740299607913</v>
      </c>
    </row>
    <row r="165" customFormat="false" ht="15" hidden="false" customHeight="true" outlineLevel="0" collapsed="false">
      <c r="A165" s="83" t="n">
        <v>0.367392478180207</v>
      </c>
      <c r="B165" s="32" t="n">
        <v>-36.6888251195684</v>
      </c>
      <c r="C165" s="32" t="n">
        <v>-3.82812523334444</v>
      </c>
      <c r="D165" s="32" t="n">
        <v>-27.6306869199788</v>
      </c>
      <c r="E165" s="32" t="n">
        <v>-267.145209936726</v>
      </c>
      <c r="F165" s="32" t="n">
        <v>-259.781045973682</v>
      </c>
      <c r="G165" s="32" t="n">
        <v>-253.357571058445</v>
      </c>
    </row>
    <row r="166" customFormat="false" ht="15" hidden="false" customHeight="true" outlineLevel="0" collapsed="false">
      <c r="A166" s="83" t="n">
        <v>0.381208279584389</v>
      </c>
      <c r="B166" s="32" t="n">
        <v>-37.0094649978226</v>
      </c>
      <c r="C166" s="32" t="n">
        <v>-4.14876113396017</v>
      </c>
      <c r="D166" s="32" t="n">
        <v>-27.9513112347468</v>
      </c>
      <c r="E166" s="32" t="n">
        <v>-267.24863807963</v>
      </c>
      <c r="F166" s="32" t="n">
        <v>-260.149673956502</v>
      </c>
      <c r="G166" s="32" t="n">
        <v>-253.95332381021</v>
      </c>
    </row>
    <row r="167" customFormat="false" ht="15" hidden="false" customHeight="true" outlineLevel="0" collapsed="false">
      <c r="A167" s="83" t="n">
        <v>0.39554362447347</v>
      </c>
      <c r="B167" s="32" t="n">
        <v>-37.3301049760223</v>
      </c>
      <c r="C167" s="32" t="n">
        <v>-4.46939741760743</v>
      </c>
      <c r="D167" s="32" t="n">
        <v>-28.2719367570666</v>
      </c>
      <c r="E167" s="32" t="n">
        <v>-267.348321490255</v>
      </c>
      <c r="F167" s="32" t="n">
        <v>-260.505122336487</v>
      </c>
      <c r="G167" s="32" t="n">
        <v>-254.52825054154</v>
      </c>
    </row>
    <row r="168" customFormat="false" ht="15" hidden="false" customHeight="true" outlineLevel="0" collapsed="false">
      <c r="A168" s="83" t="n">
        <v>0.410418050290471</v>
      </c>
      <c r="B168" s="32" t="n">
        <v>-37.6507450470544</v>
      </c>
      <c r="C168" s="32" t="n">
        <v>-4.7900340570264</v>
      </c>
      <c r="D168" s="32" t="n">
        <v>-28.5925634010041</v>
      </c>
      <c r="E168" s="32" t="n">
        <v>-267.444395495508</v>
      </c>
      <c r="F168" s="32" t="n">
        <v>-260.847850034943</v>
      </c>
      <c r="G168" s="32" t="n">
        <v>-255.083027610503</v>
      </c>
    </row>
    <row r="169" customFormat="false" ht="15" hidden="false" customHeight="true" outlineLevel="0" collapsed="false">
      <c r="A169" s="83" t="n">
        <v>0.425851829184341</v>
      </c>
      <c r="B169" s="32" t="n">
        <v>-37.9713852043118</v>
      </c>
      <c r="C169" s="32" t="n">
        <v>-5.11067102689723</v>
      </c>
      <c r="D169" s="32" t="n">
        <v>-28.9131910867398</v>
      </c>
      <c r="E169" s="32" t="n">
        <v>-267.536990558623</v>
      </c>
      <c r="F169" s="32" t="n">
        <v>-261.178301277929</v>
      </c>
      <c r="G169" s="32" t="n">
        <v>-255.618314784244</v>
      </c>
    </row>
    <row r="170" customFormat="false" ht="15" hidden="false" customHeight="true" outlineLevel="0" collapsed="false">
      <c r="A170" s="83" t="n">
        <v>0.441865995638594</v>
      </c>
      <c r="B170" s="32" t="n">
        <v>-38.2920254416581</v>
      </c>
      <c r="C170" s="32" t="n">
        <v>-5.43130830370202</v>
      </c>
      <c r="D170" s="32" t="n">
        <v>-29.2338197401343</v>
      </c>
      <c r="E170" s="32" t="n">
        <v>-267.626232451152</v>
      </c>
      <c r="F170" s="32" t="n">
        <v>-261.496905930291</v>
      </c>
      <c r="G170" s="32" t="n">
        <v>-256.134755058989</v>
      </c>
    </row>
    <row r="171" customFormat="false" ht="15" hidden="false" customHeight="true" outlineLevel="0" collapsed="false">
      <c r="A171" s="83" t="n">
        <v>0.45848237513891</v>
      </c>
      <c r="B171" s="32" t="n">
        <v>-38.6126657533931</v>
      </c>
      <c r="C171" s="32" t="n">
        <v>-5.75194586559657</v>
      </c>
      <c r="D171" s="32" t="n">
        <v>-29.5544492923238</v>
      </c>
      <c r="E171" s="32" t="n">
        <v>-267.712242419174</v>
      </c>
      <c r="F171" s="32" t="n">
        <v>-261.804079837665</v>
      </c>
      <c r="G171" s="32" t="n">
        <v>-256.632974560477</v>
      </c>
    </row>
    <row r="172" customFormat="false" ht="15" hidden="false" customHeight="true" outlineLevel="0" collapsed="false">
      <c r="A172" s="83" t="n">
        <v>0.475723613918789</v>
      </c>
      <c r="B172" s="32" t="n">
        <v>-38.9333061342227</v>
      </c>
      <c r="C172" s="32" t="n">
        <v>-6.07258369229126</v>
      </c>
      <c r="D172" s="32" t="n">
        <v>-29.8750796793448</v>
      </c>
      <c r="E172" s="32" t="n">
        <v>-267.795137343878</v>
      </c>
      <c r="F172" s="32" t="n">
        <v>-262.100225174162</v>
      </c>
      <c r="G172" s="32" t="n">
        <v>-257.113582515446</v>
      </c>
    </row>
    <row r="173" customFormat="false" ht="15" hidden="false" customHeight="true" outlineLevel="0" collapsed="false">
      <c r="A173" s="83" t="n">
        <v>0.493613209823791</v>
      </c>
      <c r="B173" s="32" t="n">
        <v>-39.2539465792294</v>
      </c>
      <c r="C173" s="32" t="n">
        <v>-6.39322176494048</v>
      </c>
      <c r="D173" s="32" t="n">
        <v>-30.1957108417856</v>
      </c>
      <c r="E173" s="32" t="n">
        <v>-267.875029896686</v>
      </c>
      <c r="F173" s="32" t="n">
        <v>-262.385730793744</v>
      </c>
      <c r="G173" s="32" t="n">
        <v>-257.5771712856</v>
      </c>
    </row>
    <row r="174" customFormat="false" ht="15" hidden="false" customHeight="true" outlineLevel="0" collapsed="false">
      <c r="A174" s="83" t="n">
        <v>0.512175544336424</v>
      </c>
      <c r="B174" s="32" t="n">
        <v>-39.5745870838455</v>
      </c>
      <c r="C174" s="32" t="n">
        <v>-6.71386006603978</v>
      </c>
      <c r="D174" s="32" t="n">
        <v>-30.5163427244624</v>
      </c>
      <c r="E174" s="32" t="n">
        <v>-267.952028689074</v>
      </c>
      <c r="F174" s="32" t="n">
        <v>-262.660972583538</v>
      </c>
      <c r="G174" s="32" t="n">
        <v>-258.024316456268</v>
      </c>
    </row>
    <row r="175" customFormat="false" ht="15" hidden="false" customHeight="true" outlineLevel="0" collapsed="false">
      <c r="A175" s="83" t="n">
        <v>0.531435915805324</v>
      </c>
      <c r="B175" s="32" t="n">
        <v>-39.8952276438288</v>
      </c>
      <c r="C175" s="32" t="n">
        <v>-7.03449857933047</v>
      </c>
      <c r="D175" s="32" t="n">
        <v>-30.8369752761184</v>
      </c>
      <c r="E175" s="32" t="n">
        <v>-268.026238417252</v>
      </c>
      <c r="F175" s="32" t="n">
        <v>-262.92631381755</v>
      </c>
      <c r="G175" s="32" t="n">
        <v>-258.455576972681</v>
      </c>
    </row>
    <row r="176" customFormat="false" ht="15" hidden="false" customHeight="true" outlineLevel="0" collapsed="false">
      <c r="A176" s="83" t="n">
        <v>0.55142057392403</v>
      </c>
      <c r="B176" s="32" t="n">
        <v>-40.2158682552387</v>
      </c>
      <c r="C176" s="32" t="n">
        <v>-7.35513728971099</v>
      </c>
      <c r="D176" s="32" t="n">
        <v>-31.1576084491441</v>
      </c>
      <c r="E176" s="32" t="n">
        <v>-268.097760001858</v>
      </c>
      <c r="F176" s="32" t="n">
        <v>-263.182105509443</v>
      </c>
      <c r="G176" s="32" t="n">
        <v>-258.871495317438</v>
      </c>
    </row>
    <row r="177" customFormat="false" ht="15" hidden="false" customHeight="true" outlineLevel="0" collapsed="false">
      <c r="A177" s="83" t="n">
        <v>0.572156755506325</v>
      </c>
      <c r="B177" s="32" t="n">
        <v>-40.5365089144152</v>
      </c>
      <c r="C177" s="32" t="n">
        <v>-7.67577618315452</v>
      </c>
      <c r="D177" s="32" t="n">
        <v>-31.4782421993185</v>
      </c>
      <c r="E177" s="32" t="n">
        <v>-268.16669072282</v>
      </c>
      <c r="F177" s="32" t="n">
        <v>-263.428686763209</v>
      </c>
      <c r="G177" s="32" t="n">
        <v>-259.272597723397</v>
      </c>
    </row>
    <row r="178" customFormat="false" ht="15" hidden="false" customHeight="true" outlineLevel="0" collapsed="false">
      <c r="A178" s="83" t="n">
        <v>0.593672721606912</v>
      </c>
      <c r="B178" s="32" t="n">
        <v>-40.8571496179586</v>
      </c>
      <c r="C178" s="32" t="n">
        <v>-7.9964152466325</v>
      </c>
      <c r="D178" s="32" t="n">
        <v>-31.7988764855673</v>
      </c>
      <c r="E178" s="32" t="n">
        <v>-268.233124349534</v>
      </c>
      <c r="F178" s="32" t="n">
        <v>-263.66638512075</v>
      </c>
      <c r="G178" s="32" t="n">
        <v>-259.659394416751</v>
      </c>
    </row>
    <row r="179" customFormat="false" ht="15" hidden="false" customHeight="true" outlineLevel="0" collapsed="false">
      <c r="A179" s="83" t="n">
        <v>0.615997796038016</v>
      </c>
      <c r="B179" s="32" t="n">
        <v>-41.1777903627113</v>
      </c>
      <c r="C179" s="32" t="n">
        <v>-8.31705446804363</v>
      </c>
      <c r="D179" s="32" t="n">
        <v>-32.1195112697393</v>
      </c>
      <c r="E179" s="32" t="n">
        <v>-268.297151266515</v>
      </c>
      <c r="F179" s="32" t="n">
        <v>-263.895516905494</v>
      </c>
      <c r="G179" s="32" t="n">
        <v>-260.032379885613</v>
      </c>
    </row>
    <row r="180" customFormat="false" ht="15" hidden="false" customHeight="true" outlineLevel="0" collapsed="false">
      <c r="A180" s="83" t="n">
        <v>0.6391624053344</v>
      </c>
      <c r="B180" s="32" t="n">
        <v>-41.4984311457406</v>
      </c>
      <c r="C180" s="32" t="n">
        <v>-8.6376938361478</v>
      </c>
      <c r="D180" s="32" t="n">
        <v>-32.4401465163982</v>
      </c>
      <c r="E180" s="32" t="n">
        <v>-268.358858594653</v>
      </c>
      <c r="F180" s="32" t="n">
        <v>-264.116387561311</v>
      </c>
      <c r="G180" s="32" t="n">
        <v>-260.392033169906</v>
      </c>
    </row>
    <row r="181" customFormat="false" ht="15" hidden="false" customHeight="true" outlineLevel="0" collapsed="false">
      <c r="A181" s="83" t="n">
        <v>0.663198120221267</v>
      </c>
      <c r="B181" s="32" t="n">
        <v>-41.8190719643221</v>
      </c>
      <c r="C181" s="32" t="n">
        <v>-8.95833334050489</v>
      </c>
      <c r="D181" s="32" t="n">
        <v>-32.7607821926297</v>
      </c>
      <c r="E181" s="32" t="n">
        <v>-268.418330308225</v>
      </c>
      <c r="F181" s="32" t="n">
        <v>-264.329291986129</v>
      </c>
      <c r="G181" s="32" t="n">
        <v>-260.738818168796</v>
      </c>
    </row>
    <row r="182" customFormat="false" ht="15" hidden="false" customHeight="true" outlineLevel="0" collapsed="false">
      <c r="A182" s="83" t="n">
        <v>0.688137698641566</v>
      </c>
      <c r="B182" s="32" t="n">
        <v>-42.1397128159257</v>
      </c>
      <c r="C182" s="32" t="n">
        <v>-9.27897297141777</v>
      </c>
      <c r="D182" s="32" t="n">
        <v>-33.0814182678619</v>
      </c>
      <c r="E182" s="32" t="n">
        <v>-268.475647347806</v>
      </c>
      <c r="F182" s="32" t="n">
        <v>-264.534514859711</v>
      </c>
      <c r="G182" s="32" t="n">
        <v>-261.073183962311</v>
      </c>
    </row>
    <row r="183" customFormat="false" ht="15" hidden="false" customHeight="true" outlineLevel="0" collapsed="false">
      <c r="A183" s="83" t="n">
        <v>0.71401513040134</v>
      </c>
      <c r="B183" s="32" t="n">
        <v>-42.4603536982011</v>
      </c>
      <c r="C183" s="32" t="n">
        <v>-9.59961271987946</v>
      </c>
      <c r="D183" s="32" t="n">
        <v>-33.4020547136984</v>
      </c>
      <c r="E183" s="32" t="n">
        <v>-268.530887729191</v>
      </c>
      <c r="F183" s="32" t="n">
        <v>-264.73233096518</v>
      </c>
      <c r="G183" s="32" t="n">
        <v>-261.395565144175</v>
      </c>
    </row>
    <row r="184" customFormat="false" ht="15" hidden="false" customHeight="true" outlineLevel="0" collapsed="false">
      <c r="A184" s="83" t="n">
        <v>0.740865683493956</v>
      </c>
      <c r="B184" s="32" t="n">
        <v>-42.7809946089653</v>
      </c>
      <c r="C184" s="32" t="n">
        <v>-9.92025257752399</v>
      </c>
      <c r="D184" s="32" t="n">
        <v>-33.7226915037637</v>
      </c>
      <c r="E184" s="32" t="n">
        <v>-268.584126648495</v>
      </c>
      <c r="F184" s="32" t="n">
        <v>-264.923005503928</v>
      </c>
      <c r="G184" s="32" t="n">
        <v>-261.706382163196</v>
      </c>
    </row>
    <row r="185" customFormat="false" ht="15" hidden="false" customHeight="true" outlineLevel="0" collapsed="false">
      <c r="A185" s="83" t="n">
        <v>0.768725952166373</v>
      </c>
      <c r="B185" s="32" t="n">
        <v>-43.101635546191</v>
      </c>
      <c r="C185" s="32" t="n">
        <v>-10.2408925365808</v>
      </c>
      <c r="D185" s="32" t="n">
        <v>-34.0433286135596</v>
      </c>
      <c r="E185" s="32" t="n">
        <v>-268.635436583522</v>
      </c>
      <c r="F185" s="32" t="n">
        <v>-265.106794403653</v>
      </c>
      <c r="G185" s="32" t="n">
        <v>-262.006041670875</v>
      </c>
    </row>
    <row r="186" customFormat="false" ht="15" hidden="false" customHeight="true" outlineLevel="0" collapsed="false">
      <c r="A186" s="83" t="n">
        <v>0.797633906792927</v>
      </c>
      <c r="B186" s="32" t="n">
        <v>-43.4222765079946</v>
      </c>
      <c r="C186" s="32" t="n">
        <v>-10.5615325898324</v>
      </c>
      <c r="D186" s="32" t="n">
        <v>-34.3639660203312</v>
      </c>
      <c r="E186" s="32" t="n">
        <v>-268.684887391559</v>
      </c>
      <c r="F186" s="32" t="n">
        <v>-265.283944619287</v>
      </c>
      <c r="G186" s="32" t="n">
        <v>-262.294936873171</v>
      </c>
    </row>
    <row r="187" customFormat="false" ht="15" hidden="false" customHeight="true" outlineLevel="0" collapsed="false">
      <c r="A187" s="83" t="n">
        <v>0.827628945624634</v>
      </c>
      <c r="B187" s="32" t="n">
        <v>-43.7429174926271</v>
      </c>
      <c r="C187" s="32" t="n">
        <v>-10.8821727305748</v>
      </c>
      <c r="D187" s="32" t="n">
        <v>-34.6846037029429</v>
      </c>
      <c r="E187" s="32" t="n">
        <v>-268.732546403691</v>
      </c>
      <c r="F187" s="32" t="n">
        <v>-265.454694426668</v>
      </c>
      <c r="G187" s="32" t="n">
        <v>-262.573447884599</v>
      </c>
    </row>
    <row r="188" customFormat="false" ht="15" hidden="false" customHeight="true" outlineLevel="0" collapsed="false">
      <c r="A188" s="83" t="n">
        <v>0.858751948484517</v>
      </c>
      <c r="B188" s="32" t="n">
        <v>-44.0635584984637</v>
      </c>
      <c r="C188" s="32" t="n">
        <v>-11.2028129525814</v>
      </c>
      <c r="D188" s="32" t="n">
        <v>-35.0052416417633</v>
      </c>
      <c r="E188" s="32" t="n">
        <v>-268.778478515776</v>
      </c>
      <c r="F188" s="32" t="n">
        <v>-265.619273708839</v>
      </c>
      <c r="G188" s="32" t="n">
        <v>-262.841942083083</v>
      </c>
    </row>
    <row r="189" customFormat="false" ht="15" hidden="false" customHeight="true" outlineLevel="0" collapsed="false">
      <c r="A189" s="83" t="n">
        <v>0.891045332482151</v>
      </c>
      <c r="B189" s="32" t="n">
        <v>-44.3841995239952</v>
      </c>
      <c r="C189" s="32" t="n">
        <v>-11.5234532500686</v>
      </c>
      <c r="D189" s="32" t="n">
        <v>-35.3258798185584</v>
      </c>
      <c r="E189" s="32" t="n">
        <v>-268.822746276177</v>
      </c>
      <c r="F189" s="32" t="n">
        <v>-265.7779042349</v>
      </c>
      <c r="G189" s="32" t="n">
        <v>-263.100774464157</v>
      </c>
    </row>
    <row r="190" customFormat="false" ht="15" hidden="false" customHeight="true" outlineLevel="0" collapsed="false">
      <c r="A190" s="83" t="n">
        <v>0.924553109823357</v>
      </c>
      <c r="B190" s="32" t="n">
        <v>-44.7048405678201</v>
      </c>
      <c r="C190" s="32" t="n">
        <v>-11.8440936176643</v>
      </c>
      <c r="D190" s="32" t="n">
        <v>-35.6465182163915</v>
      </c>
      <c r="E190" s="32" t="n">
        <v>-268.865409970372</v>
      </c>
      <c r="F190" s="32" t="n">
        <v>-265.930799931393</v>
      </c>
      <c r="G190" s="32" t="n">
        <v>-263.35028799334</v>
      </c>
    </row>
    <row r="191" customFormat="false" ht="15" hidden="false" customHeight="true" outlineLevel="0" collapsed="false">
      <c r="A191" s="83" t="n">
        <v>0.959320947793824</v>
      </c>
      <c r="B191" s="32" t="n">
        <v>-45.0254816286362</v>
      </c>
      <c r="C191" s="32" t="n">
        <v>-12.1647340503789</v>
      </c>
      <c r="D191" s="32" t="n">
        <v>-35.9671568195316</v>
      </c>
      <c r="E191" s="32" t="n">
        <v>-268.906527702549</v>
      </c>
      <c r="F191" s="32" t="n">
        <v>-266.078167146202</v>
      </c>
      <c r="G191" s="32" t="n">
        <v>-263.590813955606</v>
      </c>
    </row>
    <row r="192" customFormat="false" ht="15" hidden="false" customHeight="true" outlineLevel="0" collapsed="false">
      <c r="A192" s="83" t="n">
        <v>0.995396230998423</v>
      </c>
      <c r="B192" s="32" t="n">
        <v>-45.3461227052343</v>
      </c>
      <c r="C192" s="32" t="n">
        <v>-12.4853745435779</v>
      </c>
      <c r="D192" s="32" t="n">
        <v>-36.2877956133669</v>
      </c>
      <c r="E192" s="32" t="n">
        <v>-268.94615547428</v>
      </c>
      <c r="F192" s="32" t="n">
        <v>-266.220204905009</v>
      </c>
      <c r="G192" s="32" t="n">
        <v>-263.822672301086</v>
      </c>
    </row>
    <row r="193" customFormat="false" ht="15" hidden="false" customHeight="true" outlineLevel="0" collapsed="false">
      <c r="A193" s="83" t="n">
        <v>1.03282812594103</v>
      </c>
      <c r="B193" s="32" t="n">
        <v>-45.6667637964913</v>
      </c>
      <c r="C193" s="32" t="n">
        <v>-12.8060150929565</v>
      </c>
      <c r="D193" s="32" t="n">
        <v>-36.6084345843258</v>
      </c>
      <c r="E193" s="32" t="n">
        <v>-268.984347260392</v>
      </c>
      <c r="F193" s="32" t="n">
        <v>-266.357105160347</v>
      </c>
      <c r="G193" s="32" t="n">
        <v>-264.046171986222</v>
      </c>
    </row>
    <row r="194" customFormat="false" ht="15" hidden="false" customHeight="true" outlineLevel="0" collapsed="false">
      <c r="A194" s="83" t="n">
        <v>1.07166764803286</v>
      </c>
      <c r="B194" s="32" t="n">
        <v>-45.9874049013639</v>
      </c>
      <c r="C194" s="32" t="n">
        <v>-13.1266556945165</v>
      </c>
      <c r="D194" s="32" t="n">
        <v>-36.9290737198023</v>
      </c>
      <c r="E194" s="32" t="n">
        <v>-269.021155082122</v>
      </c>
      <c r="F194" s="32" t="n">
        <v>-266.48905303333</v>
      </c>
      <c r="G194" s="32" t="n">
        <v>-264.261611309726</v>
      </c>
    </row>
    <row r="195" customFormat="false" ht="15" hidden="false" customHeight="true" outlineLevel="0" collapsed="false">
      <c r="A195" s="83" t="n">
        <v>1.1119677311207</v>
      </c>
      <c r="B195" s="32" t="n">
        <v>-46.3080460188829</v>
      </c>
      <c r="C195" s="32" t="n">
        <v>-13.4472963445441</v>
      </c>
      <c r="D195" s="32" t="n">
        <v>-37.2497130080879</v>
      </c>
      <c r="E195" s="32" t="n">
        <v>-269.056629077643</v>
      </c>
      <c r="F195" s="32" t="n">
        <v>-266.616227048142</v>
      </c>
      <c r="G195" s="32" t="n">
        <v>-264.469278242817</v>
      </c>
    </row>
    <row r="196" customFormat="false" ht="15" hidden="false" customHeight="true" outlineLevel="0" collapsed="false">
      <c r="A196" s="83" t="n">
        <v>1.15378329962966</v>
      </c>
      <c r="B196" s="32" t="n">
        <v>-46.6286871481484</v>
      </c>
      <c r="C196" s="32" t="n">
        <v>-13.7679370395897</v>
      </c>
      <c r="D196" s="32" t="n">
        <v>-37.5703524383071</v>
      </c>
      <c r="E196" s="32" t="n">
        <v>-269.090817570074</v>
      </c>
      <c r="F196" s="32" t="n">
        <v>-266.738799359397</v>
      </c>
      <c r="G196" s="32" t="n">
        <v>-264.669450753257</v>
      </c>
    </row>
    <row r="197" customFormat="false" ht="15" hidden="false" customHeight="true" outlineLevel="0" collapsed="false">
      <c r="A197" s="83" t="n">
        <v>1.19717134341897</v>
      </c>
      <c r="B197" s="32" t="n">
        <v>-46.9493282883243</v>
      </c>
      <c r="C197" s="32" t="n">
        <v>-14.0885777764495</v>
      </c>
      <c r="D197" s="32" t="n">
        <v>-37.8909920003585</v>
      </c>
      <c r="E197" s="32" t="n">
        <v>-269.123767133047</v>
      </c>
      <c r="F197" s="32" t="n">
        <v>-266.856935972476</v>
      </c>
      <c r="G197" s="32" t="n">
        <v>-264.862397122857</v>
      </c>
    </row>
    <row r="198" customFormat="false" ht="15" hidden="false" customHeight="true" outlineLevel="0" collapsed="false">
      <c r="A198" s="83" t="n">
        <v>1.24219099545262</v>
      </c>
      <c r="B198" s="32" t="n">
        <v>-47.2699694386342</v>
      </c>
      <c r="C198" s="32" t="n">
        <v>-14.4092185521475</v>
      </c>
      <c r="D198" s="32" t="n">
        <v>-38.2116316848595</v>
      </c>
      <c r="E198" s="32" t="n">
        <v>-269.155522653915</v>
      </c>
      <c r="F198" s="32" t="n">
        <v>-266.97079695698</v>
      </c>
      <c r="G198" s="32" t="n">
        <v>-265.048376258118</v>
      </c>
    </row>
    <row r="199" customFormat="false" ht="15" hidden="false" customHeight="true" outlineLevel="0" collapsed="false">
      <c r="A199" s="83" t="n">
        <v>1.28890361239089</v>
      </c>
      <c r="B199" s="32" t="n">
        <v>-47.5906105983568</v>
      </c>
      <c r="C199" s="32" t="n">
        <v>-14.7298593639196</v>
      </c>
      <c r="D199" s="32" t="n">
        <v>-38.5322714830955</v>
      </c>
      <c r="E199" s="32" t="n">
        <v>-269.186127394693</v>
      </c>
      <c r="F199" s="32" t="n">
        <v>-267.080536653426</v>
      </c>
      <c r="G199" s="32" t="n">
        <v>-265.227637993809</v>
      </c>
    </row>
    <row r="200" customFormat="false" ht="15" hidden="false" customHeight="true" outlineLevel="0" collapsed="false">
      <c r="A200" s="83" t="n">
        <v>1.3373728582125</v>
      </c>
      <c r="B200" s="32" t="n">
        <v>-47.9112517668222</v>
      </c>
      <c r="C200" s="32" t="n">
        <v>-15.0505002091984</v>
      </c>
      <c r="D200" s="32" t="n">
        <v>-38.8529113869719</v>
      </c>
      <c r="E200" s="32" t="n">
        <v>-269.215623050813</v>
      </c>
      <c r="F200" s="32" t="n">
        <v>-267.186303873334</v>
      </c>
      <c r="G200" s="32" t="n">
        <v>-265.400423389295</v>
      </c>
    </row>
    <row r="201" customFormat="false" ht="15" hidden="false" customHeight="true" outlineLevel="0" collapsed="false">
      <c r="A201" s="83" t="n">
        <v>1.38766479098131</v>
      </c>
      <c r="B201" s="32" t="n">
        <v>-48.2318929434082</v>
      </c>
      <c r="C201" s="32" t="n">
        <v>-15.3711410855991</v>
      </c>
      <c r="D201" s="32" t="n">
        <v>-39.1735513889702</v>
      </c>
      <c r="E201" s="32" t="n">
        <v>-269.244049807761</v>
      </c>
      <c r="F201" s="32" t="n">
        <v>-267.288242092847</v>
      </c>
      <c r="G201" s="32" t="n">
        <v>-265.566965017484</v>
      </c>
    </row>
    <row r="202" customFormat="false" ht="15" hidden="false" customHeight="true" outlineLevel="0" collapsed="false">
      <c r="A202" s="83" t="n">
        <v>1.43984795287601</v>
      </c>
      <c r="B202" s="32" t="n">
        <v>-48.5525341275367</v>
      </c>
      <c r="C202" s="32" t="n">
        <v>-15.6917819909068</v>
      </c>
      <c r="D202" s="32" t="n">
        <v>-39.4941914821072</v>
      </c>
      <c r="E202" s="32" t="n">
        <v>-269.27144639567</v>
      </c>
      <c r="F202" s="32" t="n">
        <v>-267.386489640044</v>
      </c>
      <c r="G202" s="32" t="n">
        <v>-265.727487246329</v>
      </c>
    </row>
    <row r="203" customFormat="false" ht="15" hidden="false" customHeight="true" outlineLevel="0" collapsed="false">
      <c r="A203" s="83" t="n">
        <v>1.49399346360526</v>
      </c>
      <c r="B203" s="32" t="n">
        <v>-48.8731753186711</v>
      </c>
      <c r="C203" s="32" t="n">
        <v>-16.0124229230642</v>
      </c>
      <c r="D203" s="32" t="n">
        <v>-39.8148316598964</v>
      </c>
      <c r="E203" s="32" t="n">
        <v>-269.297850141965</v>
      </c>
      <c r="F203" s="32" t="n">
        <v>-267.481179876098</v>
      </c>
      <c r="G203" s="32" t="n">
        <v>-265.882206512837</v>
      </c>
    </row>
    <row r="204" customFormat="false" ht="15" hidden="false" customHeight="true" outlineLevel="0" collapsed="false">
      <c r="A204" s="83" t="n">
        <v>1.55017511733577</v>
      </c>
      <c r="B204" s="32" t="n">
        <v>-49.1938165163127</v>
      </c>
      <c r="C204" s="32" t="n">
        <v>-16.3330638801604</v>
      </c>
      <c r="D204" s="32" t="n">
        <v>-40.135471916313</v>
      </c>
      <c r="E204" s="32" t="n">
        <v>-269.32329702209</v>
      </c>
      <c r="F204" s="32" t="n">
        <v>-267.572441370424</v>
      </c>
      <c r="G204" s="32" t="n">
        <v>-266.031331589568</v>
      </c>
    </row>
    <row r="205" customFormat="false" ht="15" hidden="false" customHeight="true" outlineLevel="0" collapsed="false">
      <c r="A205" s="83" t="n">
        <v>1.60846948326536</v>
      </c>
      <c r="B205" s="32" t="n">
        <v>-49.5144577199983</v>
      </c>
      <c r="C205" s="32" t="n">
        <v>-16.6537048604204</v>
      </c>
      <c r="D205" s="32" t="n">
        <v>-40.4561122457613</v>
      </c>
      <c r="E205" s="32" t="n">
        <v>-269.347821708426</v>
      </c>
      <c r="F205" s="32" t="n">
        <v>-267.660398070005</v>
      </c>
      <c r="G205" s="32" t="n">
        <v>-266.17506384366</v>
      </c>
    </row>
    <row r="206" customFormat="false" ht="15" hidden="false" customHeight="true" outlineLevel="0" collapsed="false">
      <c r="A206" s="83" t="n">
        <v>1.66895600997802</v>
      </c>
      <c r="B206" s="32" t="n">
        <v>-49.8350989292979</v>
      </c>
      <c r="C206" s="32" t="n">
        <v>-16.9743458621957</v>
      </c>
      <c r="D206" s="32" t="n">
        <v>-40.7767526430434</v>
      </c>
      <c r="E206" s="32" t="n">
        <v>-269.37145761743</v>
      </c>
      <c r="F206" s="32" t="n">
        <v>-267.745169463019</v>
      </c>
      <c r="G206" s="32" t="n">
        <v>-266.313597488413</v>
      </c>
    </row>
    <row r="207" customFormat="false" ht="15" hidden="false" customHeight="true" outlineLevel="0" collapsed="false">
      <c r="A207" s="83" t="n">
        <v>1.73171713372335</v>
      </c>
      <c r="B207" s="32" t="n">
        <v>-50.1557401438118</v>
      </c>
      <c r="C207" s="32" t="n">
        <v>-17.294986883955</v>
      </c>
      <c r="D207" s="32" t="n">
        <v>-41.0973931033316</v>
      </c>
      <c r="E207" s="32" t="n">
        <v>-269.394236955088</v>
      </c>
      <c r="F207" s="32" t="n">
        <v>-267.826870736951</v>
      </c>
      <c r="G207" s="32" t="n">
        <v>-266.447119827512</v>
      </c>
    </row>
    <row r="208" customFormat="false" ht="15" hidden="false" customHeight="true" outlineLevel="0" collapsed="false">
      <c r="A208" s="83" t="n">
        <v>1.79683839076772</v>
      </c>
      <c r="B208" s="32" t="n">
        <v>-50.476381363169</v>
      </c>
      <c r="C208" s="32" t="n">
        <v>-17.615627924276</v>
      </c>
      <c r="D208" s="32" t="n">
        <v>-41.4180336221418</v>
      </c>
      <c r="E208" s="32" t="n">
        <v>-269.416190760715</v>
      </c>
      <c r="F208" s="32" t="n">
        <v>-267.90561293134</v>
      </c>
      <c r="G208" s="32" t="n">
        <v>-266.575811491957</v>
      </c>
    </row>
    <row r="209" customFormat="false" ht="15" hidden="false" customHeight="true" outlineLevel="0" collapsed="false">
      <c r="A209" s="83" t="n">
        <v>1.86440853397049</v>
      </c>
      <c r="B209" s="32" t="n">
        <v>-50.7970225870247</v>
      </c>
      <c r="C209" s="32" t="n">
        <v>-17.9362689818378</v>
      </c>
      <c r="D209" s="32" t="n">
        <v>-41.7386741953089</v>
      </c>
      <c r="E209" s="32" t="n">
        <v>-269.437348949184</v>
      </c>
      <c r="F209" s="32" t="n">
        <v>-267.981503085313</v>
      </c>
      <c r="G209" s="32" t="n">
        <v>-266.699846669818</v>
      </c>
    </row>
    <row r="210" customFormat="false" ht="15" hidden="false" customHeight="true" outlineLevel="0" collapsed="false">
      <c r="A210" s="83" t="n">
        <v>1.93451965374404</v>
      </c>
      <c r="B210" s="32" t="n">
        <v>-51.1176638150589</v>
      </c>
      <c r="C210" s="32" t="n">
        <v>-18.2569100554132</v>
      </c>
      <c r="D210" s="32" t="n">
        <v>-42.0593148189643</v>
      </c>
      <c r="E210" s="32" t="n">
        <v>-269.457740351627</v>
      </c>
      <c r="F210" s="32" t="n">
        <v>-268.054644380066</v>
      </c>
      <c r="G210" s="32" t="n">
        <v>-266.819393328925</v>
      </c>
    </row>
    <row r="211" customFormat="false" ht="15" hidden="false" customHeight="true" outlineLevel="0" collapsed="false">
      <c r="A211" s="83" t="n">
        <v>2.00726730356257</v>
      </c>
      <c r="B211" s="32" t="n">
        <v>-51.438305046974</v>
      </c>
      <c r="C211" s="32" t="n">
        <v>-18.5775511438625</v>
      </c>
      <c r="D211" s="32" t="n">
        <v>-42.3799554895147</v>
      </c>
      <c r="E211" s="32" t="n">
        <v>-269.477392754665</v>
      </c>
      <c r="F211" s="32" t="n">
        <v>-268.125136276444</v>
      </c>
      <c r="G211" s="32" t="n">
        <v>-266.934613432607</v>
      </c>
    </row>
    <row r="212" customFormat="false" ht="15" hidden="false" customHeight="true" outlineLevel="0" collapsed="false">
      <c r="A212" s="83" t="n">
        <v>2.08275063019051</v>
      </c>
      <c r="B212" s="32" t="n">
        <v>-51.7589462824939</v>
      </c>
      <c r="C212" s="32" t="n">
        <v>-18.8981922461272</v>
      </c>
      <c r="D212" s="32" t="n">
        <v>-42.7005962036227</v>
      </c>
      <c r="E212" s="32" t="n">
        <v>-269.496332938223</v>
      </c>
      <c r="F212" s="32" t="n">
        <v>-268.193074647767</v>
      </c>
      <c r="G212" s="32" t="n">
        <v>-267.045663148632</v>
      </c>
    </row>
    <row r="213" customFormat="false" ht="15" hidden="false" customHeight="true" outlineLevel="0" collapsed="false">
      <c r="A213" s="83" t="n">
        <v>2.16107250880838</v>
      </c>
      <c r="B213" s="32" t="n">
        <v>-52.0795875213621</v>
      </c>
      <c r="C213" s="32" t="n">
        <v>-19.218833361224</v>
      </c>
      <c r="D213" s="32" t="n">
        <v>-43.021236958188</v>
      </c>
      <c r="E213" s="32" t="n">
        <v>-269.514586711976</v>
      </c>
      <c r="F213" s="32" t="n">
        <v>-268.258551908055</v>
      </c>
      <c r="G213" s="32" t="n">
        <v>-267.152693051475</v>
      </c>
    </row>
    <row r="214" customFormat="false" ht="15" hidden="false" customHeight="true" outlineLevel="0" collapsed="false">
      <c r="A214" s="83" t="n">
        <v>2.24233968321985</v>
      </c>
      <c r="B214" s="32" t="n">
        <v>-52.4002287633402</v>
      </c>
      <c r="C214" s="32" t="n">
        <v>-19.5394744882397</v>
      </c>
      <c r="D214" s="32" t="n">
        <v>-43.3418777503315</v>
      </c>
      <c r="E214" s="32" t="n">
        <v>-269.532178950486</v>
      </c>
      <c r="F214" s="32" t="n">
        <v>-268.321657135791</v>
      </c>
      <c r="G214" s="32" t="n">
        <v>-267.255848318071</v>
      </c>
    </row>
    <row r="215" customFormat="false" ht="15" hidden="false" customHeight="true" outlineLevel="0" collapsed="false">
      <c r="A215" s="83" t="n">
        <v>2.32666291133146</v>
      </c>
      <c r="B215" s="32" t="n">
        <v>-52.720870008207</v>
      </c>
      <c r="C215" s="32" t="n">
        <v>-19.8601156263259</v>
      </c>
      <c r="D215" s="32" t="n">
        <v>-43.6625185773786</v>
      </c>
      <c r="E215" s="32" t="n">
        <v>-269.549133627054</v>
      </c>
      <c r="F215" s="32" t="n">
        <v>-268.38247619337</v>
      </c>
      <c r="G215" s="32" t="n">
        <v>-267.355268917197</v>
      </c>
    </row>
    <row r="216" customFormat="false" ht="15" hidden="false" customHeight="true" outlineLevel="0" collapsed="false">
      <c r="A216" s="83" t="n">
        <v>2.41415711610302</v>
      </c>
      <c r="B216" s="32" t="n">
        <v>-53.0415112557568</v>
      </c>
      <c r="C216" s="32" t="n">
        <v>-20.1807567746948</v>
      </c>
      <c r="D216" s="32" t="n">
        <v>-43.9831594368453</v>
      </c>
      <c r="E216" s="32" t="n">
        <v>-269.565473846367</v>
      </c>
      <c r="F216" s="32" t="n">
        <v>-268.441091842366</v>
      </c>
      <c r="G216" s="32" t="n">
        <v>-267.451089792646</v>
      </c>
    </row>
    <row r="217" customFormat="false" ht="15" hidden="false" customHeight="true" outlineLevel="0" collapsed="false">
      <c r="A217" s="83" t="n">
        <v>2.5049415421745</v>
      </c>
      <c r="B217" s="32" t="n">
        <v>-53.3621525057986</v>
      </c>
      <c r="C217" s="32" t="n">
        <v>-20.5013979326146</v>
      </c>
      <c r="D217" s="32" t="n">
        <v>-44.3038003264241</v>
      </c>
      <c r="E217" s="32" t="n">
        <v>-269.581221875946</v>
      </c>
      <c r="F217" s="32" t="n">
        <v>-268.497583854757</v>
      </c>
      <c r="G217" s="32" t="n">
        <v>-267.543441040338</v>
      </c>
    </row>
    <row r="218" customFormat="false" ht="15" hidden="false" customHeight="true" outlineLevel="0" collapsed="false">
      <c r="A218" s="83" t="n">
        <v>2.59913991838293</v>
      </c>
      <c r="B218" s="32" t="n">
        <v>-53.6827937581551</v>
      </c>
      <c r="C218" s="32" t="n">
        <v>-20.8220390994054</v>
      </c>
      <c r="D218" s="32" t="n">
        <v>-44.6244412439721</v>
      </c>
      <c r="E218" s="32" t="n">
        <v>-269.596399176473</v>
      </c>
      <c r="F218" s="32" t="n">
        <v>-268.552029120245</v>
      </c>
      <c r="G218" s="32" t="n">
        <v>-267.632448079548</v>
      </c>
    </row>
    <row r="219" customFormat="false" ht="15" hidden="false" customHeight="true" outlineLevel="0" collapsed="false">
      <c r="A219" s="83" t="n">
        <v>2.69688062639069</v>
      </c>
      <c r="B219" s="32" t="n">
        <v>-54.0034350126616</v>
      </c>
      <c r="C219" s="32" t="n">
        <v>-21.142680274436</v>
      </c>
      <c r="D219" s="32" t="n">
        <v>-44.9450821874986</v>
      </c>
      <c r="E219" s="32" t="n">
        <v>-269.611026431008</v>
      </c>
      <c r="F219" s="32" t="n">
        <v>-268.604501749791</v>
      </c>
      <c r="G219" s="32" t="n">
        <v>-267.71823181838</v>
      </c>
    </row>
    <row r="220" customFormat="false" ht="15" hidden="false" customHeight="true" outlineLevel="0" collapsed="false">
      <c r="A220" s="83" t="n">
        <v>2.79829687565512</v>
      </c>
      <c r="B220" s="32" t="n">
        <v>-54.3240762691651</v>
      </c>
      <c r="C220" s="32" t="n">
        <v>-21.4633214571199</v>
      </c>
      <c r="D220" s="32" t="n">
        <v>-45.2657231551547</v>
      </c>
      <c r="E220" s="32" t="n">
        <v>-269.625123573159</v>
      </c>
      <c r="F220" s="32" t="n">
        <v>-268.655073175488</v>
      </c>
      <c r="G220" s="32" t="n">
        <v>-267.800908813679</v>
      </c>
    </row>
    <row r="221" customFormat="false" ht="15" hidden="false" customHeight="true" outlineLevel="0" collapsed="false">
      <c r="A221" s="83" t="n">
        <v>2.90352688497781</v>
      </c>
      <c r="B221" s="32" t="n">
        <v>-54.6447175275234</v>
      </c>
      <c r="C221" s="32" t="n">
        <v>-21.7839626469124</v>
      </c>
      <c r="D221" s="32" t="n">
        <v>-45.5863641452231</v>
      </c>
      <c r="E221" s="32" t="n">
        <v>-269.638709814227</v>
      </c>
      <c r="F221" s="32" t="n">
        <v>-268.703812246914</v>
      </c>
      <c r="G221" s="32" t="n">
        <v>-267.880591425509</v>
      </c>
    </row>
    <row r="222" customFormat="false" ht="15" hidden="false" customHeight="true" outlineLevel="0" collapsed="false">
      <c r="A222" s="83" t="n">
        <v>3.01271407088116</v>
      </c>
      <c r="B222" s="32" t="n">
        <v>-54.9653587876045</v>
      </c>
      <c r="C222" s="32" t="n">
        <v>-22.1046038433077</v>
      </c>
      <c r="D222" s="32" t="n">
        <v>-45.9070051561087</v>
      </c>
      <c r="E222" s="32" t="n">
        <v>-269.651803669367</v>
      </c>
      <c r="F222" s="32" t="n">
        <v>-268.750785324062</v>
      </c>
      <c r="G222" s="32" t="n">
        <v>-267.95738796638</v>
      </c>
    </row>
    <row r="223" customFormat="false" ht="15" hidden="false" customHeight="true" outlineLevel="0" collapsed="false">
      <c r="A223" s="83" t="n">
        <v>3.1260072430687</v>
      </c>
      <c r="B223" s="32" t="n">
        <v>-55.2860000492858</v>
      </c>
      <c r="C223" s="32" t="n">
        <v>-22.4252450458357</v>
      </c>
      <c r="D223" s="32" t="n">
        <v>-46.2276461863299</v>
      </c>
      <c r="E223" s="32" t="n">
        <v>-269.664422982813</v>
      </c>
      <c r="F223" s="32" t="n">
        <v>-268.796056366975</v>
      </c>
      <c r="G223" s="32" t="n">
        <v>-268.031402845359</v>
      </c>
    </row>
    <row r="224" customFormat="false" ht="15" hidden="false" customHeight="true" outlineLevel="0" collapsed="false">
      <c r="A224" s="83" t="n">
        <v>3.24356080723581</v>
      </c>
      <c r="B224" s="32" t="n">
        <v>-55.6066413124534</v>
      </c>
      <c r="C224" s="32" t="n">
        <v>-22.74588625406</v>
      </c>
      <c r="D224" s="32" t="n">
        <v>-46.5482872345107</v>
      </c>
      <c r="E224" s="32" t="n">
        <v>-269.676584952176</v>
      </c>
      <c r="F224" s="32" t="n">
        <v>-268.839687022188</v>
      </c>
      <c r="G224" s="32" t="n">
        <v>-268.102736707235</v>
      </c>
    </row>
    <row r="225" customFormat="false" ht="15" hidden="false" customHeight="true" outlineLevel="0" collapsed="false">
      <c r="A225" s="83" t="n">
        <v>3.36553497550709</v>
      </c>
      <c r="B225" s="32" t="n">
        <v>-55.9272825770016</v>
      </c>
      <c r="C225" s="32" t="n">
        <v>-23.0665274675752</v>
      </c>
      <c r="D225" s="32" t="n">
        <v>-46.8689282993727</v>
      </c>
      <c r="E225" s="32" t="n">
        <v>-269.688306151872</v>
      </c>
      <c r="F225" s="32" t="n">
        <v>-268.881736706106</v>
      </c>
      <c r="G225" s="32" t="n">
        <v>-268.171486566876</v>
      </c>
    </row>
    <row r="226" customFormat="false" ht="15" hidden="false" customHeight="true" outlineLevel="0" collapsed="false">
      <c r="A226" s="83" t="n">
        <v>3.49209598478727</v>
      </c>
      <c r="B226" s="32" t="n">
        <v>-56.247923842832</v>
      </c>
      <c r="C226" s="32" t="n">
        <v>-23.3871686860047</v>
      </c>
      <c r="D226" s="32" t="n">
        <v>-47.1895693797288</v>
      </c>
      <c r="E226" s="32" t="n">
        <v>-269.699602555701</v>
      </c>
      <c r="F226" s="32" t="n">
        <v>-268.922262685398</v>
      </c>
      <c r="G226" s="32" t="n">
        <v>-268.237745938936</v>
      </c>
    </row>
    <row r="227" customFormat="false" ht="15" hidden="false" customHeight="true" outlineLevel="0" collapsed="false">
      <c r="A227" s="83" t="n">
        <v>3.62341632332315</v>
      </c>
      <c r="B227" s="32" t="n">
        <v>-56.5685651098535</v>
      </c>
      <c r="C227" s="32" t="n">
        <v>-23.7078099089988</v>
      </c>
      <c r="D227" s="32" t="n">
        <v>-47.5102104744763</v>
      </c>
      <c r="E227" s="32" t="n">
        <v>-269.710489558603</v>
      </c>
      <c r="F227" s="32" t="n">
        <v>-268.961320154525</v>
      </c>
      <c r="G227" s="32" t="n">
        <v>-268.301604963055</v>
      </c>
    </row>
    <row r="228" customFormat="false" ht="15" hidden="false" customHeight="true" outlineLevel="0" collapsed="false">
      <c r="A228" s="83" t="n">
        <v>3.75967496578546</v>
      </c>
      <c r="B228" s="32" t="n">
        <v>-56.8892063779812</v>
      </c>
      <c r="C228" s="32" t="n">
        <v>-24.0284511362327</v>
      </c>
      <c r="D228" s="32" t="n">
        <v>-47.8308515825909</v>
      </c>
      <c r="E228" s="32" t="n">
        <v>-269.720981997632</v>
      </c>
      <c r="F228" s="32" t="n">
        <v>-268.998962310502</v>
      </c>
      <c r="G228" s="32" t="n">
        <v>-268.363150524692</v>
      </c>
    </row>
    <row r="229" customFormat="false" ht="15" hidden="false" customHeight="true" outlineLevel="0" collapsed="false">
      <c r="A229" s="83" t="n">
        <v>3.90105761719099</v>
      </c>
      <c r="B229" s="32" t="n">
        <v>-57.2098476471365</v>
      </c>
      <c r="C229" s="32" t="n">
        <v>-24.3490923674045</v>
      </c>
      <c r="D229" s="32" t="n">
        <v>-48.1514927031213</v>
      </c>
      <c r="E229" s="32" t="n">
        <v>-269.73109417217</v>
      </c>
      <c r="F229" s="32" t="n">
        <v>-269.035240424986</v>
      </c>
      <c r="G229" s="32" t="n">
        <v>-268.422466371738</v>
      </c>
    </row>
    <row r="230" customFormat="false" ht="15" hidden="false" customHeight="true" outlineLevel="0" collapsed="false">
      <c r="A230" s="83" t="n">
        <v>4.04775696599732</v>
      </c>
      <c r="B230" s="32" t="n">
        <v>-57.5304889172461</v>
      </c>
      <c r="C230" s="32" t="n">
        <v>-24.669733602234</v>
      </c>
      <c r="D230" s="32" t="n">
        <v>-48.4721338351838</v>
      </c>
      <c r="E230" s="32" t="n">
        <v>-269.740839863406</v>
      </c>
      <c r="F230" s="32" t="n">
        <v>-269.070203913774</v>
      </c>
      <c r="G230" s="32" t="n">
        <v>-268.479633227038</v>
      </c>
    </row>
    <row r="231" customFormat="false" ht="15" hidden="false" customHeight="true" outlineLevel="0" collapsed="false">
      <c r="A231" s="83" t="n">
        <v>4.1999729467153</v>
      </c>
      <c r="B231" s="32" t="n">
        <v>-57.8511301882422</v>
      </c>
      <c r="C231" s="32" t="n">
        <v>-24.9903748404609</v>
      </c>
      <c r="D231" s="32" t="n">
        <v>-48.7927749779577</v>
      </c>
      <c r="E231" s="32" t="n">
        <v>-269.750232353113</v>
      </c>
      <c r="F231" s="32" t="n">
        <v>-269.103900403828</v>
      </c>
      <c r="G231" s="32" t="n">
        <v>-268.534728896963</v>
      </c>
    </row>
    <row r="232" customFormat="false" ht="15" hidden="false" customHeight="true" outlineLevel="0" collapsed="false">
      <c r="A232" s="83" t="n">
        <v>4.35791301239703</v>
      </c>
      <c r="B232" s="32" t="n">
        <v>-58.1717714600617</v>
      </c>
      <c r="C232" s="32" t="n">
        <v>-25.3110160818433</v>
      </c>
      <c r="D232" s="32" t="n">
        <v>-49.1134161306807</v>
      </c>
      <c r="E232" s="32" t="n">
        <v>-269.75928444174</v>
      </c>
      <c r="F232" s="32" t="n">
        <v>-269.136375797877</v>
      </c>
      <c r="G232" s="32" t="n">
        <v>-268.587828376153</v>
      </c>
    </row>
    <row r="233" customFormat="false" ht="15" hidden="false" customHeight="true" outlineLevel="0" collapsed="false">
      <c r="A233" s="83" t="n">
        <v>4.5217924173707</v>
      </c>
      <c r="B233" s="32" t="n">
        <v>-58.492412732646</v>
      </c>
      <c r="C233" s="32" t="n">
        <v>-25.6316573261568</v>
      </c>
      <c r="D233" s="32" t="n">
        <v>-49.4340572926446</v>
      </c>
      <c r="E233" s="32" t="n">
        <v>-269.768008465857</v>
      </c>
      <c r="F233" s="32" t="n">
        <v>-269.167674336717</v>
      </c>
      <c r="G233" s="32" t="n">
        <v>-268.639003948571</v>
      </c>
    </row>
    <row r="234" customFormat="false" ht="15" hidden="false" customHeight="true" outlineLevel="0" collapsed="false">
      <c r="A234" s="83" t="n">
        <v>4.69183451060779</v>
      </c>
      <c r="B234" s="32" t="n">
        <v>-58.8130540059406</v>
      </c>
      <c r="C234" s="32" t="n">
        <v>-25.9522985731927</v>
      </c>
      <c r="D234" s="32" t="n">
        <v>-49.7546984631918</v>
      </c>
      <c r="E234" s="32" t="n">
        <v>-269.77641631496</v>
      </c>
      <c r="F234" s="32" t="n">
        <v>-269.197838659266</v>
      </c>
      <c r="G234" s="32" t="n">
        <v>-268.688325284979</v>
      </c>
    </row>
    <row r="235" customFormat="false" ht="15" hidden="false" customHeight="true" outlineLevel="0" collapsed="false">
      <c r="A235" s="83" t="n">
        <v>4.86827104012228</v>
      </c>
      <c r="B235" s="32" t="n">
        <v>-59.133695279895</v>
      </c>
      <c r="C235" s="32" t="n">
        <v>-26.2729398227572</v>
      </c>
      <c r="D235" s="32" t="n">
        <v>-50.0753396417114</v>
      </c>
      <c r="E235" s="32" t="n">
        <v>-269.784519447673</v>
      </c>
      <c r="F235" s="32" t="n">
        <v>-269.22690986046</v>
      </c>
      <c r="G235" s="32" t="n">
        <v>-268.735859536962</v>
      </c>
    </row>
    <row r="236" customFormat="false" ht="15" hidden="false" customHeight="true" outlineLevel="0" collapsed="false">
      <c r="A236" s="83" t="n">
        <v>5.05134246881676</v>
      </c>
      <c r="B236" s="32" t="n">
        <v>-59.4543365544622</v>
      </c>
      <c r="C236" s="32" t="n">
        <v>-26.5935810746704</v>
      </c>
      <c r="D236" s="32" t="n">
        <v>-50.395980827636</v>
      </c>
      <c r="E236" s="32" t="n">
        <v>-269.792328907357</v>
      </c>
      <c r="F236" s="32" t="n">
        <v>-269.254927547069</v>
      </c>
      <c r="G236" s="32" t="n">
        <v>-268.781671427616</v>
      </c>
    </row>
    <row r="237" customFormat="false" ht="15" hidden="false" customHeight="true" outlineLevel="0" collapsed="false">
      <c r="A237" s="83" t="n">
        <v>5.24129830220606</v>
      </c>
      <c r="B237" s="32" t="n">
        <v>-59.7749778295986</v>
      </c>
      <c r="C237" s="32" t="n">
        <v>-26.9142223287651</v>
      </c>
      <c r="D237" s="32" t="n">
        <v>-50.7166220204385</v>
      </c>
      <c r="E237" s="32" t="n">
        <v>-269.799855337162</v>
      </c>
      <c r="F237" s="32" t="n">
        <v>-269.28192989151</v>
      </c>
      <c r="G237" s="32" t="n">
        <v>-268.825823339013</v>
      </c>
    </row>
    <row r="238" customFormat="false" ht="15" hidden="false" customHeight="true" outlineLevel="0" collapsed="false">
      <c r="A238" s="83" t="n">
        <v>5.4383974284648</v>
      </c>
      <c r="B238" s="32" t="n">
        <v>-60.0956191052638</v>
      </c>
      <c r="C238" s="32" t="n">
        <v>-27.2348635848861</v>
      </c>
      <c r="D238" s="32" t="n">
        <v>-51.0372632196296</v>
      </c>
      <c r="E238" s="32" t="n">
        <v>-269.807108994527</v>
      </c>
      <c r="F238" s="32" t="n">
        <v>-269.307953683711</v>
      </c>
      <c r="G238" s="32" t="n">
        <v>-268.868375396559</v>
      </c>
    </row>
    <row r="239" customFormat="false" ht="15" hidden="false" customHeight="true" outlineLevel="0" collapsed="false">
      <c r="A239" s="83" t="n">
        <v>5.64290847126254</v>
      </c>
      <c r="B239" s="32" t="n">
        <v>-60.41626038142</v>
      </c>
      <c r="C239" s="32" t="n">
        <v>-27.5555048428891</v>
      </c>
      <c r="D239" s="32" t="n">
        <v>-51.3579044247544</v>
      </c>
      <c r="E239" s="32" t="n">
        <v>-269.814099765156</v>
      </c>
      <c r="F239" s="32" t="n">
        <v>-269.333034381122</v>
      </c>
      <c r="G239" s="32" t="n">
        <v>-268.909385550334</v>
      </c>
    </row>
    <row r="240" customFormat="false" ht="15" hidden="false" customHeight="true" outlineLevel="0" collapsed="false">
      <c r="A240" s="83" t="n">
        <v>5.85511015586724</v>
      </c>
      <c r="B240" s="32" t="n">
        <v>-60.7369016580324</v>
      </c>
      <c r="C240" s="32" t="n">
        <v>-27.8761461026402</v>
      </c>
      <c r="D240" s="32" t="n">
        <v>-51.6785456353907</v>
      </c>
      <c r="E240" s="32" t="n">
        <v>-269.820837176492</v>
      </c>
      <c r="F240" s="32" t="n">
        <v>-269.357206156909</v>
      </c>
      <c r="G240" s="32" t="n">
        <v>-268.948909653544</v>
      </c>
    </row>
    <row r="241" customFormat="false" ht="15" hidden="false" customHeight="true" outlineLevel="0" collapsed="false">
      <c r="A241" s="83" t="n">
        <v>6.07529168901607</v>
      </c>
      <c r="B241" s="32" t="n">
        <v>-61.0575429350684</v>
      </c>
      <c r="C241" s="32" t="n">
        <v>-28.1967873640151</v>
      </c>
      <c r="D241" s="32" t="n">
        <v>-51.9991868511463</v>
      </c>
      <c r="E241" s="32" t="n">
        <v>-269.827330410694</v>
      </c>
      <c r="F241" s="32" t="n">
        <v>-269.380501946422</v>
      </c>
      <c r="G241" s="32" t="n">
        <v>-268.987001538159</v>
      </c>
    </row>
    <row r="242" customFormat="false" ht="15" hidden="false" customHeight="true" outlineLevel="0" collapsed="false">
      <c r="A242" s="83" t="n">
        <v>6.30375315307128</v>
      </c>
      <c r="B242" s="32" t="n">
        <v>-61.3781842124979</v>
      </c>
      <c r="C242" s="32" t="n">
        <v>-28.517428626898</v>
      </c>
      <c r="D242" s="32" t="n">
        <v>-52.3198280716567</v>
      </c>
      <c r="E242" s="32" t="n">
        <v>-269.833588317156</v>
      </c>
      <c r="F242" s="32" t="n">
        <v>-269.402953491983</v>
      </c>
      <c r="G242" s="32" t="n">
        <v>-269.023713087857</v>
      </c>
    </row>
    <row r="243" customFormat="false" ht="15" hidden="false" customHeight="true" outlineLevel="0" collapsed="false">
      <c r="A243" s="83" t="n">
        <v>6.54080591499825</v>
      </c>
      <c r="B243" s="32" t="n">
        <v>-61.6988254902929</v>
      </c>
      <c r="C243" s="32" t="n">
        <v>-28.8380698911818</v>
      </c>
      <c r="D243" s="32" t="n">
        <v>-52.6404692965836</v>
      </c>
      <c r="E243" s="32" t="n">
        <v>-269.839619424561</v>
      </c>
      <c r="F243" s="32" t="n">
        <v>-269.424591386061</v>
      </c>
      <c r="G243" s="32" t="n">
        <v>-269.059094308348</v>
      </c>
    </row>
    <row r="244" customFormat="false" ht="15" hidden="false" customHeight="true" outlineLevel="0" collapsed="false">
      <c r="A244" s="83" t="n">
        <v>6.7867730507233</v>
      </c>
      <c r="B244" s="32" t="n">
        <v>-62.0194667684275</v>
      </c>
      <c r="C244" s="32" t="n">
        <v>-29.1587111567666</v>
      </c>
      <c r="D244" s="32" t="n">
        <v>-52.9611105256127</v>
      </c>
      <c r="E244" s="32" t="n">
        <v>-269.845431952503</v>
      </c>
      <c r="F244" s="32" t="n">
        <v>-269.445445112883</v>
      </c>
      <c r="G244" s="32" t="n">
        <v>-269.093193395185</v>
      </c>
    </row>
    <row r="245" customFormat="false" ht="15" hidden="false" customHeight="true" outlineLevel="0" collapsed="false">
      <c r="A245" s="83" t="n">
        <v>7.04198978544929</v>
      </c>
      <c r="B245" s="32" t="n">
        <v>-62.3401080468773</v>
      </c>
      <c r="C245" s="32" t="n">
        <v>-29.47935242356</v>
      </c>
      <c r="D245" s="32" t="n">
        <v>-53.281751758452</v>
      </c>
      <c r="E245" s="32" t="n">
        <v>-269.851033822692</v>
      </c>
      <c r="F245" s="32" t="n">
        <v>-269.465543088549</v>
      </c>
      <c r="G245" s="32" t="n">
        <v>-269.126056799141</v>
      </c>
    </row>
    <row r="246" customFormat="false" ht="15" hidden="false" customHeight="true" outlineLevel="0" collapsed="false">
      <c r="A246" s="83" t="n">
        <v>7.3068039505295</v>
      </c>
      <c r="B246" s="32" t="n">
        <v>-62.6607493256201</v>
      </c>
      <c r="C246" s="32" t="n">
        <v>-29.7999936914758</v>
      </c>
      <c r="D246" s="32" t="n">
        <v>-53.6023929948303</v>
      </c>
      <c r="E246" s="32" t="n">
        <v>-269.856432669744</v>
      </c>
      <c r="F246" s="32" t="n">
        <v>-269.484912699698</v>
      </c>
      <c r="G246" s="32" t="n">
        <v>-269.157729289244</v>
      </c>
    </row>
    <row r="247" customFormat="false" ht="15" hidden="false" customHeight="true" outlineLevel="0" collapsed="false">
      <c r="A247" s="83" t="n">
        <v>7.58157645752211</v>
      </c>
      <c r="B247" s="32" t="n">
        <v>-62.9813906046348</v>
      </c>
      <c r="C247" s="32" t="n">
        <v>-30.1206349604342</v>
      </c>
      <c r="D247" s="32" t="n">
        <v>-53.9230342344957</v>
      </c>
      <c r="E247" s="32" t="n">
        <v>-269.861635851589</v>
      </c>
      <c r="F247" s="32" t="n">
        <v>-269.503580340772</v>
      </c>
      <c r="G247" s="32" t="n">
        <v>-269.188254013541</v>
      </c>
    </row>
    <row r="248" customFormat="false" ht="15" hidden="false" customHeight="true" outlineLevel="0" collapsed="false">
      <c r="A248" s="83" t="n">
        <v>7.86668179007158</v>
      </c>
      <c r="B248" s="32" t="n">
        <v>-63.3020318839023</v>
      </c>
      <c r="C248" s="32" t="n">
        <v>-30.4412762303611</v>
      </c>
      <c r="D248" s="32" t="n">
        <v>-54.2436754772144</v>
      </c>
      <c r="E248" s="32" t="n">
        <v>-269.866650459496</v>
      </c>
      <c r="F248" s="32" t="n">
        <v>-269.521571449944</v>
      </c>
      <c r="G248" s="32" t="n">
        <v>-269.217672557688</v>
      </c>
    </row>
    <row r="249" customFormat="false" ht="15" hidden="false" customHeight="true" outlineLevel="0" collapsed="false">
      <c r="A249" s="83" t="n">
        <v>8.16250851428722</v>
      </c>
      <c r="B249" s="32" t="n">
        <v>-63.6226731634045</v>
      </c>
      <c r="C249" s="32" t="n">
        <v>-30.7619175011874</v>
      </c>
      <c r="D249" s="32" t="n">
        <v>-54.5643167227689</v>
      </c>
      <c r="E249" s="32" t="n">
        <v>-269.871483327738</v>
      </c>
      <c r="F249" s="32" t="n">
        <v>-269.538910543738</v>
      </c>
      <c r="G249" s="32" t="n">
        <v>-269.246025001429</v>
      </c>
    </row>
    <row r="250" customFormat="false" ht="15" hidden="false" customHeight="true" outlineLevel="0" collapsed="false">
      <c r="A250" s="83" t="n">
        <v>8.46945980831458</v>
      </c>
      <c r="B250" s="32" t="n">
        <v>-63.9433144431246</v>
      </c>
      <c r="C250" s="32" t="n">
        <v>-31.0825587728492</v>
      </c>
      <c r="D250" s="32" t="n">
        <v>-54.8849579709576</v>
      </c>
      <c r="E250" s="32" t="n">
        <v>-269.876141042904</v>
      </c>
      <c r="F250" s="32" t="n">
        <v>-269.5556212504</v>
      </c>
      <c r="G250" s="32" t="n">
        <v>-269.273349973039</v>
      </c>
    </row>
    <row r="251" customFormat="false" ht="15" hidden="false" customHeight="true" outlineLevel="0" collapsed="false">
      <c r="A251" s="83" t="n">
        <v>8.78795401182131</v>
      </c>
      <c r="B251" s="32" t="n">
        <v>-64.2639557230473</v>
      </c>
      <c r="C251" s="32" t="n">
        <v>-31.4032000452869</v>
      </c>
      <c r="D251" s="32" t="n">
        <v>-55.2055992215928</v>
      </c>
      <c r="E251" s="32" t="n">
        <v>-269.880629952873</v>
      </c>
      <c r="F251" s="32" t="n">
        <v>-269.571726342069</v>
      </c>
      <c r="G251" s="32" t="n">
        <v>-269.299684701818</v>
      </c>
    </row>
    <row r="252" customFormat="false" ht="15" hidden="false" customHeight="true" outlineLevel="0" collapsed="false">
      <c r="A252" s="83" t="n">
        <v>9.11842519614656</v>
      </c>
      <c r="B252" s="32" t="n">
        <v>-64.5845970031579</v>
      </c>
      <c r="C252" s="32" t="n">
        <v>-31.7238413184455</v>
      </c>
      <c r="D252" s="32" t="n">
        <v>-55.5262404745005</v>
      </c>
      <c r="E252" s="32" t="n">
        <v>-269.884956175473</v>
      </c>
      <c r="F252" s="32" t="n">
        <v>-269.587247765777</v>
      </c>
      <c r="G252" s="32" t="n">
        <v>-269.325065068686</v>
      </c>
    </row>
    <row r="253" customFormat="false" ht="15" hidden="false" customHeight="true" outlineLevel="0" collapsed="false">
      <c r="A253" s="83" t="n">
        <v>9.46132375589076</v>
      </c>
      <c r="B253" s="32" t="n">
        <v>-64.9052382834433</v>
      </c>
      <c r="C253" s="32" t="n">
        <v>-32.0444825922735</v>
      </c>
      <c r="D253" s="32" t="n">
        <v>-55.846881729519</v>
      </c>
      <c r="E253" s="32" t="n">
        <v>-269.889125606807</v>
      </c>
      <c r="F253" s="32" t="n">
        <v>-269.602206673331</v>
      </c>
      <c r="G253" s="32" t="n">
        <v>-269.349525654955</v>
      </c>
    </row>
    <row r="254" customFormat="false" ht="15" hidden="false" customHeight="true" outlineLevel="0" collapsed="false">
      <c r="A254" s="83" t="n">
        <v>9.81711702275218</v>
      </c>
      <c r="B254" s="32" t="n">
        <v>-65.225879563891</v>
      </c>
      <c r="C254" s="32" t="n">
        <v>-32.3651238667234</v>
      </c>
      <c r="D254" s="32" t="n">
        <v>-56.1675229864979</v>
      </c>
      <c r="E254" s="32" t="n">
        <v>-269.893143929297</v>
      </c>
      <c r="F254" s="32" t="n">
        <v>-269.616623450117</v>
      </c>
      <c r="G254" s="32" t="n">
        <v>-269.373099789353</v>
      </c>
    </row>
  </sheetData>
  <mergeCells count="2">
    <mergeCell ref="A1:H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J2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1875" defaultRowHeight="15" zeroHeight="false" outlineLevelRow="0" outlineLevelCol="0"/>
  <cols>
    <col collapsed="false" customWidth="true" hidden="false" outlineLevel="0" max="1" min="1" style="1" width="26"/>
    <col collapsed="false" customWidth="true" hidden="false" outlineLevel="0" max="2" min="2" style="1" width="8"/>
    <col collapsed="false" customWidth="true" hidden="false" outlineLevel="0" max="3" min="3" style="1" width="14"/>
    <col collapsed="false" customWidth="true" hidden="false" outlineLevel="0" max="8" min="4" style="1" width="16"/>
    <col collapsed="false" customWidth="true" hidden="false" outlineLevel="0" max="9" min="9" style="1" width="20"/>
    <col collapsed="false" customWidth="true" hidden="false" outlineLevel="0" max="10" min="10" style="1" width="16"/>
  </cols>
  <sheetData>
    <row r="1" customFormat="false" ht="25.5" hidden="false" customHeight="true" outlineLevel="0" collapsed="false">
      <c r="A1" s="2" t="s">
        <v>330</v>
      </c>
      <c r="B1" s="2"/>
      <c r="C1" s="2"/>
      <c r="D1" s="2"/>
      <c r="E1" s="2"/>
      <c r="F1" s="2"/>
      <c r="G1" s="2"/>
      <c r="H1" s="2"/>
      <c r="I1" s="2"/>
      <c r="J1" s="2"/>
    </row>
    <row r="2" customFormat="false" ht="15.75" hidden="false" customHeight="true" outlineLevel="0" collapsed="false">
      <c r="A2" s="3" t="s">
        <v>331</v>
      </c>
      <c r="B2" s="3"/>
      <c r="C2" s="3"/>
      <c r="D2" s="3"/>
      <c r="E2" s="3"/>
      <c r="F2" s="3"/>
      <c r="G2" s="3"/>
      <c r="H2" s="3"/>
      <c r="I2" s="3"/>
      <c r="J2" s="3"/>
    </row>
    <row r="4" customFormat="false" ht="30" hidden="false" customHeight="true" outlineLevel="0" collapsed="false">
      <c r="A4" s="5" t="s">
        <v>237</v>
      </c>
      <c r="B4" s="5" t="s">
        <v>332</v>
      </c>
      <c r="C4" s="5" t="s">
        <v>114</v>
      </c>
      <c r="D4" s="5" t="s">
        <v>333</v>
      </c>
      <c r="E4" s="5" t="s">
        <v>334</v>
      </c>
      <c r="F4" s="5" t="s">
        <v>335</v>
      </c>
      <c r="G4" s="5" t="s">
        <v>336</v>
      </c>
      <c r="H4" s="5" t="s">
        <v>337</v>
      </c>
      <c r="I4" s="5" t="s">
        <v>338</v>
      </c>
      <c r="J4" s="5" t="s">
        <v>339</v>
      </c>
    </row>
    <row r="5" customFormat="false" ht="15" hidden="false" customHeight="true" outlineLevel="0" collapsed="false">
      <c r="A5" s="84" t="s">
        <v>243</v>
      </c>
      <c r="B5" s="85" t="n">
        <v>1</v>
      </c>
      <c r="C5" s="86" t="n">
        <v>60007.06</v>
      </c>
      <c r="D5" s="85" t="s">
        <v>340</v>
      </c>
      <c r="E5" s="86" t="n">
        <v>34532.506</v>
      </c>
      <c r="F5" s="86" t="n">
        <v>73755.354</v>
      </c>
      <c r="G5" s="87" t="n">
        <v>341483332.647</v>
      </c>
      <c r="H5" s="88" t="n">
        <v>2.13</v>
      </c>
      <c r="I5" s="89"/>
      <c r="J5" s="90" t="str">
        <f aca="false">IF(ISNUMBER(I5),"Yes","Not settled")</f>
        <v>Not settled</v>
      </c>
    </row>
    <row r="6" customFormat="false" ht="15" hidden="false" customHeight="true" outlineLevel="0" collapsed="false">
      <c r="A6" s="84" t="s">
        <v>243</v>
      </c>
      <c r="B6" s="85" t="n">
        <v>2</v>
      </c>
      <c r="C6" s="86" t="n">
        <v>80009.413</v>
      </c>
      <c r="D6" s="85" t="s">
        <v>341</v>
      </c>
      <c r="E6" s="86" t="n">
        <v>42327.443</v>
      </c>
      <c r="F6" s="86" t="n">
        <v>91929.331</v>
      </c>
      <c r="G6" s="87" t="n">
        <v>422511507.201</v>
      </c>
      <c r="H6" s="88" t="n">
        <v>2.52</v>
      </c>
      <c r="I6" s="89"/>
      <c r="J6" s="90" t="str">
        <f aca="false">IF(ISNUMBER(I6),"Yes","Not settled")</f>
        <v>Not settled</v>
      </c>
    </row>
    <row r="7" customFormat="false" ht="15" hidden="false" customHeight="true" outlineLevel="0" collapsed="false">
      <c r="A7" s="84" t="s">
        <v>243</v>
      </c>
      <c r="B7" s="85" t="n">
        <v>3</v>
      </c>
      <c r="C7" s="86" t="n">
        <v>100011.766</v>
      </c>
      <c r="D7" s="85" t="s">
        <v>342</v>
      </c>
      <c r="E7" s="86" t="n">
        <v>119077.033</v>
      </c>
      <c r="F7" s="86" t="n">
        <v>252397.318</v>
      </c>
      <c r="G7" s="87" t="n">
        <v>4166434194.228</v>
      </c>
      <c r="H7" s="88" t="n">
        <v>2.015</v>
      </c>
      <c r="I7" s="89"/>
      <c r="J7" s="90" t="str">
        <f aca="false">IF(ISNUMBER(I7),"Yes","Not settled")</f>
        <v>Not settled</v>
      </c>
    </row>
    <row r="8" customFormat="false" ht="15" hidden="false" customHeight="true" outlineLevel="0" collapsed="false">
      <c r="A8" s="84" t="s">
        <v>245</v>
      </c>
      <c r="B8" s="85" t="n">
        <v>1</v>
      </c>
      <c r="C8" s="86" t="n">
        <v>60007.06</v>
      </c>
      <c r="D8" s="85" t="s">
        <v>340</v>
      </c>
      <c r="E8" s="86" t="n">
        <v>25560.165</v>
      </c>
      <c r="F8" s="86" t="n">
        <v>43381.804</v>
      </c>
      <c r="G8" s="87" t="n">
        <v>240473650.075</v>
      </c>
      <c r="H8" s="88" t="n">
        <v>2.376</v>
      </c>
      <c r="I8" s="89"/>
      <c r="J8" s="90" t="str">
        <f aca="false">IF(ISNUMBER(I8),"Yes","Not settled")</f>
        <v>Not settled</v>
      </c>
    </row>
    <row r="9" customFormat="false" ht="15" hidden="false" customHeight="true" outlineLevel="0" collapsed="false">
      <c r="A9" s="84" t="s">
        <v>245</v>
      </c>
      <c r="B9" s="85" t="n">
        <v>2</v>
      </c>
      <c r="C9" s="86" t="n">
        <v>80009.413</v>
      </c>
      <c r="D9" s="85" t="s">
        <v>341</v>
      </c>
      <c r="E9" s="86" t="n">
        <v>31496.274</v>
      </c>
      <c r="F9" s="86" t="n">
        <v>52667.402</v>
      </c>
      <c r="G9" s="87" t="n">
        <v>314272815.615</v>
      </c>
      <c r="H9" s="88" t="n">
        <v>1.965</v>
      </c>
      <c r="I9" s="89"/>
      <c r="J9" s="90" t="str">
        <f aca="false">IF(ISNUMBER(I9),"Yes","Not settled")</f>
        <v>Not settled</v>
      </c>
    </row>
    <row r="10" customFormat="false" ht="15" hidden="false" customHeight="true" outlineLevel="0" collapsed="false">
      <c r="A10" s="84" t="s">
        <v>245</v>
      </c>
      <c r="B10" s="85" t="n">
        <v>3</v>
      </c>
      <c r="C10" s="86" t="n">
        <v>100011.766</v>
      </c>
      <c r="D10" s="85" t="s">
        <v>342</v>
      </c>
      <c r="E10" s="86" t="n">
        <v>77005.321</v>
      </c>
      <c r="F10" s="86" t="n">
        <v>115841.031</v>
      </c>
      <c r="G10" s="87" t="n">
        <v>2631495998.32</v>
      </c>
      <c r="H10" s="88" t="n">
        <v>2.37</v>
      </c>
      <c r="I10" s="89"/>
      <c r="J10" s="90" t="str">
        <f aca="false">IF(ISNUMBER(I10),"Yes","Not settled")</f>
        <v>Not settled</v>
      </c>
    </row>
    <row r="11" customFormat="false" ht="15" hidden="false" customHeight="true" outlineLevel="0" collapsed="false">
      <c r="A11" s="84" t="s">
        <v>343</v>
      </c>
      <c r="B11" s="85" t="n">
        <v>1</v>
      </c>
      <c r="C11" s="86" t="n">
        <v>60007.06</v>
      </c>
      <c r="D11" s="85" t="s">
        <v>340</v>
      </c>
      <c r="E11" s="86" t="n">
        <v>31454.961</v>
      </c>
      <c r="F11" s="86" t="n">
        <v>61752.749</v>
      </c>
      <c r="G11" s="87" t="n">
        <v>312090561.185</v>
      </c>
      <c r="H11" s="88" t="n">
        <v>2.093</v>
      </c>
      <c r="I11" s="89"/>
      <c r="J11" s="90" t="str">
        <f aca="false">IF(ISNUMBER(I11),"Yes","Not settled")</f>
        <v>Not settled</v>
      </c>
    </row>
    <row r="12" customFormat="false" ht="15" hidden="false" customHeight="true" outlineLevel="0" collapsed="false">
      <c r="A12" s="84" t="s">
        <v>343</v>
      </c>
      <c r="B12" s="85" t="n">
        <v>2</v>
      </c>
      <c r="C12" s="86" t="n">
        <v>80009.413</v>
      </c>
      <c r="D12" s="85" t="s">
        <v>341</v>
      </c>
      <c r="E12" s="86" t="n">
        <v>40063.137</v>
      </c>
      <c r="F12" s="86" t="n">
        <v>82634.869</v>
      </c>
      <c r="G12" s="87" t="n">
        <v>400063211.081</v>
      </c>
      <c r="H12" s="88" t="n">
        <v>2.376</v>
      </c>
      <c r="I12" s="89"/>
      <c r="J12" s="90" t="str">
        <f aca="false">IF(ISNUMBER(I12),"Yes","Not settled")</f>
        <v>Not settled</v>
      </c>
    </row>
    <row r="13" customFormat="false" ht="15" hidden="false" customHeight="true" outlineLevel="0" collapsed="false">
      <c r="A13" s="84" t="s">
        <v>343</v>
      </c>
      <c r="B13" s="85" t="n">
        <v>3</v>
      </c>
      <c r="C13" s="86" t="n">
        <v>100011.766</v>
      </c>
      <c r="D13" s="85" t="s">
        <v>342</v>
      </c>
      <c r="E13" s="86" t="n">
        <v>108554.25</v>
      </c>
      <c r="F13" s="86" t="n">
        <v>215692.877</v>
      </c>
      <c r="G13" s="87" t="n">
        <v>3780473717.233</v>
      </c>
      <c r="H13" s="88" t="n">
        <v>2.179</v>
      </c>
      <c r="I13" s="91"/>
      <c r="J13" s="90" t="str">
        <f aca="false">IF(ISNUMBER(I13),"Yes","Not settled")</f>
        <v>Not settled</v>
      </c>
    </row>
    <row r="14" customFormat="false" ht="15" hidden="false" customHeight="true" outlineLevel="0" collapsed="false">
      <c r="A14" s="84" t="s">
        <v>247</v>
      </c>
      <c r="B14" s="85" t="n">
        <v>1</v>
      </c>
      <c r="C14" s="86" t="n">
        <v>60007.06</v>
      </c>
      <c r="D14" s="85" t="s">
        <v>340</v>
      </c>
      <c r="E14" s="86" t="n">
        <v>19057.62</v>
      </c>
      <c r="F14" s="86" t="n">
        <v>55544.475</v>
      </c>
      <c r="G14" s="87" t="n">
        <v>158896047.145</v>
      </c>
      <c r="H14" s="88" t="n">
        <v>2.162</v>
      </c>
      <c r="I14" s="86" t="n">
        <v>15101.777</v>
      </c>
      <c r="J14" s="90" t="str">
        <f aca="false">IF(ISNUMBER(I14),"Yes","Not settled")</f>
        <v>Yes</v>
      </c>
    </row>
    <row r="15" customFormat="false" ht="15" hidden="false" customHeight="true" outlineLevel="0" collapsed="false">
      <c r="A15" s="84" t="s">
        <v>247</v>
      </c>
      <c r="B15" s="85" t="n">
        <v>2</v>
      </c>
      <c r="C15" s="86" t="n">
        <v>80009.413</v>
      </c>
      <c r="D15" s="85" t="s">
        <v>341</v>
      </c>
      <c r="E15" s="86" t="n">
        <v>854.915</v>
      </c>
      <c r="F15" s="86" t="n">
        <v>409.9</v>
      </c>
      <c r="G15" s="87" t="n">
        <v>842315.41</v>
      </c>
      <c r="H15" s="88" t="n">
        <v>0.344</v>
      </c>
      <c r="I15" s="86" t="n">
        <v>2840.334</v>
      </c>
      <c r="J15" s="90" t="str">
        <f aca="false">IF(ISNUMBER(I15),"Yes","Not settled")</f>
        <v>Yes</v>
      </c>
    </row>
    <row r="16" customFormat="false" ht="15" hidden="false" customHeight="true" outlineLevel="0" collapsed="false">
      <c r="A16" s="84" t="s">
        <v>247</v>
      </c>
      <c r="B16" s="85" t="n">
        <v>3</v>
      </c>
      <c r="C16" s="86" t="n">
        <v>100011.766</v>
      </c>
      <c r="D16" s="85" t="s">
        <v>342</v>
      </c>
      <c r="E16" s="86" t="n">
        <v>15544.388</v>
      </c>
      <c r="F16" s="86" t="n">
        <v>29560.066</v>
      </c>
      <c r="G16" s="87" t="n">
        <v>356262927.586</v>
      </c>
      <c r="H16" s="88" t="n">
        <v>2.471</v>
      </c>
      <c r="I16" s="86" t="n">
        <v>32423.815</v>
      </c>
      <c r="J16" s="90" t="str">
        <f aca="false">IF(ISNUMBER(I16),"Yes","Not settled")</f>
        <v>Yes</v>
      </c>
    </row>
    <row r="17" customFormat="false" ht="15" hidden="false" customHeight="true" outlineLevel="0" collapsed="false">
      <c r="A17" s="84" t="s">
        <v>249</v>
      </c>
      <c r="B17" s="85" t="n">
        <v>1</v>
      </c>
      <c r="C17" s="86" t="n">
        <v>60007.06</v>
      </c>
      <c r="D17" s="85" t="s">
        <v>340</v>
      </c>
      <c r="E17" s="86" t="n">
        <v>17052.379</v>
      </c>
      <c r="F17" s="86" t="n">
        <v>24324.908</v>
      </c>
      <c r="G17" s="87" t="n">
        <v>149172121.837</v>
      </c>
      <c r="H17" s="88" t="n">
        <v>2.205</v>
      </c>
      <c r="I17" s="89"/>
      <c r="J17" s="90" t="str">
        <f aca="false">IF(ISNUMBER(I17),"Yes","Not settled")</f>
        <v>Not settled</v>
      </c>
    </row>
    <row r="18" customFormat="false" ht="15" hidden="false" customHeight="true" outlineLevel="0" collapsed="false">
      <c r="A18" s="84" t="s">
        <v>249</v>
      </c>
      <c r="B18" s="85" t="n">
        <v>2</v>
      </c>
      <c r="C18" s="86" t="n">
        <v>80009.413</v>
      </c>
      <c r="D18" s="85" t="s">
        <v>341</v>
      </c>
      <c r="E18" s="86" t="n">
        <v>26645.449</v>
      </c>
      <c r="F18" s="86" t="n">
        <v>37799.188</v>
      </c>
      <c r="G18" s="87" t="n">
        <v>267405885.547</v>
      </c>
      <c r="H18" s="88" t="n">
        <v>1.67</v>
      </c>
      <c r="I18" s="89"/>
      <c r="J18" s="90" t="str">
        <f aca="false">IF(ISNUMBER(I18),"Yes","Not settled")</f>
        <v>Not settled</v>
      </c>
    </row>
    <row r="19" customFormat="false" ht="15" hidden="false" customHeight="true" outlineLevel="0" collapsed="false">
      <c r="A19" s="84" t="s">
        <v>249</v>
      </c>
      <c r="B19" s="85" t="n">
        <v>3</v>
      </c>
      <c r="C19" s="86" t="n">
        <v>100011.766</v>
      </c>
      <c r="D19" s="85" t="s">
        <v>342</v>
      </c>
      <c r="E19" s="86" t="n">
        <v>20337.634</v>
      </c>
      <c r="F19" s="86" t="n">
        <v>22107.943</v>
      </c>
      <c r="G19" s="87" t="n">
        <v>386907707.001</v>
      </c>
      <c r="H19" s="88" t="n">
        <v>2.195</v>
      </c>
      <c r="I19" s="84" t="n">
        <v>42104.954</v>
      </c>
      <c r="J19" s="90" t="str">
        <f aca="false">IF(ISNUMBER(I19),"Yes","Not settled")</f>
        <v>Yes</v>
      </c>
    </row>
    <row r="20" customFormat="false" ht="15" hidden="false" customHeight="true" outlineLevel="0" collapsed="false">
      <c r="A20" s="84" t="s">
        <v>344</v>
      </c>
      <c r="B20" s="85" t="n">
        <v>1</v>
      </c>
      <c r="C20" s="86" t="n">
        <v>60007.06</v>
      </c>
      <c r="D20" s="85" t="s">
        <v>340</v>
      </c>
      <c r="E20" s="86" t="n">
        <v>16194.687</v>
      </c>
      <c r="F20" s="86" t="n">
        <v>35288.064</v>
      </c>
      <c r="G20" s="87" t="n">
        <v>131860077.355</v>
      </c>
      <c r="H20" s="88" t="n">
        <v>2.498</v>
      </c>
      <c r="I20" s="86" t="n">
        <v>13341.57</v>
      </c>
      <c r="J20" s="90" t="str">
        <f aca="false">IF(ISNUMBER(I20),"Yes","Not settled")</f>
        <v>Yes</v>
      </c>
    </row>
    <row r="21" customFormat="false" ht="15" hidden="false" customHeight="false" outlineLevel="0" collapsed="false">
      <c r="A21" s="48" t="s">
        <v>344</v>
      </c>
      <c r="B21" s="48" t="n">
        <v>2</v>
      </c>
      <c r="C21" s="48" t="n">
        <v>80009.413</v>
      </c>
      <c r="D21" s="48" t="s">
        <v>341</v>
      </c>
      <c r="E21" s="48" t="n">
        <v>17998.096</v>
      </c>
      <c r="F21" s="48" t="n">
        <v>18113.968</v>
      </c>
      <c r="G21" s="48" t="n">
        <v>179967483.591</v>
      </c>
      <c r="H21" s="48" t="n">
        <v>1.21</v>
      </c>
      <c r="I21" s="92"/>
      <c r="J21" s="47" t="str">
        <f aca="false">IF(ISNUMBER(I21),"Yes","Not settled")</f>
        <v>Not settled</v>
      </c>
    </row>
    <row r="22" customFormat="false" ht="15" hidden="false" customHeight="true" outlineLevel="0" collapsed="false">
      <c r="A22" s="93" t="s">
        <v>344</v>
      </c>
      <c r="B22" s="48" t="n">
        <v>3</v>
      </c>
      <c r="C22" s="48" t="n">
        <v>100011.766</v>
      </c>
      <c r="D22" s="48" t="s">
        <v>342</v>
      </c>
      <c r="E22" s="48" t="n">
        <v>16105.811</v>
      </c>
      <c r="F22" s="48" t="n">
        <v>35002.124</v>
      </c>
      <c r="G22" s="48" t="n">
        <v>362258667.106</v>
      </c>
      <c r="H22" s="48" t="n">
        <v>2.505</v>
      </c>
      <c r="I22" s="48" t="n">
        <v>28283.327</v>
      </c>
      <c r="J22" s="47" t="str">
        <f aca="false">IF(ISNUMBER(I22),"Yes","Not settled")</f>
        <v>Yes</v>
      </c>
    </row>
    <row r="23" customFormat="false" ht="15" hidden="false" customHeight="false" outlineLevel="0" collapsed="false">
      <c r="A23" s="48" t="s">
        <v>345</v>
      </c>
      <c r="B23" s="48" t="n">
        <v>1</v>
      </c>
      <c r="C23" s="48" t="n">
        <v>60007.06</v>
      </c>
      <c r="D23" s="48" t="s">
        <v>340</v>
      </c>
      <c r="E23" s="48" t="n">
        <v>29538.767</v>
      </c>
      <c r="F23" s="48" t="n">
        <v>60292.498</v>
      </c>
      <c r="G23" s="48" t="n">
        <v>286563044.717</v>
      </c>
      <c r="H23" s="48" t="n">
        <v>2.235</v>
      </c>
      <c r="I23" s="92"/>
      <c r="J23" s="47" t="str">
        <f aca="false">IF(ISNUMBER(I23),"Yes","Not settled")</f>
        <v>Not settled</v>
      </c>
    </row>
    <row r="24" customFormat="false" ht="15" hidden="false" customHeight="false" outlineLevel="0" collapsed="false">
      <c r="A24" s="48" t="s">
        <v>345</v>
      </c>
      <c r="B24" s="48" t="n">
        <v>2</v>
      </c>
      <c r="C24" s="48" t="n">
        <v>80009.413</v>
      </c>
      <c r="D24" s="48" t="s">
        <v>341</v>
      </c>
      <c r="E24" s="48" t="n">
        <v>30749.715</v>
      </c>
      <c r="F24" s="48" t="n">
        <v>50383.649</v>
      </c>
      <c r="G24" s="48" t="n">
        <v>306567019.401</v>
      </c>
      <c r="H24" s="48" t="n">
        <v>2.196</v>
      </c>
      <c r="I24" s="92"/>
      <c r="J24" s="47" t="str">
        <f aca="false">IF(ISNUMBER(I24),"Yes","Not settled")</f>
        <v>Not settled</v>
      </c>
    </row>
    <row r="25" customFormat="false" ht="15" hidden="false" customHeight="false" outlineLevel="0" collapsed="false">
      <c r="A25" s="48" t="s">
        <v>345</v>
      </c>
      <c r="B25" s="48" t="n">
        <v>3</v>
      </c>
      <c r="C25" s="48" t="n">
        <v>100011.766</v>
      </c>
      <c r="D25" s="48" t="s">
        <v>342</v>
      </c>
      <c r="E25" s="48" t="n">
        <v>69037.425</v>
      </c>
      <c r="F25" s="48" t="n">
        <v>127472.585</v>
      </c>
      <c r="G25" s="48" t="n">
        <v>2772976157.642</v>
      </c>
      <c r="H25" s="48" t="n">
        <v>2.532</v>
      </c>
      <c r="I25" s="92"/>
      <c r="J25" s="47" t="str">
        <f aca="false">IF(ISNUMBER(I25),"Yes","Not settled")</f>
        <v>Not settled</v>
      </c>
    </row>
    <row r="26" customFormat="false" ht="15" hidden="false" customHeight="false" outlineLevel="0" collapsed="false">
      <c r="A26" s="48" t="s">
        <v>346</v>
      </c>
      <c r="B26" s="48" t="n">
        <v>1</v>
      </c>
      <c r="C26" s="48" t="n">
        <v>60007.06</v>
      </c>
      <c r="D26" s="48" t="s">
        <v>340</v>
      </c>
      <c r="E26" s="48" t="n">
        <v>18492.311</v>
      </c>
      <c r="F26" s="48" t="n">
        <v>38848.437</v>
      </c>
      <c r="G26" s="48" t="n">
        <v>163388518.002</v>
      </c>
      <c r="H26" s="48" t="n">
        <v>2.494</v>
      </c>
      <c r="I26" s="48" t="n">
        <v>15761.854</v>
      </c>
      <c r="J26" s="47" t="str">
        <f aca="false">IF(ISNUMBER(I26),"Yes","Not settled")</f>
        <v>Yes</v>
      </c>
    </row>
    <row r="27" customFormat="false" ht="15" hidden="false" customHeight="false" outlineLevel="0" collapsed="false">
      <c r="A27" s="48" t="s">
        <v>346</v>
      </c>
      <c r="B27" s="48" t="n">
        <v>2</v>
      </c>
      <c r="C27" s="48" t="n">
        <v>80009.413</v>
      </c>
      <c r="D27" s="48" t="s">
        <v>341</v>
      </c>
      <c r="E27" s="48" t="n">
        <v>23445.066</v>
      </c>
      <c r="F27" s="48" t="n">
        <v>29961.566</v>
      </c>
      <c r="G27" s="48" t="n">
        <v>234842725.409</v>
      </c>
      <c r="H27" s="48" t="n">
        <v>1.517</v>
      </c>
      <c r="I27" s="92"/>
      <c r="J27" s="47" t="str">
        <f aca="false">IF(ISNUMBER(I27),"Yes","Not settled")</f>
        <v>Not settled</v>
      </c>
    </row>
    <row r="28" customFormat="false" ht="15" hidden="false" customHeight="false" outlineLevel="0" collapsed="false">
      <c r="A28" s="48" t="s">
        <v>346</v>
      </c>
      <c r="B28" s="48" t="n">
        <v>3</v>
      </c>
      <c r="C28" s="48" t="n">
        <v>100011.766</v>
      </c>
      <c r="D28" s="48" t="s">
        <v>342</v>
      </c>
      <c r="E28" s="48" t="n">
        <v>18526.892</v>
      </c>
      <c r="F28" s="48" t="n">
        <v>38980.799</v>
      </c>
      <c r="G28" s="48" t="n">
        <v>428217205.227</v>
      </c>
      <c r="H28" s="48" t="n">
        <v>2.501</v>
      </c>
      <c r="I28" s="48" t="n">
        <v>30703.612</v>
      </c>
      <c r="J28" s="47" t="str">
        <f aca="false">IF(ISNUMBER(I28),"Yes","Not settled")</f>
        <v>Yes</v>
      </c>
    </row>
    <row r="29" customFormat="false" ht="15" hidden="false" customHeight="false" outlineLevel="0" collapsed="false">
      <c r="A29" s="48" t="s">
        <v>347</v>
      </c>
      <c r="B29" s="48" t="n">
        <v>1</v>
      </c>
      <c r="C29" s="48" t="n">
        <v>60007.06</v>
      </c>
      <c r="D29" s="48" t="s">
        <v>340</v>
      </c>
      <c r="E29" s="48" t="n">
        <v>16265.952</v>
      </c>
      <c r="F29" s="48" t="n">
        <v>38385.546</v>
      </c>
      <c r="G29" s="48" t="n">
        <v>135873987.782</v>
      </c>
      <c r="H29" s="48" t="n">
        <v>2.442</v>
      </c>
      <c r="I29" s="48" t="n">
        <v>12461.466</v>
      </c>
      <c r="J29" s="47" t="str">
        <f aca="false">IF(ISNUMBER(I29),"Yes","Not settled")</f>
        <v>Yes</v>
      </c>
    </row>
    <row r="30" customFormat="false" ht="15" hidden="false" customHeight="false" outlineLevel="0" collapsed="false">
      <c r="A30" s="48" t="s">
        <v>347</v>
      </c>
      <c r="B30" s="48" t="n">
        <v>2</v>
      </c>
      <c r="C30" s="48" t="n">
        <v>80009.413</v>
      </c>
      <c r="D30" s="48" t="s">
        <v>341</v>
      </c>
      <c r="E30" s="48" t="n">
        <v>8361.531</v>
      </c>
      <c r="F30" s="48" t="n">
        <v>4924.859</v>
      </c>
      <c r="G30" s="48" t="n">
        <v>81123303.925</v>
      </c>
      <c r="H30" s="48" t="n">
        <v>1.143</v>
      </c>
      <c r="I30" s="92"/>
      <c r="J30" s="47" t="str">
        <f aca="false">IF(ISNUMBER(I30),"Yes","Not settled")</f>
        <v>Not settled</v>
      </c>
    </row>
    <row r="31" customFormat="false" ht="15" hidden="false" customHeight="false" outlineLevel="0" collapsed="false">
      <c r="A31" s="48" t="s">
        <v>347</v>
      </c>
      <c r="B31" s="48" t="n">
        <v>3</v>
      </c>
      <c r="C31" s="48" t="n">
        <v>100011.766</v>
      </c>
      <c r="D31" s="48" t="s">
        <v>342</v>
      </c>
      <c r="E31" s="48" t="n">
        <v>67692.105</v>
      </c>
      <c r="F31" s="48" t="n">
        <v>149774.056</v>
      </c>
      <c r="G31" s="48" t="n">
        <v>2261271112.583</v>
      </c>
      <c r="H31" s="48" t="n">
        <v>2.646</v>
      </c>
      <c r="I31" s="48" t="n">
        <v>54786.445</v>
      </c>
      <c r="J31" s="47" t="str">
        <f aca="false">IF(ISNUMBER(I31),"Yes","Not settled")</f>
        <v>Yes</v>
      </c>
    </row>
    <row r="32" customFormat="false" ht="15" hidden="false" customHeight="false" outlineLevel="0" collapsed="false">
      <c r="A32" s="48" t="s">
        <v>348</v>
      </c>
      <c r="B32" s="48" t="n">
        <v>1</v>
      </c>
      <c r="C32" s="48" t="n">
        <v>60007.06</v>
      </c>
      <c r="D32" s="48" t="s">
        <v>340</v>
      </c>
      <c r="E32" s="48" t="n">
        <v>10150.791</v>
      </c>
      <c r="F32" s="48" t="n">
        <v>22237.793</v>
      </c>
      <c r="G32" s="48" t="n">
        <v>71317511.854</v>
      </c>
      <c r="H32" s="48" t="n">
        <v>2.251</v>
      </c>
      <c r="I32" s="48" t="n">
        <v>11721.379</v>
      </c>
      <c r="J32" s="47" t="str">
        <f aca="false">IF(ISNUMBER(I32),"Yes","Not settled")</f>
        <v>Yes</v>
      </c>
    </row>
    <row r="33" customFormat="false" ht="15" hidden="false" customHeight="false" outlineLevel="0" collapsed="false">
      <c r="A33" s="48" t="s">
        <v>348</v>
      </c>
      <c r="B33" s="48" t="n">
        <v>2</v>
      </c>
      <c r="C33" s="48" t="n">
        <v>80009.413</v>
      </c>
      <c r="D33" s="48" t="s">
        <v>341</v>
      </c>
      <c r="E33" s="48" t="n">
        <v>877.737</v>
      </c>
      <c r="F33" s="48" t="n">
        <v>561.86</v>
      </c>
      <c r="G33" s="48" t="n">
        <v>619671.053</v>
      </c>
      <c r="H33" s="48" t="n">
        <v>0.863</v>
      </c>
      <c r="I33" s="48" t="n">
        <v>1820.214</v>
      </c>
      <c r="J33" s="47" t="str">
        <f aca="false">IF(ISNUMBER(I33),"Yes","Not settled")</f>
        <v>Yes</v>
      </c>
    </row>
    <row r="34" customFormat="false" ht="15" hidden="false" customHeight="false" outlineLevel="0" collapsed="false">
      <c r="A34" s="48" t="s">
        <v>348</v>
      </c>
      <c r="B34" s="48" t="n">
        <v>3</v>
      </c>
      <c r="C34" s="48" t="n">
        <v>100011.766</v>
      </c>
      <c r="D34" s="48" t="s">
        <v>342</v>
      </c>
      <c r="E34" s="48" t="n">
        <v>4679.974</v>
      </c>
      <c r="F34" s="48" t="n">
        <v>6886.103</v>
      </c>
      <c r="G34" s="48" t="n">
        <v>89765915.635</v>
      </c>
      <c r="H34" s="48" t="n">
        <v>2.116</v>
      </c>
      <c r="I34" s="48" t="n">
        <v>24242.852</v>
      </c>
      <c r="J34" s="47" t="str">
        <f aca="false">IF(ISNUMBER(I34),"Yes","Not settled")</f>
        <v>Yes</v>
      </c>
    </row>
    <row r="35" customFormat="false" ht="15" hidden="false" customHeight="false" outlineLevel="0" collapsed="false">
      <c r="A35" s="48" t="s">
        <v>349</v>
      </c>
      <c r="B35" s="48" t="n">
        <v>1</v>
      </c>
      <c r="C35" s="48" t="n">
        <v>60007.06</v>
      </c>
      <c r="D35" s="48" t="s">
        <v>340</v>
      </c>
      <c r="E35" s="48" t="n">
        <v>15613.363</v>
      </c>
      <c r="F35" s="48" t="n">
        <v>34581.435</v>
      </c>
      <c r="G35" s="48" t="n">
        <v>123304663.454</v>
      </c>
      <c r="H35" s="48" t="n">
        <v>2.432</v>
      </c>
      <c r="I35" s="48" t="n">
        <v>13361.572</v>
      </c>
      <c r="J35" s="47" t="str">
        <f aca="false">IF(ISNUMBER(I35),"Yes","Not settled")</f>
        <v>Yes</v>
      </c>
    </row>
    <row r="36" customFormat="false" ht="15" hidden="false" customHeight="false" outlineLevel="0" collapsed="false">
      <c r="A36" s="48" t="s">
        <v>349</v>
      </c>
      <c r="B36" s="48" t="n">
        <v>2</v>
      </c>
      <c r="C36" s="48" t="n">
        <v>80009.413</v>
      </c>
      <c r="D36" s="48" t="s">
        <v>341</v>
      </c>
      <c r="E36" s="48" t="n">
        <v>924.004</v>
      </c>
      <c r="F36" s="48" t="n">
        <v>474.735</v>
      </c>
      <c r="G36" s="48" t="n">
        <v>890373.123</v>
      </c>
      <c r="H36" s="48" t="n">
        <v>0.513</v>
      </c>
      <c r="I36" s="48" t="n">
        <v>2300.271</v>
      </c>
      <c r="J36" s="47" t="str">
        <f aca="false">IF(ISNUMBER(I36),"Yes","Not settled")</f>
        <v>Yes</v>
      </c>
    </row>
    <row r="37" customFormat="false" ht="15" hidden="false" customHeight="false" outlineLevel="0" collapsed="false">
      <c r="A37" s="48" t="s">
        <v>349</v>
      </c>
      <c r="B37" s="48" t="n">
        <v>3</v>
      </c>
      <c r="C37" s="48" t="n">
        <v>100011.766</v>
      </c>
      <c r="D37" s="48" t="s">
        <v>342</v>
      </c>
      <c r="E37" s="48" t="n">
        <v>7865.146</v>
      </c>
      <c r="F37" s="48" t="n">
        <v>14483.711</v>
      </c>
      <c r="G37" s="48" t="n">
        <v>151958755.875</v>
      </c>
      <c r="H37" s="48" t="n">
        <v>2.387</v>
      </c>
      <c r="I37" s="48" t="n">
        <v>24982.939</v>
      </c>
      <c r="J37" s="47" t="str">
        <f aca="false">IF(ISNUMBER(I37),"Yes","Not settled")</f>
        <v>Yes</v>
      </c>
    </row>
    <row r="38" customFormat="false" ht="15" hidden="false" customHeight="false" outlineLevel="0" collapsed="false">
      <c r="A38" s="92"/>
      <c r="B38" s="92"/>
      <c r="C38" s="92"/>
      <c r="D38" s="92"/>
      <c r="E38" s="92"/>
      <c r="F38" s="92"/>
      <c r="G38" s="92"/>
      <c r="H38" s="92"/>
      <c r="I38" s="92"/>
      <c r="J38" s="92"/>
    </row>
    <row r="39" customFormat="false" ht="15" hidden="false" customHeight="false" outlineLevel="0" collapsed="false">
      <c r="A39" s="92"/>
      <c r="B39" s="92"/>
      <c r="C39" s="92"/>
      <c r="D39" s="92"/>
      <c r="E39" s="92"/>
      <c r="F39" s="92"/>
      <c r="G39" s="92"/>
      <c r="H39" s="92"/>
      <c r="I39" s="92"/>
      <c r="J39" s="92"/>
    </row>
    <row r="40" customFormat="false" ht="15" hidden="false" customHeight="false" outlineLevel="0" collapsed="false">
      <c r="A40" s="92"/>
      <c r="B40" s="92"/>
      <c r="C40" s="92"/>
      <c r="D40" s="92"/>
      <c r="E40" s="92"/>
      <c r="F40" s="92"/>
      <c r="G40" s="92"/>
      <c r="H40" s="92"/>
      <c r="I40" s="92"/>
      <c r="J40" s="92"/>
    </row>
    <row r="41" customFormat="false" ht="15" hidden="false" customHeight="false" outlineLevel="0" collapsed="false">
      <c r="A41" s="92"/>
      <c r="B41" s="92"/>
      <c r="C41" s="92"/>
      <c r="D41" s="92"/>
      <c r="E41" s="92"/>
      <c r="F41" s="92"/>
      <c r="G41" s="92"/>
      <c r="H41" s="92"/>
      <c r="I41" s="92"/>
      <c r="J41" s="92"/>
    </row>
    <row r="42" customFormat="false" ht="15" hidden="false" customHeight="false" outlineLevel="0" collapsed="false">
      <c r="A42" s="92"/>
      <c r="B42" s="92"/>
      <c r="C42" s="92"/>
      <c r="D42" s="92"/>
      <c r="E42" s="92"/>
      <c r="F42" s="92"/>
      <c r="G42" s="92"/>
      <c r="H42" s="92"/>
      <c r="I42" s="92"/>
      <c r="J42" s="92"/>
    </row>
    <row r="43" customFormat="false" ht="15" hidden="false" customHeight="false" outlineLevel="0" collapsed="false">
      <c r="A43" s="92"/>
      <c r="B43" s="92"/>
      <c r="C43" s="92"/>
      <c r="D43" s="92"/>
      <c r="E43" s="92"/>
      <c r="F43" s="92"/>
      <c r="G43" s="92"/>
      <c r="H43" s="92"/>
      <c r="I43" s="92"/>
      <c r="J43" s="92"/>
    </row>
    <row r="44" customFormat="false" ht="15" hidden="false" customHeight="false" outlineLevel="0" collapsed="false">
      <c r="A44" s="92"/>
      <c r="B44" s="92"/>
      <c r="C44" s="92"/>
      <c r="D44" s="92"/>
      <c r="E44" s="92"/>
      <c r="F44" s="92"/>
      <c r="G44" s="92"/>
      <c r="H44" s="92"/>
      <c r="I44" s="92"/>
      <c r="J44" s="92"/>
    </row>
    <row r="45" customFormat="false" ht="15" hidden="false" customHeight="false" outlineLevel="0" collapsed="false">
      <c r="A45" s="92"/>
      <c r="B45" s="92"/>
      <c r="C45" s="92"/>
      <c r="D45" s="92"/>
      <c r="E45" s="92"/>
      <c r="F45" s="92"/>
      <c r="G45" s="92"/>
      <c r="H45" s="92"/>
      <c r="I45" s="92"/>
      <c r="J45" s="92"/>
    </row>
    <row r="46" customFormat="false" ht="15" hidden="false" customHeight="false" outlineLevel="0" collapsed="false">
      <c r="A46" s="92"/>
      <c r="B46" s="92"/>
      <c r="C46" s="92"/>
      <c r="D46" s="92"/>
      <c r="E46" s="92"/>
      <c r="F46" s="92"/>
      <c r="G46" s="92"/>
      <c r="H46" s="92"/>
      <c r="I46" s="92"/>
      <c r="J46" s="92"/>
    </row>
    <row r="47" customFormat="false" ht="15" hidden="false" customHeight="false" outlineLevel="0" collapsed="false">
      <c r="A47" s="92"/>
      <c r="B47" s="92"/>
      <c r="C47" s="92"/>
      <c r="D47" s="92"/>
      <c r="E47" s="92"/>
      <c r="F47" s="92"/>
      <c r="G47" s="92"/>
      <c r="H47" s="92"/>
      <c r="I47" s="92"/>
      <c r="J47" s="92"/>
    </row>
    <row r="48" customFormat="false" ht="15" hidden="false" customHeight="false" outlineLevel="0" collapsed="false">
      <c r="A48" s="92"/>
      <c r="B48" s="92"/>
      <c r="C48" s="92"/>
      <c r="D48" s="92"/>
      <c r="E48" s="92"/>
      <c r="F48" s="92"/>
      <c r="G48" s="92"/>
      <c r="H48" s="92"/>
      <c r="I48" s="92"/>
      <c r="J48" s="92"/>
    </row>
    <row r="49" customFormat="false" ht="15" hidden="false" customHeight="false" outlineLevel="0" collapsed="false">
      <c r="A49" s="92"/>
      <c r="B49" s="92"/>
      <c r="C49" s="92"/>
      <c r="D49" s="92"/>
      <c r="E49" s="92"/>
      <c r="F49" s="92"/>
      <c r="G49" s="92"/>
      <c r="H49" s="92"/>
      <c r="I49" s="92"/>
      <c r="J49" s="92"/>
    </row>
    <row r="50" customFormat="false" ht="15" hidden="false" customHeight="false" outlineLevel="0" collapsed="false">
      <c r="A50" s="92"/>
      <c r="B50" s="92"/>
      <c r="C50" s="92"/>
      <c r="D50" s="92"/>
      <c r="E50" s="92"/>
      <c r="F50" s="92"/>
      <c r="G50" s="92"/>
      <c r="H50" s="92"/>
      <c r="I50" s="92"/>
      <c r="J50" s="92"/>
    </row>
    <row r="51" customFormat="false" ht="15" hidden="false" customHeight="false" outlineLevel="0" collapsed="false">
      <c r="A51" s="92"/>
      <c r="B51" s="92"/>
      <c r="C51" s="92"/>
      <c r="D51" s="92"/>
      <c r="E51" s="92"/>
      <c r="F51" s="92"/>
      <c r="G51" s="92"/>
      <c r="H51" s="92"/>
      <c r="I51" s="92"/>
      <c r="J51" s="92"/>
    </row>
    <row r="52" customFormat="false" ht="15" hidden="false" customHeight="false" outlineLevel="0" collapsed="false">
      <c r="A52" s="92"/>
      <c r="B52" s="92"/>
      <c r="C52" s="92"/>
      <c r="D52" s="92"/>
      <c r="E52" s="92"/>
      <c r="F52" s="92"/>
      <c r="G52" s="92"/>
      <c r="H52" s="92"/>
      <c r="I52" s="92"/>
      <c r="J52" s="92"/>
    </row>
    <row r="53" customFormat="false" ht="15" hidden="false" customHeight="false" outlineLevel="0" collapsed="false">
      <c r="A53" s="92"/>
      <c r="B53" s="92"/>
      <c r="C53" s="92"/>
      <c r="D53" s="92"/>
      <c r="E53" s="92"/>
      <c r="F53" s="92"/>
      <c r="G53" s="92"/>
      <c r="H53" s="92"/>
      <c r="I53" s="92"/>
      <c r="J53" s="92"/>
    </row>
    <row r="54" customFormat="false" ht="15" hidden="false" customHeight="false" outlineLevel="0" collapsed="false">
      <c r="A54" s="92"/>
      <c r="B54" s="92"/>
      <c r="C54" s="92"/>
      <c r="D54" s="92"/>
      <c r="E54" s="92"/>
      <c r="F54" s="92"/>
      <c r="G54" s="92"/>
      <c r="H54" s="92"/>
      <c r="I54" s="92"/>
      <c r="J54" s="92"/>
    </row>
    <row r="55" customFormat="false" ht="15" hidden="false" customHeight="false" outlineLevel="0" collapsed="false">
      <c r="A55" s="92"/>
      <c r="B55" s="92"/>
      <c r="C55" s="92"/>
      <c r="D55" s="92"/>
      <c r="E55" s="92"/>
      <c r="F55" s="92"/>
      <c r="G55" s="92"/>
      <c r="H55" s="92"/>
      <c r="I55" s="92"/>
      <c r="J55" s="92"/>
    </row>
    <row r="56" customFormat="false" ht="15" hidden="false" customHeight="false" outlineLevel="0" collapsed="false">
      <c r="A56" s="92"/>
      <c r="B56" s="92"/>
      <c r="C56" s="92"/>
      <c r="D56" s="92"/>
      <c r="E56" s="92"/>
      <c r="F56" s="92"/>
      <c r="G56" s="92"/>
      <c r="H56" s="92"/>
      <c r="I56" s="92"/>
      <c r="J56" s="92"/>
    </row>
    <row r="57" customFormat="false" ht="15" hidden="false" customHeight="false" outlineLevel="0" collapsed="false">
      <c r="A57" s="92"/>
      <c r="B57" s="92"/>
      <c r="C57" s="92"/>
      <c r="D57" s="92"/>
      <c r="E57" s="92"/>
      <c r="F57" s="92"/>
      <c r="G57" s="92"/>
      <c r="H57" s="92"/>
      <c r="I57" s="92"/>
      <c r="J57" s="92"/>
    </row>
    <row r="58" customFormat="false" ht="15" hidden="false" customHeight="false" outlineLevel="0" collapsed="false">
      <c r="A58" s="92"/>
      <c r="B58" s="92"/>
      <c r="C58" s="92"/>
      <c r="D58" s="92"/>
      <c r="E58" s="92"/>
      <c r="F58" s="92"/>
      <c r="G58" s="92"/>
      <c r="H58" s="92"/>
      <c r="I58" s="92"/>
      <c r="J58" s="92"/>
    </row>
    <row r="59" customFormat="false" ht="15" hidden="false" customHeight="false" outlineLevel="0" collapsed="false">
      <c r="A59" s="92"/>
      <c r="B59" s="92"/>
      <c r="C59" s="92"/>
      <c r="D59" s="92"/>
      <c r="E59" s="92"/>
      <c r="F59" s="92"/>
      <c r="G59" s="92"/>
      <c r="H59" s="92"/>
      <c r="I59" s="92"/>
      <c r="J59" s="92"/>
    </row>
    <row r="60" customFormat="false" ht="15" hidden="false" customHeight="false" outlineLevel="0" collapsed="false">
      <c r="A60" s="92"/>
      <c r="B60" s="92"/>
      <c r="C60" s="92"/>
      <c r="D60" s="92"/>
      <c r="E60" s="92"/>
      <c r="F60" s="92"/>
      <c r="G60" s="92"/>
      <c r="H60" s="92"/>
      <c r="I60" s="92"/>
      <c r="J60" s="92"/>
    </row>
    <row r="61" customFormat="false" ht="15" hidden="false" customHeight="false" outlineLevel="0" collapsed="false">
      <c r="A61" s="92"/>
      <c r="B61" s="92"/>
      <c r="C61" s="92"/>
      <c r="D61" s="92"/>
      <c r="E61" s="92"/>
      <c r="F61" s="92"/>
      <c r="G61" s="92"/>
      <c r="H61" s="92"/>
      <c r="I61" s="92"/>
      <c r="J61" s="92"/>
    </row>
    <row r="62" customFormat="false" ht="15" hidden="false" customHeight="false" outlineLevel="0" collapsed="false">
      <c r="A62" s="92"/>
      <c r="B62" s="92"/>
      <c r="C62" s="92"/>
      <c r="D62" s="92"/>
      <c r="E62" s="92"/>
      <c r="F62" s="92"/>
      <c r="G62" s="92"/>
      <c r="H62" s="92"/>
      <c r="I62" s="92"/>
      <c r="J62" s="92"/>
    </row>
    <row r="63" customFormat="false" ht="15" hidden="false" customHeight="false" outlineLevel="0" collapsed="false">
      <c r="A63" s="92"/>
      <c r="B63" s="92"/>
      <c r="C63" s="92"/>
      <c r="D63" s="92"/>
      <c r="E63" s="92"/>
      <c r="F63" s="92"/>
      <c r="G63" s="92"/>
      <c r="H63" s="92"/>
      <c r="I63" s="92"/>
      <c r="J63" s="92"/>
    </row>
    <row r="64" customFormat="false" ht="15" hidden="false" customHeight="false" outlineLevel="0" collapsed="false">
      <c r="A64" s="92"/>
      <c r="B64" s="92"/>
      <c r="C64" s="92"/>
      <c r="D64" s="92"/>
      <c r="E64" s="92"/>
      <c r="F64" s="92"/>
      <c r="G64" s="92"/>
      <c r="H64" s="92"/>
      <c r="I64" s="92"/>
      <c r="J64" s="92"/>
    </row>
    <row r="65" customFormat="false" ht="15" hidden="false" customHeight="false" outlineLevel="0" collapsed="false">
      <c r="A65" s="92"/>
      <c r="B65" s="92"/>
      <c r="C65" s="92"/>
      <c r="D65" s="92"/>
      <c r="E65" s="92"/>
      <c r="F65" s="92"/>
      <c r="G65" s="92"/>
      <c r="H65" s="92"/>
      <c r="I65" s="92"/>
      <c r="J65" s="92"/>
    </row>
    <row r="66" customFormat="false" ht="15" hidden="false" customHeight="false" outlineLevel="0" collapsed="false">
      <c r="A66" s="92"/>
      <c r="B66" s="92"/>
      <c r="C66" s="92"/>
      <c r="D66" s="92"/>
      <c r="E66" s="92"/>
      <c r="F66" s="92"/>
      <c r="G66" s="92"/>
      <c r="H66" s="92"/>
      <c r="I66" s="92"/>
      <c r="J66" s="92"/>
    </row>
    <row r="67" customFormat="false" ht="15" hidden="false" customHeight="false" outlineLevel="0" collapsed="false">
      <c r="A67" s="92"/>
      <c r="B67" s="92"/>
      <c r="C67" s="92"/>
      <c r="D67" s="92"/>
      <c r="E67" s="92"/>
      <c r="F67" s="92"/>
      <c r="G67" s="92"/>
      <c r="H67" s="92"/>
      <c r="I67" s="92"/>
      <c r="J67" s="92"/>
    </row>
    <row r="68" customFormat="false" ht="15" hidden="false" customHeight="false" outlineLevel="0" collapsed="false">
      <c r="A68" s="92"/>
      <c r="B68" s="92"/>
      <c r="C68" s="92"/>
      <c r="D68" s="92"/>
      <c r="E68" s="92"/>
      <c r="F68" s="92"/>
      <c r="G68" s="92"/>
      <c r="H68" s="92"/>
      <c r="I68" s="92"/>
      <c r="J68" s="92"/>
    </row>
    <row r="69" customFormat="false" ht="15" hidden="false" customHeight="false" outlineLevel="0" collapsed="false">
      <c r="A69" s="92"/>
      <c r="B69" s="92"/>
      <c r="C69" s="92"/>
      <c r="D69" s="92"/>
      <c r="E69" s="92"/>
      <c r="F69" s="92"/>
      <c r="G69" s="92"/>
      <c r="H69" s="92"/>
      <c r="I69" s="92"/>
      <c r="J69" s="92"/>
    </row>
    <row r="70" customFormat="false" ht="15" hidden="false" customHeight="false" outlineLevel="0" collapsed="false">
      <c r="A70" s="92"/>
      <c r="B70" s="92"/>
      <c r="C70" s="92"/>
      <c r="D70" s="92"/>
      <c r="E70" s="92"/>
      <c r="F70" s="92"/>
      <c r="G70" s="92"/>
      <c r="H70" s="92"/>
      <c r="I70" s="92"/>
      <c r="J70" s="92"/>
    </row>
    <row r="71" customFormat="false" ht="15" hidden="false" customHeight="false" outlineLevel="0" collapsed="false">
      <c r="A71" s="92"/>
      <c r="B71" s="92"/>
      <c r="C71" s="92"/>
      <c r="D71" s="92"/>
      <c r="E71" s="92"/>
      <c r="F71" s="92"/>
      <c r="G71" s="92"/>
      <c r="H71" s="92"/>
      <c r="I71" s="92"/>
      <c r="J71" s="92"/>
    </row>
    <row r="72" customFormat="false" ht="15" hidden="false" customHeight="false" outlineLevel="0" collapsed="false">
      <c r="A72" s="92"/>
      <c r="B72" s="92"/>
      <c r="C72" s="92"/>
      <c r="D72" s="92"/>
      <c r="E72" s="92"/>
      <c r="F72" s="92"/>
      <c r="G72" s="92"/>
      <c r="H72" s="92"/>
      <c r="I72" s="92"/>
      <c r="J72" s="92"/>
    </row>
    <row r="73" customFormat="false" ht="15" hidden="false" customHeight="false" outlineLevel="0" collapsed="false">
      <c r="A73" s="92"/>
      <c r="B73" s="92"/>
      <c r="C73" s="92"/>
      <c r="D73" s="92"/>
      <c r="E73" s="92"/>
      <c r="F73" s="92"/>
      <c r="G73" s="92"/>
      <c r="H73" s="92"/>
      <c r="I73" s="92"/>
      <c r="J73" s="92"/>
    </row>
    <row r="74" customFormat="false" ht="15" hidden="false" customHeight="false" outlineLevel="0" collapsed="false">
      <c r="A74" s="92"/>
      <c r="B74" s="92"/>
      <c r="C74" s="92"/>
      <c r="D74" s="92"/>
      <c r="E74" s="92"/>
      <c r="F74" s="92"/>
      <c r="G74" s="92"/>
      <c r="H74" s="92"/>
      <c r="I74" s="92"/>
      <c r="J74" s="92"/>
    </row>
    <row r="75" customFormat="false" ht="15" hidden="false" customHeight="false" outlineLevel="0" collapsed="false">
      <c r="A75" s="92"/>
      <c r="B75" s="92"/>
      <c r="C75" s="92"/>
      <c r="D75" s="92"/>
      <c r="E75" s="92"/>
      <c r="F75" s="92"/>
      <c r="G75" s="92"/>
      <c r="H75" s="92"/>
      <c r="I75" s="92"/>
      <c r="J75" s="92"/>
    </row>
    <row r="76" customFormat="false" ht="15" hidden="false" customHeight="false" outlineLevel="0" collapsed="false">
      <c r="A76" s="92"/>
      <c r="B76" s="92"/>
      <c r="C76" s="92"/>
      <c r="D76" s="92"/>
      <c r="E76" s="92"/>
      <c r="F76" s="92"/>
      <c r="G76" s="92"/>
      <c r="H76" s="92"/>
      <c r="I76" s="92"/>
      <c r="J76" s="92"/>
    </row>
    <row r="77" customFormat="false" ht="15" hidden="false" customHeight="false" outlineLevel="0" collapsed="false">
      <c r="A77" s="92"/>
      <c r="B77" s="92"/>
      <c r="C77" s="92"/>
      <c r="D77" s="92"/>
      <c r="E77" s="92"/>
      <c r="F77" s="92"/>
      <c r="G77" s="92"/>
      <c r="H77" s="92"/>
      <c r="I77" s="92"/>
      <c r="J77" s="92"/>
    </row>
    <row r="78" customFormat="false" ht="15" hidden="false" customHeight="false" outlineLevel="0" collapsed="false">
      <c r="A78" s="92"/>
      <c r="B78" s="92"/>
      <c r="C78" s="92"/>
      <c r="D78" s="92"/>
      <c r="E78" s="92"/>
      <c r="F78" s="92"/>
      <c r="G78" s="92"/>
      <c r="H78" s="92"/>
      <c r="I78" s="92"/>
      <c r="J78" s="92"/>
    </row>
    <row r="79" customFormat="false" ht="15" hidden="false" customHeight="false" outlineLevel="0" collapsed="false">
      <c r="A79" s="92"/>
      <c r="B79" s="92"/>
      <c r="C79" s="92"/>
      <c r="D79" s="92"/>
      <c r="E79" s="92"/>
      <c r="F79" s="92"/>
      <c r="G79" s="92"/>
      <c r="H79" s="92"/>
      <c r="I79" s="92"/>
      <c r="J79" s="92"/>
    </row>
    <row r="80" customFormat="false" ht="15" hidden="false" customHeight="false" outlineLevel="0" collapsed="false">
      <c r="A80" s="92"/>
      <c r="B80" s="92"/>
      <c r="C80" s="92"/>
      <c r="D80" s="92"/>
      <c r="E80" s="92"/>
      <c r="F80" s="92"/>
      <c r="G80" s="92"/>
      <c r="H80" s="92"/>
      <c r="I80" s="92"/>
      <c r="J80" s="92"/>
    </row>
    <row r="81" customFormat="false" ht="15" hidden="false" customHeight="false" outlineLevel="0" collapsed="false">
      <c r="A81" s="92"/>
      <c r="B81" s="92"/>
      <c r="C81" s="92"/>
      <c r="D81" s="92"/>
      <c r="E81" s="92"/>
      <c r="F81" s="92"/>
      <c r="G81" s="92"/>
      <c r="H81" s="92"/>
      <c r="I81" s="92"/>
      <c r="J81" s="92"/>
    </row>
    <row r="82" customFormat="false" ht="15" hidden="false" customHeight="false" outlineLevel="0" collapsed="false">
      <c r="A82" s="92"/>
      <c r="B82" s="92"/>
      <c r="C82" s="92"/>
      <c r="D82" s="92"/>
      <c r="E82" s="92"/>
      <c r="F82" s="92"/>
      <c r="G82" s="92"/>
      <c r="H82" s="92"/>
      <c r="I82" s="92"/>
      <c r="J82" s="92"/>
    </row>
    <row r="83" customFormat="false" ht="15" hidden="false" customHeight="false" outlineLevel="0" collapsed="false">
      <c r="A83" s="92"/>
      <c r="B83" s="92"/>
      <c r="C83" s="92"/>
      <c r="D83" s="92"/>
      <c r="E83" s="92"/>
      <c r="F83" s="92"/>
      <c r="G83" s="92"/>
      <c r="H83" s="92"/>
      <c r="I83" s="92"/>
      <c r="J83" s="92"/>
    </row>
    <row r="84" customFormat="false" ht="15" hidden="false" customHeight="false" outlineLevel="0" collapsed="false">
      <c r="A84" s="92"/>
      <c r="B84" s="92"/>
      <c r="C84" s="92"/>
      <c r="D84" s="92"/>
      <c r="E84" s="92"/>
      <c r="F84" s="92"/>
      <c r="G84" s="92"/>
      <c r="H84" s="92"/>
      <c r="I84" s="92"/>
      <c r="J84" s="92"/>
    </row>
    <row r="85" customFormat="false" ht="15" hidden="false" customHeight="false" outlineLevel="0" collapsed="false">
      <c r="A85" s="92"/>
      <c r="B85" s="92"/>
      <c r="C85" s="92"/>
      <c r="D85" s="92"/>
      <c r="E85" s="92"/>
      <c r="F85" s="92"/>
      <c r="G85" s="92"/>
      <c r="H85" s="92"/>
      <c r="I85" s="92"/>
      <c r="J85" s="92"/>
    </row>
    <row r="86" customFormat="false" ht="15" hidden="false" customHeight="false" outlineLevel="0" collapsed="false">
      <c r="A86" s="92"/>
      <c r="B86" s="92"/>
      <c r="C86" s="92"/>
      <c r="D86" s="92"/>
      <c r="E86" s="92"/>
      <c r="F86" s="92"/>
      <c r="G86" s="92"/>
      <c r="H86" s="92"/>
      <c r="I86" s="92"/>
      <c r="J86" s="92"/>
    </row>
    <row r="87" customFormat="false" ht="15" hidden="false" customHeight="false" outlineLevel="0" collapsed="false">
      <c r="A87" s="92"/>
      <c r="B87" s="92"/>
      <c r="C87" s="92"/>
      <c r="D87" s="92"/>
      <c r="E87" s="92"/>
      <c r="F87" s="92"/>
      <c r="G87" s="92"/>
      <c r="H87" s="92"/>
      <c r="I87" s="92"/>
      <c r="J87" s="92"/>
    </row>
    <row r="88" customFormat="false" ht="15" hidden="false" customHeight="false" outlineLevel="0" collapsed="false">
      <c r="A88" s="92"/>
      <c r="B88" s="92"/>
      <c r="C88" s="92"/>
      <c r="D88" s="92"/>
      <c r="E88" s="92"/>
      <c r="F88" s="92"/>
      <c r="G88" s="92"/>
      <c r="H88" s="92"/>
      <c r="I88" s="92"/>
      <c r="J88" s="92"/>
    </row>
    <row r="89" customFormat="false" ht="15" hidden="false" customHeight="false" outlineLevel="0" collapsed="false">
      <c r="A89" s="92"/>
      <c r="B89" s="92"/>
      <c r="C89" s="92"/>
      <c r="D89" s="92"/>
      <c r="E89" s="92"/>
      <c r="F89" s="92"/>
      <c r="G89" s="92"/>
      <c r="H89" s="92"/>
      <c r="I89" s="92"/>
      <c r="J89" s="92"/>
    </row>
    <row r="90" customFormat="false" ht="15" hidden="false" customHeight="false" outlineLevel="0" collapsed="false">
      <c r="A90" s="92"/>
      <c r="B90" s="92"/>
      <c r="C90" s="92"/>
      <c r="D90" s="92"/>
      <c r="E90" s="92"/>
      <c r="F90" s="92"/>
      <c r="G90" s="92"/>
      <c r="H90" s="92"/>
      <c r="I90" s="92"/>
      <c r="J90" s="92"/>
    </row>
    <row r="91" customFormat="false" ht="15" hidden="false" customHeight="false" outlineLevel="0" collapsed="false">
      <c r="A91" s="92"/>
      <c r="B91" s="92"/>
      <c r="C91" s="92"/>
      <c r="D91" s="92"/>
      <c r="E91" s="92"/>
      <c r="F91" s="92"/>
      <c r="G91" s="92"/>
      <c r="H91" s="92"/>
      <c r="I91" s="92"/>
      <c r="J91" s="92"/>
    </row>
    <row r="92" customFormat="false" ht="15" hidden="false" customHeight="false" outlineLevel="0" collapsed="false">
      <c r="A92" s="92"/>
      <c r="B92" s="92"/>
      <c r="C92" s="92"/>
      <c r="D92" s="92"/>
      <c r="E92" s="92"/>
      <c r="F92" s="92"/>
      <c r="G92" s="92"/>
      <c r="H92" s="92"/>
      <c r="I92" s="92"/>
      <c r="J92" s="92"/>
    </row>
    <row r="93" customFormat="false" ht="15" hidden="false" customHeight="false" outlineLevel="0" collapsed="false">
      <c r="A93" s="92"/>
      <c r="B93" s="92"/>
      <c r="C93" s="92"/>
      <c r="D93" s="92"/>
      <c r="E93" s="92"/>
      <c r="F93" s="92"/>
      <c r="G93" s="92"/>
      <c r="H93" s="92"/>
      <c r="I93" s="92"/>
      <c r="J93" s="92"/>
    </row>
    <row r="94" customFormat="false" ht="15" hidden="false" customHeight="false" outlineLevel="0" collapsed="false">
      <c r="A94" s="92"/>
      <c r="B94" s="92"/>
      <c r="C94" s="92"/>
      <c r="D94" s="92"/>
      <c r="E94" s="92"/>
      <c r="F94" s="92"/>
      <c r="G94" s="92"/>
      <c r="H94" s="92"/>
      <c r="I94" s="92"/>
      <c r="J94" s="92"/>
    </row>
    <row r="95" customFormat="false" ht="15" hidden="false" customHeight="false" outlineLevel="0" collapsed="false">
      <c r="A95" s="92"/>
      <c r="B95" s="92"/>
      <c r="C95" s="92"/>
      <c r="D95" s="92"/>
      <c r="E95" s="92"/>
      <c r="F95" s="92"/>
      <c r="G95" s="92"/>
      <c r="H95" s="92"/>
      <c r="I95" s="92"/>
      <c r="J95" s="92"/>
    </row>
    <row r="96" customFormat="false" ht="15" hidden="false" customHeight="false" outlineLevel="0" collapsed="false">
      <c r="A96" s="92"/>
      <c r="B96" s="92"/>
      <c r="C96" s="92"/>
      <c r="D96" s="92"/>
      <c r="E96" s="92"/>
      <c r="F96" s="92"/>
      <c r="G96" s="92"/>
      <c r="H96" s="92"/>
      <c r="I96" s="92"/>
      <c r="J96" s="92"/>
    </row>
    <row r="97" customFormat="false" ht="15" hidden="false" customHeight="false" outlineLevel="0" collapsed="false">
      <c r="A97" s="92"/>
      <c r="B97" s="92"/>
      <c r="C97" s="92"/>
      <c r="D97" s="92"/>
      <c r="E97" s="92"/>
      <c r="F97" s="92"/>
      <c r="G97" s="92"/>
      <c r="H97" s="92"/>
      <c r="I97" s="92"/>
      <c r="J97" s="92"/>
    </row>
    <row r="98" customFormat="false" ht="15" hidden="false" customHeight="false" outlineLevel="0" collapsed="false">
      <c r="A98" s="92"/>
      <c r="B98" s="92"/>
      <c r="C98" s="92"/>
      <c r="D98" s="92"/>
      <c r="E98" s="92"/>
      <c r="F98" s="92"/>
      <c r="G98" s="92"/>
      <c r="H98" s="92"/>
      <c r="I98" s="92"/>
      <c r="J98" s="92"/>
    </row>
    <row r="99" customFormat="false" ht="15" hidden="false" customHeight="false" outlineLevel="0" collapsed="false">
      <c r="A99" s="92"/>
      <c r="B99" s="92"/>
      <c r="C99" s="92"/>
      <c r="D99" s="92"/>
      <c r="E99" s="92"/>
      <c r="F99" s="92"/>
      <c r="G99" s="92"/>
      <c r="H99" s="92"/>
      <c r="I99" s="92"/>
      <c r="J99" s="92"/>
    </row>
    <row r="100" customFormat="false" ht="15" hidden="false" customHeight="false" outlineLevel="0" collapsed="false">
      <c r="A100" s="92"/>
      <c r="B100" s="92"/>
      <c r="C100" s="92"/>
      <c r="D100" s="92"/>
      <c r="E100" s="92"/>
      <c r="F100" s="92"/>
      <c r="G100" s="92"/>
      <c r="H100" s="92"/>
      <c r="I100" s="92"/>
      <c r="J100" s="92"/>
    </row>
    <row r="101" customFormat="false" ht="15" hidden="false" customHeight="false" outlineLevel="0" collapsed="false">
      <c r="A101" s="92"/>
      <c r="B101" s="92"/>
      <c r="C101" s="92"/>
      <c r="D101" s="92"/>
      <c r="E101" s="92"/>
      <c r="F101" s="92"/>
      <c r="G101" s="92"/>
      <c r="H101" s="92"/>
      <c r="I101" s="92"/>
      <c r="J101" s="92"/>
    </row>
    <row r="102" customFormat="false" ht="15" hidden="false" customHeight="false" outlineLevel="0" collapsed="false">
      <c r="A102" s="92"/>
      <c r="B102" s="92"/>
      <c r="C102" s="92"/>
      <c r="D102" s="92"/>
      <c r="E102" s="92"/>
      <c r="F102" s="92"/>
      <c r="G102" s="92"/>
      <c r="H102" s="92"/>
      <c r="I102" s="92"/>
      <c r="J102" s="92"/>
    </row>
    <row r="103" customFormat="false" ht="15" hidden="false" customHeight="false" outlineLevel="0" collapsed="false">
      <c r="A103" s="92"/>
      <c r="B103" s="92"/>
      <c r="C103" s="92"/>
      <c r="D103" s="92"/>
      <c r="E103" s="92"/>
      <c r="F103" s="92"/>
      <c r="G103" s="92"/>
      <c r="H103" s="92"/>
      <c r="I103" s="92"/>
      <c r="J103" s="92"/>
    </row>
    <row r="104" customFormat="false" ht="15" hidden="false" customHeight="false" outlineLevel="0" collapsed="false">
      <c r="A104" s="92"/>
      <c r="B104" s="92"/>
      <c r="C104" s="92"/>
      <c r="D104" s="92"/>
      <c r="E104" s="92"/>
      <c r="F104" s="92"/>
      <c r="G104" s="92"/>
      <c r="H104" s="92"/>
      <c r="I104" s="92"/>
      <c r="J104" s="92"/>
    </row>
    <row r="105" customFormat="false" ht="15" hidden="false" customHeight="false" outlineLevel="0" collapsed="false">
      <c r="A105" s="92"/>
      <c r="B105" s="92"/>
      <c r="C105" s="92"/>
      <c r="D105" s="92"/>
      <c r="E105" s="92"/>
      <c r="F105" s="92"/>
      <c r="G105" s="92"/>
      <c r="H105" s="92"/>
      <c r="I105" s="92"/>
      <c r="J105" s="92"/>
    </row>
    <row r="106" customFormat="false" ht="15" hidden="false" customHeight="false" outlineLevel="0" collapsed="false">
      <c r="A106" s="92"/>
      <c r="B106" s="92"/>
      <c r="C106" s="92"/>
      <c r="D106" s="92"/>
      <c r="E106" s="92"/>
      <c r="F106" s="92"/>
      <c r="G106" s="92"/>
      <c r="H106" s="92"/>
      <c r="I106" s="92"/>
      <c r="J106" s="92"/>
    </row>
    <row r="107" customFormat="false" ht="15" hidden="false" customHeight="false" outlineLevel="0" collapsed="false">
      <c r="A107" s="92"/>
      <c r="B107" s="92"/>
      <c r="C107" s="92"/>
      <c r="D107" s="92"/>
      <c r="E107" s="92"/>
      <c r="F107" s="92"/>
      <c r="G107" s="92"/>
      <c r="H107" s="92"/>
      <c r="I107" s="92"/>
      <c r="J107" s="92"/>
    </row>
    <row r="108" customFormat="false" ht="15" hidden="false" customHeight="false" outlineLevel="0" collapsed="false">
      <c r="A108" s="92"/>
      <c r="B108" s="92"/>
      <c r="C108" s="92"/>
      <c r="D108" s="92"/>
      <c r="E108" s="92"/>
      <c r="F108" s="92"/>
      <c r="G108" s="92"/>
      <c r="H108" s="92"/>
      <c r="I108" s="92"/>
      <c r="J108" s="92"/>
    </row>
    <row r="109" customFormat="false" ht="15" hidden="false" customHeight="false" outlineLevel="0" collapsed="false">
      <c r="A109" s="92"/>
      <c r="B109" s="92"/>
      <c r="C109" s="92"/>
      <c r="D109" s="92"/>
      <c r="E109" s="92"/>
      <c r="F109" s="92"/>
      <c r="G109" s="92"/>
      <c r="H109" s="92"/>
      <c r="I109" s="92"/>
      <c r="J109" s="92"/>
    </row>
    <row r="110" customFormat="false" ht="15" hidden="false" customHeight="false" outlineLevel="0" collapsed="false">
      <c r="A110" s="92"/>
      <c r="B110" s="92"/>
      <c r="C110" s="92"/>
      <c r="D110" s="92"/>
      <c r="E110" s="92"/>
      <c r="F110" s="92"/>
      <c r="G110" s="92"/>
      <c r="H110" s="92"/>
      <c r="I110" s="92"/>
      <c r="J110" s="92"/>
    </row>
    <row r="111" customFormat="false" ht="15" hidden="false" customHeight="false" outlineLevel="0" collapsed="false">
      <c r="A111" s="92"/>
      <c r="B111" s="92"/>
      <c r="C111" s="92"/>
      <c r="D111" s="92"/>
      <c r="E111" s="92"/>
      <c r="F111" s="92"/>
      <c r="G111" s="92"/>
      <c r="H111" s="92"/>
      <c r="I111" s="92"/>
      <c r="J111" s="92"/>
    </row>
    <row r="112" customFormat="false" ht="15" hidden="false" customHeight="false" outlineLevel="0" collapsed="false">
      <c r="A112" s="92"/>
      <c r="B112" s="92"/>
      <c r="C112" s="92"/>
      <c r="D112" s="92"/>
      <c r="E112" s="92"/>
      <c r="F112" s="92"/>
      <c r="G112" s="92"/>
      <c r="H112" s="92"/>
      <c r="I112" s="92"/>
      <c r="J112" s="92"/>
    </row>
    <row r="113" customFormat="false" ht="15" hidden="false" customHeight="false" outlineLevel="0" collapsed="false">
      <c r="A113" s="92"/>
      <c r="B113" s="92"/>
      <c r="C113" s="92"/>
      <c r="D113" s="92"/>
      <c r="E113" s="92"/>
      <c r="F113" s="92"/>
      <c r="G113" s="92"/>
      <c r="H113" s="92"/>
      <c r="I113" s="92"/>
      <c r="J113" s="92"/>
    </row>
    <row r="114" customFormat="false" ht="15" hidden="false" customHeight="false" outlineLevel="0" collapsed="false">
      <c r="A114" s="92"/>
      <c r="B114" s="92"/>
      <c r="C114" s="92"/>
      <c r="D114" s="92"/>
      <c r="E114" s="92"/>
      <c r="F114" s="92"/>
      <c r="G114" s="92"/>
      <c r="H114" s="92"/>
      <c r="I114" s="92"/>
      <c r="J114" s="92"/>
    </row>
    <row r="115" customFormat="false" ht="15" hidden="false" customHeight="false" outlineLevel="0" collapsed="false">
      <c r="A115" s="92"/>
      <c r="B115" s="92"/>
      <c r="C115" s="92"/>
      <c r="D115" s="92"/>
      <c r="E115" s="92"/>
      <c r="F115" s="92"/>
      <c r="G115" s="92"/>
      <c r="H115" s="92"/>
      <c r="I115" s="92"/>
      <c r="J115" s="92"/>
    </row>
    <row r="116" customFormat="false" ht="15" hidden="false" customHeight="false" outlineLevel="0" collapsed="false">
      <c r="A116" s="92"/>
      <c r="B116" s="92"/>
      <c r="C116" s="92"/>
      <c r="D116" s="92"/>
      <c r="E116" s="92"/>
      <c r="F116" s="92"/>
      <c r="G116" s="92"/>
      <c r="H116" s="92"/>
      <c r="I116" s="92"/>
      <c r="J116" s="92"/>
    </row>
    <row r="117" customFormat="false" ht="15" hidden="false" customHeight="false" outlineLevel="0" collapsed="false">
      <c r="A117" s="92"/>
      <c r="B117" s="92"/>
      <c r="C117" s="92"/>
      <c r="D117" s="92"/>
      <c r="E117" s="92"/>
      <c r="F117" s="92"/>
      <c r="G117" s="92"/>
      <c r="H117" s="92"/>
      <c r="I117" s="92"/>
      <c r="J117" s="92"/>
    </row>
    <row r="118" customFormat="false" ht="15" hidden="false" customHeight="false" outlineLevel="0" collapsed="false">
      <c r="A118" s="92"/>
      <c r="B118" s="92"/>
      <c r="C118" s="92"/>
      <c r="D118" s="92"/>
      <c r="E118" s="92"/>
      <c r="F118" s="92"/>
      <c r="G118" s="92"/>
      <c r="H118" s="92"/>
      <c r="I118" s="92"/>
      <c r="J118" s="92"/>
    </row>
    <row r="119" customFormat="false" ht="15" hidden="false" customHeight="false" outlineLevel="0" collapsed="false">
      <c r="A119" s="92"/>
      <c r="B119" s="92"/>
      <c r="C119" s="92"/>
      <c r="D119" s="92"/>
      <c r="E119" s="92"/>
      <c r="F119" s="92"/>
      <c r="G119" s="92"/>
      <c r="H119" s="92"/>
      <c r="I119" s="92"/>
      <c r="J119" s="92"/>
    </row>
    <row r="120" customFormat="false" ht="15" hidden="false" customHeight="false" outlineLevel="0" collapsed="false">
      <c r="A120" s="92"/>
      <c r="B120" s="92"/>
      <c r="C120" s="92"/>
      <c r="D120" s="92"/>
      <c r="E120" s="92"/>
      <c r="F120" s="92"/>
      <c r="G120" s="92"/>
      <c r="H120" s="92"/>
      <c r="I120" s="92"/>
      <c r="J120" s="92"/>
    </row>
    <row r="121" customFormat="false" ht="15" hidden="false" customHeight="false" outlineLevel="0" collapsed="false">
      <c r="A121" s="92"/>
      <c r="B121" s="92"/>
      <c r="C121" s="92"/>
      <c r="D121" s="92"/>
      <c r="E121" s="92"/>
      <c r="F121" s="92"/>
      <c r="G121" s="92"/>
      <c r="H121" s="92"/>
      <c r="I121" s="92"/>
      <c r="J121" s="92"/>
    </row>
    <row r="122" customFormat="false" ht="15" hidden="false" customHeight="false" outlineLevel="0" collapsed="false">
      <c r="A122" s="92"/>
      <c r="B122" s="92"/>
      <c r="C122" s="92"/>
      <c r="D122" s="92"/>
      <c r="E122" s="92"/>
      <c r="F122" s="92"/>
      <c r="G122" s="92"/>
      <c r="H122" s="92"/>
      <c r="I122" s="92"/>
      <c r="J122" s="92"/>
    </row>
    <row r="123" customFormat="false" ht="15" hidden="false" customHeight="false" outlineLevel="0" collapsed="false">
      <c r="A123" s="92"/>
      <c r="B123" s="92"/>
      <c r="C123" s="92"/>
      <c r="D123" s="92"/>
      <c r="E123" s="92"/>
      <c r="F123" s="92"/>
      <c r="G123" s="92"/>
      <c r="H123" s="92"/>
      <c r="I123" s="92"/>
      <c r="J123" s="92"/>
    </row>
    <row r="124" customFormat="false" ht="15" hidden="false" customHeight="false" outlineLevel="0" collapsed="false">
      <c r="A124" s="92"/>
      <c r="B124" s="92"/>
      <c r="C124" s="92"/>
      <c r="D124" s="92"/>
      <c r="E124" s="92"/>
      <c r="F124" s="92"/>
      <c r="G124" s="92"/>
      <c r="H124" s="92"/>
      <c r="I124" s="92"/>
      <c r="J124" s="92"/>
    </row>
    <row r="125" customFormat="false" ht="15" hidden="false" customHeight="false" outlineLevel="0" collapsed="false">
      <c r="A125" s="92"/>
      <c r="B125" s="92"/>
      <c r="C125" s="92"/>
      <c r="D125" s="92"/>
      <c r="E125" s="92"/>
      <c r="F125" s="92"/>
      <c r="G125" s="92"/>
      <c r="H125" s="92"/>
      <c r="I125" s="92"/>
      <c r="J125" s="92"/>
    </row>
    <row r="126" customFormat="false" ht="15" hidden="false" customHeight="false" outlineLevel="0" collapsed="false">
      <c r="A126" s="92"/>
      <c r="B126" s="92"/>
      <c r="C126" s="92"/>
      <c r="D126" s="92"/>
      <c r="E126" s="92"/>
      <c r="F126" s="92"/>
      <c r="G126" s="92"/>
      <c r="H126" s="92"/>
      <c r="I126" s="92"/>
      <c r="J126" s="92"/>
    </row>
    <row r="127" customFormat="false" ht="15" hidden="false" customHeight="false" outlineLevel="0" collapsed="false">
      <c r="A127" s="92"/>
      <c r="B127" s="92"/>
      <c r="C127" s="92"/>
      <c r="D127" s="92"/>
      <c r="E127" s="92"/>
      <c r="F127" s="92"/>
      <c r="G127" s="92"/>
      <c r="H127" s="92"/>
      <c r="I127" s="92"/>
      <c r="J127" s="92"/>
    </row>
    <row r="128" customFormat="false" ht="15" hidden="false" customHeight="false" outlineLevel="0" collapsed="false">
      <c r="A128" s="92"/>
      <c r="B128" s="92"/>
      <c r="C128" s="92"/>
      <c r="D128" s="92"/>
      <c r="E128" s="92"/>
      <c r="F128" s="92"/>
      <c r="G128" s="92"/>
      <c r="H128" s="92"/>
      <c r="I128" s="92"/>
      <c r="J128" s="92"/>
    </row>
    <row r="129" customFormat="false" ht="15" hidden="false" customHeight="false" outlineLevel="0" collapsed="false">
      <c r="A129" s="92"/>
      <c r="B129" s="92"/>
      <c r="C129" s="92"/>
      <c r="D129" s="92"/>
      <c r="E129" s="92"/>
      <c r="F129" s="92"/>
      <c r="G129" s="92"/>
      <c r="H129" s="92"/>
      <c r="I129" s="92"/>
      <c r="J129" s="92"/>
    </row>
    <row r="130" customFormat="false" ht="15" hidden="false" customHeight="false" outlineLevel="0" collapsed="false">
      <c r="A130" s="92"/>
      <c r="B130" s="92"/>
      <c r="C130" s="92"/>
      <c r="D130" s="92"/>
      <c r="E130" s="92"/>
      <c r="F130" s="92"/>
      <c r="G130" s="92"/>
      <c r="H130" s="92"/>
      <c r="I130" s="92"/>
      <c r="J130" s="92"/>
    </row>
    <row r="131" customFormat="false" ht="15" hidden="false" customHeight="false" outlineLevel="0" collapsed="false">
      <c r="A131" s="92"/>
      <c r="B131" s="92"/>
      <c r="C131" s="92"/>
      <c r="D131" s="92"/>
      <c r="E131" s="92"/>
      <c r="F131" s="92"/>
      <c r="G131" s="92"/>
      <c r="H131" s="92"/>
      <c r="I131" s="92"/>
      <c r="J131" s="92"/>
    </row>
    <row r="132" customFormat="false" ht="15" hidden="false" customHeight="false" outlineLevel="0" collapsed="false">
      <c r="A132" s="92"/>
      <c r="B132" s="92"/>
      <c r="C132" s="92"/>
      <c r="D132" s="92"/>
      <c r="E132" s="92"/>
      <c r="F132" s="92"/>
      <c r="G132" s="92"/>
      <c r="H132" s="92"/>
      <c r="I132" s="92"/>
      <c r="J132" s="92"/>
    </row>
    <row r="133" customFormat="false" ht="15" hidden="false" customHeight="false" outlineLevel="0" collapsed="false">
      <c r="A133" s="92"/>
      <c r="B133" s="92"/>
      <c r="C133" s="92"/>
      <c r="D133" s="92"/>
      <c r="E133" s="92"/>
      <c r="F133" s="92"/>
      <c r="G133" s="92"/>
      <c r="H133" s="92"/>
      <c r="I133" s="92"/>
      <c r="J133" s="92"/>
    </row>
    <row r="134" customFormat="false" ht="15" hidden="false" customHeight="false" outlineLevel="0" collapsed="false">
      <c r="A134" s="92"/>
      <c r="B134" s="92"/>
      <c r="C134" s="92"/>
      <c r="D134" s="92"/>
      <c r="E134" s="92"/>
      <c r="F134" s="92"/>
      <c r="G134" s="92"/>
      <c r="H134" s="92"/>
      <c r="I134" s="92"/>
      <c r="J134" s="92"/>
    </row>
    <row r="135" customFormat="false" ht="15" hidden="false" customHeight="false" outlineLevel="0" collapsed="false">
      <c r="A135" s="92"/>
      <c r="B135" s="92"/>
      <c r="C135" s="92"/>
      <c r="D135" s="92"/>
      <c r="E135" s="92"/>
      <c r="F135" s="92"/>
      <c r="G135" s="92"/>
      <c r="H135" s="92"/>
      <c r="I135" s="92"/>
      <c r="J135" s="92"/>
    </row>
    <row r="136" customFormat="false" ht="15" hidden="false" customHeight="false" outlineLevel="0" collapsed="false">
      <c r="A136" s="92"/>
      <c r="B136" s="92"/>
      <c r="C136" s="92"/>
      <c r="D136" s="92"/>
      <c r="E136" s="92"/>
      <c r="F136" s="92"/>
      <c r="G136" s="92"/>
      <c r="H136" s="92"/>
      <c r="I136" s="92"/>
      <c r="J136" s="92"/>
    </row>
    <row r="137" customFormat="false" ht="15" hidden="false" customHeight="false" outlineLevel="0" collapsed="false">
      <c r="A137" s="92"/>
      <c r="B137" s="92"/>
      <c r="C137" s="92"/>
      <c r="D137" s="92"/>
      <c r="E137" s="92"/>
      <c r="F137" s="92"/>
      <c r="G137" s="92"/>
      <c r="H137" s="92"/>
      <c r="I137" s="92"/>
      <c r="J137" s="92"/>
    </row>
    <row r="138" customFormat="false" ht="15" hidden="false" customHeight="false" outlineLevel="0" collapsed="false">
      <c r="A138" s="92"/>
      <c r="B138" s="92"/>
      <c r="C138" s="92"/>
      <c r="D138" s="92"/>
      <c r="E138" s="92"/>
      <c r="F138" s="92"/>
      <c r="G138" s="92"/>
      <c r="H138" s="92"/>
      <c r="I138" s="92"/>
      <c r="J138" s="92"/>
    </row>
    <row r="139" customFormat="false" ht="15" hidden="false" customHeight="false" outlineLevel="0" collapsed="false">
      <c r="A139" s="92"/>
      <c r="B139" s="92"/>
      <c r="C139" s="92"/>
      <c r="D139" s="92"/>
      <c r="E139" s="92"/>
      <c r="F139" s="92"/>
      <c r="G139" s="92"/>
      <c r="H139" s="92"/>
      <c r="I139" s="92"/>
      <c r="J139" s="92"/>
    </row>
    <row r="140" customFormat="false" ht="15" hidden="false" customHeight="false" outlineLevel="0" collapsed="false">
      <c r="A140" s="92"/>
      <c r="B140" s="92"/>
      <c r="C140" s="92"/>
      <c r="D140" s="92"/>
      <c r="E140" s="92"/>
      <c r="F140" s="92"/>
      <c r="G140" s="92"/>
      <c r="H140" s="92"/>
      <c r="I140" s="92"/>
      <c r="J140" s="92"/>
    </row>
    <row r="141" customFormat="false" ht="15" hidden="false" customHeight="false" outlineLevel="0" collapsed="false">
      <c r="A141" s="92"/>
      <c r="B141" s="92"/>
      <c r="C141" s="92"/>
      <c r="D141" s="92"/>
      <c r="E141" s="92"/>
      <c r="F141" s="92"/>
      <c r="G141" s="92"/>
      <c r="H141" s="92"/>
      <c r="I141" s="92"/>
      <c r="J141" s="92"/>
    </row>
    <row r="142" customFormat="false" ht="15" hidden="false" customHeight="false" outlineLevel="0" collapsed="false">
      <c r="A142" s="92"/>
      <c r="B142" s="92"/>
      <c r="C142" s="92"/>
      <c r="D142" s="92"/>
      <c r="E142" s="92"/>
      <c r="F142" s="92"/>
      <c r="G142" s="92"/>
      <c r="H142" s="92"/>
      <c r="I142" s="92"/>
      <c r="J142" s="92"/>
    </row>
    <row r="143" customFormat="false" ht="15" hidden="false" customHeight="false" outlineLevel="0" collapsed="false">
      <c r="A143" s="92"/>
      <c r="B143" s="92"/>
      <c r="C143" s="92"/>
      <c r="D143" s="92"/>
      <c r="E143" s="92"/>
      <c r="F143" s="92"/>
      <c r="G143" s="92"/>
      <c r="H143" s="92"/>
      <c r="I143" s="92"/>
      <c r="J143" s="92"/>
    </row>
    <row r="144" customFormat="false" ht="15" hidden="false" customHeight="false" outlineLevel="0" collapsed="false">
      <c r="A144" s="92"/>
      <c r="B144" s="92"/>
      <c r="C144" s="92"/>
      <c r="D144" s="92"/>
      <c r="E144" s="92"/>
      <c r="F144" s="92"/>
      <c r="G144" s="92"/>
      <c r="H144" s="92"/>
      <c r="I144" s="92"/>
      <c r="J144" s="92"/>
    </row>
    <row r="145" customFormat="false" ht="15" hidden="false" customHeight="false" outlineLevel="0" collapsed="false">
      <c r="A145" s="92"/>
      <c r="B145" s="92"/>
      <c r="C145" s="92"/>
      <c r="D145" s="92"/>
      <c r="E145" s="92"/>
      <c r="F145" s="92"/>
      <c r="G145" s="92"/>
      <c r="H145" s="92"/>
      <c r="I145" s="92"/>
      <c r="J145" s="92"/>
    </row>
    <row r="146" customFormat="false" ht="15" hidden="false" customHeight="false" outlineLevel="0" collapsed="false">
      <c r="A146" s="92"/>
      <c r="B146" s="92"/>
      <c r="C146" s="92"/>
      <c r="D146" s="92"/>
      <c r="E146" s="92"/>
      <c r="F146" s="92"/>
      <c r="G146" s="92"/>
      <c r="H146" s="92"/>
      <c r="I146" s="92"/>
      <c r="J146" s="92"/>
    </row>
    <row r="147" customFormat="false" ht="15" hidden="false" customHeight="false" outlineLevel="0" collapsed="false">
      <c r="A147" s="92"/>
      <c r="B147" s="92"/>
      <c r="C147" s="92"/>
      <c r="D147" s="92"/>
      <c r="E147" s="92"/>
      <c r="F147" s="92"/>
      <c r="G147" s="92"/>
      <c r="H147" s="92"/>
      <c r="I147" s="92"/>
      <c r="J147" s="92"/>
    </row>
    <row r="148" customFormat="false" ht="15" hidden="false" customHeight="false" outlineLevel="0" collapsed="false">
      <c r="A148" s="92"/>
      <c r="B148" s="92"/>
      <c r="C148" s="92"/>
      <c r="D148" s="92"/>
      <c r="E148" s="92"/>
      <c r="F148" s="92"/>
      <c r="G148" s="92"/>
      <c r="H148" s="92"/>
      <c r="I148" s="92"/>
      <c r="J148" s="92"/>
    </row>
    <row r="149" customFormat="false" ht="15" hidden="false" customHeight="false" outlineLevel="0" collapsed="false">
      <c r="A149" s="92"/>
      <c r="B149" s="92"/>
      <c r="C149" s="92"/>
      <c r="D149" s="92"/>
      <c r="E149" s="92"/>
      <c r="F149" s="92"/>
      <c r="G149" s="92"/>
      <c r="H149" s="92"/>
      <c r="I149" s="92"/>
      <c r="J149" s="92"/>
    </row>
    <row r="150" customFormat="false" ht="15" hidden="false" customHeight="false" outlineLevel="0" collapsed="false">
      <c r="A150" s="92"/>
      <c r="B150" s="92"/>
      <c r="C150" s="92"/>
      <c r="D150" s="92"/>
      <c r="E150" s="92"/>
      <c r="F150" s="92"/>
      <c r="G150" s="92"/>
      <c r="H150" s="92"/>
      <c r="I150" s="92"/>
      <c r="J150" s="92"/>
    </row>
    <row r="151" customFormat="false" ht="15" hidden="false" customHeight="false" outlineLevel="0" collapsed="false">
      <c r="A151" s="92"/>
      <c r="B151" s="92"/>
      <c r="C151" s="92"/>
      <c r="D151" s="92"/>
      <c r="E151" s="92"/>
      <c r="F151" s="92"/>
      <c r="G151" s="92"/>
      <c r="H151" s="92"/>
      <c r="I151" s="92"/>
      <c r="J151" s="92"/>
    </row>
    <row r="152" customFormat="false" ht="15" hidden="false" customHeight="false" outlineLevel="0" collapsed="false">
      <c r="A152" s="92"/>
      <c r="B152" s="92"/>
      <c r="C152" s="92"/>
      <c r="D152" s="92"/>
      <c r="E152" s="92"/>
      <c r="F152" s="92"/>
      <c r="G152" s="92"/>
      <c r="H152" s="92"/>
      <c r="I152" s="92"/>
      <c r="J152" s="92"/>
    </row>
    <row r="153" customFormat="false" ht="15" hidden="false" customHeight="false" outlineLevel="0" collapsed="false">
      <c r="A153" s="92"/>
      <c r="B153" s="92"/>
      <c r="C153" s="92"/>
      <c r="D153" s="92"/>
      <c r="E153" s="92"/>
      <c r="F153" s="92"/>
      <c r="G153" s="92"/>
      <c r="H153" s="92"/>
      <c r="I153" s="92"/>
      <c r="J153" s="92"/>
    </row>
    <row r="154" customFormat="false" ht="15" hidden="false" customHeight="false" outlineLevel="0" collapsed="false">
      <c r="A154" s="92"/>
      <c r="B154" s="92"/>
      <c r="C154" s="92"/>
      <c r="D154" s="92"/>
      <c r="E154" s="92"/>
      <c r="F154" s="92"/>
      <c r="G154" s="92"/>
      <c r="H154" s="92"/>
      <c r="I154" s="92"/>
      <c r="J154" s="92"/>
    </row>
    <row r="155" customFormat="false" ht="15" hidden="false" customHeight="false" outlineLevel="0" collapsed="false">
      <c r="A155" s="92"/>
      <c r="B155" s="92"/>
      <c r="C155" s="92"/>
      <c r="D155" s="92"/>
      <c r="E155" s="92"/>
      <c r="F155" s="92"/>
      <c r="G155" s="92"/>
      <c r="H155" s="92"/>
      <c r="I155" s="92"/>
      <c r="J155" s="92"/>
    </row>
    <row r="156" customFormat="false" ht="15" hidden="false" customHeight="false" outlineLevel="0" collapsed="false">
      <c r="A156" s="92"/>
      <c r="B156" s="92"/>
      <c r="C156" s="92"/>
      <c r="D156" s="92"/>
      <c r="E156" s="92"/>
      <c r="F156" s="92"/>
      <c r="G156" s="92"/>
      <c r="H156" s="92"/>
      <c r="I156" s="92"/>
      <c r="J156" s="92"/>
    </row>
    <row r="157" customFormat="false" ht="15" hidden="false" customHeight="false" outlineLevel="0" collapsed="false">
      <c r="A157" s="92"/>
      <c r="B157" s="92"/>
      <c r="C157" s="92"/>
      <c r="D157" s="92"/>
      <c r="E157" s="92"/>
      <c r="F157" s="92"/>
      <c r="G157" s="92"/>
      <c r="H157" s="92"/>
      <c r="I157" s="92"/>
      <c r="J157" s="92"/>
    </row>
    <row r="158" customFormat="false" ht="15" hidden="false" customHeight="false" outlineLevel="0" collapsed="false">
      <c r="A158" s="92"/>
      <c r="B158" s="92"/>
      <c r="C158" s="92"/>
      <c r="D158" s="92"/>
      <c r="E158" s="92"/>
      <c r="F158" s="92"/>
      <c r="G158" s="92"/>
      <c r="H158" s="92"/>
      <c r="I158" s="92"/>
      <c r="J158" s="92"/>
    </row>
    <row r="159" customFormat="false" ht="15" hidden="false" customHeight="false" outlineLevel="0" collapsed="false">
      <c r="A159" s="92"/>
      <c r="B159" s="92"/>
      <c r="C159" s="92"/>
      <c r="D159" s="92"/>
      <c r="E159" s="92"/>
      <c r="F159" s="92"/>
      <c r="G159" s="92"/>
      <c r="H159" s="92"/>
      <c r="I159" s="92"/>
      <c r="J159" s="92"/>
    </row>
    <row r="160" customFormat="false" ht="15" hidden="false" customHeight="false" outlineLevel="0" collapsed="false">
      <c r="A160" s="92"/>
      <c r="B160" s="92"/>
      <c r="C160" s="92"/>
      <c r="D160" s="92"/>
      <c r="E160" s="92"/>
      <c r="F160" s="92"/>
      <c r="G160" s="92"/>
      <c r="H160" s="92"/>
      <c r="I160" s="92"/>
      <c r="J160" s="92"/>
    </row>
    <row r="161" customFormat="false" ht="15" hidden="false" customHeight="false" outlineLevel="0" collapsed="false">
      <c r="A161" s="92"/>
      <c r="B161" s="92"/>
      <c r="C161" s="92"/>
      <c r="D161" s="92"/>
      <c r="E161" s="92"/>
      <c r="F161" s="92"/>
      <c r="G161" s="92"/>
      <c r="H161" s="92"/>
      <c r="I161" s="92"/>
      <c r="J161" s="92"/>
    </row>
    <row r="162" customFormat="false" ht="15" hidden="false" customHeight="false" outlineLevel="0" collapsed="false">
      <c r="A162" s="92"/>
      <c r="B162" s="92"/>
      <c r="C162" s="92"/>
      <c r="D162" s="92"/>
      <c r="E162" s="92"/>
      <c r="F162" s="92"/>
      <c r="G162" s="92"/>
      <c r="H162" s="92"/>
      <c r="I162" s="92"/>
      <c r="J162" s="92"/>
    </row>
    <row r="163" customFormat="false" ht="15" hidden="false" customHeight="false" outlineLevel="0" collapsed="false">
      <c r="A163" s="92"/>
      <c r="B163" s="92"/>
      <c r="C163" s="92"/>
      <c r="D163" s="92"/>
      <c r="E163" s="92"/>
      <c r="F163" s="92"/>
      <c r="G163" s="92"/>
      <c r="H163" s="92"/>
      <c r="I163" s="92"/>
      <c r="J163" s="92"/>
    </row>
    <row r="164" customFormat="false" ht="15" hidden="false" customHeight="false" outlineLevel="0" collapsed="false">
      <c r="A164" s="92"/>
      <c r="B164" s="92"/>
      <c r="C164" s="92"/>
      <c r="D164" s="92"/>
      <c r="E164" s="92"/>
      <c r="F164" s="92"/>
      <c r="G164" s="92"/>
      <c r="H164" s="92"/>
      <c r="I164" s="92"/>
      <c r="J164" s="92"/>
    </row>
    <row r="165" customFormat="false" ht="15" hidden="false" customHeight="false" outlineLevel="0" collapsed="false">
      <c r="A165" s="92"/>
      <c r="B165" s="92"/>
      <c r="C165" s="92"/>
      <c r="D165" s="92"/>
      <c r="E165" s="92"/>
      <c r="F165" s="92"/>
      <c r="G165" s="92"/>
      <c r="H165" s="92"/>
      <c r="I165" s="92"/>
      <c r="J165" s="92"/>
    </row>
    <row r="166" customFormat="false" ht="15" hidden="false" customHeight="false" outlineLevel="0" collapsed="false">
      <c r="A166" s="92"/>
      <c r="B166" s="92"/>
      <c r="C166" s="92"/>
      <c r="D166" s="92"/>
      <c r="E166" s="92"/>
      <c r="F166" s="92"/>
      <c r="G166" s="92"/>
      <c r="H166" s="92"/>
      <c r="I166" s="92"/>
      <c r="J166" s="92"/>
    </row>
    <row r="167" customFormat="false" ht="15" hidden="false" customHeight="false" outlineLevel="0" collapsed="false">
      <c r="A167" s="92"/>
      <c r="B167" s="92"/>
      <c r="C167" s="92"/>
      <c r="D167" s="92"/>
      <c r="E167" s="92"/>
      <c r="F167" s="92"/>
      <c r="G167" s="92"/>
      <c r="H167" s="92"/>
      <c r="I167" s="92"/>
      <c r="J167" s="92"/>
    </row>
    <row r="168" customFormat="false" ht="15" hidden="false" customHeight="false" outlineLevel="0" collapsed="false">
      <c r="A168" s="92"/>
      <c r="B168" s="92"/>
      <c r="C168" s="92"/>
      <c r="D168" s="92"/>
      <c r="E168" s="92"/>
      <c r="F168" s="92"/>
      <c r="G168" s="92"/>
      <c r="H168" s="92"/>
      <c r="I168" s="92"/>
      <c r="J168" s="92"/>
    </row>
    <row r="169" customFormat="false" ht="15" hidden="false" customHeight="false" outlineLevel="0" collapsed="false">
      <c r="A169" s="92"/>
      <c r="B169" s="92"/>
      <c r="C169" s="92"/>
      <c r="D169" s="92"/>
      <c r="E169" s="92"/>
      <c r="F169" s="92"/>
      <c r="G169" s="92"/>
      <c r="H169" s="92"/>
      <c r="I169" s="92"/>
      <c r="J169" s="92"/>
    </row>
    <row r="170" customFormat="false" ht="15" hidden="false" customHeight="false" outlineLevel="0" collapsed="false">
      <c r="A170" s="92"/>
      <c r="B170" s="92"/>
      <c r="C170" s="92"/>
      <c r="D170" s="92"/>
      <c r="E170" s="92"/>
      <c r="F170" s="92"/>
      <c r="G170" s="92"/>
      <c r="H170" s="92"/>
      <c r="I170" s="92"/>
      <c r="J170" s="92"/>
    </row>
    <row r="171" customFormat="false" ht="15" hidden="false" customHeight="false" outlineLevel="0" collapsed="false">
      <c r="A171" s="92"/>
      <c r="B171" s="92"/>
      <c r="C171" s="92"/>
      <c r="D171" s="92"/>
      <c r="E171" s="92"/>
      <c r="F171" s="92"/>
      <c r="G171" s="92"/>
      <c r="H171" s="92"/>
      <c r="I171" s="92"/>
      <c r="J171" s="92"/>
    </row>
    <row r="172" customFormat="false" ht="15" hidden="false" customHeight="false" outlineLevel="0" collapsed="false">
      <c r="A172" s="92"/>
      <c r="B172" s="92"/>
      <c r="C172" s="92"/>
      <c r="D172" s="92"/>
      <c r="E172" s="92"/>
      <c r="F172" s="92"/>
      <c r="G172" s="92"/>
      <c r="H172" s="92"/>
      <c r="I172" s="92"/>
      <c r="J172" s="92"/>
    </row>
    <row r="173" customFormat="false" ht="15" hidden="false" customHeight="false" outlineLevel="0" collapsed="false">
      <c r="A173" s="92"/>
      <c r="B173" s="92"/>
      <c r="C173" s="92"/>
      <c r="D173" s="92"/>
      <c r="E173" s="92"/>
      <c r="F173" s="92"/>
      <c r="G173" s="92"/>
      <c r="H173" s="92"/>
      <c r="I173" s="92"/>
      <c r="J173" s="92"/>
    </row>
    <row r="174" customFormat="false" ht="15" hidden="false" customHeight="false" outlineLevel="0" collapsed="false">
      <c r="A174" s="92"/>
      <c r="B174" s="92"/>
      <c r="C174" s="92"/>
      <c r="D174" s="92"/>
      <c r="E174" s="92"/>
      <c r="F174" s="92"/>
      <c r="G174" s="92"/>
      <c r="H174" s="92"/>
      <c r="I174" s="92"/>
      <c r="J174" s="92"/>
    </row>
    <row r="175" customFormat="false" ht="15" hidden="false" customHeight="false" outlineLevel="0" collapsed="false">
      <c r="A175" s="92"/>
      <c r="B175" s="92"/>
      <c r="C175" s="92"/>
      <c r="D175" s="92"/>
      <c r="E175" s="92"/>
      <c r="F175" s="92"/>
      <c r="G175" s="92"/>
      <c r="H175" s="92"/>
      <c r="I175" s="92"/>
      <c r="J175" s="92"/>
    </row>
    <row r="176" customFormat="false" ht="15" hidden="false" customHeight="false" outlineLevel="0" collapsed="false">
      <c r="A176" s="92"/>
      <c r="B176" s="92"/>
      <c r="C176" s="92"/>
      <c r="D176" s="92"/>
      <c r="E176" s="92"/>
      <c r="F176" s="92"/>
      <c r="G176" s="92"/>
      <c r="H176" s="92"/>
      <c r="I176" s="92"/>
      <c r="J176" s="92"/>
    </row>
    <row r="177" customFormat="false" ht="15" hidden="false" customHeight="false" outlineLevel="0" collapsed="false">
      <c r="A177" s="92"/>
      <c r="B177" s="92"/>
      <c r="C177" s="92"/>
      <c r="D177" s="92"/>
      <c r="E177" s="92"/>
      <c r="F177" s="92"/>
      <c r="G177" s="92"/>
      <c r="H177" s="92"/>
      <c r="I177" s="92"/>
      <c r="J177" s="92"/>
    </row>
    <row r="178" customFormat="false" ht="15" hidden="false" customHeight="false" outlineLevel="0" collapsed="false">
      <c r="A178" s="92"/>
      <c r="B178" s="92"/>
      <c r="C178" s="92"/>
      <c r="D178" s="92"/>
      <c r="E178" s="92"/>
      <c r="F178" s="92"/>
      <c r="G178" s="92"/>
      <c r="H178" s="92"/>
      <c r="I178" s="92"/>
      <c r="J178" s="92"/>
    </row>
    <row r="179" customFormat="false" ht="15" hidden="false" customHeight="false" outlineLevel="0" collapsed="false">
      <c r="A179" s="92"/>
      <c r="B179" s="92"/>
      <c r="C179" s="92"/>
      <c r="D179" s="92"/>
      <c r="E179" s="92"/>
      <c r="F179" s="92"/>
      <c r="G179" s="92"/>
      <c r="H179" s="92"/>
      <c r="I179" s="92"/>
      <c r="J179" s="92"/>
    </row>
    <row r="180" customFormat="false" ht="15" hidden="false" customHeight="false" outlineLevel="0" collapsed="false">
      <c r="A180" s="92"/>
      <c r="B180" s="92"/>
      <c r="C180" s="92"/>
      <c r="D180" s="92"/>
      <c r="E180" s="92"/>
      <c r="F180" s="92"/>
      <c r="G180" s="92"/>
      <c r="H180" s="92"/>
      <c r="I180" s="92"/>
      <c r="J180" s="92"/>
    </row>
    <row r="181" customFormat="false" ht="15" hidden="false" customHeight="false" outlineLevel="0" collapsed="false">
      <c r="A181" s="92"/>
      <c r="B181" s="92"/>
      <c r="C181" s="92"/>
      <c r="D181" s="92"/>
      <c r="E181" s="92"/>
      <c r="F181" s="92"/>
      <c r="G181" s="92"/>
      <c r="H181" s="92"/>
      <c r="I181" s="92"/>
      <c r="J181" s="92"/>
    </row>
    <row r="182" customFormat="false" ht="15" hidden="false" customHeight="false" outlineLevel="0" collapsed="false">
      <c r="A182" s="92"/>
      <c r="B182" s="92"/>
      <c r="C182" s="92"/>
      <c r="D182" s="92"/>
      <c r="E182" s="92"/>
      <c r="F182" s="92"/>
      <c r="G182" s="92"/>
      <c r="H182" s="92"/>
      <c r="I182" s="92"/>
      <c r="J182" s="92"/>
    </row>
    <row r="183" customFormat="false" ht="15" hidden="false" customHeight="false" outlineLevel="0" collapsed="false">
      <c r="A183" s="92"/>
      <c r="B183" s="92"/>
      <c r="C183" s="92"/>
      <c r="D183" s="92"/>
      <c r="E183" s="92"/>
      <c r="F183" s="92"/>
      <c r="G183" s="92"/>
      <c r="H183" s="92"/>
      <c r="I183" s="92"/>
      <c r="J183" s="92"/>
    </row>
    <row r="184" customFormat="false" ht="15" hidden="false" customHeight="false" outlineLevel="0" collapsed="false">
      <c r="A184" s="92"/>
      <c r="B184" s="92"/>
      <c r="C184" s="92"/>
      <c r="D184" s="92"/>
      <c r="E184" s="92"/>
      <c r="F184" s="92"/>
      <c r="G184" s="92"/>
      <c r="H184" s="92"/>
      <c r="I184" s="92"/>
      <c r="J184" s="92"/>
    </row>
    <row r="185" customFormat="false" ht="15" hidden="false" customHeight="false" outlineLevel="0" collapsed="false">
      <c r="A185" s="92"/>
      <c r="B185" s="92"/>
      <c r="C185" s="92"/>
      <c r="D185" s="92"/>
      <c r="E185" s="92"/>
      <c r="F185" s="92"/>
      <c r="G185" s="92"/>
      <c r="H185" s="92"/>
      <c r="I185" s="92"/>
      <c r="J185" s="92"/>
    </row>
    <row r="186" customFormat="false" ht="15" hidden="false" customHeight="false" outlineLevel="0" collapsed="false">
      <c r="A186" s="92"/>
      <c r="B186" s="92"/>
      <c r="C186" s="92"/>
      <c r="D186" s="92"/>
      <c r="E186" s="92"/>
      <c r="F186" s="92"/>
      <c r="G186" s="92"/>
      <c r="H186" s="92"/>
      <c r="I186" s="92"/>
      <c r="J186" s="92"/>
    </row>
    <row r="187" customFormat="false" ht="15" hidden="false" customHeight="false" outlineLevel="0" collapsed="false">
      <c r="A187" s="92"/>
      <c r="B187" s="92"/>
      <c r="C187" s="92"/>
      <c r="D187" s="92"/>
      <c r="E187" s="92"/>
      <c r="F187" s="92"/>
      <c r="G187" s="92"/>
      <c r="H187" s="92"/>
      <c r="I187" s="92"/>
      <c r="J187" s="92"/>
    </row>
    <row r="188" customFormat="false" ht="15" hidden="false" customHeight="false" outlineLevel="0" collapsed="false">
      <c r="A188" s="92"/>
      <c r="B188" s="92"/>
      <c r="C188" s="92"/>
      <c r="D188" s="92"/>
      <c r="E188" s="92"/>
      <c r="F188" s="92"/>
      <c r="G188" s="92"/>
      <c r="H188" s="92"/>
      <c r="I188" s="92"/>
      <c r="J188" s="92"/>
    </row>
    <row r="189" customFormat="false" ht="15" hidden="false" customHeight="false" outlineLevel="0" collapsed="false">
      <c r="A189" s="92"/>
      <c r="B189" s="92"/>
      <c r="C189" s="92"/>
      <c r="D189" s="92"/>
      <c r="E189" s="92"/>
      <c r="F189" s="92"/>
      <c r="G189" s="92"/>
      <c r="H189" s="92"/>
      <c r="I189" s="92"/>
      <c r="J189" s="92"/>
    </row>
    <row r="190" customFormat="false" ht="15" hidden="false" customHeight="false" outlineLevel="0" collapsed="false">
      <c r="A190" s="92"/>
      <c r="B190" s="92"/>
      <c r="C190" s="92"/>
      <c r="D190" s="92"/>
      <c r="E190" s="92"/>
      <c r="F190" s="92"/>
      <c r="G190" s="92"/>
      <c r="H190" s="92"/>
      <c r="I190" s="92"/>
      <c r="J190" s="92"/>
    </row>
    <row r="191" customFormat="false" ht="15" hidden="false" customHeight="false" outlineLevel="0" collapsed="false">
      <c r="A191" s="92"/>
      <c r="B191" s="92"/>
      <c r="C191" s="92"/>
      <c r="D191" s="92"/>
      <c r="E191" s="92"/>
      <c r="F191" s="92"/>
      <c r="G191" s="92"/>
      <c r="H191" s="92"/>
      <c r="I191" s="92"/>
      <c r="J191" s="92"/>
    </row>
    <row r="192" customFormat="false" ht="15" hidden="false" customHeight="false" outlineLevel="0" collapsed="false">
      <c r="A192" s="92"/>
      <c r="B192" s="92"/>
      <c r="C192" s="92"/>
      <c r="D192" s="92"/>
      <c r="E192" s="92"/>
      <c r="F192" s="92"/>
      <c r="G192" s="92"/>
      <c r="H192" s="92"/>
      <c r="I192" s="92"/>
      <c r="J192" s="92"/>
    </row>
    <row r="193" customFormat="false" ht="15" hidden="false" customHeight="false" outlineLevel="0" collapsed="false">
      <c r="A193" s="92"/>
      <c r="B193" s="92"/>
      <c r="C193" s="92"/>
      <c r="D193" s="92"/>
      <c r="E193" s="92"/>
      <c r="F193" s="92"/>
      <c r="G193" s="92"/>
      <c r="H193" s="92"/>
      <c r="I193" s="92"/>
      <c r="J193" s="92"/>
    </row>
    <row r="194" customFormat="false" ht="15" hidden="false" customHeight="false" outlineLevel="0" collapsed="false">
      <c r="A194" s="92"/>
      <c r="B194" s="92"/>
      <c r="C194" s="92"/>
      <c r="D194" s="92"/>
      <c r="E194" s="92"/>
      <c r="F194" s="92"/>
      <c r="G194" s="92"/>
      <c r="H194" s="92"/>
      <c r="I194" s="92"/>
      <c r="J194" s="92"/>
    </row>
    <row r="195" customFormat="false" ht="15" hidden="false" customHeight="false" outlineLevel="0" collapsed="false">
      <c r="A195" s="92"/>
      <c r="B195" s="92"/>
      <c r="C195" s="92"/>
      <c r="D195" s="92"/>
      <c r="E195" s="92"/>
      <c r="F195" s="92"/>
      <c r="G195" s="92"/>
      <c r="H195" s="92"/>
      <c r="I195" s="92"/>
      <c r="J195" s="92"/>
    </row>
    <row r="196" customFormat="false" ht="15" hidden="false" customHeight="false" outlineLevel="0" collapsed="false">
      <c r="A196" s="92"/>
      <c r="B196" s="92"/>
      <c r="C196" s="92"/>
      <c r="D196" s="92"/>
      <c r="E196" s="92"/>
      <c r="F196" s="92"/>
      <c r="G196" s="92"/>
      <c r="H196" s="92"/>
      <c r="I196" s="92"/>
      <c r="J196" s="92"/>
    </row>
    <row r="197" customFormat="false" ht="15" hidden="false" customHeight="false" outlineLevel="0" collapsed="false">
      <c r="A197" s="92"/>
      <c r="B197" s="92"/>
      <c r="C197" s="92"/>
      <c r="D197" s="92"/>
      <c r="E197" s="92"/>
      <c r="F197" s="92"/>
      <c r="G197" s="92"/>
      <c r="H197" s="92"/>
      <c r="I197" s="92"/>
      <c r="J197" s="92"/>
    </row>
    <row r="198" customFormat="false" ht="15" hidden="false" customHeight="false" outlineLevel="0" collapsed="false">
      <c r="A198" s="92"/>
      <c r="B198" s="92"/>
      <c r="C198" s="92"/>
      <c r="D198" s="92"/>
      <c r="E198" s="92"/>
      <c r="F198" s="92"/>
      <c r="G198" s="92"/>
      <c r="H198" s="92"/>
      <c r="I198" s="92"/>
      <c r="J198" s="92"/>
    </row>
    <row r="199" customFormat="false" ht="15" hidden="false" customHeight="false" outlineLevel="0" collapsed="false">
      <c r="A199" s="92"/>
      <c r="B199" s="92"/>
      <c r="C199" s="92"/>
      <c r="D199" s="92"/>
      <c r="E199" s="92"/>
      <c r="F199" s="92"/>
      <c r="G199" s="92"/>
      <c r="H199" s="92"/>
      <c r="I199" s="92"/>
      <c r="J199" s="92"/>
    </row>
    <row r="200" customFormat="false" ht="15" hidden="false" customHeight="false" outlineLevel="0" collapsed="false">
      <c r="A200" s="92"/>
      <c r="B200" s="92"/>
      <c r="C200" s="92"/>
      <c r="D200" s="92"/>
      <c r="E200" s="92"/>
      <c r="F200" s="92"/>
      <c r="G200" s="92"/>
      <c r="H200" s="92"/>
      <c r="I200" s="92"/>
      <c r="J200" s="92"/>
    </row>
  </sheetData>
  <mergeCells count="2">
    <mergeCell ref="A1:J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I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1875" defaultRowHeight="15" zeroHeight="false" outlineLevelRow="0" outlineLevelCol="0"/>
  <cols>
    <col collapsed="false" customWidth="true" hidden="false" outlineLevel="0" max="1" min="1" style="1" width="26"/>
    <col collapsed="false" customWidth="true" hidden="false" outlineLevel="0" max="4" min="2" style="1" width="16"/>
    <col collapsed="false" customWidth="true" hidden="false" outlineLevel="0" max="5" min="5" style="1" width="18"/>
    <col collapsed="false" customWidth="true" hidden="false" outlineLevel="0" max="6" min="6" style="1" width="20"/>
    <col collapsed="false" customWidth="true" hidden="false" outlineLevel="0" max="7" min="7" style="1" width="18"/>
    <col collapsed="false" customWidth="true" hidden="false" outlineLevel="0" max="9" min="8" style="1" width="14"/>
  </cols>
  <sheetData>
    <row r="1" customFormat="false" ht="25.5" hidden="false" customHeight="true" outlineLevel="0" collapsed="false">
      <c r="A1" s="2" t="s">
        <v>350</v>
      </c>
      <c r="B1" s="2"/>
      <c r="C1" s="2"/>
      <c r="D1" s="2"/>
      <c r="E1" s="2"/>
      <c r="F1" s="2"/>
      <c r="G1" s="2"/>
      <c r="H1" s="2"/>
      <c r="I1" s="2"/>
    </row>
    <row r="2" customFormat="false" ht="15.75" hidden="false" customHeight="true" outlineLevel="0" collapsed="false">
      <c r="A2" s="3" t="s">
        <v>351</v>
      </c>
      <c r="B2" s="3"/>
      <c r="C2" s="3"/>
      <c r="D2" s="3"/>
      <c r="E2" s="3"/>
      <c r="F2" s="3"/>
      <c r="G2" s="3"/>
      <c r="H2" s="3"/>
      <c r="I2" s="3"/>
    </row>
    <row r="4" customFormat="false" ht="18" hidden="false" customHeight="true" outlineLevel="0" collapsed="false">
      <c r="A4" s="4" t="s">
        <v>352</v>
      </c>
      <c r="B4" s="4"/>
      <c r="C4" s="4"/>
      <c r="D4" s="4"/>
      <c r="E4" s="4"/>
      <c r="F4" s="4"/>
      <c r="G4" s="4"/>
      <c r="H4" s="4"/>
      <c r="I4" s="4"/>
    </row>
    <row r="5" customFormat="false" ht="30" hidden="false" customHeight="true" outlineLevel="0" collapsed="false">
      <c r="A5" s="94" t="s">
        <v>237</v>
      </c>
      <c r="B5" s="94" t="s">
        <v>353</v>
      </c>
      <c r="C5" s="94" t="s">
        <v>354</v>
      </c>
      <c r="D5" s="94" t="s">
        <v>355</v>
      </c>
      <c r="E5" s="94" t="s">
        <v>356</v>
      </c>
      <c r="F5" s="94" t="s">
        <v>357</v>
      </c>
      <c r="G5" s="94" t="s">
        <v>358</v>
      </c>
      <c r="H5" s="94" t="s">
        <v>359</v>
      </c>
      <c r="I5" s="94" t="s">
        <v>360</v>
      </c>
    </row>
    <row r="6" customFormat="false" ht="15" hidden="false" customHeight="true" outlineLevel="0" collapsed="false">
      <c r="A6" s="84" t="s">
        <v>243</v>
      </c>
      <c r="B6" s="95" t="n">
        <f aca="false">AVERAGEIF(07_Metrics_Step!$A$5:$A$37,$A6,07_Metrics_Step!$E$5:$E$37)</f>
        <v>65312.3273333333</v>
      </c>
      <c r="C6" s="95" t="n">
        <f aca="false">AVERAGEIF(07_Metrics_Step!$A$5:$A$37,$A6,07_Metrics_Step!$F$5:$F$37)</f>
        <v>139360.667666667</v>
      </c>
      <c r="D6" s="96" t="n">
        <f aca="false">AVERAGEIF(07_Metrics_Step!$A$5:$A$37,$A6,07_Metrics_Step!$G$5:$G$37)</f>
        <v>1643476344.692</v>
      </c>
      <c r="E6" s="97" t="n">
        <f aca="false">AVERAGEIF(07_Metrics_Step!$A$5:$A$37,$A6,07_Metrics_Step!$H$5:$H$37)</f>
        <v>2.22166666666667</v>
      </c>
      <c r="F6" s="95" t="str">
        <f aca="false">IF(COUNT(07_Metrics_Step!$I$5:$I$7)=0,"",MAX(07_Metrics_Step!$I$5:$I$7))</f>
        <v/>
      </c>
      <c r="G6" s="90" t="str">
        <f aca="false">COUNTIFS(07_Metrics_Step!$A$5:$A$37,$A6,07_Metrics_Step!$J$5:$J$37,"Yes")&amp;" of "&amp;COUNTIF(07_Metrics_Step!$A$5:$A$37,$A6)</f>
        <v>0 of 3</v>
      </c>
      <c r="H6" s="90" t="n">
        <f aca="false">RANK(B6,$B$6:$B$16,1)</f>
        <v>11</v>
      </c>
      <c r="I6" s="98" t="n">
        <f aca="false">B6/MIN($B$6:$B$16)</f>
        <v>12.4733078940309</v>
      </c>
    </row>
    <row r="7" customFormat="false" ht="15" hidden="false" customHeight="true" outlineLevel="0" collapsed="false">
      <c r="A7" s="84" t="s">
        <v>245</v>
      </c>
      <c r="B7" s="95" t="n">
        <f aca="false">AVERAGEIF(07_Metrics_Step!$A$5:$A$37,$A7,07_Metrics_Step!$E$5:$E$37)</f>
        <v>44687.2533333333</v>
      </c>
      <c r="C7" s="95" t="n">
        <f aca="false">AVERAGEIF(07_Metrics_Step!$A$5:$A$37,$A7,07_Metrics_Step!$F$5:$F$37)</f>
        <v>70630.079</v>
      </c>
      <c r="D7" s="96" t="n">
        <f aca="false">AVERAGEIF(07_Metrics_Step!$A$5:$A$37,$A7,07_Metrics_Step!$G$5:$G$37)</f>
        <v>1062080821.33667</v>
      </c>
      <c r="E7" s="97" t="n">
        <f aca="false">AVERAGEIF(07_Metrics_Step!$A$5:$A$37,$A7,07_Metrics_Step!$H$5:$H$37)</f>
        <v>2.237</v>
      </c>
      <c r="F7" s="95" t="str">
        <f aca="false">IF(COUNT(07_Metrics_Step!$I$8:$I$10)=0,"",MAX(07_Metrics_Step!$I$8:$I$10))</f>
        <v/>
      </c>
      <c r="G7" s="90" t="str">
        <f aca="false">COUNTIFS(07_Metrics_Step!$A$5:$A$37,$A7,07_Metrics_Step!$J$5:$J$37,"Yes")&amp;" of "&amp;COUNTIF(07_Metrics_Step!$A$5:$A$37,$A7)</f>
        <v>0 of 3</v>
      </c>
      <c r="H7" s="90" t="n">
        <f aca="false">RANK(B7,$B$6:$B$16,1)</f>
        <v>9</v>
      </c>
      <c r="I7" s="98" t="n">
        <f aca="false">B7/MIN($B$6:$B$16)</f>
        <v>8.53434401319744</v>
      </c>
    </row>
    <row r="8" customFormat="false" ht="15" hidden="false" customHeight="true" outlineLevel="0" collapsed="false">
      <c r="A8" s="84" t="s">
        <v>343</v>
      </c>
      <c r="B8" s="95" t="n">
        <f aca="false">AVERAGEIF(07_Metrics_Step!$A$5:$A$37,$A8,07_Metrics_Step!$E$5:$E$37)</f>
        <v>60024.116</v>
      </c>
      <c r="C8" s="95" t="n">
        <f aca="false">AVERAGEIF(07_Metrics_Step!$A$5:$A$37,$A8,07_Metrics_Step!$F$5:$F$37)</f>
        <v>120026.831666667</v>
      </c>
      <c r="D8" s="96" t="n">
        <f aca="false">AVERAGEIF(07_Metrics_Step!$A$5:$A$37,$A8,07_Metrics_Step!$G$5:$G$37)</f>
        <v>1497542496.49967</v>
      </c>
      <c r="E8" s="97" t="n">
        <f aca="false">AVERAGEIF(07_Metrics_Step!$A$5:$A$37,$A8,07_Metrics_Step!$H$5:$H$37)</f>
        <v>2.216</v>
      </c>
      <c r="F8" s="95" t="str">
        <f aca="false">IF(COUNT(07_Metrics_Step!$I$11:$I$13)=0,"",MAX(07_Metrics_Step!$I$11:$I$13))</f>
        <v/>
      </c>
      <c r="G8" s="90" t="str">
        <f aca="false">COUNTIFS(07_Metrics_Step!$A$5:$A$37,$A8,07_Metrics_Step!$J$5:$J$37,"Yes")&amp;" of "&amp;COUNTIF(07_Metrics_Step!$A$5:$A$37,$A8)</f>
        <v>0 of 3</v>
      </c>
      <c r="H8" s="90" t="n">
        <f aca="false">RANK(B8,$B$6:$B$16,1)</f>
        <v>10</v>
      </c>
      <c r="I8" s="98" t="n">
        <f aca="false">B8/MIN($B$6:$B$16)</f>
        <v>11.4633685630877</v>
      </c>
    </row>
    <row r="9" customFormat="false" ht="15" hidden="false" customHeight="true" outlineLevel="0" collapsed="false">
      <c r="A9" s="84" t="s">
        <v>247</v>
      </c>
      <c r="B9" s="95" t="n">
        <f aca="false">AVERAGEIF(07_Metrics_Step!$A$5:$A$37,$A9,07_Metrics_Step!$E$5:$E$37)</f>
        <v>11818.9743333333</v>
      </c>
      <c r="C9" s="95" t="n">
        <f aca="false">AVERAGEIF(07_Metrics_Step!$A$5:$A$37,$A9,07_Metrics_Step!$F$5:$F$37)</f>
        <v>28504.8136666667</v>
      </c>
      <c r="D9" s="96" t="n">
        <f aca="false">AVERAGEIF(07_Metrics_Step!$A$5:$A$37,$A9,07_Metrics_Step!$G$5:$G$37)</f>
        <v>172000430.047</v>
      </c>
      <c r="E9" s="97" t="n">
        <f aca="false">AVERAGEIF(07_Metrics_Step!$A$5:$A$37,$A9,07_Metrics_Step!$H$5:$H$37)</f>
        <v>1.659</v>
      </c>
      <c r="F9" s="95" t="n">
        <f aca="false">IF(COUNT(07_Metrics_Step!$I$14:$I$16)=0,"",MAX(07_Metrics_Step!$I$14:$I$16))</f>
        <v>32423.815</v>
      </c>
      <c r="G9" s="90" t="str">
        <f aca="false">COUNTIFS(07_Metrics_Step!$A$5:$A$37,$A9,07_Metrics_Step!$J$5:$J$37,"Yes")&amp;" of "&amp;COUNTIF(07_Metrics_Step!$A$5:$A$37,$A9)</f>
        <v>3 of 3</v>
      </c>
      <c r="H9" s="90" t="n">
        <f aca="false">RANK(B9,$B$6:$B$16,1)</f>
        <v>3</v>
      </c>
      <c r="I9" s="98" t="n">
        <f aca="false">B9/MIN($B$6:$B$16)</f>
        <v>2.25718041096471</v>
      </c>
    </row>
    <row r="10" customFormat="false" ht="15" hidden="false" customHeight="false" outlineLevel="0" collapsed="false">
      <c r="A10" s="48" t="s">
        <v>249</v>
      </c>
      <c r="B10" s="47" t="n">
        <f aca="false">AVERAGEIF(07_Metrics_Step!$A$5:$A$37,$A10,07_Metrics_Step!$E$5:$E$37)</f>
        <v>21345.154</v>
      </c>
      <c r="C10" s="47" t="n">
        <f aca="false">AVERAGEIF(07_Metrics_Step!$A$5:$A$37,$A10,07_Metrics_Step!$F$5:$F$37)</f>
        <v>28077.3463333333</v>
      </c>
      <c r="D10" s="47" t="n">
        <f aca="false">AVERAGEIF(07_Metrics_Step!$A$5:$A$37,$A10,07_Metrics_Step!$G$5:$G$37)</f>
        <v>267828571.461667</v>
      </c>
      <c r="E10" s="47" t="n">
        <f aca="false">AVERAGEIF(07_Metrics_Step!$A$5:$A$37,$A10,07_Metrics_Step!$H$5:$H$37)</f>
        <v>2.02333333333333</v>
      </c>
      <c r="F10" s="47" t="n">
        <f aca="false">IF(COUNT(07_Metrics_Step!$I$17:$I$19)=0,"",MAX(07_Metrics_Step!$I$17:$I$19))</f>
        <v>42104.954</v>
      </c>
      <c r="G10" s="47" t="str">
        <f aca="false">COUNTIFS(07_Metrics_Step!$A$5:$A$37,$A10,07_Metrics_Step!$J$5:$J$37,"Yes")&amp;" of "&amp;COUNTIF(07_Metrics_Step!$A$5:$A$37,$A10)</f>
        <v>1 of 3</v>
      </c>
      <c r="H10" s="47" t="n">
        <f aca="false">RANK(B10,$B$6:$B$16,1)</f>
        <v>6</v>
      </c>
      <c r="I10" s="47" t="n">
        <f aca="false">B10/MIN($B$6:$B$16)</f>
        <v>4.0764843140358</v>
      </c>
    </row>
    <row r="11" customFormat="false" ht="18" hidden="false" customHeight="true" outlineLevel="0" collapsed="false">
      <c r="A11" s="99" t="s">
        <v>344</v>
      </c>
      <c r="B11" s="47" t="n">
        <f aca="false">AVERAGEIF(07_Metrics_Step!$A$5:$A$37,$A11,07_Metrics_Step!$E$5:$E$37)</f>
        <v>16766.198</v>
      </c>
      <c r="C11" s="47" t="n">
        <f aca="false">AVERAGEIF(07_Metrics_Step!$A$5:$A$37,$A11,07_Metrics_Step!$F$5:$F$37)</f>
        <v>29468.052</v>
      </c>
      <c r="D11" s="47" t="n">
        <f aca="false">AVERAGEIF(07_Metrics_Step!$A$5:$A$37,$A11,07_Metrics_Step!$G$5:$G$37)</f>
        <v>224695409.350667</v>
      </c>
      <c r="E11" s="47" t="n">
        <f aca="false">AVERAGEIF(07_Metrics_Step!$A$5:$A$37,$A11,07_Metrics_Step!$H$5:$H$37)</f>
        <v>2.071</v>
      </c>
      <c r="F11" s="47" t="n">
        <f aca="false">IF(COUNT(07_Metrics_Step!$I$20:$I$22)=0,"",MAX(07_Metrics_Step!$I$20:$I$22))</f>
        <v>28283.327</v>
      </c>
      <c r="G11" s="47" t="str">
        <f aca="false">COUNTIFS(07_Metrics_Step!$A$5:$A$37,$A11,07_Metrics_Step!$J$5:$J$37,"Yes")&amp;" of "&amp;COUNTIF(07_Metrics_Step!$A$5:$A$37,$A11)</f>
        <v>2 of 3</v>
      </c>
      <c r="H11" s="47" t="n">
        <f aca="false">RANK(B11,$B$6:$B$16,1)</f>
        <v>4</v>
      </c>
      <c r="I11" s="47" t="n">
        <f aca="false">B11/MIN($B$6:$B$16)</f>
        <v>3.20199812814742</v>
      </c>
    </row>
    <row r="12" customFormat="false" ht="30" hidden="false" customHeight="true" outlineLevel="0" collapsed="false">
      <c r="A12" s="100" t="s">
        <v>345</v>
      </c>
      <c r="B12" s="101" t="n">
        <f aca="false">AVERAGEIF(07_Metrics_Step!$A$5:$A$37,$A12,07_Metrics_Step!$E$5:$E$37)</f>
        <v>43108.6356666667</v>
      </c>
      <c r="C12" s="101" t="n">
        <f aca="false">AVERAGEIF(07_Metrics_Step!$A$5:$A$37,$A12,07_Metrics_Step!$F$5:$F$37)</f>
        <v>79382.9106666667</v>
      </c>
      <c r="D12" s="101" t="n">
        <f aca="false">AVERAGEIF(07_Metrics_Step!$A$5:$A$37,$A12,07_Metrics_Step!$G$5:$G$37)</f>
        <v>1122035407.25333</v>
      </c>
      <c r="E12" s="101" t="n">
        <f aca="false">AVERAGEIF(07_Metrics_Step!$A$5:$A$37,$A12,07_Metrics_Step!$H$5:$H$37)</f>
        <v>2.321</v>
      </c>
      <c r="F12" s="101" t="str">
        <f aca="false">IF(COUNT(07_Metrics_Step!$I$23:$I$25)=0,"",MAX(07_Metrics_Step!$I$23:$I$25))</f>
        <v/>
      </c>
      <c r="G12" s="101" t="str">
        <f aca="false">COUNTIFS(07_Metrics_Step!$A$5:$A$37,$A12,07_Metrics_Step!$J$5:$J$37,"Yes")&amp;" of "&amp;COUNTIF(07_Metrics_Step!$A$5:$A$37,$A12)</f>
        <v>0 of 3</v>
      </c>
      <c r="H12" s="101" t="n">
        <f aca="false">RANK(B12,$B$6:$B$16,1)</f>
        <v>8</v>
      </c>
      <c r="I12" s="101" t="n">
        <f aca="false">B12/MIN($B$6:$B$16)</f>
        <v>8.23286058721577</v>
      </c>
    </row>
    <row r="13" customFormat="false" ht="15" hidden="false" customHeight="true" outlineLevel="0" collapsed="false">
      <c r="A13" s="84" t="s">
        <v>346</v>
      </c>
      <c r="B13" s="95" t="n">
        <f aca="false">AVERAGEIF(07_Metrics_Step!$A$5:$A$37,$A13,07_Metrics_Step!$E$5:$E$37)</f>
        <v>20154.7563333333</v>
      </c>
      <c r="C13" s="95" t="n">
        <f aca="false">AVERAGEIF(07_Metrics_Step!$A$5:$A$37,$A13,07_Metrics_Step!$F$5:$F$37)</f>
        <v>35930.2673333333</v>
      </c>
      <c r="D13" s="96" t="n">
        <f aca="false">AVERAGEIF(07_Metrics_Step!$A$5:$A$37,$A13,07_Metrics_Step!$G$5:$G$37)</f>
        <v>275482816.212667</v>
      </c>
      <c r="E13" s="97" t="n">
        <f aca="false">AVERAGEIF(07_Metrics_Step!$A$5:$A$37,$A13,07_Metrics_Step!$H$5:$H$37)</f>
        <v>2.17066666666667</v>
      </c>
      <c r="F13" s="102" t="n">
        <f aca="false">IF(COUNT(07_Metrics_Step!$I$26:$I$28)=0,"",MAX(07_Metrics_Step!$I$26:$I$28))</f>
        <v>30703.612</v>
      </c>
      <c r="G13" s="90" t="str">
        <f aca="false">COUNTIFS(07_Metrics_Step!$A$5:$A$37,$A13,07_Metrics_Step!$J$5:$J$37,"Yes")&amp;" of "&amp;COUNTIF(07_Metrics_Step!$A$5:$A$37,$A13)</f>
        <v>2 of 3</v>
      </c>
      <c r="H13" s="98" t="n">
        <f aca="false">RANK(B13,$B$6:$B$16,1)</f>
        <v>5</v>
      </c>
      <c r="I13" s="102" t="n">
        <f aca="false">B13/MIN($B$6:$B$16)</f>
        <v>3.8491429036327</v>
      </c>
    </row>
    <row r="14" customFormat="false" ht="15" hidden="false" customHeight="true" outlineLevel="0" collapsed="false">
      <c r="A14" s="84" t="s">
        <v>347</v>
      </c>
      <c r="B14" s="95" t="n">
        <f aca="false">AVERAGEIF(07_Metrics_Step!$A$5:$A$37,$A14,07_Metrics_Step!$E$5:$E$37)</f>
        <v>30773.196</v>
      </c>
      <c r="C14" s="95" t="n">
        <f aca="false">AVERAGEIF(07_Metrics_Step!$A$5:$A$37,$A14,07_Metrics_Step!$F$5:$F$37)</f>
        <v>64361.487</v>
      </c>
      <c r="D14" s="96" t="n">
        <f aca="false">AVERAGEIF(07_Metrics_Step!$A$5:$A$37,$A14,07_Metrics_Step!$G$5:$G$37)</f>
        <v>826089468.096667</v>
      </c>
      <c r="E14" s="97" t="n">
        <f aca="false">AVERAGEIF(07_Metrics_Step!$A$5:$A$37,$A14,07_Metrics_Step!$H$5:$H$37)</f>
        <v>2.077</v>
      </c>
      <c r="F14" s="102" t="n">
        <f aca="false">IF(COUNT(07_Metrics_Step!$I$29:$I$31)=0,"",MAX(07_Metrics_Step!$I$29:$I$31))</f>
        <v>54786.445</v>
      </c>
      <c r="G14" s="90" t="str">
        <f aca="false">COUNTIFS(07_Metrics_Step!$A$5:$A$37,$A14,07_Metrics_Step!$J$5:$J$37,"Yes")&amp;" of "&amp;COUNTIF(07_Metrics_Step!$A$5:$A$37,$A14)</f>
        <v>2 of 3</v>
      </c>
      <c r="H14" s="98" t="n">
        <f aca="false">RANK(B14,$B$6:$B$16,1)</f>
        <v>7</v>
      </c>
      <c r="I14" s="102" t="n">
        <f aca="false">B14/MIN($B$6:$B$16)</f>
        <v>5.87704594620162</v>
      </c>
    </row>
    <row r="15" customFormat="false" ht="15" hidden="false" customHeight="true" outlineLevel="0" collapsed="false">
      <c r="A15" s="84" t="s">
        <v>348</v>
      </c>
      <c r="B15" s="95" t="n">
        <f aca="false">AVERAGEIF(07_Metrics_Step!$A$5:$A$37,$A15,07_Metrics_Step!$E$5:$E$37)</f>
        <v>5236.16733333333</v>
      </c>
      <c r="C15" s="95" t="n">
        <f aca="false">AVERAGEIF(07_Metrics_Step!$A$5:$A$37,$A15,07_Metrics_Step!$F$5:$F$37)</f>
        <v>9895.252</v>
      </c>
      <c r="D15" s="96" t="n">
        <f aca="false">AVERAGEIF(07_Metrics_Step!$A$5:$A$37,$A15,07_Metrics_Step!$G$5:$G$37)</f>
        <v>53901032.8473333</v>
      </c>
      <c r="E15" s="97" t="n">
        <f aca="false">AVERAGEIF(07_Metrics_Step!$A$5:$A$37,$A15,07_Metrics_Step!$H$5:$H$37)</f>
        <v>1.74333333333333</v>
      </c>
      <c r="F15" s="102" t="n">
        <f aca="false">IF(COUNT(07_Metrics_Step!$I$32:$I$34)=0,"",MAX(07_Metrics_Step!$I$32:$I$34))</f>
        <v>24242.852</v>
      </c>
      <c r="G15" s="90" t="str">
        <f aca="false">COUNTIFS(07_Metrics_Step!$A$5:$A$37,$A15,07_Metrics_Step!$J$5:$J$37,"Yes")&amp;" of "&amp;COUNTIF(07_Metrics_Step!$A$5:$A$37,$A15)</f>
        <v>3 of 3</v>
      </c>
      <c r="H15" s="98" t="n">
        <f aca="false">RANK(B15,$B$6:$B$16,1)</f>
        <v>1</v>
      </c>
      <c r="I15" s="102" t="n">
        <f aca="false">B15/MIN($B$6:$B$16)</f>
        <v>1</v>
      </c>
    </row>
    <row r="16" customFormat="false" ht="15" hidden="false" customHeight="true" outlineLevel="0" collapsed="false">
      <c r="A16" s="84" t="s">
        <v>349</v>
      </c>
      <c r="B16" s="95" t="n">
        <f aca="false">AVERAGEIF(07_Metrics_Step!$A$5:$A$37,$A16,07_Metrics_Step!$E$5:$E$37)</f>
        <v>8134.171</v>
      </c>
      <c r="C16" s="95" t="n">
        <f aca="false">AVERAGEIF(07_Metrics_Step!$A$5:$A$37,$A16,07_Metrics_Step!$F$5:$F$37)</f>
        <v>16513.2936666667</v>
      </c>
      <c r="D16" s="96" t="n">
        <f aca="false">AVERAGEIF(07_Metrics_Step!$A$5:$A$37,$A16,07_Metrics_Step!$G$5:$G$37)</f>
        <v>92051264.1506667</v>
      </c>
      <c r="E16" s="97" t="n">
        <f aca="false">AVERAGEIF(07_Metrics_Step!$A$5:$A$37,$A16,07_Metrics_Step!$H$5:$H$37)</f>
        <v>1.77733333333333</v>
      </c>
      <c r="F16" s="102" t="n">
        <f aca="false">IF(COUNT(07_Metrics_Step!$I$35:$I$37)=0,"",MAX(07_Metrics_Step!$I$35:$I$37))</f>
        <v>24982.939</v>
      </c>
      <c r="G16" s="90" t="str">
        <f aca="false">COUNTIFS(07_Metrics_Step!$A$5:$A$37,$A16,07_Metrics_Step!$J$5:$J$37,"Yes")&amp;" of "&amp;COUNTIF(07_Metrics_Step!$A$5:$A$37,$A16)</f>
        <v>3 of 3</v>
      </c>
      <c r="H16" s="98" t="n">
        <f aca="false">RANK(B16,$B$6:$B$16,1)</f>
        <v>2</v>
      </c>
      <c r="I16" s="102" t="n">
        <f aca="false">B16/MIN($B$6:$B$16)</f>
        <v>1.55345894853628</v>
      </c>
    </row>
    <row r="17" customFormat="false" ht="15" hidden="false" customHeight="false" outlineLevel="0" collapsed="false">
      <c r="A17" s="92"/>
      <c r="B17" s="92"/>
      <c r="C17" s="92"/>
      <c r="D17" s="92"/>
      <c r="E17" s="92"/>
      <c r="F17" s="92"/>
      <c r="G17" s="92"/>
      <c r="H17" s="92"/>
      <c r="I17" s="92"/>
    </row>
    <row r="18" customFormat="false" ht="33.75" hidden="false" customHeight="true" outlineLevel="0" collapsed="false">
      <c r="A18" s="103"/>
      <c r="B18" s="92"/>
      <c r="C18" s="92"/>
      <c r="D18" s="92"/>
      <c r="E18" s="92"/>
      <c r="F18" s="92"/>
      <c r="G18" s="92"/>
      <c r="H18" s="92"/>
      <c r="I18" s="92"/>
    </row>
    <row r="19" customFormat="false" ht="15" hidden="false" customHeight="false" outlineLevel="0" collapsed="false">
      <c r="A19" s="92"/>
      <c r="B19" s="92"/>
      <c r="C19" s="92"/>
      <c r="D19" s="92"/>
      <c r="E19" s="92"/>
      <c r="F19" s="92"/>
      <c r="G19" s="92"/>
      <c r="H19" s="92"/>
      <c r="I19" s="92"/>
    </row>
    <row r="20" customFormat="false" ht="15" hidden="false" customHeight="false" outlineLevel="0" collapsed="false">
      <c r="A20" s="92"/>
      <c r="B20" s="92"/>
      <c r="C20" s="92"/>
      <c r="D20" s="92"/>
      <c r="E20" s="92"/>
      <c r="F20" s="92"/>
      <c r="G20" s="92"/>
      <c r="H20" s="92"/>
      <c r="I20" s="92"/>
    </row>
    <row r="21" customFormat="false" ht="15" hidden="false" customHeight="false" outlineLevel="0" collapsed="false">
      <c r="A21" s="92"/>
      <c r="B21" s="92"/>
      <c r="C21" s="92"/>
      <c r="D21" s="92"/>
      <c r="E21" s="92"/>
      <c r="F21" s="92"/>
      <c r="G21" s="92"/>
      <c r="H21" s="92"/>
      <c r="I21" s="92"/>
    </row>
    <row r="22" customFormat="false" ht="15" hidden="false" customHeight="false" outlineLevel="0" collapsed="false">
      <c r="A22" s="92"/>
      <c r="B22" s="92"/>
      <c r="C22" s="92"/>
      <c r="D22" s="92"/>
      <c r="E22" s="92"/>
      <c r="F22" s="92"/>
      <c r="G22" s="92"/>
      <c r="H22" s="92"/>
      <c r="I22" s="92"/>
    </row>
    <row r="23" customFormat="false" ht="15" hidden="false" customHeight="false" outlineLevel="0" collapsed="false">
      <c r="A23" s="92"/>
      <c r="B23" s="92"/>
      <c r="C23" s="92"/>
      <c r="D23" s="92"/>
      <c r="E23" s="92"/>
      <c r="F23" s="92"/>
      <c r="G23" s="92"/>
      <c r="H23" s="92"/>
      <c r="I23" s="92"/>
    </row>
    <row r="24" customFormat="false" ht="15" hidden="false" customHeight="false" outlineLevel="0" collapsed="false">
      <c r="A24" s="92"/>
      <c r="B24" s="92"/>
      <c r="C24" s="92"/>
      <c r="D24" s="92"/>
      <c r="E24" s="92"/>
      <c r="F24" s="92"/>
      <c r="G24" s="92"/>
      <c r="H24" s="92"/>
      <c r="I24" s="92"/>
    </row>
    <row r="25" customFormat="false" ht="15" hidden="false" customHeight="false" outlineLevel="0" collapsed="false">
      <c r="A25" s="92"/>
      <c r="B25" s="92"/>
      <c r="C25" s="92"/>
      <c r="D25" s="92"/>
      <c r="E25" s="92"/>
      <c r="F25" s="92"/>
      <c r="G25" s="92"/>
      <c r="H25" s="92"/>
      <c r="I25" s="92"/>
    </row>
    <row r="26" customFormat="false" ht="15" hidden="false" customHeight="false" outlineLevel="0" collapsed="false">
      <c r="A26" s="92"/>
      <c r="B26" s="92"/>
      <c r="C26" s="92"/>
      <c r="D26" s="92"/>
      <c r="E26" s="92"/>
      <c r="F26" s="92"/>
      <c r="G26" s="92"/>
      <c r="H26" s="92"/>
      <c r="I26" s="92"/>
    </row>
    <row r="27" customFormat="false" ht="15" hidden="false" customHeight="false" outlineLevel="0" collapsed="false">
      <c r="A27" s="92"/>
      <c r="B27" s="92"/>
      <c r="C27" s="92"/>
      <c r="D27" s="92"/>
      <c r="E27" s="92"/>
      <c r="F27" s="92"/>
      <c r="G27" s="92"/>
      <c r="H27" s="92"/>
      <c r="I27" s="92"/>
    </row>
    <row r="28" customFormat="false" ht="15" hidden="false" customHeight="false" outlineLevel="0" collapsed="false">
      <c r="A28" s="92"/>
      <c r="B28" s="92"/>
      <c r="C28" s="92"/>
      <c r="D28" s="92"/>
      <c r="E28" s="92"/>
      <c r="F28" s="92"/>
      <c r="G28" s="92"/>
      <c r="H28" s="92"/>
      <c r="I28" s="92"/>
    </row>
    <row r="29" customFormat="false" ht="15" hidden="false" customHeight="false" outlineLevel="0" collapsed="false">
      <c r="A29" s="92"/>
      <c r="B29" s="92"/>
      <c r="C29" s="92"/>
      <c r="D29" s="92"/>
      <c r="E29" s="92"/>
      <c r="F29" s="92"/>
      <c r="G29" s="92"/>
      <c r="H29" s="92"/>
      <c r="I29" s="92"/>
    </row>
    <row r="30" customFormat="false" ht="15" hidden="false" customHeight="false" outlineLevel="0" collapsed="false">
      <c r="A30" s="92"/>
      <c r="B30" s="92"/>
      <c r="C30" s="92"/>
      <c r="D30" s="92"/>
      <c r="E30" s="92"/>
      <c r="F30" s="92"/>
      <c r="G30" s="92"/>
      <c r="H30" s="92"/>
      <c r="I30" s="92"/>
    </row>
    <row r="31" customFormat="false" ht="15" hidden="false" customHeight="false" outlineLevel="0" collapsed="false">
      <c r="A31" s="92"/>
      <c r="B31" s="92"/>
      <c r="C31" s="92"/>
      <c r="D31" s="92"/>
      <c r="E31" s="92"/>
      <c r="F31" s="92"/>
      <c r="G31" s="92"/>
      <c r="H31" s="92"/>
      <c r="I31" s="92"/>
    </row>
    <row r="32" customFormat="false" ht="15" hidden="false" customHeight="false" outlineLevel="0" collapsed="false">
      <c r="A32" s="92"/>
      <c r="B32" s="92"/>
      <c r="C32" s="92"/>
      <c r="D32" s="92"/>
      <c r="E32" s="92"/>
      <c r="F32" s="92"/>
      <c r="G32" s="92"/>
      <c r="H32" s="92"/>
      <c r="I32" s="92"/>
    </row>
    <row r="33" customFormat="false" ht="15" hidden="false" customHeight="false" outlineLevel="0" collapsed="false">
      <c r="A33" s="92"/>
      <c r="B33" s="92"/>
      <c r="C33" s="92"/>
      <c r="D33" s="92"/>
      <c r="E33" s="92"/>
      <c r="F33" s="92"/>
      <c r="G33" s="92"/>
      <c r="H33" s="92"/>
      <c r="I33" s="92"/>
    </row>
    <row r="34" customFormat="false" ht="15" hidden="false" customHeight="false" outlineLevel="0" collapsed="false">
      <c r="A34" s="92"/>
      <c r="B34" s="92"/>
      <c r="C34" s="92"/>
      <c r="D34" s="92"/>
      <c r="E34" s="92"/>
      <c r="F34" s="92"/>
      <c r="G34" s="92"/>
      <c r="H34" s="92"/>
      <c r="I34" s="92"/>
    </row>
    <row r="35" customFormat="false" ht="15" hidden="false" customHeight="false" outlineLevel="0" collapsed="false">
      <c r="A35" s="92"/>
      <c r="B35" s="92"/>
      <c r="C35" s="92"/>
      <c r="D35" s="92"/>
      <c r="E35" s="92"/>
      <c r="F35" s="92"/>
      <c r="G35" s="92"/>
      <c r="H35" s="92"/>
      <c r="I35" s="92"/>
    </row>
    <row r="36" customFormat="false" ht="15" hidden="false" customHeight="false" outlineLevel="0" collapsed="false">
      <c r="A36" s="92"/>
      <c r="B36" s="92"/>
      <c r="C36" s="92"/>
      <c r="D36" s="92"/>
      <c r="E36" s="92"/>
      <c r="F36" s="92"/>
      <c r="G36" s="92"/>
      <c r="H36" s="92"/>
      <c r="I36" s="92"/>
    </row>
    <row r="37" customFormat="false" ht="15" hidden="false" customHeight="false" outlineLevel="0" collapsed="false">
      <c r="A37" s="92"/>
      <c r="B37" s="92"/>
      <c r="C37" s="92"/>
      <c r="D37" s="92"/>
      <c r="E37" s="92"/>
      <c r="F37" s="92"/>
      <c r="G37" s="92"/>
      <c r="H37" s="92"/>
      <c r="I37" s="92"/>
    </row>
    <row r="38" customFormat="false" ht="15" hidden="false" customHeight="false" outlineLevel="0" collapsed="false">
      <c r="A38" s="92"/>
      <c r="B38" s="92"/>
      <c r="C38" s="92"/>
      <c r="D38" s="92"/>
      <c r="E38" s="92"/>
      <c r="F38" s="92"/>
      <c r="G38" s="92"/>
      <c r="H38" s="92"/>
      <c r="I38" s="92"/>
    </row>
    <row r="39" customFormat="false" ht="15" hidden="false" customHeight="false" outlineLevel="0" collapsed="false">
      <c r="A39" s="92"/>
      <c r="B39" s="92"/>
      <c r="C39" s="92"/>
      <c r="D39" s="92"/>
      <c r="E39" s="92"/>
      <c r="F39" s="92"/>
      <c r="G39" s="92"/>
      <c r="H39" s="92"/>
      <c r="I39" s="92"/>
    </row>
    <row r="40" customFormat="false" ht="15" hidden="false" customHeight="false" outlineLevel="0" collapsed="false">
      <c r="A40" s="92"/>
      <c r="B40" s="92"/>
      <c r="C40" s="92"/>
      <c r="D40" s="92"/>
      <c r="E40" s="92"/>
      <c r="F40" s="92"/>
      <c r="G40" s="92"/>
      <c r="H40" s="92"/>
      <c r="I40" s="92"/>
    </row>
    <row r="41" customFormat="false" ht="15" hidden="false" customHeight="false" outlineLevel="0" collapsed="false">
      <c r="A41" s="92"/>
      <c r="B41" s="92"/>
      <c r="C41" s="92"/>
      <c r="D41" s="92"/>
      <c r="E41" s="92"/>
      <c r="F41" s="92"/>
      <c r="G41" s="92"/>
      <c r="H41" s="92"/>
      <c r="I41" s="92"/>
    </row>
    <row r="42" customFormat="false" ht="15" hidden="false" customHeight="false" outlineLevel="0" collapsed="false">
      <c r="A42" s="92"/>
      <c r="B42" s="92"/>
      <c r="C42" s="92"/>
      <c r="D42" s="92"/>
      <c r="E42" s="92"/>
      <c r="F42" s="92"/>
      <c r="G42" s="92"/>
      <c r="H42" s="92"/>
      <c r="I42" s="92"/>
    </row>
    <row r="43" customFormat="false" ht="15" hidden="false" customHeight="false" outlineLevel="0" collapsed="false">
      <c r="A43" s="92"/>
      <c r="B43" s="92"/>
      <c r="C43" s="92"/>
      <c r="D43" s="92"/>
      <c r="E43" s="92"/>
      <c r="F43" s="92"/>
      <c r="G43" s="92"/>
      <c r="H43" s="92"/>
      <c r="I43" s="92"/>
    </row>
    <row r="44" customFormat="false" ht="15" hidden="false" customHeight="false" outlineLevel="0" collapsed="false">
      <c r="A44" s="92"/>
      <c r="B44" s="92"/>
      <c r="C44" s="92"/>
      <c r="D44" s="92"/>
      <c r="E44" s="92"/>
      <c r="F44" s="92"/>
      <c r="G44" s="92"/>
      <c r="H44" s="92"/>
      <c r="I44" s="92"/>
    </row>
    <row r="45" customFormat="false" ht="15" hidden="false" customHeight="false" outlineLevel="0" collapsed="false">
      <c r="A45" s="92"/>
      <c r="B45" s="92"/>
      <c r="C45" s="92"/>
      <c r="D45" s="92"/>
      <c r="E45" s="92"/>
      <c r="F45" s="92"/>
      <c r="G45" s="92"/>
      <c r="H45" s="92"/>
      <c r="I45" s="92"/>
    </row>
    <row r="46" customFormat="false" ht="15" hidden="false" customHeight="false" outlineLevel="0" collapsed="false">
      <c r="A46" s="92"/>
      <c r="B46" s="92"/>
      <c r="C46" s="92"/>
      <c r="D46" s="92"/>
      <c r="E46" s="92"/>
      <c r="F46" s="92"/>
      <c r="G46" s="92"/>
      <c r="H46" s="92"/>
      <c r="I46" s="92"/>
    </row>
    <row r="47" customFormat="false" ht="15" hidden="false" customHeight="false" outlineLevel="0" collapsed="false">
      <c r="A47" s="92"/>
      <c r="B47" s="92"/>
      <c r="C47" s="92"/>
      <c r="D47" s="92"/>
      <c r="E47" s="92"/>
      <c r="F47" s="92"/>
      <c r="G47" s="92"/>
      <c r="H47" s="92"/>
      <c r="I47" s="92"/>
    </row>
    <row r="48" customFormat="false" ht="15" hidden="false" customHeight="false" outlineLevel="0" collapsed="false">
      <c r="A48" s="92"/>
      <c r="B48" s="92"/>
      <c r="C48" s="92"/>
      <c r="D48" s="92"/>
      <c r="E48" s="92"/>
      <c r="F48" s="92"/>
      <c r="G48" s="92"/>
      <c r="H48" s="92"/>
      <c r="I48" s="92"/>
    </row>
    <row r="49" customFormat="false" ht="15" hidden="false" customHeight="false" outlineLevel="0" collapsed="false">
      <c r="A49" s="92"/>
      <c r="B49" s="92"/>
      <c r="C49" s="92"/>
      <c r="D49" s="92"/>
      <c r="E49" s="92"/>
      <c r="F49" s="92"/>
      <c r="G49" s="92"/>
      <c r="H49" s="92"/>
      <c r="I49" s="92"/>
    </row>
    <row r="50" customFormat="false" ht="15" hidden="false" customHeight="false" outlineLevel="0" collapsed="false">
      <c r="A50" s="92"/>
      <c r="B50" s="92"/>
      <c r="C50" s="92"/>
      <c r="D50" s="92"/>
      <c r="E50" s="92"/>
      <c r="F50" s="92"/>
      <c r="G50" s="92"/>
      <c r="H50" s="92"/>
      <c r="I50" s="92"/>
    </row>
    <row r="51" customFormat="false" ht="15" hidden="false" customHeight="false" outlineLevel="0" collapsed="false">
      <c r="A51" s="92"/>
      <c r="B51" s="92"/>
      <c r="C51" s="92"/>
      <c r="D51" s="92"/>
      <c r="E51" s="92"/>
      <c r="F51" s="92"/>
      <c r="G51" s="92"/>
      <c r="H51" s="92"/>
      <c r="I51" s="92"/>
    </row>
    <row r="52" customFormat="false" ht="15" hidden="false" customHeight="false" outlineLevel="0" collapsed="false">
      <c r="A52" s="92"/>
      <c r="B52" s="92"/>
      <c r="C52" s="92"/>
      <c r="D52" s="92"/>
      <c r="E52" s="92"/>
      <c r="F52" s="92"/>
      <c r="G52" s="92"/>
      <c r="H52" s="92"/>
      <c r="I52" s="92"/>
    </row>
    <row r="53" customFormat="false" ht="15" hidden="false" customHeight="false" outlineLevel="0" collapsed="false">
      <c r="A53" s="92"/>
      <c r="B53" s="92"/>
      <c r="C53" s="92"/>
      <c r="D53" s="92"/>
      <c r="E53" s="92"/>
      <c r="F53" s="92"/>
      <c r="G53" s="92"/>
      <c r="H53" s="92"/>
      <c r="I53" s="92"/>
    </row>
    <row r="54" customFormat="false" ht="15" hidden="false" customHeight="false" outlineLevel="0" collapsed="false">
      <c r="A54" s="92"/>
      <c r="B54" s="92"/>
      <c r="C54" s="92"/>
      <c r="D54" s="92"/>
      <c r="E54" s="92"/>
      <c r="F54" s="92"/>
      <c r="G54" s="92"/>
      <c r="H54" s="92"/>
      <c r="I54" s="92"/>
    </row>
    <row r="55" customFormat="false" ht="15" hidden="false" customHeight="false" outlineLevel="0" collapsed="false">
      <c r="A55" s="92"/>
      <c r="B55" s="92"/>
      <c r="C55" s="92"/>
      <c r="D55" s="92"/>
      <c r="E55" s="92"/>
      <c r="F55" s="92"/>
      <c r="G55" s="92"/>
      <c r="H55" s="92"/>
      <c r="I55" s="92"/>
    </row>
    <row r="56" customFormat="false" ht="15" hidden="false" customHeight="false" outlineLevel="0" collapsed="false">
      <c r="A56" s="92"/>
      <c r="B56" s="92"/>
      <c r="C56" s="92"/>
      <c r="D56" s="92"/>
      <c r="E56" s="92"/>
      <c r="F56" s="92"/>
      <c r="G56" s="92"/>
      <c r="H56" s="92"/>
      <c r="I56" s="92"/>
    </row>
    <row r="57" customFormat="false" ht="15" hidden="false" customHeight="false" outlineLevel="0" collapsed="false">
      <c r="A57" s="92"/>
      <c r="B57" s="92"/>
      <c r="C57" s="92"/>
      <c r="D57" s="92"/>
      <c r="E57" s="92"/>
      <c r="F57" s="92"/>
      <c r="G57" s="92"/>
      <c r="H57" s="92"/>
      <c r="I57" s="92"/>
    </row>
    <row r="58" customFormat="false" ht="15" hidden="false" customHeight="false" outlineLevel="0" collapsed="false">
      <c r="A58" s="92"/>
      <c r="B58" s="92"/>
      <c r="C58" s="92"/>
      <c r="D58" s="92"/>
      <c r="E58" s="92"/>
      <c r="F58" s="92"/>
      <c r="G58" s="92"/>
      <c r="H58" s="92"/>
      <c r="I58" s="92"/>
    </row>
    <row r="59" customFormat="false" ht="15" hidden="false" customHeight="false" outlineLevel="0" collapsed="false">
      <c r="A59" s="92"/>
      <c r="B59" s="92"/>
      <c r="C59" s="92"/>
      <c r="D59" s="92"/>
      <c r="E59" s="92"/>
      <c r="F59" s="92"/>
      <c r="G59" s="92"/>
      <c r="H59" s="92"/>
      <c r="I59" s="92"/>
    </row>
    <row r="60" customFormat="false" ht="15" hidden="false" customHeight="false" outlineLevel="0" collapsed="false">
      <c r="A60" s="92"/>
      <c r="B60" s="92"/>
      <c r="C60" s="92"/>
      <c r="D60" s="92"/>
      <c r="E60" s="92"/>
      <c r="F60" s="92"/>
      <c r="G60" s="92"/>
      <c r="H60" s="92"/>
      <c r="I60" s="92"/>
    </row>
  </sheetData>
  <mergeCells count="3">
    <mergeCell ref="A1:I1"/>
    <mergeCell ref="A2:I2"/>
    <mergeCell ref="A4:I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H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1875" defaultRowHeight="15" zeroHeight="false" outlineLevelRow="0" outlineLevelCol="0"/>
  <cols>
    <col collapsed="false" customWidth="true" hidden="false" outlineLevel="0" max="1" min="1" style="1" width="26"/>
    <col collapsed="false" customWidth="true" hidden="false" outlineLevel="0" max="4" min="2" style="1" width="16"/>
    <col collapsed="false" customWidth="true" hidden="false" outlineLevel="0" max="5" min="5" style="1" width="14"/>
    <col collapsed="false" customWidth="true" hidden="false" outlineLevel="0" max="7" min="6" style="1" width="20"/>
    <col collapsed="false" customWidth="true" hidden="false" outlineLevel="0" max="8" min="8" style="1" width="26"/>
  </cols>
  <sheetData>
    <row r="1" customFormat="false" ht="25.5" hidden="false" customHeight="true" outlineLevel="0" collapsed="false">
      <c r="A1" s="2" t="s">
        <v>361</v>
      </c>
      <c r="B1" s="2"/>
      <c r="C1" s="2"/>
      <c r="D1" s="2"/>
      <c r="E1" s="2"/>
      <c r="F1" s="2"/>
      <c r="G1" s="2"/>
      <c r="H1" s="2"/>
    </row>
    <row r="2" customFormat="false" ht="15.75" hidden="false" customHeight="true" outlineLevel="0" collapsed="false">
      <c r="A2" s="104" t="s">
        <v>362</v>
      </c>
      <c r="B2" s="104"/>
      <c r="C2" s="104"/>
      <c r="D2" s="104"/>
      <c r="E2" s="104"/>
      <c r="F2" s="104"/>
      <c r="G2" s="104"/>
      <c r="H2" s="104"/>
    </row>
    <row r="4" customFormat="false" ht="30" hidden="false" customHeight="true" outlineLevel="0" collapsed="false">
      <c r="A4" s="5" t="s">
        <v>237</v>
      </c>
      <c r="B4" s="5" t="s">
        <v>124</v>
      </c>
      <c r="C4" s="5" t="s">
        <v>363</v>
      </c>
      <c r="D4" s="5" t="s">
        <v>209</v>
      </c>
      <c r="E4" s="5" t="s">
        <v>210</v>
      </c>
      <c r="F4" s="5" t="s">
        <v>364</v>
      </c>
      <c r="G4" s="5" t="s">
        <v>365</v>
      </c>
      <c r="H4" s="5" t="s">
        <v>366</v>
      </c>
    </row>
    <row r="5" customFormat="false" ht="15" hidden="false" customHeight="true" outlineLevel="0" collapsed="false">
      <c r="A5" s="84" t="s">
        <v>243</v>
      </c>
      <c r="B5" s="84" t="s">
        <v>133</v>
      </c>
      <c r="C5" s="105" t="n">
        <v>0.113</v>
      </c>
      <c r="D5" s="106" t="n">
        <v>364.959</v>
      </c>
      <c r="E5" s="106" t="n">
        <v>0</v>
      </c>
      <c r="F5" s="106" t="n">
        <v>18.192</v>
      </c>
      <c r="G5" s="106" t="n">
        <v>40.323</v>
      </c>
      <c r="H5" s="102" t="str">
        <f aca="false">IF(OR(F5&lt;6,G5&lt;30),"MARGINAL -- below 6 dB / 30 deg",IF(OR(F5&lt;10,G5&lt;45),"Acceptable","Comfortable"))</f>
        <v>Acceptable</v>
      </c>
    </row>
    <row r="6" customFormat="false" ht="15" hidden="false" customHeight="true" outlineLevel="0" collapsed="false">
      <c r="A6" s="84" t="s">
        <v>243</v>
      </c>
      <c r="B6" s="84" t="s">
        <v>134</v>
      </c>
      <c r="C6" s="105" t="n">
        <v>0.113</v>
      </c>
      <c r="D6" s="106" t="n">
        <v>364.959</v>
      </c>
      <c r="E6" s="106" t="n">
        <v>0</v>
      </c>
      <c r="F6" s="106" t="n">
        <v>-0.833</v>
      </c>
      <c r="G6" s="106" t="n">
        <v>-8.457</v>
      </c>
      <c r="H6" s="102" t="str">
        <f aca="false">IF(OR(F6&lt;6,G6&lt;30),"MARGINAL -- below 6 dB / 30 deg",IF(OR(F6&lt;10,G6&lt;45),"Acceptable","Comfortable"))</f>
        <v>MARGINAL -- below 6 dB / 30 deg</v>
      </c>
    </row>
    <row r="7" customFormat="false" ht="15" hidden="false" customHeight="true" outlineLevel="0" collapsed="false">
      <c r="A7" s="84" t="s">
        <v>243</v>
      </c>
      <c r="B7" s="84" t="s">
        <v>135</v>
      </c>
      <c r="C7" s="105" t="n">
        <v>0.113</v>
      </c>
      <c r="D7" s="106" t="n">
        <v>364.959</v>
      </c>
      <c r="E7" s="106" t="n">
        <v>0</v>
      </c>
      <c r="F7" s="106" t="n">
        <v>27.533</v>
      </c>
      <c r="G7" s="106" t="n">
        <v>86.033</v>
      </c>
      <c r="H7" s="102" t="str">
        <f aca="false">IF(OR(F7&lt;6,G7&lt;30),"MARGINAL -- below 6 dB / 30 deg",IF(OR(F7&lt;10,G7&lt;45),"Acceptable","Comfortable"))</f>
        <v>Comfortable</v>
      </c>
    </row>
    <row r="8" customFormat="false" ht="15" hidden="false" customHeight="true" outlineLevel="0" collapsed="false">
      <c r="A8" s="84" t="s">
        <v>245</v>
      </c>
      <c r="B8" s="84" t="s">
        <v>133</v>
      </c>
      <c r="C8" s="105" t="n">
        <v>0.049</v>
      </c>
      <c r="D8" s="106" t="n">
        <v>820.336</v>
      </c>
      <c r="E8" s="106" t="n">
        <v>0</v>
      </c>
      <c r="F8" s="106" t="n">
        <v>27.891</v>
      </c>
      <c r="G8" s="106" t="n">
        <v>76.287</v>
      </c>
      <c r="H8" s="102" t="str">
        <f aca="false">IF(OR(F8&lt;6,G8&lt;30),"MARGINAL -- below 6 dB / 30 deg",IF(OR(F8&lt;10,G8&lt;45),"Acceptable","Comfortable"))</f>
        <v>Comfortable</v>
      </c>
    </row>
    <row r="9" customFormat="false" ht="15" hidden="false" customHeight="true" outlineLevel="0" collapsed="false">
      <c r="A9" s="84" t="s">
        <v>245</v>
      </c>
      <c r="B9" s="84" t="s">
        <v>134</v>
      </c>
      <c r="C9" s="105" t="n">
        <v>0.049</v>
      </c>
      <c r="D9" s="106" t="n">
        <v>820.336</v>
      </c>
      <c r="E9" s="106" t="n">
        <v>0</v>
      </c>
      <c r="F9" s="106" t="n">
        <v>6.824</v>
      </c>
      <c r="G9" s="106" t="n">
        <v>50.296</v>
      </c>
      <c r="H9" s="102" t="str">
        <f aca="false">IF(OR(F9&lt;6,G9&lt;30),"MARGINAL -- below 6 dB / 30 deg",IF(OR(F9&lt;10,G9&lt;45),"Acceptable","Comfortable"))</f>
        <v>Acceptable</v>
      </c>
    </row>
    <row r="10" customFormat="false" ht="15" hidden="false" customHeight="true" outlineLevel="0" collapsed="false">
      <c r="A10" s="84" t="s">
        <v>245</v>
      </c>
      <c r="B10" s="84" t="s">
        <v>135</v>
      </c>
      <c r="C10" s="105" t="n">
        <v>0.049</v>
      </c>
      <c r="D10" s="106" t="n">
        <v>820.336</v>
      </c>
      <c r="E10" s="106" t="n">
        <v>0</v>
      </c>
      <c r="F10" s="106" t="n">
        <v>35.016</v>
      </c>
      <c r="G10" s="106" t="n">
        <v>97.827</v>
      </c>
      <c r="H10" s="102" t="str">
        <f aca="false">IF(OR(F10&lt;6,G10&lt;30),"MARGINAL -- below 6 dB / 30 deg",IF(OR(F10&lt;10,G10&lt;45),"Acceptable","Comfortable"))</f>
        <v>Comfortable</v>
      </c>
    </row>
    <row r="11" customFormat="false" ht="15" hidden="false" customHeight="true" outlineLevel="0" collapsed="false">
      <c r="A11" s="84" t="s">
        <v>343</v>
      </c>
      <c r="B11" s="84" t="s">
        <v>133</v>
      </c>
      <c r="C11" s="105" t="n">
        <v>0.104</v>
      </c>
      <c r="D11" s="106" t="n">
        <v>820.336</v>
      </c>
      <c r="E11" s="106" t="n">
        <v>0</v>
      </c>
      <c r="F11" s="84" t="n">
        <v>21.356</v>
      </c>
      <c r="G11" s="106" t="n">
        <v>68.204</v>
      </c>
      <c r="H11" s="102" t="str">
        <f aca="false">IF(OR(F11&lt;6,G11&lt;30),"MARGINAL -- below 6 dB / 30 deg",IF(OR(F11&lt;10,G11&lt;45),"Acceptable","Comfortable"))</f>
        <v>Comfortable</v>
      </c>
    </row>
    <row r="12" customFormat="false" ht="15" hidden="false" customHeight="true" outlineLevel="0" collapsed="false">
      <c r="A12" s="84" t="s">
        <v>343</v>
      </c>
      <c r="B12" s="84" t="s">
        <v>134</v>
      </c>
      <c r="C12" s="105" t="n">
        <v>0.104</v>
      </c>
      <c r="D12" s="106" t="n">
        <v>820.336</v>
      </c>
      <c r="E12" s="106" t="n">
        <v>0</v>
      </c>
      <c r="F12" s="84" t="n">
        <v>0.289</v>
      </c>
      <c r="G12" s="106" t="n">
        <v>3</v>
      </c>
      <c r="H12" s="102" t="str">
        <f aca="false">IF(OR(F12&lt;6,G12&lt;30),"MARGINAL -- below 6 dB / 30 deg",IF(OR(F12&lt;10,G12&lt;45),"Acceptable","Comfortable"))</f>
        <v>MARGINAL -- below 6 dB / 30 deg</v>
      </c>
    </row>
    <row r="13" customFormat="false" ht="15" hidden="false" customHeight="true" outlineLevel="0" collapsed="false">
      <c r="A13" s="84" t="s">
        <v>343</v>
      </c>
      <c r="B13" s="84" t="s">
        <v>135</v>
      </c>
      <c r="C13" s="105" t="n">
        <v>0.104</v>
      </c>
      <c r="D13" s="106" t="n">
        <v>820.336</v>
      </c>
      <c r="E13" s="106" t="n">
        <v>0</v>
      </c>
      <c r="F13" s="84" t="n">
        <v>28.481</v>
      </c>
      <c r="G13" s="106" t="n">
        <v>105.365</v>
      </c>
      <c r="H13" s="102" t="str">
        <f aca="false">IF(OR(F13&lt;6,G13&lt;30),"MARGINAL -- below 6 dB / 30 deg",IF(OR(F13&lt;10,G13&lt;45),"Acceptable","Comfortable"))</f>
        <v>Comfortable</v>
      </c>
    </row>
    <row r="14" customFormat="false" ht="15" hidden="false" customHeight="true" outlineLevel="0" collapsed="false">
      <c r="A14" s="84" t="s">
        <v>247</v>
      </c>
      <c r="B14" s="84" t="s">
        <v>133</v>
      </c>
      <c r="C14" s="105" t="n">
        <v>0.072</v>
      </c>
      <c r="D14" s="106" t="n">
        <v>1391.086</v>
      </c>
      <c r="E14" s="106" t="n">
        <v>104.756</v>
      </c>
      <c r="F14" s="106" t="n">
        <v>25.671</v>
      </c>
      <c r="G14" s="106" t="n">
        <v>87.683</v>
      </c>
      <c r="H14" s="102" t="str">
        <f aca="false">IF(OR(F14&lt;6,G14&lt;30),"MARGINAL -- below 6 dB / 30 deg",IF(OR(F14&lt;10,G14&lt;45),"Acceptable","Comfortable"))</f>
        <v>Comfortable</v>
      </c>
    </row>
    <row r="15" customFormat="false" ht="15" hidden="false" customHeight="true" outlineLevel="0" collapsed="false">
      <c r="A15" s="84" t="s">
        <v>247</v>
      </c>
      <c r="B15" s="84" t="s">
        <v>134</v>
      </c>
      <c r="C15" s="105" t="n">
        <v>0.003</v>
      </c>
      <c r="D15" s="106" t="n">
        <v>1214.18</v>
      </c>
      <c r="E15" s="106" t="n">
        <v>86.005</v>
      </c>
      <c r="F15" s="106" t="n">
        <v>24.332</v>
      </c>
      <c r="G15" s="106" t="n">
        <v>100.065</v>
      </c>
      <c r="H15" s="102" t="str">
        <f aca="false">IF(OR(F15&lt;6,G15&lt;30),"MARGINAL -- below 6 dB / 30 deg",IF(OR(F15&lt;10,G15&lt;45),"Acceptable","Comfortable"))</f>
        <v>Comfortable</v>
      </c>
    </row>
    <row r="16" customFormat="false" ht="15" hidden="false" customHeight="true" outlineLevel="0" collapsed="false">
      <c r="A16" s="84" t="s">
        <v>247</v>
      </c>
      <c r="B16" s="84" t="s">
        <v>135</v>
      </c>
      <c r="C16" s="105" t="n">
        <v>0.046</v>
      </c>
      <c r="D16" s="106" t="n">
        <v>534.961</v>
      </c>
      <c r="E16" s="106" t="n">
        <v>23.956</v>
      </c>
      <c r="F16" s="106" t="n">
        <v>34.285</v>
      </c>
      <c r="G16" s="106" t="n">
        <v>93.431</v>
      </c>
      <c r="H16" s="102" t="str">
        <f aca="false">IF(OR(F16&lt;6,G16&lt;30),"MARGINAL -- below 6 dB / 30 deg",IF(OR(F16&lt;10,G16&lt;45),"Acceptable","Comfortable"))</f>
        <v>Comfortable</v>
      </c>
    </row>
    <row r="17" customFormat="false" ht="15" hidden="false" customHeight="false" outlineLevel="0" collapsed="false">
      <c r="A17" s="48" t="s">
        <v>249</v>
      </c>
      <c r="B17" s="48" t="s">
        <v>133</v>
      </c>
      <c r="C17" s="48" t="n">
        <v>0.085</v>
      </c>
      <c r="D17" s="48" t="n">
        <v>374.253</v>
      </c>
      <c r="E17" s="48" t="n">
        <v>0</v>
      </c>
      <c r="F17" s="48" t="n">
        <v>20.79</v>
      </c>
      <c r="G17" s="48" t="n">
        <v>45.066</v>
      </c>
      <c r="H17" s="47" t="str">
        <f aca="false">IF(OR(F17&lt;6,G17&lt;30),"MARGINAL -- below 6 dB / 30 deg",IF(OR(F17&lt;10,G17&lt;45),"Acceptable","Comfortable"))</f>
        <v>Comfortable</v>
      </c>
    </row>
    <row r="18" customFormat="false" ht="33.75" hidden="false" customHeight="true" outlineLevel="0" collapsed="false">
      <c r="A18" s="93" t="s">
        <v>249</v>
      </c>
      <c r="B18" s="48" t="s">
        <v>134</v>
      </c>
      <c r="C18" s="48" t="n">
        <v>0.028</v>
      </c>
      <c r="D18" s="48" t="n">
        <v>374.253</v>
      </c>
      <c r="E18" s="48" t="n">
        <v>0</v>
      </c>
      <c r="F18" s="48" t="n">
        <v>11.339</v>
      </c>
      <c r="G18" s="48" t="n">
        <v>56.685</v>
      </c>
      <c r="H18" s="47" t="str">
        <f aca="false">IF(OR(F18&lt;6,G18&lt;30),"MARGINAL -- below 6 dB / 30 deg",IF(OR(F18&lt;10,G18&lt;45),"Acceptable","Comfortable"))</f>
        <v>Comfortable</v>
      </c>
    </row>
    <row r="19" customFormat="false" ht="15" hidden="false" customHeight="false" outlineLevel="0" collapsed="false">
      <c r="A19" s="48" t="s">
        <v>249</v>
      </c>
      <c r="B19" s="48" t="s">
        <v>135</v>
      </c>
      <c r="C19" s="48" t="n">
        <v>0.071</v>
      </c>
      <c r="D19" s="48" t="n">
        <v>374.253</v>
      </c>
      <c r="E19" s="48" t="n">
        <v>0</v>
      </c>
      <c r="F19" s="48" t="n">
        <v>31.583</v>
      </c>
      <c r="G19" s="48" t="n">
        <v>88.029</v>
      </c>
      <c r="H19" s="47" t="str">
        <f aca="false">IF(OR(F19&lt;6,G19&lt;30),"MARGINAL -- below 6 dB / 30 deg",IF(OR(F19&lt;10,G19&lt;45),"Acceptable","Comfortable"))</f>
        <v>Comfortable</v>
      </c>
    </row>
    <row r="20" customFormat="false" ht="18" hidden="false" customHeight="true" outlineLevel="0" collapsed="false">
      <c r="A20" s="99" t="s">
        <v>344</v>
      </c>
      <c r="B20" s="48" t="s">
        <v>133</v>
      </c>
      <c r="C20" s="48" t="n">
        <v>0.014</v>
      </c>
      <c r="D20" s="48" t="n">
        <v>374.253</v>
      </c>
      <c r="E20" s="48" t="n">
        <v>0</v>
      </c>
      <c r="F20" s="48" t="n">
        <v>36.353</v>
      </c>
      <c r="G20" s="48" t="n">
        <v>74.392</v>
      </c>
      <c r="H20" s="47" t="str">
        <f aca="false">IF(OR(F20&lt;6,G20&lt;30),"MARGINAL -- below 6 dB / 30 deg",IF(OR(F20&lt;10,G20&lt;45),"Acceptable","Comfortable"))</f>
        <v>Comfortable</v>
      </c>
    </row>
    <row r="21" customFormat="false" ht="30" hidden="false" customHeight="true" outlineLevel="0" collapsed="false">
      <c r="A21" s="100" t="s">
        <v>344</v>
      </c>
      <c r="B21" s="100" t="s">
        <v>134</v>
      </c>
      <c r="C21" s="100" t="n">
        <v>0.014</v>
      </c>
      <c r="D21" s="100" t="n">
        <v>374.253</v>
      </c>
      <c r="E21" s="100" t="n">
        <v>0</v>
      </c>
      <c r="F21" s="100" t="n">
        <v>17.203</v>
      </c>
      <c r="G21" s="100" t="n">
        <v>63.268</v>
      </c>
      <c r="H21" s="101" t="str">
        <f aca="false">IF(OR(F21&lt;6,G21&lt;30),"MARGINAL -- below 6 dB / 30 deg",IF(OR(F21&lt;10,G21&lt;45),"Acceptable","Comfortable"))</f>
        <v>Comfortable</v>
      </c>
    </row>
    <row r="22" customFormat="false" ht="15" hidden="false" customHeight="true" outlineLevel="0" collapsed="false">
      <c r="A22" s="84" t="s">
        <v>344</v>
      </c>
      <c r="B22" s="106" t="s">
        <v>135</v>
      </c>
      <c r="C22" s="106" t="n">
        <v>0.014</v>
      </c>
      <c r="D22" s="84" t="n">
        <v>374.253</v>
      </c>
      <c r="E22" s="84" t="n">
        <v>0</v>
      </c>
      <c r="F22" s="84" t="n">
        <v>45.56</v>
      </c>
      <c r="G22" s="84" t="n">
        <v>89.617</v>
      </c>
      <c r="H22" s="102" t="str">
        <f aca="false">IF(OR(F22&lt;6,G22&lt;30),"MARGINAL -- below 6 dB / 30 deg",IF(OR(F22&lt;10,G22&lt;45),"Acceptable","Comfortable"))</f>
        <v>Comfortable</v>
      </c>
    </row>
    <row r="23" customFormat="false" ht="15" hidden="false" customHeight="true" outlineLevel="0" collapsed="false">
      <c r="A23" s="84" t="s">
        <v>345</v>
      </c>
      <c r="B23" s="106" t="s">
        <v>133</v>
      </c>
      <c r="C23" s="106" t="n">
        <v>0.035</v>
      </c>
      <c r="D23" s="84" t="n">
        <v>1320.846</v>
      </c>
      <c r="E23" s="84" t="n">
        <v>0</v>
      </c>
      <c r="F23" s="84" t="n">
        <v>31.162</v>
      </c>
      <c r="G23" s="84" t="n">
        <v>88.021</v>
      </c>
      <c r="H23" s="102" t="str">
        <f aca="false">IF(OR(F23&lt;6,G23&lt;30),"MARGINAL -- below 6 dB / 30 deg",IF(OR(F23&lt;10,G23&lt;45),"Acceptable","Comfortable"))</f>
        <v>Comfortable</v>
      </c>
    </row>
    <row r="24" customFormat="false" ht="15" hidden="false" customHeight="true" outlineLevel="0" collapsed="false">
      <c r="A24" s="84" t="s">
        <v>345</v>
      </c>
      <c r="B24" s="106" t="s">
        <v>134</v>
      </c>
      <c r="C24" s="106" t="n">
        <v>0.003</v>
      </c>
      <c r="D24" s="84" t="n">
        <v>374.253</v>
      </c>
      <c r="E24" s="84" t="n">
        <v>0</v>
      </c>
      <c r="F24" s="84" t="n">
        <v>31.182</v>
      </c>
      <c r="G24" s="84" t="n">
        <v>73.396</v>
      </c>
      <c r="H24" s="102" t="str">
        <f aca="false">IF(OR(F24&lt;6,G24&lt;30),"MARGINAL -- below 6 dB / 30 deg",IF(OR(F24&lt;10,G24&lt;45),"Acceptable","Comfortable"))</f>
        <v>Comfortable</v>
      </c>
    </row>
    <row r="25" customFormat="false" ht="15" hidden="false" customHeight="true" outlineLevel="0" collapsed="false">
      <c r="A25" s="84" t="s">
        <v>345</v>
      </c>
      <c r="B25" s="106" t="s">
        <v>135</v>
      </c>
      <c r="C25" s="106" t="n">
        <v>0.072</v>
      </c>
      <c r="D25" s="84" t="n">
        <v>228.471</v>
      </c>
      <c r="E25" s="84" t="n">
        <v>0</v>
      </c>
      <c r="F25" s="84" t="n">
        <v>31.18</v>
      </c>
      <c r="G25" s="84" t="n">
        <v>75.992</v>
      </c>
      <c r="H25" s="102" t="str">
        <f aca="false">IF(OR(F25&lt;6,G25&lt;30),"MARGINAL -- below 6 dB / 30 deg",IF(OR(F25&lt;10,G25&lt;45),"Acceptable","Comfortable"))</f>
        <v>Comfortable</v>
      </c>
    </row>
    <row r="26" customFormat="false" ht="15" hidden="false" customHeight="false" outlineLevel="0" collapsed="false">
      <c r="A26" s="48" t="s">
        <v>346</v>
      </c>
      <c r="B26" s="48" t="s">
        <v>133</v>
      </c>
      <c r="C26" s="48" t="n">
        <v>0.024</v>
      </c>
      <c r="D26" s="48" t="n">
        <v>820.336</v>
      </c>
      <c r="E26" s="48" t="n">
        <v>0</v>
      </c>
      <c r="F26" s="48" t="n">
        <v>33.911</v>
      </c>
      <c r="G26" s="48" t="n">
        <v>82.329</v>
      </c>
      <c r="H26" s="47" t="str">
        <f aca="false">IF(OR(F26&lt;6,G26&lt;30),"MARGINAL -- below 6 dB / 30 deg",IF(OR(F26&lt;10,G26&lt;45),"Acceptable","Comfortable"))</f>
        <v>Comfortable</v>
      </c>
    </row>
    <row r="27" customFormat="false" ht="15" hidden="false" customHeight="false" outlineLevel="0" collapsed="false">
      <c r="A27" s="48" t="s">
        <v>346</v>
      </c>
      <c r="B27" s="48" t="s">
        <v>134</v>
      </c>
      <c r="C27" s="48" t="n">
        <v>0.024</v>
      </c>
      <c r="D27" s="48" t="n">
        <v>820.336</v>
      </c>
      <c r="E27" s="48" t="n">
        <v>0</v>
      </c>
      <c r="F27" s="48" t="n">
        <v>12.845</v>
      </c>
      <c r="G27" s="48" t="n">
        <v>72.544</v>
      </c>
      <c r="H27" s="47" t="str">
        <f aca="false">IF(OR(F27&lt;6,G27&lt;30),"MARGINAL -- below 6 dB / 30 deg",IF(OR(F27&lt;10,G27&lt;45),"Acceptable","Comfortable"))</f>
        <v>Comfortable</v>
      </c>
    </row>
    <row r="28" customFormat="false" ht="15" hidden="false" customHeight="false" outlineLevel="0" collapsed="false">
      <c r="A28" s="48" t="s">
        <v>346</v>
      </c>
      <c r="B28" s="48" t="s">
        <v>135</v>
      </c>
      <c r="C28" s="48" t="n">
        <v>0.024</v>
      </c>
      <c r="D28" s="48" t="n">
        <v>820.336</v>
      </c>
      <c r="E28" s="48" t="n">
        <v>0</v>
      </c>
      <c r="F28" s="48" t="n">
        <v>41.037</v>
      </c>
      <c r="G28" s="48" t="n">
        <v>93.963</v>
      </c>
      <c r="H28" s="47" t="str">
        <f aca="false">IF(OR(F28&lt;6,G28&lt;30),"MARGINAL -- below 6 dB / 30 deg",IF(OR(F28&lt;10,G28&lt;45),"Acceptable","Comfortable"))</f>
        <v>Comfortable</v>
      </c>
    </row>
    <row r="29" customFormat="false" ht="15" hidden="false" customHeight="false" outlineLevel="0" collapsed="false">
      <c r="A29" s="48" t="s">
        <v>347</v>
      </c>
      <c r="B29" s="48" t="s">
        <v>133</v>
      </c>
      <c r="C29" s="48" t="n">
        <v>0.011</v>
      </c>
      <c r="D29" s="48" t="n">
        <v>1391.086</v>
      </c>
      <c r="E29" s="48" t="n">
        <v>104.756</v>
      </c>
      <c r="F29" s="48" t="n">
        <v>41.931</v>
      </c>
      <c r="G29" s="48" t="n">
        <v>89.644</v>
      </c>
      <c r="H29" s="47" t="str">
        <f aca="false">IF(OR(F29&lt;6,G29&lt;30),"MARGINAL -- below 6 dB / 30 deg",IF(OR(F29&lt;10,G29&lt;45),"Acceptable","Comfortable"))</f>
        <v>Comfortable</v>
      </c>
    </row>
    <row r="30" customFormat="false" ht="15" hidden="false" customHeight="false" outlineLevel="0" collapsed="false">
      <c r="A30" s="48" t="s">
        <v>347</v>
      </c>
      <c r="B30" s="48" t="s">
        <v>134</v>
      </c>
      <c r="C30" s="48" t="n">
        <v>0.001</v>
      </c>
      <c r="D30" s="48" t="n">
        <v>683.462</v>
      </c>
      <c r="E30" s="48" t="n">
        <v>29.752</v>
      </c>
      <c r="F30" s="48" t="n">
        <v>41.931</v>
      </c>
      <c r="G30" s="48" t="n">
        <v>89.644</v>
      </c>
      <c r="H30" s="47" t="str">
        <f aca="false">IF(OR(F30&lt;6,G30&lt;30),"MARGINAL -- below 6 dB / 30 deg",IF(OR(F30&lt;10,G30&lt;45),"Acceptable","Comfortable"))</f>
        <v>Comfortable</v>
      </c>
    </row>
    <row r="31" customFormat="false" ht="15" hidden="false" customHeight="false" outlineLevel="0" collapsed="false">
      <c r="A31" s="48" t="s">
        <v>347</v>
      </c>
      <c r="B31" s="48" t="s">
        <v>135</v>
      </c>
      <c r="C31" s="48" t="n">
        <v>0.022</v>
      </c>
      <c r="D31" s="48" t="n">
        <v>386.461</v>
      </c>
      <c r="E31" s="48" t="n">
        <v>18.159</v>
      </c>
      <c r="F31" s="48" t="n">
        <v>41.931</v>
      </c>
      <c r="G31" s="48" t="n">
        <v>89.644</v>
      </c>
      <c r="H31" s="47" t="str">
        <f aca="false">IF(OR(F31&lt;6,G31&lt;30),"MARGINAL -- below 6 dB / 30 deg",IF(OR(F31&lt;10,G31&lt;45),"Acceptable","Comfortable"))</f>
        <v>Comfortable</v>
      </c>
    </row>
    <row r="32" customFormat="false" ht="15" hidden="false" customHeight="false" outlineLevel="0" collapsed="false">
      <c r="A32" s="48" t="s">
        <v>348</v>
      </c>
      <c r="B32" s="48" t="s">
        <v>133</v>
      </c>
      <c r="C32" s="48" t="n">
        <v>0.275</v>
      </c>
      <c r="D32" s="48" t="n">
        <v>1320.846</v>
      </c>
      <c r="E32" s="48" t="n">
        <v>0</v>
      </c>
      <c r="F32" s="48" t="n">
        <v>13.374</v>
      </c>
      <c r="G32" s="48" t="n">
        <v>71.582</v>
      </c>
      <c r="H32" s="47" t="str">
        <f aca="false">IF(OR(F32&lt;6,G32&lt;30),"MARGINAL -- below 6 dB / 30 deg",IF(OR(F32&lt;10,G32&lt;45),"Acceptable","Comfortable"))</f>
        <v>Comfortable</v>
      </c>
    </row>
    <row r="33" customFormat="false" ht="15" hidden="false" customHeight="false" outlineLevel="0" collapsed="false">
      <c r="A33" s="48" t="s">
        <v>348</v>
      </c>
      <c r="B33" s="48" t="s">
        <v>134</v>
      </c>
      <c r="C33" s="48" t="n">
        <v>0.005</v>
      </c>
      <c r="D33" s="48" t="n">
        <v>374.253</v>
      </c>
      <c r="E33" s="48" t="n">
        <v>0</v>
      </c>
      <c r="F33" s="48" t="n">
        <v>26.11</v>
      </c>
      <c r="G33" s="48" t="n">
        <v>68.57</v>
      </c>
      <c r="H33" s="47" t="str">
        <f aca="false">IF(OR(F33&lt;6,G33&lt;30),"MARGINAL -- below 6 dB / 30 deg",IF(OR(F33&lt;10,G33&lt;45),"Acceptable","Comfortable"))</f>
        <v>Comfortable</v>
      </c>
    </row>
    <row r="34" customFormat="false" ht="15" hidden="false" customHeight="false" outlineLevel="0" collapsed="false">
      <c r="A34" s="48" t="s">
        <v>348</v>
      </c>
      <c r="B34" s="48" t="s">
        <v>135</v>
      </c>
      <c r="C34" s="48" t="n">
        <v>0.047</v>
      </c>
      <c r="D34" s="48" t="n">
        <v>228.471</v>
      </c>
      <c r="E34" s="48" t="n">
        <v>0</v>
      </c>
      <c r="F34" s="48" t="n">
        <v>34.964</v>
      </c>
      <c r="G34" s="48" t="n">
        <v>79.733</v>
      </c>
      <c r="H34" s="47" t="str">
        <f aca="false">IF(OR(F34&lt;6,G34&lt;30),"MARGINAL -- below 6 dB / 30 deg",IF(OR(F34&lt;10,G34&lt;45),"Acceptable","Comfortable"))</f>
        <v>Comfortable</v>
      </c>
    </row>
    <row r="35" customFormat="false" ht="15" hidden="false" customHeight="false" outlineLevel="0" collapsed="false">
      <c r="A35" s="48" t="s">
        <v>349</v>
      </c>
      <c r="B35" s="48" t="s">
        <v>133</v>
      </c>
      <c r="C35" s="48" t="n">
        <v>0.162</v>
      </c>
      <c r="D35" s="48" t="n">
        <v>1391.086</v>
      </c>
      <c r="E35" s="48" t="n">
        <v>104.756</v>
      </c>
      <c r="F35" s="48" t="n">
        <v>18.595</v>
      </c>
      <c r="G35" s="48" t="n">
        <v>84.738</v>
      </c>
      <c r="H35" s="47" t="str">
        <f aca="false">IF(OR(F35&lt;6,G35&lt;30),"MARGINAL -- below 6 dB / 30 deg",IF(OR(F35&lt;10,G35&lt;45),"Acceptable","Comfortable"))</f>
        <v>Comfortable</v>
      </c>
    </row>
    <row r="36" customFormat="false" ht="15" hidden="false" customHeight="false" outlineLevel="0" collapsed="false">
      <c r="A36" s="48" t="s">
        <v>349</v>
      </c>
      <c r="B36" s="48" t="s">
        <v>134</v>
      </c>
      <c r="C36" s="48" t="n">
        <v>0.003</v>
      </c>
      <c r="D36" s="48" t="n">
        <v>683.462</v>
      </c>
      <c r="E36" s="48" t="n">
        <v>29.752</v>
      </c>
      <c r="F36" s="48" t="n">
        <v>31.311</v>
      </c>
      <c r="G36" s="48" t="n">
        <v>88.791</v>
      </c>
      <c r="H36" s="47" t="str">
        <f aca="false">IF(OR(F36&lt;6,G36&lt;30),"MARGINAL -- below 6 dB / 30 deg",IF(OR(F36&lt;10,G36&lt;45),"Acceptable","Comfortable"))</f>
        <v>Comfortable</v>
      </c>
    </row>
    <row r="37" customFormat="false" ht="15" hidden="false" customHeight="false" outlineLevel="0" collapsed="false">
      <c r="A37" s="48" t="s">
        <v>349</v>
      </c>
      <c r="B37" s="48" t="s">
        <v>135</v>
      </c>
      <c r="C37" s="48" t="n">
        <v>0.027</v>
      </c>
      <c r="D37" s="48" t="n">
        <v>386.461</v>
      </c>
      <c r="E37" s="48" t="n">
        <v>18.159</v>
      </c>
      <c r="F37" s="48" t="n">
        <v>40.167</v>
      </c>
      <c r="G37" s="48" t="n">
        <v>89.564</v>
      </c>
      <c r="H37" s="47" t="str">
        <f aca="false">IF(OR(F37&lt;6,G37&lt;30),"MARGINAL -- below 6 dB / 30 deg",IF(OR(F37&lt;10,G37&lt;45),"Acceptable","Comfortable"))</f>
        <v>Comfortable</v>
      </c>
    </row>
    <row r="38" customFormat="false" ht="15" hidden="false" customHeight="false" outlineLevel="0" collapsed="false">
      <c r="A38" s="92"/>
      <c r="B38" s="92"/>
      <c r="C38" s="92"/>
      <c r="D38" s="92"/>
      <c r="E38" s="92"/>
      <c r="F38" s="92"/>
      <c r="G38" s="92"/>
      <c r="H38" s="92"/>
    </row>
    <row r="39" customFormat="false" ht="15" hidden="false" customHeight="false" outlineLevel="0" collapsed="false">
      <c r="A39" s="107" t="s">
        <v>367</v>
      </c>
      <c r="B39" s="92"/>
      <c r="C39" s="92"/>
      <c r="D39" s="92"/>
      <c r="E39" s="92"/>
      <c r="F39" s="92"/>
      <c r="G39" s="92"/>
      <c r="H39" s="92"/>
    </row>
    <row r="40" customFormat="false" ht="15" hidden="false" customHeight="false" outlineLevel="0" collapsed="false">
      <c r="A40" s="92"/>
      <c r="B40" s="92"/>
      <c r="C40" s="92"/>
      <c r="D40" s="92"/>
      <c r="E40" s="92"/>
      <c r="F40" s="92"/>
      <c r="G40" s="92"/>
      <c r="H40" s="92"/>
    </row>
    <row r="41" customFormat="false" ht="15" hidden="false" customHeight="false" outlineLevel="0" collapsed="false">
      <c r="A41" s="108" t="s">
        <v>368</v>
      </c>
      <c r="B41" s="109"/>
      <c r="C41" s="109"/>
      <c r="D41" s="109"/>
      <c r="E41" s="92"/>
      <c r="F41" s="92"/>
      <c r="G41" s="92"/>
      <c r="H41" s="92"/>
    </row>
    <row r="42" customFormat="false" ht="15" hidden="false" customHeight="false" outlineLevel="0" collapsed="false">
      <c r="A42" s="46" t="s">
        <v>237</v>
      </c>
      <c r="B42" s="46" t="s">
        <v>369</v>
      </c>
      <c r="C42" s="46" t="s">
        <v>370</v>
      </c>
      <c r="D42" s="46" t="s">
        <v>371</v>
      </c>
      <c r="E42" s="92"/>
      <c r="F42" s="92"/>
      <c r="G42" s="92"/>
      <c r="H42" s="92"/>
    </row>
    <row r="43" customFormat="false" ht="15" hidden="false" customHeight="false" outlineLevel="0" collapsed="false">
      <c r="A43" s="48" t="s">
        <v>243</v>
      </c>
      <c r="B43" s="47" t="n">
        <f aca="false">MIN($F$5:$F$7)</f>
        <v>-0.833</v>
      </c>
      <c r="C43" s="47" t="n">
        <f aca="false">MIN($G$5:$G$7)</f>
        <v>-8.457</v>
      </c>
      <c r="D43" s="47" t="str">
        <f aca="false">INDEX($B$5:$B$7,MATCH(MIN($G$5:$G$7),$G$5:$G$7,0))</f>
        <v>Near-neutral</v>
      </c>
      <c r="E43" s="92"/>
      <c r="F43" s="92"/>
      <c r="G43" s="92"/>
      <c r="H43" s="92"/>
    </row>
    <row r="44" customFormat="false" ht="15" hidden="false" customHeight="false" outlineLevel="0" collapsed="false">
      <c r="A44" s="48" t="s">
        <v>245</v>
      </c>
      <c r="B44" s="47" t="n">
        <f aca="false">MIN($F$8:$F$10)</f>
        <v>6.824</v>
      </c>
      <c r="C44" s="47" t="n">
        <f aca="false">MIN($G$8:$G$10)</f>
        <v>50.296</v>
      </c>
      <c r="D44" s="47" t="str">
        <f aca="false">INDEX($B$8:$B$10,MATCH(MIN($G$8:$G$10),$G$8:$G$10,0))</f>
        <v>Near-neutral</v>
      </c>
      <c r="E44" s="92"/>
      <c r="F44" s="92"/>
      <c r="G44" s="92"/>
      <c r="H44" s="92"/>
    </row>
    <row r="45" customFormat="false" ht="15" hidden="false" customHeight="false" outlineLevel="0" collapsed="false">
      <c r="A45" s="48" t="s">
        <v>343</v>
      </c>
      <c r="B45" s="47" t="n">
        <f aca="false">MIN($F$11:$F$13)</f>
        <v>0.289</v>
      </c>
      <c r="C45" s="47" t="n">
        <f aca="false">MIN($G$11:$G$13)</f>
        <v>3</v>
      </c>
      <c r="D45" s="47" t="str">
        <f aca="false">INDEX($B$11:$B$13,MATCH(MIN($G$11:$G$13),$G$11:$G$13,0))</f>
        <v>Near-neutral</v>
      </c>
      <c r="E45" s="92"/>
      <c r="F45" s="92"/>
      <c r="G45" s="92"/>
      <c r="H45" s="92"/>
    </row>
    <row r="46" customFormat="false" ht="15" hidden="false" customHeight="false" outlineLevel="0" collapsed="false">
      <c r="A46" s="48" t="s">
        <v>247</v>
      </c>
      <c r="B46" s="47" t="n">
        <f aca="false">MIN($F$14:$F$16)</f>
        <v>24.332</v>
      </c>
      <c r="C46" s="47" t="n">
        <f aca="false">MIN($G$14:$G$16)</f>
        <v>87.683</v>
      </c>
      <c r="D46" s="47" t="str">
        <f aca="false">INDEX($B$14:$B$16,MATCH(MIN($G$14:$G$16),$G$14:$G$16,0))</f>
        <v>Acidic</v>
      </c>
      <c r="E46" s="92"/>
      <c r="F46" s="92"/>
      <c r="G46" s="92"/>
      <c r="H46" s="92"/>
    </row>
    <row r="47" customFormat="false" ht="15" hidden="false" customHeight="false" outlineLevel="0" collapsed="false">
      <c r="A47" s="48" t="s">
        <v>249</v>
      </c>
      <c r="B47" s="47" t="n">
        <f aca="false">MIN($F$17:$F$19)</f>
        <v>11.339</v>
      </c>
      <c r="C47" s="47" t="n">
        <f aca="false">MIN($G$17:$G$19)</f>
        <v>45.066</v>
      </c>
      <c r="D47" s="47" t="str">
        <f aca="false">INDEX($B$17:$B$19,MATCH(MIN($G$17:$G$19),$G$17:$G$19,0))</f>
        <v>Acidic</v>
      </c>
      <c r="E47" s="92"/>
      <c r="F47" s="92"/>
      <c r="G47" s="92"/>
      <c r="H47" s="92"/>
    </row>
    <row r="48" customFormat="false" ht="15" hidden="false" customHeight="false" outlineLevel="0" collapsed="false">
      <c r="A48" s="48" t="s">
        <v>344</v>
      </c>
      <c r="B48" s="47" t="n">
        <f aca="false">MIN($F$20:$F$22)</f>
        <v>17.203</v>
      </c>
      <c r="C48" s="47" t="n">
        <f aca="false">MIN($G$20:$G$22)</f>
        <v>63.268</v>
      </c>
      <c r="D48" s="47" t="str">
        <f aca="false">INDEX($B$20:$B$22,MATCH(MIN($G$20:$G$22),$G$20:$G$22,0))</f>
        <v>Near-neutral</v>
      </c>
      <c r="E48" s="92"/>
      <c r="F48" s="92"/>
      <c r="G48" s="92"/>
      <c r="H48" s="92"/>
    </row>
    <row r="49" customFormat="false" ht="15" hidden="false" customHeight="false" outlineLevel="0" collapsed="false">
      <c r="A49" s="48" t="s">
        <v>345</v>
      </c>
      <c r="B49" s="47" t="n">
        <f aca="false">MIN($F$23:$F$25)</f>
        <v>31.162</v>
      </c>
      <c r="C49" s="47" t="n">
        <f aca="false">MIN($G$23:$G$25)</f>
        <v>73.396</v>
      </c>
      <c r="D49" s="47" t="str">
        <f aca="false">INDEX($B$23:$B$25,MATCH(MIN($G$23:$G$25),$G$23:$G$25,0))</f>
        <v>Near-neutral</v>
      </c>
      <c r="E49" s="92"/>
      <c r="F49" s="92"/>
      <c r="G49" s="92"/>
      <c r="H49" s="92"/>
    </row>
    <row r="50" customFormat="false" ht="15" hidden="false" customHeight="false" outlineLevel="0" collapsed="false">
      <c r="A50" s="48" t="s">
        <v>346</v>
      </c>
      <c r="B50" s="47" t="n">
        <f aca="false">MIN($F$26:$F$28)</f>
        <v>12.845</v>
      </c>
      <c r="C50" s="47" t="n">
        <f aca="false">MIN($G$26:$G$28)</f>
        <v>72.544</v>
      </c>
      <c r="D50" s="47" t="str">
        <f aca="false">INDEX($B$26:$B$28,MATCH(MIN($G$26:$G$28),$G$26:$G$28,0))</f>
        <v>Near-neutral</v>
      </c>
      <c r="E50" s="92"/>
      <c r="F50" s="92"/>
      <c r="G50" s="92"/>
      <c r="H50" s="92"/>
    </row>
    <row r="51" customFormat="false" ht="15" hidden="false" customHeight="false" outlineLevel="0" collapsed="false">
      <c r="A51" s="48" t="s">
        <v>347</v>
      </c>
      <c r="B51" s="47" t="n">
        <f aca="false">MIN($F$29:$F$31)</f>
        <v>41.931</v>
      </c>
      <c r="C51" s="47" t="n">
        <f aca="false">MIN($G$29:$G$31)</f>
        <v>89.644</v>
      </c>
      <c r="D51" s="47" t="str">
        <f aca="false">INDEX($B$29:$B$31,MATCH(MIN($G$29:$G$31),$G$29:$G$31,0))</f>
        <v>Acidic</v>
      </c>
      <c r="E51" s="92"/>
      <c r="F51" s="92"/>
      <c r="G51" s="92"/>
      <c r="H51" s="92"/>
    </row>
    <row r="52" customFormat="false" ht="15" hidden="false" customHeight="false" outlineLevel="0" collapsed="false">
      <c r="A52" s="48" t="s">
        <v>348</v>
      </c>
      <c r="B52" s="47" t="n">
        <f aca="false">MIN($F$32:$F$34)</f>
        <v>13.374</v>
      </c>
      <c r="C52" s="47" t="n">
        <f aca="false">MIN($G$32:$G$34)</f>
        <v>68.57</v>
      </c>
      <c r="D52" s="47" t="str">
        <f aca="false">INDEX($B$32:$B$34,MATCH(MIN($G$32:$G$34),$G$32:$G$34,0))</f>
        <v>Near-neutral</v>
      </c>
      <c r="E52" s="92"/>
      <c r="F52" s="92"/>
      <c r="G52" s="92"/>
      <c r="H52" s="92"/>
    </row>
    <row r="53" customFormat="false" ht="15" hidden="false" customHeight="false" outlineLevel="0" collapsed="false">
      <c r="A53" s="48" t="s">
        <v>349</v>
      </c>
      <c r="B53" s="47" t="n">
        <f aca="false">MIN($F$35:$F$37)</f>
        <v>18.595</v>
      </c>
      <c r="C53" s="47" t="n">
        <f aca="false">MIN($G$35:$G$37)</f>
        <v>84.738</v>
      </c>
      <c r="D53" s="47" t="str">
        <f aca="false">INDEX($B$35:$B$37,MATCH(MIN($G$35:$G$37),$G$35:$G$37,0))</f>
        <v>Acidic</v>
      </c>
      <c r="E53" s="92"/>
      <c r="F53" s="92"/>
      <c r="G53" s="92"/>
      <c r="H53" s="92"/>
    </row>
    <row r="54" customFormat="false" ht="15" hidden="false" customHeight="false" outlineLevel="0" collapsed="false">
      <c r="A54" s="92"/>
      <c r="B54" s="92"/>
      <c r="C54" s="92"/>
      <c r="D54" s="92"/>
      <c r="E54" s="92"/>
      <c r="F54" s="92"/>
      <c r="G54" s="92"/>
      <c r="H54" s="92"/>
    </row>
    <row r="55" customFormat="false" ht="15" hidden="false" customHeight="false" outlineLevel="0" collapsed="false">
      <c r="A55" s="92"/>
      <c r="B55" s="92"/>
      <c r="C55" s="92"/>
      <c r="D55" s="92"/>
      <c r="E55" s="92"/>
      <c r="F55" s="92"/>
      <c r="G55" s="92"/>
      <c r="H55" s="92"/>
    </row>
    <row r="56" customFormat="false" ht="15" hidden="false" customHeight="false" outlineLevel="0" collapsed="false">
      <c r="A56" s="92"/>
      <c r="B56" s="92"/>
      <c r="C56" s="92"/>
      <c r="D56" s="92"/>
      <c r="E56" s="92"/>
      <c r="F56" s="92"/>
      <c r="G56" s="92"/>
      <c r="H56" s="92"/>
    </row>
    <row r="57" customFormat="false" ht="15" hidden="false" customHeight="false" outlineLevel="0" collapsed="false">
      <c r="A57" s="92"/>
      <c r="B57" s="92"/>
      <c r="C57" s="92"/>
      <c r="D57" s="92"/>
      <c r="E57" s="92"/>
      <c r="F57" s="92"/>
      <c r="G57" s="92"/>
      <c r="H57" s="92"/>
    </row>
    <row r="58" customFormat="false" ht="15" hidden="false" customHeight="false" outlineLevel="0" collapsed="false">
      <c r="A58" s="92"/>
      <c r="B58" s="92"/>
      <c r="C58" s="92"/>
      <c r="D58" s="92"/>
      <c r="E58" s="92"/>
      <c r="F58" s="92"/>
      <c r="G58" s="92"/>
      <c r="H58" s="92"/>
    </row>
    <row r="59" customFormat="false" ht="15" hidden="false" customHeight="false" outlineLevel="0" collapsed="false">
      <c r="A59" s="92"/>
      <c r="B59" s="92"/>
      <c r="C59" s="92"/>
      <c r="D59" s="92"/>
      <c r="E59" s="92"/>
      <c r="F59" s="92"/>
      <c r="G59" s="92"/>
      <c r="H59" s="92"/>
    </row>
    <row r="60" customFormat="false" ht="15" hidden="false" customHeight="false" outlineLevel="0" collapsed="false">
      <c r="A60" s="92"/>
      <c r="B60" s="92"/>
      <c r="C60" s="92"/>
      <c r="D60" s="92"/>
      <c r="E60" s="92"/>
      <c r="F60" s="92"/>
      <c r="G60" s="92"/>
      <c r="H60" s="92"/>
    </row>
  </sheetData>
  <mergeCells count="2">
    <mergeCell ref="A1:H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N9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1875" defaultRowHeight="1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5" min="3" style="1" width="16"/>
    <col collapsed="false" customWidth="true" hidden="false" outlineLevel="0" max="7" min="6" style="1" width="18"/>
    <col collapsed="false" customWidth="true" hidden="false" outlineLevel="0" max="8" min="8" style="1" width="20"/>
  </cols>
  <sheetData>
    <row r="1" customFormat="false" ht="25.5" hidden="false" customHeight="true" outlineLevel="0" collapsed="false">
      <c r="A1" s="2" t="s">
        <v>372</v>
      </c>
      <c r="B1" s="2"/>
      <c r="C1" s="2"/>
      <c r="D1" s="2"/>
      <c r="E1" s="2"/>
      <c r="F1" s="2"/>
      <c r="G1" s="2"/>
      <c r="H1" s="2"/>
    </row>
    <row r="2" customFormat="false" ht="15.75" hidden="false" customHeight="true" outlineLevel="0" collapsed="false">
      <c r="A2" s="3" t="s">
        <v>373</v>
      </c>
      <c r="B2" s="3"/>
      <c r="C2" s="3"/>
      <c r="D2" s="3"/>
      <c r="E2" s="3"/>
      <c r="F2" s="3"/>
      <c r="G2" s="3"/>
      <c r="H2" s="3"/>
    </row>
    <row r="4" customFormat="false" ht="18" hidden="false" customHeight="true" outlineLevel="0" collapsed="false">
      <c r="A4" s="4" t="s">
        <v>374</v>
      </c>
      <c r="B4" s="4"/>
      <c r="C4" s="4"/>
      <c r="D4" s="4"/>
      <c r="E4" s="4"/>
      <c r="F4" s="4"/>
      <c r="G4" s="4"/>
      <c r="H4" s="4"/>
    </row>
    <row r="5" customFormat="false" ht="30" hidden="false" customHeight="true" outlineLevel="0" collapsed="false">
      <c r="A5" s="94" t="s">
        <v>375</v>
      </c>
      <c r="B5" s="94" t="s">
        <v>237</v>
      </c>
      <c r="C5" s="94" t="s">
        <v>353</v>
      </c>
      <c r="D5" s="94" t="s">
        <v>354</v>
      </c>
      <c r="E5" s="94" t="s">
        <v>355</v>
      </c>
      <c r="F5" s="94" t="s">
        <v>356</v>
      </c>
      <c r="G5" s="94" t="s">
        <v>376</v>
      </c>
      <c r="H5" s="94" t="s">
        <v>377</v>
      </c>
    </row>
    <row r="6" customFormat="false" ht="15" hidden="false" customHeight="true" outlineLevel="0" collapsed="false">
      <c r="A6" s="84" t="s">
        <v>378</v>
      </c>
      <c r="B6" s="84" t="s">
        <v>243</v>
      </c>
      <c r="C6" s="95" t="n">
        <f aca="false">AVERAGE(11_Robust_Step!$F$5:$F$7)</f>
        <v>65312.3273333333</v>
      </c>
      <c r="D6" s="95" t="n">
        <f aca="false">AVERAGE(11_Robust_Step!$G$5:$G$7)</f>
        <v>139360.667666667</v>
      </c>
      <c r="E6" s="96" t="n">
        <f aca="false">AVERAGE(11_Robust_Step!$H$5:$H$7)</f>
        <v>1643476344.692</v>
      </c>
      <c r="F6" s="97" t="n">
        <f aca="false">AVERAGE(11_Robust_Step!$I$5:$I$7)</f>
        <v>2.22166666666667</v>
      </c>
      <c r="G6" s="102" t="str">
        <f aca="false">IF(COUNT(11_Robust_Step!$J$5:$J$7)=0,"",MAX(11_Robust_Step!$J$5:$J$7))</f>
        <v/>
      </c>
      <c r="H6" s="110" t="n">
        <f aca="false">(C6-C6)/C6</f>
        <v>0</v>
      </c>
    </row>
    <row r="7" customFormat="false" ht="15" hidden="false" customHeight="true" outlineLevel="0" collapsed="false">
      <c r="A7" s="84" t="s">
        <v>378</v>
      </c>
      <c r="B7" s="84" t="s">
        <v>245</v>
      </c>
      <c r="C7" s="95" t="n">
        <f aca="false">AVERAGE(11_Robust_Step!$F$8:$F$10)</f>
        <v>44687.2533333333</v>
      </c>
      <c r="D7" s="95" t="n">
        <f aca="false">AVERAGE(11_Robust_Step!$G$8:$G$10)</f>
        <v>70630.079</v>
      </c>
      <c r="E7" s="96" t="n">
        <f aca="false">AVERAGE(11_Robust_Step!$H$8:$H$10)</f>
        <v>1062080821.33667</v>
      </c>
      <c r="F7" s="97" t="n">
        <f aca="false">AVERAGE(11_Robust_Step!$I$8:$I$10)</f>
        <v>2.237</v>
      </c>
      <c r="G7" s="102" t="str">
        <f aca="false">IF(COUNT(11_Robust_Step!$J$8:$J$10)=0,"",MAX(11_Robust_Step!$J$8:$J$10))</f>
        <v/>
      </c>
      <c r="H7" s="110" t="n">
        <f aca="false">(C7-C7)/C7</f>
        <v>0</v>
      </c>
    </row>
    <row r="8" customFormat="false" ht="15" hidden="false" customHeight="true" outlineLevel="0" collapsed="false">
      <c r="A8" s="84" t="s">
        <v>378</v>
      </c>
      <c r="B8" s="84" t="s">
        <v>343</v>
      </c>
      <c r="C8" s="95" t="n">
        <f aca="false">AVERAGE(11_Robust_Step!$F$11:$F$13)</f>
        <v>60024.116</v>
      </c>
      <c r="D8" s="95" t="n">
        <f aca="false">AVERAGE(11_Robust_Step!$G$11:$G$13)</f>
        <v>120026.831666667</v>
      </c>
      <c r="E8" s="96" t="n">
        <f aca="false">AVERAGE(11_Robust_Step!$H$11:$H$13)</f>
        <v>1497542496.49967</v>
      </c>
      <c r="F8" s="97" t="n">
        <f aca="false">AVERAGE(11_Robust_Step!$I$11:$I$13)</f>
        <v>2.216</v>
      </c>
      <c r="G8" s="95" t="str">
        <f aca="false">IF(COUNT(11_Robust_Step!$J$11:$J$13)=0,"",MAX(11_Robust_Step!$J$11:$J$13))</f>
        <v/>
      </c>
      <c r="H8" s="110" t="n">
        <f aca="false">(C8-C8)/C8</f>
        <v>0</v>
      </c>
    </row>
    <row r="9" customFormat="false" ht="15" hidden="false" customHeight="true" outlineLevel="0" collapsed="false">
      <c r="A9" s="84" t="s">
        <v>378</v>
      </c>
      <c r="B9" s="84" t="s">
        <v>247</v>
      </c>
      <c r="C9" s="95" t="n">
        <f aca="false">AVERAGE(11_Robust_Step!$F$14:$F$16)</f>
        <v>11818.9743333333</v>
      </c>
      <c r="D9" s="95" t="n">
        <f aca="false">AVERAGE(11_Robust_Step!$G$14:$G$16)</f>
        <v>28504.8136666667</v>
      </c>
      <c r="E9" s="96" t="n">
        <f aca="false">AVERAGE(11_Robust_Step!$H$14:$H$16)</f>
        <v>172000430.047</v>
      </c>
      <c r="F9" s="97" t="n">
        <f aca="false">AVERAGE(11_Robust_Step!$I$14:$I$16)</f>
        <v>1.659</v>
      </c>
      <c r="G9" s="95" t="n">
        <f aca="false">IF(COUNT(11_Robust_Step!$J$14:$J$16)=0,"",MAX(11_Robust_Step!$J$14:$J$16))</f>
        <v>32423.815</v>
      </c>
      <c r="H9" s="110" t="n">
        <f aca="false">(C9-C9)/C9</f>
        <v>0</v>
      </c>
    </row>
    <row r="10" customFormat="false" ht="15" hidden="false" customHeight="true" outlineLevel="0" collapsed="false">
      <c r="A10" s="84" t="s">
        <v>378</v>
      </c>
      <c r="B10" s="84" t="s">
        <v>249</v>
      </c>
      <c r="C10" s="95" t="n">
        <f aca="false">AVERAGE(11_Robust_Step!$F$17:$F$19)</f>
        <v>21345.154</v>
      </c>
      <c r="D10" s="95" t="n">
        <f aca="false">AVERAGE(11_Robust_Step!$G$17:$G$19)</f>
        <v>28077.3463333333</v>
      </c>
      <c r="E10" s="96" t="n">
        <f aca="false">AVERAGE(11_Robust_Step!$H$17:$H$19)</f>
        <v>267828571.461667</v>
      </c>
      <c r="F10" s="97" t="n">
        <f aca="false">AVERAGE(11_Robust_Step!$I$17:$I$19)</f>
        <v>2.02333333333333</v>
      </c>
      <c r="G10" s="102" t="n">
        <f aca="false">IF(COUNT(11_Robust_Step!$J$17:$J$19)=0,"",MAX(11_Robust_Step!$J$17:$J$19))</f>
        <v>42104.954</v>
      </c>
      <c r="H10" s="110" t="n">
        <f aca="false">(C10-C10)/C10</f>
        <v>0</v>
      </c>
    </row>
    <row r="11" customFormat="false" ht="15" hidden="false" customHeight="true" outlineLevel="0" collapsed="false">
      <c r="A11" s="84" t="s">
        <v>378</v>
      </c>
      <c r="B11" s="84" t="s">
        <v>344</v>
      </c>
      <c r="C11" s="95" t="n">
        <f aca="false">AVERAGE(11_Robust_Step!$F$20:$F$22)</f>
        <v>16766.198</v>
      </c>
      <c r="D11" s="95" t="n">
        <f aca="false">AVERAGE(11_Robust_Step!$G$20:$G$22)</f>
        <v>29468.052</v>
      </c>
      <c r="E11" s="96" t="n">
        <f aca="false">AVERAGE(11_Robust_Step!$H$20:$H$22)</f>
        <v>224695409.350667</v>
      </c>
      <c r="F11" s="97" t="n">
        <f aca="false">AVERAGE(11_Robust_Step!$I$20:$I$22)</f>
        <v>2.071</v>
      </c>
      <c r="G11" s="102" t="n">
        <f aca="false">IF(COUNT(11_Robust_Step!$J$20:$J$22)=0,"",MAX(11_Robust_Step!$J$20:$J$22))</f>
        <v>28283.327</v>
      </c>
      <c r="H11" s="110" t="n">
        <f aca="false">(C11-C11)/C11</f>
        <v>0</v>
      </c>
    </row>
    <row r="12" customFormat="false" ht="15" hidden="false" customHeight="true" outlineLevel="0" collapsed="false">
      <c r="A12" s="84" t="s">
        <v>378</v>
      </c>
      <c r="B12" s="84" t="s">
        <v>345</v>
      </c>
      <c r="C12" s="95" t="n">
        <f aca="false">AVERAGE(11_Robust_Step!$F$23:$F$25)</f>
        <v>43108.6356666667</v>
      </c>
      <c r="D12" s="95" t="n">
        <f aca="false">AVERAGE(11_Robust_Step!$G$23:$G$25)</f>
        <v>79382.9106666667</v>
      </c>
      <c r="E12" s="96" t="n">
        <f aca="false">AVERAGE(11_Robust_Step!$H$23:$H$25)</f>
        <v>1122035407.25333</v>
      </c>
      <c r="F12" s="97" t="n">
        <f aca="false">AVERAGE(11_Robust_Step!$I$23:$I$25)</f>
        <v>2.321</v>
      </c>
      <c r="G12" s="95" t="str">
        <f aca="false">IF(COUNT(11_Robust_Step!$J$23:$J$25)=0,"",MAX(11_Robust_Step!$J$23:$J$25))</f>
        <v/>
      </c>
      <c r="H12" s="110" t="n">
        <f aca="false">(C12-C12)/C12</f>
        <v>0</v>
      </c>
    </row>
    <row r="13" customFormat="false" ht="15" hidden="false" customHeight="true" outlineLevel="0" collapsed="false">
      <c r="A13" s="84" t="s">
        <v>378</v>
      </c>
      <c r="B13" s="84" t="s">
        <v>346</v>
      </c>
      <c r="C13" s="95" t="n">
        <f aca="false">AVERAGE(11_Robust_Step!$F$26:$F$28)</f>
        <v>20154.7563333333</v>
      </c>
      <c r="D13" s="95" t="n">
        <f aca="false">AVERAGE(11_Robust_Step!$G$26:$G$28)</f>
        <v>35930.2673333333</v>
      </c>
      <c r="E13" s="96" t="n">
        <f aca="false">AVERAGE(11_Robust_Step!$H$26:$H$28)</f>
        <v>275482816.212667</v>
      </c>
      <c r="F13" s="97" t="n">
        <f aca="false">AVERAGE(11_Robust_Step!$I$26:$I$28)</f>
        <v>2.17066666666667</v>
      </c>
      <c r="G13" s="95" t="n">
        <f aca="false">IF(COUNT(11_Robust_Step!$J$26:$J$28)=0,"",MAX(11_Robust_Step!$J$26:$J$28))</f>
        <v>30703.612</v>
      </c>
      <c r="H13" s="110" t="n">
        <f aca="false">(C13-C13)/C13</f>
        <v>0</v>
      </c>
    </row>
    <row r="14" customFormat="false" ht="15" hidden="false" customHeight="true" outlineLevel="0" collapsed="false">
      <c r="A14" s="84" t="s">
        <v>378</v>
      </c>
      <c r="B14" s="84" t="s">
        <v>347</v>
      </c>
      <c r="C14" s="95" t="n">
        <f aca="false">AVERAGE(11_Robust_Step!$F$29:$F$31)</f>
        <v>30773.196</v>
      </c>
      <c r="D14" s="95" t="n">
        <f aca="false">AVERAGE(11_Robust_Step!$G$29:$G$31)</f>
        <v>64361.487</v>
      </c>
      <c r="E14" s="96" t="n">
        <f aca="false">AVERAGE(11_Robust_Step!$H$29:$H$31)</f>
        <v>826089468.096667</v>
      </c>
      <c r="F14" s="97" t="n">
        <f aca="false">AVERAGE(11_Robust_Step!$I$29:$I$31)</f>
        <v>2.077</v>
      </c>
      <c r="G14" s="102" t="n">
        <f aca="false">IF(COUNT(11_Robust_Step!$J$29:$J$31)=0,"",MAX(11_Robust_Step!$J$29:$J$31))</f>
        <v>54786.445</v>
      </c>
      <c r="H14" s="110" t="n">
        <f aca="false">(C14-C14)/C14</f>
        <v>0</v>
      </c>
    </row>
    <row r="15" customFormat="false" ht="15" hidden="false" customHeight="true" outlineLevel="0" collapsed="false">
      <c r="A15" s="84" t="s">
        <v>378</v>
      </c>
      <c r="B15" s="84" t="s">
        <v>348</v>
      </c>
      <c r="C15" s="95" t="n">
        <f aca="false">AVERAGE(11_Robust_Step!$F$32:$F$34)</f>
        <v>5236.16733333333</v>
      </c>
      <c r="D15" s="95" t="n">
        <f aca="false">AVERAGE(11_Robust_Step!$G$32:$G$34)</f>
        <v>9895.252</v>
      </c>
      <c r="E15" s="96" t="n">
        <f aca="false">AVERAGE(11_Robust_Step!$H$32:$H$34)</f>
        <v>53901032.8473333</v>
      </c>
      <c r="F15" s="97" t="n">
        <f aca="false">AVERAGE(11_Robust_Step!$I$32:$I$34)</f>
        <v>1.74333333333333</v>
      </c>
      <c r="G15" s="102" t="n">
        <f aca="false">IF(COUNT(11_Robust_Step!$J$32:$J$34)=0,"",MAX(11_Robust_Step!$J$32:$J$34))</f>
        <v>24242.852</v>
      </c>
      <c r="H15" s="110" t="n">
        <f aca="false">(C15-C15)/C15</f>
        <v>0</v>
      </c>
    </row>
    <row r="16" customFormat="false" ht="15" hidden="false" customHeight="true" outlineLevel="0" collapsed="false">
      <c r="A16" s="84" t="s">
        <v>378</v>
      </c>
      <c r="B16" s="84" t="s">
        <v>349</v>
      </c>
      <c r="C16" s="95" t="n">
        <f aca="false">AVERAGE(11_Robust_Step!$F$35:$F$37)</f>
        <v>8134.171</v>
      </c>
      <c r="D16" s="95" t="n">
        <f aca="false">AVERAGE(11_Robust_Step!$G$35:$G$37)</f>
        <v>16513.2936666667</v>
      </c>
      <c r="E16" s="96" t="n">
        <f aca="false">AVERAGE(11_Robust_Step!$H$35:$H$37)</f>
        <v>92051264.1506667</v>
      </c>
      <c r="F16" s="97" t="n">
        <f aca="false">AVERAGE(11_Robust_Step!$I$35:$I$37)</f>
        <v>1.77733333333333</v>
      </c>
      <c r="G16" s="95" t="n">
        <f aca="false">IF(COUNT(11_Robust_Step!$J$35:$J$37)=0,"",MAX(11_Robust_Step!$J$35:$J$37))</f>
        <v>24982.939</v>
      </c>
      <c r="H16" s="110" t="n">
        <f aca="false">(C16-C16)/C16</f>
        <v>0</v>
      </c>
    </row>
    <row r="17" customFormat="false" ht="15" hidden="false" customHeight="true" outlineLevel="0" collapsed="false">
      <c r="A17" s="84" t="s">
        <v>379</v>
      </c>
      <c r="B17" s="84" t="s">
        <v>243</v>
      </c>
      <c r="C17" s="95" t="n">
        <f aca="false">AVERAGE(11_Robust_Step!$F$38:$F$40)</f>
        <v>61912.4296666667</v>
      </c>
      <c r="D17" s="95" t="n">
        <f aca="false">AVERAGE(11_Robust_Step!$G$38:$G$40)</f>
        <v>126601.945333333</v>
      </c>
      <c r="E17" s="96" t="n">
        <f aca="false">AVERAGE(11_Robust_Step!$H$38:$H$40)</f>
        <v>1558635776.60767</v>
      </c>
      <c r="F17" s="97" t="n">
        <f aca="false">AVERAGE(11_Robust_Step!$I$38:$I$40)</f>
        <v>2.09333333333333</v>
      </c>
      <c r="G17" s="102" t="str">
        <f aca="false">IF(COUNT(11_Robust_Step!$J$38:$J$40)=0,"",MAX(11_Robust_Step!$J$38:$J$40))</f>
        <v/>
      </c>
      <c r="H17" s="110" t="n">
        <f aca="false">(C17-C6)/C6</f>
        <v>-0.0520559870622076</v>
      </c>
    </row>
    <row r="18" customFormat="false" ht="15" hidden="false" customHeight="true" outlineLevel="0" collapsed="false">
      <c r="A18" s="84" t="s">
        <v>379</v>
      </c>
      <c r="B18" s="84" t="s">
        <v>245</v>
      </c>
      <c r="C18" s="95" t="n">
        <f aca="false">AVERAGE(11_Robust_Step!$F$41:$F$43)</f>
        <v>40176.5056666667</v>
      </c>
      <c r="D18" s="95" t="n">
        <f aca="false">AVERAGE(11_Robust_Step!$G$41:$G$43)</f>
        <v>59055.7836666667</v>
      </c>
      <c r="E18" s="96" t="n">
        <f aca="false">AVERAGE(11_Robust_Step!$H$41:$H$43)</f>
        <v>934776555.203</v>
      </c>
      <c r="F18" s="97" t="n">
        <f aca="false">AVERAGE(11_Robust_Step!$I$41:$I$43)</f>
        <v>2.17666666666667</v>
      </c>
      <c r="G18" s="102" t="str">
        <f aca="false">IF(COUNT(11_Robust_Step!$J$41:$J$43)=0,"",MAX(11_Robust_Step!$J$41:$J$43))</f>
        <v/>
      </c>
      <c r="H18" s="110" t="n">
        <f aca="false">(C18-C7)/C7</f>
        <v>-0.1009403650974</v>
      </c>
    </row>
    <row r="19" customFormat="false" ht="15" hidden="false" customHeight="true" outlineLevel="0" collapsed="false">
      <c r="A19" s="84" t="s">
        <v>379</v>
      </c>
      <c r="B19" s="84" t="s">
        <v>343</v>
      </c>
      <c r="C19" s="95" t="n">
        <f aca="false">AVERAGE(11_Robust_Step!$F$44:$F$46)</f>
        <v>57114.579</v>
      </c>
      <c r="D19" s="95" t="n">
        <f aca="false">AVERAGE(11_Robust_Step!$G$44:$G$46)</f>
        <v>107274.168333333</v>
      </c>
      <c r="E19" s="96" t="n">
        <f aca="false">AVERAGE(11_Robust_Step!$H$44:$H$46)</f>
        <v>1426274434.93167</v>
      </c>
      <c r="F19" s="97" t="n">
        <f aca="false">AVERAGE(11_Robust_Step!$I$44:$I$46)</f>
        <v>2.15966666666667</v>
      </c>
      <c r="G19" s="102" t="str">
        <f aca="false">IF(COUNT(11_Robust_Step!$J$44:$J$46)=0,"",MAX(11_Robust_Step!$J$44:$J$46))</f>
        <v/>
      </c>
      <c r="H19" s="110" t="n">
        <f aca="false">(C19-C8)/C8</f>
        <v>-0.0484728004990527</v>
      </c>
    </row>
    <row r="20" customFormat="false" ht="15" hidden="false" customHeight="true" outlineLevel="0" collapsed="false">
      <c r="A20" s="84" t="s">
        <v>379</v>
      </c>
      <c r="B20" s="84" t="s">
        <v>247</v>
      </c>
      <c r="C20" s="95" t="n">
        <f aca="false">AVERAGE(11_Robust_Step!$F$47:$F$49)</f>
        <v>12772.7063333333</v>
      </c>
      <c r="D20" s="95" t="n">
        <f aca="false">AVERAGE(11_Robust_Step!$G$47:$G$49)</f>
        <v>30486.6906666667</v>
      </c>
      <c r="E20" s="96" t="n">
        <f aca="false">AVERAGE(11_Robust_Step!$H$47:$H$49)</f>
        <v>188101459.838</v>
      </c>
      <c r="F20" s="97" t="n">
        <f aca="false">AVERAGE(11_Robust_Step!$I$47:$I$49)</f>
        <v>1.651</v>
      </c>
      <c r="G20" s="95" t="n">
        <f aca="false">IF(COUNT(11_Robust_Step!$J$47:$J$49)=0,"",MAX(11_Robust_Step!$J$47:$J$49))</f>
        <v>33323.92</v>
      </c>
      <c r="H20" s="110" t="n">
        <f aca="false">(C20-C9)/C9</f>
        <v>0.0806949886768234</v>
      </c>
    </row>
    <row r="21" customFormat="false" ht="15" hidden="false" customHeight="true" outlineLevel="0" collapsed="false">
      <c r="A21" s="84" t="s">
        <v>379</v>
      </c>
      <c r="B21" s="84" t="s">
        <v>249</v>
      </c>
      <c r="C21" s="95" t="n">
        <f aca="false">AVERAGE(11_Robust_Step!$F$50:$F$52)</f>
        <v>14102.6613333333</v>
      </c>
      <c r="D21" s="95" t="n">
        <f aca="false">AVERAGE(11_Robust_Step!$G$50:$G$52)</f>
        <v>21978.714</v>
      </c>
      <c r="E21" s="96" t="n">
        <f aca="false">AVERAGE(11_Robust_Step!$H$50:$H$52)</f>
        <v>159525895.921667</v>
      </c>
      <c r="F21" s="97" t="n">
        <f aca="false">AVERAGE(11_Robust_Step!$I$50:$I$52)</f>
        <v>1.95966666666667</v>
      </c>
      <c r="G21" s="95" t="n">
        <f aca="false">IF(COUNT(11_Robust_Step!$J$50:$J$52)=0,"",MAX(11_Robust_Step!$J$50:$J$52))</f>
        <v>26943.17</v>
      </c>
      <c r="H21" s="110" t="n">
        <f aca="false">(C21-C10)/C10</f>
        <v>-0.339303837614227</v>
      </c>
    </row>
    <row r="22" customFormat="false" ht="15" hidden="false" customHeight="true" outlineLevel="0" collapsed="false">
      <c r="A22" s="84" t="s">
        <v>379</v>
      </c>
      <c r="B22" s="84" t="s">
        <v>344</v>
      </c>
      <c r="C22" s="95" t="n">
        <f aca="false">AVERAGE(11_Robust_Step!$F$53:$F$55)</f>
        <v>16295.9556666667</v>
      </c>
      <c r="D22" s="95" t="n">
        <f aca="false">AVERAGE(11_Robust_Step!$G$53:$G$55)</f>
        <v>29083.3973333333</v>
      </c>
      <c r="E22" s="96" t="n">
        <f aca="false">AVERAGE(11_Robust_Step!$H$53:$H$55)</f>
        <v>227594880.89</v>
      </c>
      <c r="F22" s="97" t="n">
        <f aca="false">AVERAGE(11_Robust_Step!$I$53:$I$55)</f>
        <v>2.02833333333333</v>
      </c>
      <c r="G22" s="102" t="n">
        <f aca="false">IF(COUNT(11_Robust_Step!$J$53:$J$55)=0,"",MAX(11_Robust_Step!$J$53:$J$55))</f>
        <v>28323.332</v>
      </c>
      <c r="H22" s="110" t="n">
        <f aca="false">(C22-C11)/C11</f>
        <v>-0.0280470464045178</v>
      </c>
    </row>
    <row r="23" customFormat="false" ht="15" hidden="false" customHeight="true" outlineLevel="0" collapsed="false">
      <c r="A23" s="84" t="s">
        <v>379</v>
      </c>
      <c r="B23" s="84" t="s">
        <v>345</v>
      </c>
      <c r="C23" s="95" t="n">
        <f aca="false">AVERAGE(11_Robust_Step!$F$56:$F$58)</f>
        <v>39164.5116666667</v>
      </c>
      <c r="D23" s="95" t="n">
        <f aca="false">AVERAGE(11_Robust_Step!$G$56:$G$58)</f>
        <v>69292.9356666667</v>
      </c>
      <c r="E23" s="96" t="n">
        <f aca="false">AVERAGE(11_Robust_Step!$H$56:$H$58)</f>
        <v>995481993.334667</v>
      </c>
      <c r="F23" s="97" t="n">
        <f aca="false">AVERAGE(11_Robust_Step!$I$56:$I$58)</f>
        <v>2.18866666666667</v>
      </c>
      <c r="G23" s="102" t="str">
        <f aca="false">IF(COUNT(11_Robust_Step!$J$56:$J$58)=0,"",MAX(11_Robust_Step!$J$56:$J$58))</f>
        <v/>
      </c>
      <c r="H23" s="110" t="n">
        <f aca="false">(C23-C12)/C12</f>
        <v>-0.0914926658894417</v>
      </c>
    </row>
    <row r="24" customFormat="false" ht="15" hidden="false" customHeight="true" outlineLevel="0" collapsed="false">
      <c r="A24" s="84" t="s">
        <v>379</v>
      </c>
      <c r="B24" s="84" t="s">
        <v>346</v>
      </c>
      <c r="C24" s="95" t="n">
        <f aca="false">AVERAGE(11_Robust_Step!$F$59:$F$61)</f>
        <v>19791.8296666667</v>
      </c>
      <c r="D24" s="95" t="n">
        <f aca="false">AVERAGE(11_Robust_Step!$G$59:$G$61)</f>
        <v>35080.2933333333</v>
      </c>
      <c r="E24" s="96" t="n">
        <f aca="false">AVERAGE(11_Robust_Step!$H$59:$H$61)</f>
        <v>276163466.787</v>
      </c>
      <c r="F24" s="97" t="n">
        <f aca="false">AVERAGE(11_Robust_Step!$I$59:$I$61)</f>
        <v>2.11966666666667</v>
      </c>
      <c r="G24" s="95" t="n">
        <f aca="false">IF(COUNT(11_Robust_Step!$J$59:$J$61)=0,"",MAX(11_Robust_Step!$J$59:$J$61))</f>
        <v>30903.636</v>
      </c>
      <c r="H24" s="110" t="n">
        <f aca="false">(C24-C13)/C13</f>
        <v>-0.0180069984803752</v>
      </c>
    </row>
    <row r="25" customFormat="false" ht="15" hidden="false" customHeight="true" outlineLevel="0" collapsed="false">
      <c r="A25" s="84" t="s">
        <v>379</v>
      </c>
      <c r="B25" s="84" t="s">
        <v>347</v>
      </c>
      <c r="C25" s="95" t="n">
        <f aca="false">AVERAGE(11_Robust_Step!$F$62:$F$64)</f>
        <v>29715.2516666667</v>
      </c>
      <c r="D25" s="95" t="n">
        <f aca="false">AVERAGE(11_Robust_Step!$G$62:$G$64)</f>
        <v>66919.6356666667</v>
      </c>
      <c r="E25" s="96" t="n">
        <f aca="false">AVERAGE(11_Robust_Step!$H$62:$H$64)</f>
        <v>818326288.374</v>
      </c>
      <c r="F25" s="97" t="n">
        <f aca="false">AVERAGE(11_Robust_Step!$I$62:$I$64)</f>
        <v>2.03766666666667</v>
      </c>
      <c r="G25" s="95" t="n">
        <f aca="false">IF(COUNT(11_Robust_Step!$J$62:$J$64)=0,"",MAX(11_Robust_Step!$J$62:$J$64))</f>
        <v>54186.375</v>
      </c>
      <c r="H25" s="110" t="n">
        <f aca="false">(C25-C14)/C14</f>
        <v>-0.034378760442475</v>
      </c>
    </row>
    <row r="26" customFormat="false" ht="15" hidden="false" customHeight="true" outlineLevel="0" collapsed="false">
      <c r="A26" s="84" t="s">
        <v>379</v>
      </c>
      <c r="B26" s="84" t="s">
        <v>348</v>
      </c>
      <c r="C26" s="95" t="n">
        <f aca="false">AVERAGE(11_Robust_Step!$F$65:$F$67)</f>
        <v>6464.41433333333</v>
      </c>
      <c r="D26" s="95" t="n">
        <f aca="false">AVERAGE(11_Robust_Step!$G$65:$G$67)</f>
        <v>12003.0636666667</v>
      </c>
      <c r="E26" s="96" t="n">
        <f aca="false">AVERAGE(11_Robust_Step!$H$65:$H$67)</f>
        <v>67545897.272</v>
      </c>
      <c r="F26" s="97" t="n">
        <f aca="false">AVERAGE(11_Robust_Step!$I$65:$I$67)</f>
        <v>1.71433333333333</v>
      </c>
      <c r="G26" s="95" t="n">
        <f aca="false">IF(COUNT(11_Robust_Step!$J$65:$J$67)=0,"",MAX(11_Robust_Step!$J$65:$J$67))</f>
        <v>23922.814</v>
      </c>
      <c r="H26" s="110" t="n">
        <f aca="false">(C26-C15)/C15</f>
        <v>0.234569852682325</v>
      </c>
    </row>
    <row r="27" customFormat="false" ht="15" hidden="false" customHeight="true" outlineLevel="0" collapsed="false">
      <c r="A27" s="84" t="s">
        <v>379</v>
      </c>
      <c r="B27" s="84" t="s">
        <v>349</v>
      </c>
      <c r="C27" s="95" t="n">
        <f aca="false">AVERAGE(11_Robust_Step!$F$68:$F$70)</f>
        <v>8325.16933333333</v>
      </c>
      <c r="D27" s="95" t="n">
        <f aca="false">AVERAGE(11_Robust_Step!$G$68:$G$70)</f>
        <v>16345.8606666667</v>
      </c>
      <c r="E27" s="96" t="n">
        <f aca="false">AVERAGE(11_Robust_Step!$H$68:$H$70)</f>
        <v>97267090.9086667</v>
      </c>
      <c r="F27" s="97" t="n">
        <f aca="false">AVERAGE(11_Robust_Step!$I$68:$I$70)</f>
        <v>1.767</v>
      </c>
      <c r="G27" s="102" t="n">
        <f aca="false">IF(COUNT(11_Robust_Step!$J$68:$J$70)=0,"",MAX(11_Robust_Step!$J$68:$J$70))</f>
        <v>25763.031</v>
      </c>
      <c r="H27" s="110" t="n">
        <f aca="false">(C27-C16)/C16</f>
        <v>0.0234809832905325</v>
      </c>
    </row>
    <row r="28" customFormat="false" ht="15" hidden="false" customHeight="true" outlineLevel="0" collapsed="false">
      <c r="A28" s="84" t="s">
        <v>380</v>
      </c>
      <c r="B28" s="84" t="s">
        <v>243</v>
      </c>
      <c r="C28" s="95" t="n">
        <f aca="false">AVERAGE(11_Robust_Step!$F$71:$F$73)</f>
        <v>70253.7126666667</v>
      </c>
      <c r="D28" s="95" t="n">
        <f aca="false">AVERAGE(11_Robust_Step!$G$71:$G$73)</f>
        <v>156141.367666667</v>
      </c>
      <c r="E28" s="96" t="n">
        <f aca="false">AVERAGE(11_Robust_Step!$H$71:$H$73)</f>
        <v>1769715667.30567</v>
      </c>
      <c r="F28" s="97" t="n">
        <f aca="false">AVERAGE(11_Robust_Step!$I$71:$I$73)</f>
        <v>2.314</v>
      </c>
      <c r="G28" s="95" t="str">
        <f aca="false">IF(COUNT(11_Robust_Step!$J$71:$J$73)=0,"",MAX(11_Robust_Step!$J$71:$J$73))</f>
        <v/>
      </c>
      <c r="H28" s="110" t="n">
        <f aca="false">(C28-C6)/C6</f>
        <v>0.0756577744981292</v>
      </c>
    </row>
    <row r="29" customFormat="false" ht="15" hidden="false" customHeight="true" outlineLevel="0" collapsed="false">
      <c r="A29" s="84" t="s">
        <v>380</v>
      </c>
      <c r="B29" s="84" t="s">
        <v>245</v>
      </c>
      <c r="C29" s="95" t="n">
        <f aca="false">AVERAGE(11_Robust_Step!$F$74:$F$76)</f>
        <v>49728.862</v>
      </c>
      <c r="D29" s="95" t="n">
        <f aca="false">AVERAGE(11_Robust_Step!$G$74:$G$76)</f>
        <v>84186.156</v>
      </c>
      <c r="E29" s="96" t="n">
        <f aca="false">AVERAGE(11_Robust_Step!$H$74:$H$76)</f>
        <v>1203513337.63667</v>
      </c>
      <c r="F29" s="97" t="n">
        <f aca="false">AVERAGE(11_Robust_Step!$I$74:$I$76)</f>
        <v>2.28433333333333</v>
      </c>
      <c r="G29" s="95" t="str">
        <f aca="false">IF(COUNT(11_Robust_Step!$J$74:$J$76)=0,"",MAX(11_Robust_Step!$J$74:$J$76))</f>
        <v/>
      </c>
      <c r="H29" s="110" t="n">
        <f aca="false">(C29-C7)/C7</f>
        <v>0.11281983766288</v>
      </c>
    </row>
    <row r="30" customFormat="false" ht="15" hidden="false" customHeight="false" outlineLevel="0" collapsed="false">
      <c r="A30" s="48" t="s">
        <v>380</v>
      </c>
      <c r="B30" s="48" t="s">
        <v>343</v>
      </c>
      <c r="C30" s="47" t="n">
        <f aca="false">AVERAGE(11_Robust_Step!$F$77:$F$79)</f>
        <v>65695.6863333333</v>
      </c>
      <c r="D30" s="47" t="n">
        <f aca="false">AVERAGE(11_Robust_Step!$G$77:$G$79)</f>
        <v>137391.028666667</v>
      </c>
      <c r="E30" s="111" t="n">
        <f aca="false">AVERAGE(11_Robust_Step!$H$77:$H$79)</f>
        <v>1652434797.12567</v>
      </c>
      <c r="F30" s="47" t="n">
        <f aca="false">AVERAGE(11_Robust_Step!$I$77:$I$79)</f>
        <v>2.31966666666667</v>
      </c>
      <c r="G30" s="47" t="str">
        <f aca="false">IF(COUNT(11_Robust_Step!$J$77:$J$79)=0,"",MAX(11_Robust_Step!$J$77:$J$79))</f>
        <v/>
      </c>
      <c r="H30" s="47" t="n">
        <f aca="false">(C30-C8)/C8</f>
        <v>0.0944881942673396</v>
      </c>
    </row>
    <row r="31" customFormat="false" ht="18" hidden="false" customHeight="true" outlineLevel="0" collapsed="false">
      <c r="A31" s="99" t="s">
        <v>380</v>
      </c>
      <c r="B31" s="48" t="s">
        <v>247</v>
      </c>
      <c r="C31" s="47" t="n">
        <f aca="false">AVERAGE(11_Robust_Step!$F$80:$F$82)</f>
        <v>10608.6136666667</v>
      </c>
      <c r="D31" s="47" t="n">
        <f aca="false">AVERAGE(11_Robust_Step!$G$80:$G$82)</f>
        <v>26252.0056666667</v>
      </c>
      <c r="E31" s="111" t="n">
        <f aca="false">AVERAGE(11_Robust_Step!$H$80:$H$82)</f>
        <v>146942806.909667</v>
      </c>
      <c r="F31" s="47" t="n">
        <f aca="false">AVERAGE(11_Robust_Step!$I$80:$I$82)</f>
        <v>1.67033333333333</v>
      </c>
      <c r="G31" s="47" t="n">
        <f aca="false">IF(COUNT(11_Robust_Step!$J$80:$J$82)=0,"",MAX(11_Robust_Step!$J$80:$J$82))</f>
        <v>30023.532</v>
      </c>
      <c r="H31" s="47" t="n">
        <f aca="false">(C31-C9)/C9</f>
        <v>-0.102408265940054</v>
      </c>
    </row>
    <row r="32" customFormat="false" ht="30" hidden="false" customHeight="true" outlineLevel="0" collapsed="false">
      <c r="A32" s="100" t="s">
        <v>380</v>
      </c>
      <c r="B32" s="100" t="s">
        <v>249</v>
      </c>
      <c r="C32" s="101" t="n">
        <f aca="false">AVERAGE(11_Robust_Step!$F$83:$F$85)</f>
        <v>37476.5386666667</v>
      </c>
      <c r="D32" s="101" t="n">
        <f aca="false">AVERAGE(11_Robust_Step!$G$83:$G$85)</f>
        <v>52395.676</v>
      </c>
      <c r="E32" s="112" t="n">
        <f aca="false">AVERAGE(11_Robust_Step!$H$83:$H$85)</f>
        <v>871944116.64</v>
      </c>
      <c r="F32" s="101" t="n">
        <f aca="false">AVERAGE(11_Robust_Step!$I$83:$I$85)</f>
        <v>2.111</v>
      </c>
      <c r="G32" s="101" t="str">
        <f aca="false">IF(COUNT(11_Robust_Step!$J$83:$J$85)=0,"",MAX(11_Robust_Step!$J$83:$J$85))</f>
        <v/>
      </c>
      <c r="H32" s="101" t="n">
        <f aca="false">(C32-C10)/C10</f>
        <v>0.755739905491742</v>
      </c>
    </row>
    <row r="33" customFormat="false" ht="15" hidden="false" customHeight="true" outlineLevel="0" collapsed="false">
      <c r="A33" s="84" t="s">
        <v>380</v>
      </c>
      <c r="B33" s="113" t="s">
        <v>344</v>
      </c>
      <c r="C33" s="110" t="n">
        <f aca="false">AVERAGE(11_Robust_Step!$F$86:$F$88)</f>
        <v>17129.835</v>
      </c>
      <c r="D33" s="110" t="n">
        <f aca="false">AVERAGE(11_Robust_Step!$G$86:$G$88)</f>
        <v>30025.5996666667</v>
      </c>
      <c r="E33" s="110" t="n">
        <f aca="false">AVERAGE(11_Robust_Step!$H$86:$H$88)</f>
        <v>226628981.923</v>
      </c>
      <c r="F33" s="102" t="n">
        <f aca="false">AVERAGE(11_Robust_Step!$I$86:$I$88)</f>
        <v>2.13566666666667</v>
      </c>
      <c r="G33" s="114" t="n">
        <f aca="false">IF(COUNT(11_Robust_Step!$J$86:$J$88)=0,"",MAX(11_Robust_Step!$J$86:$J$88))</f>
        <v>28403.342</v>
      </c>
      <c r="H33" s="102" t="n">
        <f aca="false">(C33-C11)/C11</f>
        <v>0.0216886976999794</v>
      </c>
    </row>
    <row r="34" customFormat="false" ht="15" hidden="false" customHeight="true" outlineLevel="0" collapsed="false">
      <c r="A34" s="84" t="s">
        <v>380</v>
      </c>
      <c r="B34" s="113" t="s">
        <v>345</v>
      </c>
      <c r="C34" s="110" t="n">
        <f aca="false">AVERAGE(11_Robust_Step!$F$89:$F$91)</f>
        <v>53695.9536666667</v>
      </c>
      <c r="D34" s="110" t="n">
        <f aca="false">AVERAGE(11_Robust_Step!$G$89:$G$91)</f>
        <v>102435.766</v>
      </c>
      <c r="E34" s="110" t="n">
        <f aca="false">AVERAGE(11_Robust_Step!$H$89:$H$91)</f>
        <v>1323756713.41233</v>
      </c>
      <c r="F34" s="102" t="n">
        <f aca="false">AVERAGE(11_Robust_Step!$I$89:$I$91)</f>
        <v>2.297</v>
      </c>
      <c r="G34" s="114" t="str">
        <f aca="false">IF(COUNT(11_Robust_Step!$J$89:$J$91)=0,"",MAX(11_Robust_Step!$J$89:$J$91))</f>
        <v/>
      </c>
      <c r="H34" s="102" t="n">
        <f aca="false">(C34-C12)/C12</f>
        <v>0.245596220717014</v>
      </c>
    </row>
    <row r="35" customFormat="false" ht="15" hidden="false" customHeight="true" outlineLevel="0" collapsed="false">
      <c r="A35" s="84" t="s">
        <v>380</v>
      </c>
      <c r="B35" s="113" t="s">
        <v>346</v>
      </c>
      <c r="C35" s="110" t="n">
        <f aca="false">AVERAGE(11_Robust_Step!$F$92:$F$94)</f>
        <v>20993.2413333333</v>
      </c>
      <c r="D35" s="110" t="n">
        <f aca="false">AVERAGE(11_Robust_Step!$G$92:$G$94)</f>
        <v>37232.4673333333</v>
      </c>
      <c r="E35" s="110" t="n">
        <f aca="false">AVERAGE(11_Robust_Step!$H$92:$H$94)</f>
        <v>275095821.426</v>
      </c>
      <c r="F35" s="102" t="n">
        <f aca="false">AVERAGE(11_Robust_Step!$I$92:$I$94)</f>
        <v>2.23</v>
      </c>
      <c r="G35" s="114" t="n">
        <f aca="false">IF(COUNT(11_Robust_Step!$J$92:$J$94)=0,"",MAX(11_Robust_Step!$J$92:$J$94))</f>
        <v>30823.626</v>
      </c>
      <c r="H35" s="102" t="n">
        <f aca="false">(C35-C13)/C13</f>
        <v>0.0416023387300027</v>
      </c>
    </row>
    <row r="36" customFormat="false" ht="15" hidden="false" customHeight="true" outlineLevel="0" collapsed="false">
      <c r="A36" s="84" t="s">
        <v>380</v>
      </c>
      <c r="B36" s="113" t="s">
        <v>347</v>
      </c>
      <c r="C36" s="110" t="n">
        <f aca="false">AVERAGE(11_Robust_Step!$F$95:$F$97)</f>
        <v>30416.4146666667</v>
      </c>
      <c r="D36" s="110" t="n">
        <f aca="false">AVERAGE(11_Robust_Step!$G$95:$G$97)</f>
        <v>61839.8453333333</v>
      </c>
      <c r="E36" s="110" t="n">
        <f aca="false">AVERAGE(11_Robust_Step!$H$95:$H$97)</f>
        <v>821581087.532333</v>
      </c>
      <c r="F36" s="102" t="n">
        <f aca="false">AVERAGE(11_Robust_Step!$I$95:$I$97)</f>
        <v>2.12433333333333</v>
      </c>
      <c r="G36" s="114" t="n">
        <f aca="false">IF(COUNT(11_Robust_Step!$J$95:$J$97)=0,"",MAX(11_Robust_Step!$J$95:$J$97))</f>
        <v>52906.224</v>
      </c>
      <c r="H36" s="102" t="n">
        <f aca="false">(C36-C14)/C14</f>
        <v>-0.0115938992275399</v>
      </c>
    </row>
    <row r="37" customFormat="false" ht="15" hidden="false" customHeight="true" outlineLevel="0" collapsed="false">
      <c r="A37" s="84" t="s">
        <v>380</v>
      </c>
      <c r="B37" s="113" t="s">
        <v>348</v>
      </c>
      <c r="C37" s="110" t="n">
        <f aca="false">AVERAGE(11_Robust_Step!$F$98:$F$100)</f>
        <v>5542.78533333333</v>
      </c>
      <c r="D37" s="110" t="n">
        <f aca="false">AVERAGE(11_Robust_Step!$G$98:$G$100)</f>
        <v>9638.025</v>
      </c>
      <c r="E37" s="110" t="n">
        <f aca="false">AVERAGE(11_Robust_Step!$H$98:$H$100)</f>
        <v>68712497.5786667</v>
      </c>
      <c r="F37" s="102" t="n">
        <f aca="false">AVERAGE(11_Robust_Step!$I$98:$I$100)</f>
        <v>1.78166666666667</v>
      </c>
      <c r="G37" s="114" t="n">
        <f aca="false">IF(COUNT(11_Robust_Step!$J$98:$J$100)=0,"",MAX(11_Robust_Step!$J$98:$J$100))</f>
        <v>31063.655</v>
      </c>
      <c r="H37" s="102" t="n">
        <f aca="false">(C37-C15)/C15</f>
        <v>0.0585577160699347</v>
      </c>
    </row>
    <row r="38" customFormat="false" ht="15" hidden="false" customHeight="true" outlineLevel="0" collapsed="false">
      <c r="A38" s="84" t="s">
        <v>380</v>
      </c>
      <c r="B38" s="113" t="s">
        <v>349</v>
      </c>
      <c r="C38" s="110" t="n">
        <f aca="false">AVERAGE(11_Robust_Step!$F$101:$F$103)</f>
        <v>8487.86033333333</v>
      </c>
      <c r="D38" s="110" t="n">
        <f aca="false">AVERAGE(11_Robust_Step!$G$101:$G$103)</f>
        <v>17217.339</v>
      </c>
      <c r="E38" s="110" t="n">
        <f aca="false">AVERAGE(11_Robust_Step!$H$101:$H$103)</f>
        <v>97003624.2146667</v>
      </c>
      <c r="F38" s="102" t="n">
        <f aca="false">AVERAGE(11_Robust_Step!$I$101:$I$103)</f>
        <v>1.78366666666667</v>
      </c>
      <c r="G38" s="114" t="n">
        <f aca="false">IF(COUNT(11_Robust_Step!$J$101:$J$103)=0,"",MAX(11_Robust_Step!$J$101:$J$103))</f>
        <v>24842.923</v>
      </c>
      <c r="H38" s="102" t="n">
        <f aca="false">(C38-C16)/C16</f>
        <v>0.0434819151617706</v>
      </c>
    </row>
    <row r="39" customFormat="false" ht="15" hidden="false" customHeight="false" outlineLevel="0" collapsed="false">
      <c r="A39" s="48" t="s">
        <v>381</v>
      </c>
      <c r="B39" s="48" t="s">
        <v>243</v>
      </c>
      <c r="C39" s="47" t="n">
        <f aca="false">AVERAGE(11_Robust_Step!$F$104:$F$106)</f>
        <v>65284.4913333333</v>
      </c>
      <c r="D39" s="47" t="n">
        <f aca="false">AVERAGE(11_Robust_Step!$G$104:$G$106)</f>
        <v>139026.195</v>
      </c>
      <c r="E39" s="47" t="n">
        <f aca="false">AVERAGE(11_Robust_Step!$H$104:$H$106)</f>
        <v>1645401489.23167</v>
      </c>
      <c r="F39" s="47" t="n">
        <f aca="false">AVERAGE(11_Robust_Step!$I$104:$I$106)</f>
        <v>2.19833333333333</v>
      </c>
      <c r="G39" s="47" t="str">
        <f aca="false">IF(COUNT(11_Robust_Step!$J$104:$J$106)=0,"",MAX(11_Robust_Step!$J$104:$J$106))</f>
        <v/>
      </c>
      <c r="H39" s="47" t="n">
        <f aca="false">(C39-C6)/C6</f>
        <v>-0.000426198255926934</v>
      </c>
    </row>
    <row r="40" customFormat="false" ht="15" hidden="false" customHeight="true" outlineLevel="0" collapsed="false">
      <c r="A40" s="84" t="s">
        <v>381</v>
      </c>
      <c r="B40" s="115" t="s">
        <v>245</v>
      </c>
      <c r="C40" s="116" t="n">
        <f aca="false">AVERAGE(11_Robust_Step!$F$107:$F$109)</f>
        <v>44772.4943333333</v>
      </c>
      <c r="D40" s="116" t="n">
        <f aca="false">AVERAGE(11_Robust_Step!$G$107:$G$109)</f>
        <v>71111.3876666667</v>
      </c>
      <c r="E40" s="116" t="n">
        <f aca="false">AVERAGE(11_Robust_Step!$H$107:$H$109)</f>
        <v>1059398842.53133</v>
      </c>
      <c r="F40" s="102" t="n">
        <f aca="false">AVERAGE(11_Robust_Step!$I$107:$I$109)</f>
        <v>2.26933333333333</v>
      </c>
      <c r="G40" s="102" t="str">
        <f aca="false">IF(COUNT(11_Robust_Step!$J$107:$J$109)=0,"",MAX(11_Robust_Step!$J$107:$J$109))</f>
        <v/>
      </c>
      <c r="H40" s="102" t="n">
        <f aca="false">(C40-C7)/C7</f>
        <v>0.00190750143814318</v>
      </c>
    </row>
    <row r="41" customFormat="false" ht="15" hidden="false" customHeight="false" outlineLevel="0" collapsed="false">
      <c r="A41" s="48" t="s">
        <v>381</v>
      </c>
      <c r="B41" s="48" t="s">
        <v>343</v>
      </c>
      <c r="C41" s="47" t="n">
        <f aca="false">AVERAGE(11_Robust_Step!$F$110:$F$112)</f>
        <v>60321.8323333333</v>
      </c>
      <c r="D41" s="47" t="n">
        <f aca="false">AVERAGE(11_Robust_Step!$G$110:$G$112)</f>
        <v>120710.731666667</v>
      </c>
      <c r="E41" s="47" t="n">
        <f aca="false">AVERAGE(11_Robust_Step!$H$110:$H$112)</f>
        <v>1508397850.716</v>
      </c>
      <c r="F41" s="47" t="n">
        <f aca="false">AVERAGE(11_Robust_Step!$I$110:$I$112)</f>
        <v>2.27533333333333</v>
      </c>
      <c r="G41" s="47" t="str">
        <f aca="false">IF(COUNT(11_Robust_Step!$J$110:$J$112)=0,"",MAX(11_Robust_Step!$J$110:$J$112))</f>
        <v/>
      </c>
      <c r="H41" s="47" t="n">
        <f aca="false">(C41-C8)/C8</f>
        <v>0.0049599453215326</v>
      </c>
    </row>
    <row r="42" customFormat="false" ht="30" hidden="false" customHeight="true" outlineLevel="0" collapsed="false">
      <c r="A42" s="117" t="s">
        <v>381</v>
      </c>
      <c r="B42" s="48" t="s">
        <v>247</v>
      </c>
      <c r="C42" s="47" t="n">
        <f aca="false">AVERAGE(11_Robust_Step!$F$113:$F$115)</f>
        <v>12037.1836666667</v>
      </c>
      <c r="D42" s="47" t="n">
        <f aca="false">AVERAGE(11_Robust_Step!$G$113:$G$115)</f>
        <v>30258.1423333333</v>
      </c>
      <c r="E42" s="47" t="n">
        <f aca="false">AVERAGE(11_Robust_Step!$H$113:$H$115)</f>
        <v>174883011.259667</v>
      </c>
      <c r="F42" s="47" t="n">
        <f aca="false">AVERAGE(11_Robust_Step!$I$113:$I$115)</f>
        <v>1.69066666666667</v>
      </c>
      <c r="G42" s="47" t="n">
        <f aca="false">IF(COUNT(11_Robust_Step!$J$113:$J$115)=0,"",MAX(11_Robust_Step!$J$113:$J$115))</f>
        <v>30883.633</v>
      </c>
      <c r="H42" s="47" t="n">
        <f aca="false">(C42-C9)/C9</f>
        <v>0.0184626285817299</v>
      </c>
    </row>
    <row r="43" customFormat="false" ht="15" hidden="false" customHeight="true" outlineLevel="0" collapsed="false">
      <c r="A43" s="48" t="s">
        <v>381</v>
      </c>
      <c r="B43" s="48" t="s">
        <v>249</v>
      </c>
      <c r="C43" s="47" t="n">
        <f aca="false">AVERAGE(11_Robust_Step!$F$116:$F$118)</f>
        <v>19839.0566666667</v>
      </c>
      <c r="D43" s="47" t="n">
        <f aca="false">AVERAGE(11_Robust_Step!$G$116:$G$118)</f>
        <v>27489.3963333333</v>
      </c>
      <c r="E43" s="47" t="n">
        <f aca="false">AVERAGE(11_Robust_Step!$H$116:$H$118)</f>
        <v>235100776.516333</v>
      </c>
      <c r="F43" s="47" t="n">
        <f aca="false">AVERAGE(11_Robust_Step!$I$116:$I$118)</f>
        <v>2.07066666666667</v>
      </c>
      <c r="G43" s="47" t="n">
        <f aca="false">IF(COUNT(11_Robust_Step!$J$116:$J$118)=0,"",MAX(11_Robust_Step!$J$116:$J$118))</f>
        <v>37484.41</v>
      </c>
      <c r="H43" s="47" t="n">
        <f aca="false">(C43-C10)/C10</f>
        <v>-0.0705592160793654</v>
      </c>
    </row>
    <row r="44" customFormat="false" ht="15" hidden="false" customHeight="false" outlineLevel="0" collapsed="false">
      <c r="A44" s="48" t="s">
        <v>381</v>
      </c>
      <c r="B44" s="48" t="s">
        <v>344</v>
      </c>
      <c r="C44" s="47" t="n">
        <f aca="false">AVERAGE(11_Robust_Step!$F$119:$F$121)</f>
        <v>17679.1573333333</v>
      </c>
      <c r="D44" s="47" t="n">
        <f aca="false">AVERAGE(11_Robust_Step!$G$119:$G$121)</f>
        <v>32062.137</v>
      </c>
      <c r="E44" s="47" t="n">
        <f aca="false">AVERAGE(11_Robust_Step!$H$119:$H$121)</f>
        <v>245343231.031</v>
      </c>
      <c r="F44" s="47" t="n">
        <f aca="false">AVERAGE(11_Robust_Step!$I$119:$I$121)</f>
        <v>2.105</v>
      </c>
      <c r="G44" s="47" t="n">
        <f aca="false">IF(COUNT(11_Robust_Step!$J$119:$J$121)=0,"",MAX(11_Robust_Step!$J$119:$J$121))</f>
        <v>28923.403</v>
      </c>
      <c r="H44" s="47" t="n">
        <f aca="false">(C44-C11)/C11</f>
        <v>0.0544523769392042</v>
      </c>
    </row>
    <row r="45" customFormat="false" ht="15" hidden="false" customHeight="false" outlineLevel="0" collapsed="false">
      <c r="A45" s="48" t="s">
        <v>381</v>
      </c>
      <c r="B45" s="48" t="s">
        <v>345</v>
      </c>
      <c r="C45" s="47" t="n">
        <f aca="false">AVERAGE(11_Robust_Step!$F$122:$F$124)</f>
        <v>43446.531</v>
      </c>
      <c r="D45" s="47" t="n">
        <f aca="false">AVERAGE(11_Robust_Step!$G$122:$G$124)</f>
        <v>80010.4186666667</v>
      </c>
      <c r="E45" s="47" t="n">
        <f aca="false">AVERAGE(11_Robust_Step!$H$122:$H$124)</f>
        <v>1135666321.80967</v>
      </c>
      <c r="F45" s="47" t="n">
        <f aca="false">AVERAGE(11_Robust_Step!$I$122:$I$124)</f>
        <v>2.27233333333333</v>
      </c>
      <c r="G45" s="47" t="str">
        <f aca="false">IF(COUNT(11_Robust_Step!$J$122:$J$124)=0,"",MAX(11_Robust_Step!$J$122:$J$124))</f>
        <v/>
      </c>
      <c r="H45" s="47" t="n">
        <f aca="false">(C45-C12)/C12</f>
        <v>0.00783822842239955</v>
      </c>
    </row>
    <row r="46" customFormat="false" ht="15" hidden="false" customHeight="false" outlineLevel="0" collapsed="false">
      <c r="A46" s="48" t="s">
        <v>381</v>
      </c>
      <c r="B46" s="48" t="s">
        <v>346</v>
      </c>
      <c r="C46" s="47" t="n">
        <f aca="false">AVERAGE(11_Robust_Step!$F$125:$F$127)</f>
        <v>21539.1676666667</v>
      </c>
      <c r="D46" s="47" t="n">
        <f aca="false">AVERAGE(11_Robust_Step!$G$125:$G$127)</f>
        <v>39710.9773333333</v>
      </c>
      <c r="E46" s="47" t="n">
        <f aca="false">AVERAGE(11_Robust_Step!$H$125:$H$127)</f>
        <v>301829137.091667</v>
      </c>
      <c r="F46" s="47" t="n">
        <f aca="false">AVERAGE(11_Robust_Step!$I$125:$I$127)</f>
        <v>2.20633333333333</v>
      </c>
      <c r="G46" s="47" t="n">
        <f aca="false">IF(COUNT(11_Robust_Step!$J$125:$J$127)=0,"",MAX(11_Robust_Step!$J$125:$J$127))</f>
        <v>31163.666</v>
      </c>
      <c r="H46" s="47" t="n">
        <f aca="false">(C46-C13)/C13</f>
        <v>0.0686890632879394</v>
      </c>
    </row>
    <row r="47" customFormat="false" ht="15" hidden="false" customHeight="false" outlineLevel="0" collapsed="false">
      <c r="A47" s="48" t="s">
        <v>381</v>
      </c>
      <c r="B47" s="48" t="s">
        <v>347</v>
      </c>
      <c r="C47" s="47" t="n">
        <f aca="false">AVERAGE(11_Robust_Step!$F$128:$F$130)</f>
        <v>34023.995</v>
      </c>
      <c r="D47" s="47" t="n">
        <f aca="false">AVERAGE(11_Robust_Step!$G$128:$G$130)</f>
        <v>72383.5396666667</v>
      </c>
      <c r="E47" s="47" t="n">
        <f aca="false">AVERAGE(11_Robust_Step!$H$128:$H$130)</f>
        <v>979897489.496333</v>
      </c>
      <c r="F47" s="47" t="n">
        <f aca="false">AVERAGE(11_Robust_Step!$I$128:$I$130)</f>
        <v>2.108</v>
      </c>
      <c r="G47" s="47" t="n">
        <f aca="false">IF(COUNT(11_Robust_Step!$J$128:$J$130)=0,"",MAX(11_Robust_Step!$J$128:$J$130))</f>
        <v>58986.94</v>
      </c>
      <c r="H47" s="47" t="n">
        <f aca="false">(C47-C14)/C14</f>
        <v>0.105637354014188</v>
      </c>
    </row>
    <row r="48" customFormat="false" ht="15" hidden="false" customHeight="false" outlineLevel="0" collapsed="false">
      <c r="A48" s="48" t="s">
        <v>381</v>
      </c>
      <c r="B48" s="48" t="s">
        <v>348</v>
      </c>
      <c r="C48" s="47" t="n">
        <f aca="false">AVERAGE(11_Robust_Step!$F$131:$F$133)</f>
        <v>5407.78166666667</v>
      </c>
      <c r="D48" s="47" t="n">
        <f aca="false">AVERAGE(11_Robust_Step!$G$131:$G$133)</f>
        <v>10403.6466666667</v>
      </c>
      <c r="E48" s="47" t="n">
        <f aca="false">AVERAGE(11_Robust_Step!$H$131:$H$133)</f>
        <v>57213771.2396667</v>
      </c>
      <c r="F48" s="47" t="n">
        <f aca="false">AVERAGE(11_Robust_Step!$I$131:$I$133)</f>
        <v>1.78666666666667</v>
      </c>
      <c r="G48" s="47" t="n">
        <f aca="false">IF(COUNT(11_Robust_Step!$J$131:$J$133)=0,"",MAX(11_Robust_Step!$J$131:$J$133))</f>
        <v>24402.871</v>
      </c>
      <c r="H48" s="47" t="n">
        <f aca="false">(C48-C15)/C15</f>
        <v>0.0327747992774869</v>
      </c>
    </row>
    <row r="49" customFormat="false" ht="15" hidden="false" customHeight="false" outlineLevel="0" collapsed="false">
      <c r="A49" s="48" t="s">
        <v>381</v>
      </c>
      <c r="B49" s="48" t="s">
        <v>349</v>
      </c>
      <c r="C49" s="47" t="n">
        <f aca="false">AVERAGE(11_Robust_Step!$F$134:$F$136)</f>
        <v>8695.42366666667</v>
      </c>
      <c r="D49" s="47" t="n">
        <f aca="false">AVERAGE(11_Robust_Step!$G$134:$G$136)</f>
        <v>17918.7903333333</v>
      </c>
      <c r="E49" s="47" t="n">
        <f aca="false">AVERAGE(11_Robust_Step!$H$134:$H$136)</f>
        <v>100751447.700333</v>
      </c>
      <c r="F49" s="47" t="n">
        <f aca="false">AVERAGE(11_Robust_Step!$I$134:$I$136)</f>
        <v>1.81066666666667</v>
      </c>
      <c r="G49" s="47" t="n">
        <f aca="false">IF(COUNT(11_Robust_Step!$J$134:$J$136)=0,"",MAX(11_Robust_Step!$J$134:$J$136))</f>
        <v>25122.956</v>
      </c>
      <c r="H49" s="47" t="n">
        <f aca="false">(C49-C16)/C16</f>
        <v>0.0689993690403937</v>
      </c>
    </row>
    <row r="50" customFormat="false" ht="15" hidden="false" customHeight="false" outlineLevel="0" collapsed="false">
      <c r="A50" s="48" t="s">
        <v>382</v>
      </c>
      <c r="B50" s="48" t="s">
        <v>243</v>
      </c>
      <c r="C50" s="47" t="n">
        <f aca="false">AVERAGE(11_Robust_Step!$F$137:$F$139)</f>
        <v>61846.7623333333</v>
      </c>
      <c r="D50" s="47" t="n">
        <f aca="false">AVERAGE(11_Robust_Step!$G$137:$G$139)</f>
        <v>125188.206</v>
      </c>
      <c r="E50" s="47" t="n">
        <f aca="false">AVERAGE(11_Robust_Step!$H$137:$H$139)</f>
        <v>1553013630.982</v>
      </c>
      <c r="F50" s="47" t="n">
        <f aca="false">AVERAGE(11_Robust_Step!$I$137:$I$139)</f>
        <v>2.17333333333333</v>
      </c>
      <c r="G50" s="47" t="str">
        <f aca="false">IF(COUNT(11_Robust_Step!$J$137:$J$139)=0,"",MAX(11_Robust_Step!$J$137:$J$139))</f>
        <v/>
      </c>
      <c r="H50" s="47" t="n">
        <f aca="false">(C50-C6)/C6</f>
        <v>-0.0530614225751419</v>
      </c>
    </row>
    <row r="51" customFormat="false" ht="15" hidden="false" customHeight="false" outlineLevel="0" collapsed="false">
      <c r="A51" s="48" t="s">
        <v>382</v>
      </c>
      <c r="B51" s="48" t="s">
        <v>245</v>
      </c>
      <c r="C51" s="47" t="n">
        <f aca="false">AVERAGE(11_Robust_Step!$F$140:$F$142)</f>
        <v>40396.1076666667</v>
      </c>
      <c r="D51" s="47" t="n">
        <f aca="false">AVERAGE(11_Robust_Step!$G$140:$G$142)</f>
        <v>59561.2333333333</v>
      </c>
      <c r="E51" s="47" t="n">
        <f aca="false">AVERAGE(11_Robust_Step!$H$140:$H$142)</f>
        <v>934284075.39</v>
      </c>
      <c r="F51" s="47" t="n">
        <f aca="false">AVERAGE(11_Robust_Step!$I$140:$I$142)</f>
        <v>2.20666666666667</v>
      </c>
      <c r="G51" s="47" t="str">
        <f aca="false">IF(COUNT(11_Robust_Step!$J$140:$J$142)=0,"",MAX(11_Robust_Step!$J$140:$J$142))</f>
        <v/>
      </c>
      <c r="H51" s="47" t="n">
        <f aca="false">(C51-C7)/C7</f>
        <v>-0.096026167342574</v>
      </c>
    </row>
    <row r="52" customFormat="false" ht="15" hidden="false" customHeight="false" outlineLevel="0" collapsed="false">
      <c r="A52" s="48" t="s">
        <v>382</v>
      </c>
      <c r="B52" s="48" t="s">
        <v>343</v>
      </c>
      <c r="C52" s="47" t="n">
        <f aca="false">AVERAGE(11_Robust_Step!$F$143:$F$145)</f>
        <v>56647.3856666667</v>
      </c>
      <c r="D52" s="47" t="n">
        <f aca="false">AVERAGE(11_Robust_Step!$G$143:$G$145)</f>
        <v>107472.238666667</v>
      </c>
      <c r="E52" s="47" t="n">
        <f aca="false">AVERAGE(11_Robust_Step!$H$143:$H$145)</f>
        <v>1403477916.06267</v>
      </c>
      <c r="F52" s="47" t="n">
        <f aca="false">AVERAGE(11_Robust_Step!$I$143:$I$145)</f>
        <v>2.21466666666667</v>
      </c>
      <c r="G52" s="47" t="str">
        <f aca="false">IF(COUNT(11_Robust_Step!$J$143:$J$145)=0,"",MAX(11_Robust_Step!$J$143:$J$145))</f>
        <v/>
      </c>
      <c r="H52" s="47" t="n">
        <f aca="false">(C52-C8)/C8</f>
        <v>-0.0562562276357945</v>
      </c>
    </row>
    <row r="53" customFormat="false" ht="15" hidden="false" customHeight="false" outlineLevel="0" collapsed="false">
      <c r="A53" s="48" t="s">
        <v>382</v>
      </c>
      <c r="B53" s="48" t="s">
        <v>247</v>
      </c>
      <c r="C53" s="47" t="n">
        <f aca="false">AVERAGE(11_Robust_Step!$F$146:$F$148)</f>
        <v>12290.9546666667</v>
      </c>
      <c r="D53" s="47" t="n">
        <f aca="false">AVERAGE(11_Robust_Step!$G$146:$G$148)</f>
        <v>30247.8563333333</v>
      </c>
      <c r="E53" s="47" t="n">
        <f aca="false">AVERAGE(11_Robust_Step!$H$146:$H$148)</f>
        <v>178177674.682</v>
      </c>
      <c r="F53" s="47" t="n">
        <f aca="false">AVERAGE(11_Robust_Step!$I$146:$I$148)</f>
        <v>1.647</v>
      </c>
      <c r="G53" s="47" t="n">
        <f aca="false">IF(COUNT(11_Robust_Step!$J$146:$J$148)=0,"",MAX(11_Robust_Step!$J$146:$J$148))</f>
        <v>28963.407</v>
      </c>
      <c r="H53" s="47" t="n">
        <f aca="false">(C53-C9)/C9</f>
        <v>0.0399341194948022</v>
      </c>
    </row>
    <row r="54" customFormat="false" ht="15" hidden="false" customHeight="false" outlineLevel="0" collapsed="false">
      <c r="A54" s="48" t="s">
        <v>382</v>
      </c>
      <c r="B54" s="48" t="s">
        <v>249</v>
      </c>
      <c r="C54" s="47" t="n">
        <f aca="false">AVERAGE(11_Robust_Step!$F$149:$F$151)</f>
        <v>14097.8083333333</v>
      </c>
      <c r="D54" s="47" t="n">
        <f aca="false">AVERAGE(11_Robust_Step!$G$149:$G$151)</f>
        <v>21754.178</v>
      </c>
      <c r="E54" s="47" t="n">
        <f aca="false">AVERAGE(11_Robust_Step!$H$149:$H$151)</f>
        <v>156622777.418333</v>
      </c>
      <c r="F54" s="47" t="n">
        <f aca="false">AVERAGE(11_Robust_Step!$I$149:$I$151)</f>
        <v>2.00233333333333</v>
      </c>
      <c r="G54" s="47" t="n">
        <f aca="false">IF(COUNT(11_Robust_Step!$J$149:$J$151)=0,"",MAX(11_Robust_Step!$J$149:$J$151))</f>
        <v>26603.13</v>
      </c>
      <c r="H54" s="47" t="n">
        <f aca="false">(C54-C10)/C10</f>
        <v>-0.33953119601136</v>
      </c>
    </row>
    <row r="55" customFormat="false" ht="15" hidden="false" customHeight="false" outlineLevel="0" collapsed="false">
      <c r="A55" s="48" t="s">
        <v>382</v>
      </c>
      <c r="B55" s="48" t="s">
        <v>344</v>
      </c>
      <c r="C55" s="47" t="n">
        <f aca="false">AVERAGE(11_Robust_Step!$F$152:$F$154)</f>
        <v>17036.7636666667</v>
      </c>
      <c r="D55" s="47" t="n">
        <f aca="false">AVERAGE(11_Robust_Step!$G$152:$G$154)</f>
        <v>30234.3573333333</v>
      </c>
      <c r="E55" s="47" t="n">
        <f aca="false">AVERAGE(11_Robust_Step!$H$152:$H$154)</f>
        <v>240297713.605</v>
      </c>
      <c r="F55" s="47" t="n">
        <f aca="false">AVERAGE(11_Robust_Step!$I$152:$I$154)</f>
        <v>2.03566666666667</v>
      </c>
      <c r="G55" s="47" t="n">
        <f aca="false">IF(COUNT(11_Robust_Step!$J$152:$J$154)=0,"",MAX(11_Robust_Step!$J$152:$J$154))</f>
        <v>29183.433</v>
      </c>
      <c r="H55" s="47" t="n">
        <f aca="false">(C55-C11)/C11</f>
        <v>0.0161375683781538</v>
      </c>
    </row>
    <row r="56" customFormat="false" ht="15" hidden="false" customHeight="false" outlineLevel="0" collapsed="false">
      <c r="A56" s="48" t="s">
        <v>382</v>
      </c>
      <c r="B56" s="48" t="s">
        <v>345</v>
      </c>
      <c r="C56" s="47" t="n">
        <f aca="false">AVERAGE(11_Robust_Step!$F$155:$F$157)</f>
        <v>45189.1996666667</v>
      </c>
      <c r="D56" s="47" t="n">
        <f aca="false">AVERAGE(11_Robust_Step!$G$155:$G$157)</f>
        <v>78108.9986666667</v>
      </c>
      <c r="E56" s="47" t="n">
        <f aca="false">AVERAGE(11_Robust_Step!$H$155:$H$157)</f>
        <v>1076432793.61467</v>
      </c>
      <c r="F56" s="47" t="n">
        <f aca="false">AVERAGE(11_Robust_Step!$I$155:$I$157)</f>
        <v>2.19</v>
      </c>
      <c r="G56" s="47" t="str">
        <f aca="false">IF(COUNT(11_Robust_Step!$J$155:$J$157)=0,"",MAX(11_Robust_Step!$J$155:$J$157))</f>
        <v/>
      </c>
      <c r="H56" s="47" t="n">
        <f aca="false">(C56-C12)/C12</f>
        <v>0.0482632764369476</v>
      </c>
    </row>
    <row r="57" customFormat="false" ht="15" hidden="false" customHeight="false" outlineLevel="0" collapsed="false">
      <c r="A57" s="48" t="s">
        <v>382</v>
      </c>
      <c r="B57" s="48" t="s">
        <v>346</v>
      </c>
      <c r="C57" s="47" t="n">
        <f aca="false">AVERAGE(11_Robust_Step!$F$158:$F$160)</f>
        <v>20693.787</v>
      </c>
      <c r="D57" s="47" t="n">
        <f aca="false">AVERAGE(11_Robust_Step!$G$158:$G$160)</f>
        <v>37529.708</v>
      </c>
      <c r="E57" s="47" t="n">
        <f aca="false">AVERAGE(11_Robust_Step!$H$158:$H$160)</f>
        <v>296990033.091</v>
      </c>
      <c r="F57" s="47" t="n">
        <f aca="false">AVERAGE(11_Robust_Step!$I$158:$I$160)</f>
        <v>2.131</v>
      </c>
      <c r="G57" s="47" t="n">
        <f aca="false">IF(COUNT(11_Robust_Step!$J$158:$J$160)=0,"",MAX(11_Robust_Step!$J$158:$J$160))</f>
        <v>30743.617</v>
      </c>
      <c r="H57" s="47" t="n">
        <f aca="false">(C57-C13)/C13</f>
        <v>0.0267445886098449</v>
      </c>
    </row>
    <row r="58" customFormat="false" ht="15" hidden="false" customHeight="false" outlineLevel="0" collapsed="false">
      <c r="A58" s="48" t="s">
        <v>382</v>
      </c>
      <c r="B58" s="48" t="s">
        <v>347</v>
      </c>
      <c r="C58" s="47" t="n">
        <f aca="false">AVERAGE(11_Robust_Step!$F$161:$F$163)</f>
        <v>32725.5333333333</v>
      </c>
      <c r="D58" s="47" t="n">
        <f aca="false">AVERAGE(11_Robust_Step!$G$161:$G$163)</f>
        <v>70253.0256666667</v>
      </c>
      <c r="E58" s="47" t="n">
        <f aca="false">AVERAGE(11_Robust_Step!$H$161:$H$163)</f>
        <v>1002607966.76733</v>
      </c>
      <c r="F58" s="47" t="n">
        <f aca="false">AVERAGE(11_Robust_Step!$I$161:$I$163)</f>
        <v>2.039</v>
      </c>
      <c r="G58" s="47" t="n">
        <f aca="false">IF(COUNT(11_Robust_Step!$J$161:$J$163)=0,"",MAX(11_Robust_Step!$J$161:$J$163))</f>
        <v>59126.956</v>
      </c>
      <c r="H58" s="47" t="n">
        <f aca="false">(C58-C14)/C14</f>
        <v>0.0634427874613134</v>
      </c>
    </row>
    <row r="59" customFormat="false" ht="15" hidden="false" customHeight="false" outlineLevel="0" collapsed="false">
      <c r="A59" s="48" t="s">
        <v>382</v>
      </c>
      <c r="B59" s="48" t="s">
        <v>348</v>
      </c>
      <c r="C59" s="47" t="n">
        <f aca="false">AVERAGE(11_Robust_Step!$F$164:$F$166)</f>
        <v>5574.27166666667</v>
      </c>
      <c r="D59" s="47" t="n">
        <f aca="false">AVERAGE(11_Robust_Step!$G$164:$G$166)</f>
        <v>10461.6203333333</v>
      </c>
      <c r="E59" s="47" t="n">
        <f aca="false">AVERAGE(11_Robust_Step!$H$164:$H$166)</f>
        <v>58059589.583</v>
      </c>
      <c r="F59" s="47" t="n">
        <f aca="false">AVERAGE(11_Robust_Step!$I$164:$I$166)</f>
        <v>1.741</v>
      </c>
      <c r="G59" s="47" t="n">
        <f aca="false">IF(COUNT(11_Robust_Step!$J$164:$J$166)=0,"",MAX(11_Robust_Step!$J$164:$J$166))</f>
        <v>23982.822</v>
      </c>
      <c r="H59" s="47" t="n">
        <f aca="false">(C59-C15)/C15</f>
        <v>0.064570956543151</v>
      </c>
    </row>
    <row r="60" customFormat="false" ht="15" hidden="false" customHeight="false" outlineLevel="0" collapsed="false">
      <c r="A60" s="48" t="s">
        <v>382</v>
      </c>
      <c r="B60" s="48" t="s">
        <v>349</v>
      </c>
      <c r="C60" s="47" t="n">
        <f aca="false">AVERAGE(11_Robust_Step!$F$167:$F$169)</f>
        <v>8209.21566666667</v>
      </c>
      <c r="D60" s="47" t="n">
        <f aca="false">AVERAGE(11_Robust_Step!$G$167:$G$169)</f>
        <v>16098.748</v>
      </c>
      <c r="E60" s="47" t="n">
        <f aca="false">AVERAGE(11_Robust_Step!$H$167:$H$169)</f>
        <v>94604945.46</v>
      </c>
      <c r="F60" s="47" t="n">
        <f aca="false">AVERAGE(11_Robust_Step!$I$167:$I$169)</f>
        <v>1.76433333333333</v>
      </c>
      <c r="G60" s="47" t="n">
        <f aca="false">IF(COUNT(11_Robust_Step!$J$167:$J$169)=0,"",MAX(11_Robust_Step!$J$167:$J$169))</f>
        <v>25142.958</v>
      </c>
      <c r="H60" s="47" t="n">
        <f aca="false">(C60-C16)/C16</f>
        <v>0.00922585309144197</v>
      </c>
    </row>
    <row r="61" customFormat="false" ht="15" hidden="false" customHeight="false" outlineLevel="0" collapsed="false">
      <c r="A61" s="48" t="s">
        <v>383</v>
      </c>
      <c r="B61" s="48" t="s">
        <v>243</v>
      </c>
      <c r="C61" s="47" t="n">
        <f aca="false">AVERAGE(11_Robust_Step!$F$170:$F$172)</f>
        <v>58529.6503333333</v>
      </c>
      <c r="D61" s="47" t="n">
        <f aca="false">AVERAGE(11_Robust_Step!$G$170:$G$172)</f>
        <v>113800.344333333</v>
      </c>
      <c r="E61" s="47" t="n">
        <f aca="false">AVERAGE(11_Robust_Step!$H$170:$H$172)</f>
        <v>1465116082.83567</v>
      </c>
      <c r="F61" s="47" t="n">
        <f aca="false">AVERAGE(11_Robust_Step!$I$170:$I$172)</f>
        <v>2.17166666666667</v>
      </c>
      <c r="G61" s="47" t="n">
        <f aca="false">IF(COUNT(11_Robust_Step!$J$170:$J$172)=0,"",MAX(11_Robust_Step!$J$170:$J$172))</f>
        <v>19982.351</v>
      </c>
      <c r="H61" s="47" t="n">
        <f aca="false">(C61-C6)/C6</f>
        <v>-0.10384987454793</v>
      </c>
    </row>
    <row r="62" customFormat="false" ht="15" hidden="false" customHeight="false" outlineLevel="0" collapsed="false">
      <c r="A62" s="48" t="s">
        <v>383</v>
      </c>
      <c r="B62" s="48" t="s">
        <v>245</v>
      </c>
      <c r="C62" s="47" t="n">
        <f aca="false">AVERAGE(11_Robust_Step!$F$173:$F$175)</f>
        <v>34430.159</v>
      </c>
      <c r="D62" s="47" t="n">
        <f aca="false">AVERAGE(11_Robust_Step!$G$173:$G$175)</f>
        <v>47072.1686666667</v>
      </c>
      <c r="E62" s="47" t="n">
        <f aca="false">AVERAGE(11_Robust_Step!$H$173:$H$175)</f>
        <v>748030624.683</v>
      </c>
      <c r="F62" s="47" t="n">
        <f aca="false">AVERAGE(11_Robust_Step!$I$173:$I$175)</f>
        <v>2.19233333333333</v>
      </c>
      <c r="G62" s="47" t="str">
        <f aca="false">IF(COUNT(11_Robust_Step!$J$173:$J$175)=0,"",MAX(11_Robust_Step!$J$173:$J$175))</f>
        <v/>
      </c>
      <c r="H62" s="47" t="n">
        <f aca="false">(C62-C7)/C7</f>
        <v>-0.229530650649372</v>
      </c>
    </row>
    <row r="63" customFormat="false" ht="15" hidden="false" customHeight="false" outlineLevel="0" collapsed="false">
      <c r="A63" s="48" t="s">
        <v>383</v>
      </c>
      <c r="B63" s="48" t="s">
        <v>343</v>
      </c>
      <c r="C63" s="47" t="n">
        <f aca="false">AVERAGE(11_Robust_Step!$F$176:$F$178)</f>
        <v>53730.5866666667</v>
      </c>
      <c r="D63" s="47" t="n">
        <f aca="false">AVERAGE(11_Robust_Step!$G$176:$G$178)</f>
        <v>95928.2583333333</v>
      </c>
      <c r="E63" s="47" t="n">
        <f aca="false">AVERAGE(11_Robust_Step!$H$176:$H$178)</f>
        <v>1330124609.236</v>
      </c>
      <c r="F63" s="47" t="n">
        <f aca="false">AVERAGE(11_Robust_Step!$I$176:$I$178)</f>
        <v>2.20433333333333</v>
      </c>
      <c r="G63" s="47" t="str">
        <f aca="false">IF(COUNT(11_Robust_Step!$J$176:$J$178)=0,"",MAX(11_Robust_Step!$J$176:$J$178))</f>
        <v/>
      </c>
      <c r="H63" s="47" t="n">
        <f aca="false">(C63-C8)/C8</f>
        <v>-0.104850012840395</v>
      </c>
    </row>
    <row r="64" customFormat="false" ht="15" hidden="false" customHeight="false" outlineLevel="0" collapsed="false">
      <c r="A64" s="48" t="s">
        <v>383</v>
      </c>
      <c r="B64" s="48" t="s">
        <v>247</v>
      </c>
      <c r="C64" s="47" t="n">
        <f aca="false">AVERAGE(11_Robust_Step!$F$179:$F$181)</f>
        <v>13881.8333333333</v>
      </c>
      <c r="D64" s="47" t="n">
        <f aca="false">AVERAGE(11_Robust_Step!$G$179:$G$181)</f>
        <v>33639.9266666667</v>
      </c>
      <c r="E64" s="47" t="n">
        <f aca="false">AVERAGE(11_Robust_Step!$H$179:$H$181)</f>
        <v>212442546.665333</v>
      </c>
      <c r="F64" s="47" t="n">
        <f aca="false">AVERAGE(11_Robust_Step!$I$179:$I$181)</f>
        <v>1.669</v>
      </c>
      <c r="G64" s="47" t="n">
        <f aca="false">IF(COUNT(11_Robust_Step!$J$179:$J$181)=0,"",MAX(11_Robust_Step!$J$179:$J$181))</f>
        <v>33983.998</v>
      </c>
      <c r="H64" s="47" t="n">
        <f aca="false">(C64-C9)/C9</f>
        <v>0.174537903359522</v>
      </c>
    </row>
    <row r="65" customFormat="false" ht="15" hidden="false" customHeight="false" outlineLevel="0" collapsed="false">
      <c r="A65" s="48" t="s">
        <v>383</v>
      </c>
      <c r="B65" s="48" t="s">
        <v>249</v>
      </c>
      <c r="C65" s="47" t="n">
        <f aca="false">AVERAGE(11_Robust_Step!$F$182:$F$184)</f>
        <v>13687.0316666667</v>
      </c>
      <c r="D65" s="47" t="n">
        <f aca="false">AVERAGE(11_Robust_Step!$G$182:$G$184)</f>
        <v>21595.5133333333</v>
      </c>
      <c r="E65" s="47" t="n">
        <f aca="false">AVERAGE(11_Robust_Step!$H$182:$H$184)</f>
        <v>156384332.581</v>
      </c>
      <c r="F65" s="47" t="n">
        <f aca="false">AVERAGE(11_Robust_Step!$I$182:$I$184)</f>
        <v>1.985</v>
      </c>
      <c r="G65" s="47" t="n">
        <f aca="false">IF(COUNT(11_Robust_Step!$J$182:$J$184)=0,"",MAX(11_Robust_Step!$J$182:$J$184))</f>
        <v>25823.038</v>
      </c>
      <c r="H65" s="47" t="n">
        <f aca="false">(C65-C10)/C10</f>
        <v>-0.358775689008069</v>
      </c>
    </row>
    <row r="66" customFormat="false" ht="15" hidden="false" customHeight="false" outlineLevel="0" collapsed="false">
      <c r="A66" s="48" t="s">
        <v>383</v>
      </c>
      <c r="B66" s="48" t="s">
        <v>344</v>
      </c>
      <c r="C66" s="47" t="n">
        <f aca="false">AVERAGE(11_Robust_Step!$F$185:$F$187)</f>
        <v>17924.087</v>
      </c>
      <c r="D66" s="47" t="n">
        <f aca="false">AVERAGE(11_Robust_Step!$G$185:$G$187)</f>
        <v>33179.627</v>
      </c>
      <c r="E66" s="47" t="n">
        <f aca="false">AVERAGE(11_Robust_Step!$H$185:$H$187)</f>
        <v>267350406.481667</v>
      </c>
      <c r="F66" s="47" t="n">
        <f aca="false">AVERAGE(11_Robust_Step!$I$185:$I$187)</f>
        <v>2.029</v>
      </c>
      <c r="G66" s="47" t="n">
        <f aca="false">IF(COUNT(11_Robust_Step!$J$185:$J$187)=0,"",MAX(11_Robust_Step!$J$185:$J$187))</f>
        <v>30003.53</v>
      </c>
      <c r="H66" s="47" t="n">
        <f aca="false">(C66-C11)/C11</f>
        <v>0.0690609164940077</v>
      </c>
    </row>
    <row r="67" customFormat="false" ht="15" hidden="false" customHeight="false" outlineLevel="0" collapsed="false">
      <c r="A67" s="48" t="s">
        <v>383</v>
      </c>
      <c r="B67" s="48" t="s">
        <v>345</v>
      </c>
      <c r="C67" s="47" t="n">
        <f aca="false">AVERAGE(11_Robust_Step!$F$188:$F$190)</f>
        <v>28053.84</v>
      </c>
      <c r="D67" s="47" t="n">
        <f aca="false">AVERAGE(11_Robust_Step!$G$188:$G$190)</f>
        <v>51389.5703333333</v>
      </c>
      <c r="E67" s="47" t="n">
        <f aca="false">AVERAGE(11_Robust_Step!$H$188:$H$190)</f>
        <v>420261262.604</v>
      </c>
      <c r="F67" s="47" t="n">
        <f aca="false">AVERAGE(11_Robust_Step!$I$188:$I$190)</f>
        <v>2.259</v>
      </c>
      <c r="G67" s="47" t="n">
        <f aca="false">IF(COUNT(11_Robust_Step!$J$188:$J$190)=0,"",MAX(11_Robust_Step!$J$188:$J$190))</f>
        <v>37164.372</v>
      </c>
      <c r="H67" s="47" t="n">
        <f aca="false">(C67-C12)/C12</f>
        <v>-0.349229230613476</v>
      </c>
    </row>
    <row r="68" customFormat="false" ht="15" hidden="false" customHeight="false" outlineLevel="0" collapsed="false">
      <c r="A68" s="48" t="s">
        <v>383</v>
      </c>
      <c r="B68" s="48" t="s">
        <v>346</v>
      </c>
      <c r="C68" s="47" t="n">
        <f aca="false">AVERAGE(11_Robust_Step!$F$191:$F$193)</f>
        <v>22191.225</v>
      </c>
      <c r="D68" s="47" t="n">
        <f aca="false">AVERAGE(11_Robust_Step!$G$191:$G$193)</f>
        <v>41212.8866666667</v>
      </c>
      <c r="E68" s="47" t="n">
        <f aca="false">AVERAGE(11_Robust_Step!$H$191:$H$193)</f>
        <v>335639666.274667</v>
      </c>
      <c r="F68" s="47" t="n">
        <f aca="false">AVERAGE(11_Robust_Step!$I$191:$I$193)</f>
        <v>2.11266666666667</v>
      </c>
      <c r="G68" s="47" t="n">
        <f aca="false">IF(COUNT(11_Robust_Step!$J$191:$J$193)=0,"",MAX(11_Robust_Step!$J$191:$J$193))</f>
        <v>32163.784</v>
      </c>
      <c r="H68" s="47" t="n">
        <f aca="false">(C68-C13)/C13</f>
        <v>0.101041592018585</v>
      </c>
    </row>
    <row r="69" customFormat="false" ht="15" hidden="false" customHeight="false" outlineLevel="0" collapsed="false">
      <c r="A69" s="48" t="s">
        <v>383</v>
      </c>
      <c r="B69" s="48" t="s">
        <v>347</v>
      </c>
      <c r="C69" s="47" t="n">
        <f aca="false">AVERAGE(11_Robust_Step!$F$194:$F$196)</f>
        <v>43781.7396666667</v>
      </c>
      <c r="D69" s="47" t="n">
        <f aca="false">AVERAGE(11_Robust_Step!$G$194:$G$196)</f>
        <v>110775.617</v>
      </c>
      <c r="E69" s="47" t="n">
        <f aca="false">AVERAGE(11_Robust_Step!$H$194:$H$196)</f>
        <v>1227825383.59433</v>
      </c>
      <c r="F69" s="47" t="n">
        <f aca="false">AVERAGE(11_Robust_Step!$I$194:$I$196)</f>
        <v>2.004</v>
      </c>
      <c r="G69" s="47" t="n">
        <f aca="false">IF(COUNT(11_Robust_Step!$J$194:$J$196)=0,"",MAX(11_Robust_Step!$J$194:$J$196))</f>
        <v>66167.784</v>
      </c>
      <c r="H69" s="47" t="n">
        <f aca="false">(C69-C14)/C14</f>
        <v>0.422723192828807</v>
      </c>
    </row>
    <row r="70" customFormat="false" ht="15" hidden="false" customHeight="false" outlineLevel="0" collapsed="false">
      <c r="A70" s="48" t="s">
        <v>383</v>
      </c>
      <c r="B70" s="48" t="s">
        <v>348</v>
      </c>
      <c r="C70" s="47" t="n">
        <f aca="false">AVERAGE(11_Robust_Step!$F$197:$F$199)</f>
        <v>6913.25433333333</v>
      </c>
      <c r="D70" s="47" t="n">
        <f aca="false">AVERAGE(11_Robust_Step!$G$197:$G$199)</f>
        <v>13101.2266666667</v>
      </c>
      <c r="E70" s="47" t="n">
        <f aca="false">AVERAGE(11_Robust_Step!$H$197:$H$199)</f>
        <v>74393434.305</v>
      </c>
      <c r="F70" s="47" t="n">
        <f aca="false">AVERAGE(11_Robust_Step!$I$197:$I$199)</f>
        <v>1.75766666666667</v>
      </c>
      <c r="G70" s="47" t="n">
        <f aca="false">IF(COUNT(11_Robust_Step!$J$197:$J$199)=0,"",MAX(11_Robust_Step!$J$197:$J$199))</f>
        <v>23822.803</v>
      </c>
      <c r="H70" s="47" t="n">
        <f aca="false">(C70-C15)/C15</f>
        <v>0.32028903838189</v>
      </c>
    </row>
    <row r="71" customFormat="false" ht="15" hidden="false" customHeight="false" outlineLevel="0" collapsed="false">
      <c r="A71" s="48" t="s">
        <v>383</v>
      </c>
      <c r="B71" s="48" t="s">
        <v>349</v>
      </c>
      <c r="C71" s="47" t="n">
        <f aca="false">AVERAGE(11_Robust_Step!$F$200:$F$202)</f>
        <v>9509.70633333333</v>
      </c>
      <c r="D71" s="47" t="n">
        <f aca="false">AVERAGE(11_Robust_Step!$G$200:$G$202)</f>
        <v>18578.0076666667</v>
      </c>
      <c r="E71" s="47" t="n">
        <f aca="false">AVERAGE(11_Robust_Step!$H$200:$H$202)</f>
        <v>114100204.804</v>
      </c>
      <c r="F71" s="47" t="n">
        <f aca="false">AVERAGE(11_Robust_Step!$I$200:$I$202)</f>
        <v>1.787</v>
      </c>
      <c r="G71" s="47" t="n">
        <f aca="false">IF(COUNT(11_Robust_Step!$J$200:$J$202)=0,"",MAX(11_Robust_Step!$J$200:$J$202))</f>
        <v>26143.076</v>
      </c>
      <c r="H71" s="47" t="n">
        <f aca="false">(C71-C16)/C16</f>
        <v>0.169105780212063</v>
      </c>
    </row>
    <row r="72" customFormat="false" ht="15" hidden="false" customHeight="false" outlineLevel="0" collapsed="false">
      <c r="A72" s="92"/>
      <c r="B72" s="92"/>
      <c r="C72" s="92"/>
      <c r="D72" s="92"/>
      <c r="E72" s="92"/>
      <c r="F72" s="92"/>
      <c r="G72" s="92"/>
      <c r="H72" s="92"/>
    </row>
    <row r="73" customFormat="false" ht="15" hidden="false" customHeight="false" outlineLevel="0" collapsed="false">
      <c r="A73" s="108" t="s">
        <v>384</v>
      </c>
      <c r="B73" s="109"/>
      <c r="C73" s="109"/>
      <c r="D73" s="109"/>
      <c r="E73" s="109"/>
      <c r="F73" s="109"/>
      <c r="G73" s="109"/>
      <c r="H73" s="109"/>
      <c r="I73" s="44"/>
      <c r="J73" s="44"/>
      <c r="K73" s="44"/>
      <c r="L73" s="44"/>
      <c r="M73" s="44"/>
      <c r="N73" s="44"/>
    </row>
    <row r="74" customFormat="false" ht="15" hidden="false" customHeight="false" outlineLevel="0" collapsed="false">
      <c r="A74" s="46" t="s">
        <v>375</v>
      </c>
      <c r="B74" s="46" t="s">
        <v>243</v>
      </c>
      <c r="C74" s="46" t="s">
        <v>245</v>
      </c>
      <c r="D74" s="46" t="s">
        <v>343</v>
      </c>
      <c r="E74" s="46" t="s">
        <v>247</v>
      </c>
      <c r="F74" s="46" t="s">
        <v>249</v>
      </c>
      <c r="G74" s="46" t="s">
        <v>344</v>
      </c>
      <c r="H74" s="46" t="s">
        <v>345</v>
      </c>
      <c r="I74" s="46" t="s">
        <v>346</v>
      </c>
      <c r="J74" s="46" t="s">
        <v>347</v>
      </c>
      <c r="K74" s="46" t="s">
        <v>348</v>
      </c>
      <c r="L74" s="46" t="s">
        <v>349</v>
      </c>
      <c r="M74" s="46" t="s">
        <v>385</v>
      </c>
      <c r="N74" s="46" t="s">
        <v>386</v>
      </c>
    </row>
    <row r="75" customFormat="false" ht="15" hidden="false" customHeight="false" outlineLevel="0" collapsed="false">
      <c r="A75" s="48" t="s">
        <v>378</v>
      </c>
      <c r="B75" s="118" t="n">
        <f aca="false">H6</f>
        <v>0</v>
      </c>
      <c r="C75" s="118" t="n">
        <f aca="false">H7</f>
        <v>0</v>
      </c>
      <c r="D75" s="118" t="n">
        <f aca="false">H8</f>
        <v>0</v>
      </c>
      <c r="E75" s="118" t="n">
        <f aca="false">H9</f>
        <v>0</v>
      </c>
      <c r="F75" s="118" t="n">
        <f aca="false">H10</f>
        <v>0</v>
      </c>
      <c r="G75" s="118" t="n">
        <f aca="false">H11</f>
        <v>0</v>
      </c>
      <c r="H75" s="118" t="n">
        <f aca="false">H12</f>
        <v>0</v>
      </c>
      <c r="I75" s="118" t="n">
        <f aca="false">H13</f>
        <v>0</v>
      </c>
      <c r="J75" s="118" t="n">
        <f aca="false">H14</f>
        <v>0</v>
      </c>
      <c r="K75" s="118" t="n">
        <f aca="false">H15</f>
        <v>0</v>
      </c>
      <c r="L75" s="118" t="n">
        <f aca="false">H16</f>
        <v>0</v>
      </c>
      <c r="M75" s="47" t="str">
        <f aca="false">IF(MAX(B75:L75)=0,"-- (baseline)",INDEX($B$74:$L$74,MATCH(MAX(B75:L75),B75:L75,0)))</f>
        <v>-- (baseline)</v>
      </c>
      <c r="N75" s="47" t="n">
        <f aca="false">(MAX(B75:L75)-MIN(B75:L75))*100</f>
        <v>0</v>
      </c>
    </row>
    <row r="76" customFormat="false" ht="15" hidden="false" customHeight="false" outlineLevel="0" collapsed="false">
      <c r="A76" s="48" t="s">
        <v>379</v>
      </c>
      <c r="B76" s="118" t="n">
        <f aca="false">H17</f>
        <v>-0.0520559870622076</v>
      </c>
      <c r="C76" s="118" t="n">
        <f aca="false">H18</f>
        <v>-0.1009403650974</v>
      </c>
      <c r="D76" s="118" t="n">
        <f aca="false">H19</f>
        <v>-0.0484728004990527</v>
      </c>
      <c r="E76" s="118" t="n">
        <f aca="false">H20</f>
        <v>0.0806949886768234</v>
      </c>
      <c r="F76" s="118" t="n">
        <f aca="false">H21</f>
        <v>-0.339303837614227</v>
      </c>
      <c r="G76" s="118" t="n">
        <f aca="false">H22</f>
        <v>-0.0280470464045178</v>
      </c>
      <c r="H76" s="118" t="n">
        <f aca="false">H23</f>
        <v>-0.0914926658894417</v>
      </c>
      <c r="I76" s="118" t="n">
        <f aca="false">H24</f>
        <v>-0.0180069984803752</v>
      </c>
      <c r="J76" s="118" t="n">
        <f aca="false">H25</f>
        <v>-0.034378760442475</v>
      </c>
      <c r="K76" s="118" t="n">
        <f aca="false">H26</f>
        <v>0.234569852682325</v>
      </c>
      <c r="L76" s="118" t="n">
        <f aca="false">H27</f>
        <v>0.0234809832905325</v>
      </c>
      <c r="M76" s="47" t="str">
        <f aca="false">IF(MAX(B76:L76)=0,"-- (baseline)",INDEX($B$74:$L$74,MATCH(MAX(B76:L76),B76:L76,0)))</f>
        <v>C2b -- GS-PI (5 references, analytic gains)</v>
      </c>
      <c r="N76" s="47" t="n">
        <f aca="false">(MAX(B76:L76)-MIN(B76:L76))*100</f>
        <v>57.3873690296552</v>
      </c>
    </row>
    <row r="77" customFormat="false" ht="15" hidden="false" customHeight="false" outlineLevel="0" collapsed="false">
      <c r="A77" s="48" t="s">
        <v>380</v>
      </c>
      <c r="B77" s="118" t="n">
        <f aca="false">H28</f>
        <v>0.0756577744981292</v>
      </c>
      <c r="C77" s="118" t="n">
        <f aca="false">H29</f>
        <v>0.11281983766288</v>
      </c>
      <c r="D77" s="51" t="n">
        <f aca="false">H30</f>
        <v>0.0944881942673396</v>
      </c>
      <c r="E77" s="51" t="n">
        <f aca="false">H31</f>
        <v>-0.102408265940054</v>
      </c>
      <c r="F77" s="51" t="n">
        <f aca="false">H32</f>
        <v>0.755739905491742</v>
      </c>
      <c r="G77" s="51" t="n">
        <f aca="false">H33</f>
        <v>0.0216886976999794</v>
      </c>
      <c r="H77" s="51" t="n">
        <f aca="false">H34</f>
        <v>0.245596220717014</v>
      </c>
      <c r="I77" s="51" t="n">
        <f aca="false">H35</f>
        <v>0.0416023387300027</v>
      </c>
      <c r="J77" s="51" t="n">
        <f aca="false">H36</f>
        <v>-0.0115938992275399</v>
      </c>
      <c r="K77" s="51" t="n">
        <f aca="false">H37</f>
        <v>0.0585577160699347</v>
      </c>
      <c r="L77" s="51" t="n">
        <f aca="false">H38</f>
        <v>0.0434819151617706</v>
      </c>
      <c r="M77" s="47" t="str">
        <f aca="false">IF(MAX(B77:L77)=0,"-- (baseline)",INDEX($B$74:$L$74,MATCH(MAX(B77:L77),B77:L77,0)))</f>
        <v>Pure gain-scheduled PID</v>
      </c>
      <c r="N77" s="47" t="n">
        <f aca="false">(MAX(B77:L77)-MIN(B77:L77))*100</f>
        <v>85.8148171431795</v>
      </c>
    </row>
    <row r="78" customFormat="false" ht="15" hidden="false" customHeight="false" outlineLevel="0" collapsed="false">
      <c r="A78" s="48" t="s">
        <v>381</v>
      </c>
      <c r="B78" s="51" t="n">
        <f aca="false">H39</f>
        <v>-0.000426198255926934</v>
      </c>
      <c r="C78" s="51" t="n">
        <f aca="false">H40</f>
        <v>0.00190750143814318</v>
      </c>
      <c r="D78" s="51" t="n">
        <f aca="false">H41</f>
        <v>0.0049599453215326</v>
      </c>
      <c r="E78" s="51" t="n">
        <f aca="false">H42</f>
        <v>0.0184626285817299</v>
      </c>
      <c r="F78" s="51" t="n">
        <f aca="false">H43</f>
        <v>-0.0705592160793654</v>
      </c>
      <c r="G78" s="51" t="n">
        <f aca="false">H44</f>
        <v>0.0544523769392042</v>
      </c>
      <c r="H78" s="51" t="n">
        <f aca="false">H45</f>
        <v>0.00783822842239955</v>
      </c>
      <c r="I78" s="51" t="n">
        <f aca="false">H46</f>
        <v>0.0686890632879394</v>
      </c>
      <c r="J78" s="51" t="n">
        <f aca="false">H47</f>
        <v>0.105637354014188</v>
      </c>
      <c r="K78" s="51" t="n">
        <f aca="false">H48</f>
        <v>0.0327747992774869</v>
      </c>
      <c r="L78" s="51" t="n">
        <f aca="false">H49</f>
        <v>0.0689993690403937</v>
      </c>
      <c r="M78" s="47" t="str">
        <f aca="false">IF(MAX(B78:L78)=0,"-- (baseline)",INDEX($B$74:$L$74,MATCH(MAX(B78:L78),B78:L78,0)))</f>
        <v>C4 -- GS-IMC (3 references)</v>
      </c>
      <c r="N78" s="47" t="n">
        <f aca="false">(MAX(B78:L78)-MIN(B78:L78))*100</f>
        <v>17.6196570093554</v>
      </c>
    </row>
    <row r="79" customFormat="false" ht="15" hidden="false" customHeight="false" outlineLevel="0" collapsed="false">
      <c r="A79" s="48" t="s">
        <v>382</v>
      </c>
      <c r="B79" s="51" t="n">
        <f aca="false">H50</f>
        <v>-0.0530614225751419</v>
      </c>
      <c r="C79" s="51" t="n">
        <f aca="false">H51</f>
        <v>-0.096026167342574</v>
      </c>
      <c r="D79" s="51" t="n">
        <f aca="false">H52</f>
        <v>-0.0562562276357945</v>
      </c>
      <c r="E79" s="51" t="n">
        <f aca="false">H53</f>
        <v>0.0399341194948022</v>
      </c>
      <c r="F79" s="51" t="n">
        <f aca="false">H54</f>
        <v>-0.33953119601136</v>
      </c>
      <c r="G79" s="51" t="n">
        <f aca="false">H55</f>
        <v>0.0161375683781538</v>
      </c>
      <c r="H79" s="51" t="n">
        <f aca="false">H56</f>
        <v>0.0482632764369476</v>
      </c>
      <c r="I79" s="51" t="n">
        <f aca="false">H57</f>
        <v>0.0267445886098449</v>
      </c>
      <c r="J79" s="51" t="n">
        <f aca="false">H58</f>
        <v>0.0634427874613134</v>
      </c>
      <c r="K79" s="51" t="n">
        <f aca="false">H59</f>
        <v>0.064570956543151</v>
      </c>
      <c r="L79" s="51" t="n">
        <f aca="false">H60</f>
        <v>0.00922585309144197</v>
      </c>
      <c r="M79" s="47" t="str">
        <f aca="false">IF(MAX(B79:L79)=0,"-- (baseline)",INDEX($B$74:$L$74,MATCH(MAX(B79:L79),B79:L79,0)))</f>
        <v>C2b -- GS-PI (5 references, analytic gains)</v>
      </c>
      <c r="N79" s="47" t="n">
        <f aca="false">(MAX(B79:L79)-MIN(B79:L79))*100</f>
        <v>40.4102152554511</v>
      </c>
    </row>
    <row r="80" customFormat="false" ht="15" hidden="false" customHeight="false" outlineLevel="0" collapsed="false">
      <c r="A80" s="48" t="s">
        <v>383</v>
      </c>
      <c r="B80" s="51" t="n">
        <f aca="false">H61</f>
        <v>-0.10384987454793</v>
      </c>
      <c r="C80" s="51" t="n">
        <f aca="false">H62</f>
        <v>-0.229530650649372</v>
      </c>
      <c r="D80" s="51" t="n">
        <f aca="false">H63</f>
        <v>-0.104850012840395</v>
      </c>
      <c r="E80" s="51" t="n">
        <f aca="false">H64</f>
        <v>0.174537903359522</v>
      </c>
      <c r="F80" s="51" t="n">
        <f aca="false">H65</f>
        <v>-0.358775689008069</v>
      </c>
      <c r="G80" s="51" t="n">
        <f aca="false">H66</f>
        <v>0.0690609164940077</v>
      </c>
      <c r="H80" s="51" t="n">
        <f aca="false">H67</f>
        <v>-0.349229230613476</v>
      </c>
      <c r="I80" s="51" t="n">
        <f aca="false">H68</f>
        <v>0.101041592018585</v>
      </c>
      <c r="J80" s="51" t="n">
        <f aca="false">H69</f>
        <v>0.422723192828807</v>
      </c>
      <c r="K80" s="51" t="n">
        <f aca="false">H70</f>
        <v>0.32028903838189</v>
      </c>
      <c r="L80" s="51" t="n">
        <f aca="false">H71</f>
        <v>0.169105780212063</v>
      </c>
      <c r="M80" s="47" t="str">
        <f aca="false">IF(MAX(B80:L80)=0,"-- (baseline)",INDEX($B$74:$L$74,MATCH(MAX(B80:L80),B80:L80,0)))</f>
        <v>C4 -- GS-IMC (3 references)</v>
      </c>
      <c r="N80" s="47" t="n">
        <f aca="false">(MAX(B80:L80)-MIN(B80:L80))*100</f>
        <v>78.1498881836876</v>
      </c>
    </row>
    <row r="81" customFormat="false" ht="15" hidden="false" customHeight="false" outlineLevel="0" collapsed="false">
      <c r="A81" s="119" t="s">
        <v>387</v>
      </c>
      <c r="B81" s="47" t="n">
        <f aca="false">SUMPRODUCT(ABS(B76:B80))/COUNT(B76:B80)</f>
        <v>0.0570102513878671</v>
      </c>
      <c r="C81" s="47" t="n">
        <f aca="false">SUMPRODUCT(ABS(C76:C80))/COUNT(C76:C80)</f>
        <v>0.108244904438074</v>
      </c>
      <c r="D81" s="47" t="n">
        <f aca="false">SUMPRODUCT(ABS(D76:D80))/COUNT(D76:D80)</f>
        <v>0.0618054361128228</v>
      </c>
      <c r="E81" s="47" t="n">
        <f aca="false">SUMPRODUCT(ABS(E76:E80))/COUNT(E76:E80)</f>
        <v>0.0832075812105862</v>
      </c>
      <c r="F81" s="47" t="n">
        <f aca="false">SUMPRODUCT(ABS(F76:F80))/COUNT(F76:F80)</f>
        <v>0.372781968840953</v>
      </c>
      <c r="G81" s="47" t="n">
        <f aca="false">SUMPRODUCT(ABS(G76:G80))/COUNT(G76:G80)</f>
        <v>0.0378773211831726</v>
      </c>
      <c r="H81" s="47" t="n">
        <f aca="false">SUMPRODUCT(ABS(H76:H80))/COUNT(H76:H80)</f>
        <v>0.148483924415856</v>
      </c>
      <c r="I81" s="47" t="n">
        <f aca="false">SUMPRODUCT(ABS(I76:I80))/COUNT(I76:I80)</f>
        <v>0.0512169162253495</v>
      </c>
      <c r="J81" s="47" t="n">
        <f aca="false">SUMPRODUCT(ABS(J76:J80))/COUNT(J76:J80)</f>
        <v>0.127555198794865</v>
      </c>
      <c r="K81" s="47" t="n">
        <f aca="false">SUMPRODUCT(ABS(K76:K80))/COUNT(K76:K80)</f>
        <v>0.142152472590958</v>
      </c>
      <c r="L81" s="47" t="n">
        <f aca="false">SUMPRODUCT(ABS(L76:L80))/COUNT(L76:L80)</f>
        <v>0.0628587801592403</v>
      </c>
      <c r="M81" s="45" t="s">
        <v>388</v>
      </c>
    </row>
    <row r="82" customFormat="false" ht="15" hidden="false" customHeight="false" outlineLevel="0" collapsed="false">
      <c r="A82" s="92"/>
      <c r="B82" s="92"/>
      <c r="C82" s="92"/>
      <c r="D82" s="92"/>
      <c r="E82" s="92"/>
      <c r="F82" s="92"/>
      <c r="G82" s="92"/>
      <c r="H82" s="92"/>
    </row>
    <row r="83" customFormat="false" ht="15" hidden="false" customHeight="false" outlineLevel="0" collapsed="false">
      <c r="A83" s="107" t="s">
        <v>389</v>
      </c>
      <c r="B83" s="92"/>
      <c r="C83" s="92"/>
      <c r="D83" s="92"/>
      <c r="E83" s="92"/>
      <c r="F83" s="92"/>
      <c r="G83" s="92"/>
      <c r="H83" s="92"/>
    </row>
    <row r="84" customFormat="false" ht="15" hidden="false" customHeight="false" outlineLevel="0" collapsed="false">
      <c r="A84" s="92"/>
      <c r="B84" s="92"/>
      <c r="C84" s="92"/>
      <c r="D84" s="92"/>
      <c r="E84" s="92"/>
      <c r="F84" s="92"/>
      <c r="G84" s="92"/>
      <c r="H84" s="92"/>
    </row>
    <row r="85" customFormat="false" ht="15" hidden="false" customHeight="false" outlineLevel="0" collapsed="false">
      <c r="A85" s="92"/>
      <c r="B85" s="92"/>
      <c r="C85" s="92"/>
      <c r="D85" s="92"/>
      <c r="E85" s="92"/>
      <c r="F85" s="92"/>
      <c r="G85" s="92"/>
      <c r="H85" s="92"/>
    </row>
    <row r="86" customFormat="false" ht="15" hidden="false" customHeight="false" outlineLevel="0" collapsed="false">
      <c r="A86" s="92"/>
      <c r="B86" s="92"/>
      <c r="C86" s="92"/>
      <c r="D86" s="92"/>
      <c r="E86" s="92"/>
      <c r="F86" s="92"/>
      <c r="G86" s="92"/>
      <c r="H86" s="92"/>
    </row>
    <row r="87" customFormat="false" ht="15" hidden="false" customHeight="false" outlineLevel="0" collapsed="false">
      <c r="A87" s="92"/>
      <c r="B87" s="92"/>
      <c r="C87" s="92"/>
      <c r="D87" s="92"/>
      <c r="E87" s="92"/>
      <c r="F87" s="92"/>
      <c r="G87" s="92"/>
      <c r="H87" s="92"/>
    </row>
    <row r="88" customFormat="false" ht="15" hidden="false" customHeight="false" outlineLevel="0" collapsed="false">
      <c r="A88" s="92"/>
      <c r="B88" s="92"/>
      <c r="C88" s="92"/>
      <c r="D88" s="92"/>
      <c r="E88" s="92"/>
      <c r="F88" s="92"/>
      <c r="G88" s="92"/>
      <c r="H88" s="92"/>
    </row>
    <row r="89" customFormat="false" ht="15" hidden="false" customHeight="false" outlineLevel="0" collapsed="false">
      <c r="A89" s="92"/>
      <c r="B89" s="92"/>
      <c r="C89" s="92"/>
      <c r="D89" s="92"/>
      <c r="E89" s="92"/>
      <c r="F89" s="92"/>
      <c r="G89" s="92"/>
      <c r="H89" s="92"/>
    </row>
    <row r="90" customFormat="false" ht="15" hidden="false" customHeight="false" outlineLevel="0" collapsed="false">
      <c r="A90" s="92"/>
      <c r="B90" s="92"/>
      <c r="C90" s="92"/>
      <c r="D90" s="92"/>
      <c r="E90" s="92"/>
      <c r="F90" s="92"/>
      <c r="G90" s="92"/>
      <c r="H90" s="92"/>
    </row>
  </sheetData>
  <mergeCells count="3">
    <mergeCell ref="A1:H1"/>
    <mergeCell ref="A2:H2"/>
    <mergeCell ref="A4:H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K250"/>
  <sheetViews>
    <sheetView showFormulas="false" showGridLines="false" showRowColHeaders="true" showZeros="true" rightToLeft="false" tabSelected="false" showOutlineSymbols="true" defaultGridColor="true" view="normal" topLeftCell="A1" colorId="64" zoomScale="50" zoomScaleNormal="50" zoomScalePageLayoutView="100" workbookViewId="0">
      <pane xSplit="0" ySplit="4" topLeftCell="A6" activePane="bottomLeft" state="frozen"/>
      <selection pane="topLeft" activeCell="A1" activeCellId="0" sqref="A1"/>
      <selection pane="bottomLeft" activeCell="A1" activeCellId="0" sqref="A1"/>
    </sheetView>
  </sheetViews>
  <sheetFormatPr defaultColWidth="8.671875" defaultRowHeight="15" zeroHeight="false" outlineLevelRow="0" outlineLevelCol="0"/>
  <cols>
    <col collapsed="false" customWidth="true" hidden="false" outlineLevel="0" max="1" min="1" style="1" width="26"/>
    <col collapsed="false" customWidth="true" hidden="false" outlineLevel="0" max="2" min="2" style="1" width="30"/>
    <col collapsed="false" customWidth="true" hidden="false" outlineLevel="0" max="3" min="3" style="1" width="8"/>
    <col collapsed="false" customWidth="true" hidden="false" outlineLevel="0" max="5" min="4" style="1" width="14"/>
    <col collapsed="false" customWidth="true" hidden="false" outlineLevel="0" max="9" min="6" style="1" width="16"/>
    <col collapsed="false" customWidth="true" hidden="false" outlineLevel="0" max="10" min="10" style="1" width="18"/>
    <col collapsed="false" customWidth="true" hidden="false" outlineLevel="0" max="11" min="11" style="1" width="14"/>
  </cols>
  <sheetData>
    <row r="1" customFormat="false" ht="25.5" hidden="false" customHeight="true" outlineLevel="0" collapsed="false">
      <c r="A1" s="2" t="s">
        <v>390</v>
      </c>
      <c r="B1" s="2"/>
      <c r="C1" s="2"/>
      <c r="D1" s="2"/>
      <c r="E1" s="2"/>
      <c r="F1" s="2"/>
      <c r="G1" s="2"/>
      <c r="H1" s="2"/>
      <c r="I1" s="2"/>
      <c r="J1" s="2"/>
      <c r="K1" s="2"/>
    </row>
    <row r="2" customFormat="false" ht="15.75" hidden="false" customHeight="true" outlineLevel="0" collapsed="false">
      <c r="A2" s="3" t="s">
        <v>391</v>
      </c>
      <c r="B2" s="3"/>
      <c r="C2" s="3"/>
      <c r="D2" s="3"/>
      <c r="E2" s="3"/>
      <c r="F2" s="3"/>
      <c r="G2" s="3"/>
      <c r="H2" s="3"/>
      <c r="I2" s="3"/>
      <c r="J2" s="3"/>
      <c r="K2" s="3"/>
    </row>
    <row r="4" customFormat="false" ht="30" hidden="false" customHeight="true" outlineLevel="0" collapsed="false">
      <c r="A4" s="5" t="s">
        <v>237</v>
      </c>
      <c r="B4" s="5" t="s">
        <v>375</v>
      </c>
      <c r="C4" s="5" t="s">
        <v>332</v>
      </c>
      <c r="D4" s="5" t="s">
        <v>114</v>
      </c>
      <c r="E4" s="5" t="s">
        <v>333</v>
      </c>
      <c r="F4" s="5" t="s">
        <v>334</v>
      </c>
      <c r="G4" s="5" t="s">
        <v>335</v>
      </c>
      <c r="H4" s="5" t="s">
        <v>336</v>
      </c>
      <c r="I4" s="5" t="s">
        <v>337</v>
      </c>
      <c r="J4" s="5" t="s">
        <v>338</v>
      </c>
      <c r="K4" s="5" t="s">
        <v>339</v>
      </c>
    </row>
    <row r="5" customFormat="false" ht="15" hidden="false" customHeight="true" outlineLevel="0" collapsed="false">
      <c r="A5" s="84" t="s">
        <v>243</v>
      </c>
      <c r="B5" s="84" t="s">
        <v>378</v>
      </c>
      <c r="C5" s="85" t="n">
        <v>1</v>
      </c>
      <c r="D5" s="86" t="n">
        <v>60007.06</v>
      </c>
      <c r="E5" s="85" t="s">
        <v>340</v>
      </c>
      <c r="F5" s="86" t="n">
        <v>34532.506</v>
      </c>
      <c r="G5" s="86" t="n">
        <v>73755.354</v>
      </c>
      <c r="H5" s="87" t="n">
        <v>341483332.647</v>
      </c>
      <c r="I5" s="88" t="n">
        <v>2.13</v>
      </c>
      <c r="J5" s="89"/>
      <c r="K5" s="90" t="str">
        <f aca="false">IF(ISNUMBER(J5),"Yes","Not settled")</f>
        <v>Not settled</v>
      </c>
    </row>
    <row r="6" customFormat="false" ht="15" hidden="false" customHeight="true" outlineLevel="0" collapsed="false">
      <c r="A6" s="84" t="s">
        <v>243</v>
      </c>
      <c r="B6" s="84" t="s">
        <v>378</v>
      </c>
      <c r="C6" s="85" t="n">
        <v>2</v>
      </c>
      <c r="D6" s="86" t="n">
        <v>80009.413</v>
      </c>
      <c r="E6" s="85" t="s">
        <v>341</v>
      </c>
      <c r="F6" s="86" t="n">
        <v>42327.443</v>
      </c>
      <c r="G6" s="86" t="n">
        <v>91929.331</v>
      </c>
      <c r="H6" s="87" t="n">
        <v>422511507.201</v>
      </c>
      <c r="I6" s="88" t="n">
        <v>2.52</v>
      </c>
      <c r="J6" s="89"/>
      <c r="K6" s="90" t="str">
        <f aca="false">IF(ISNUMBER(J6),"Yes","Not settled")</f>
        <v>Not settled</v>
      </c>
    </row>
    <row r="7" customFormat="false" ht="15" hidden="false" customHeight="true" outlineLevel="0" collapsed="false">
      <c r="A7" s="84" t="s">
        <v>243</v>
      </c>
      <c r="B7" s="84" t="s">
        <v>378</v>
      </c>
      <c r="C7" s="85" t="n">
        <v>3</v>
      </c>
      <c r="D7" s="86" t="n">
        <v>100011.766</v>
      </c>
      <c r="E7" s="85" t="s">
        <v>342</v>
      </c>
      <c r="F7" s="86" t="n">
        <v>119077.033</v>
      </c>
      <c r="G7" s="86" t="n">
        <v>252397.318</v>
      </c>
      <c r="H7" s="87" t="n">
        <v>4166434194.228</v>
      </c>
      <c r="I7" s="88" t="n">
        <v>2.015</v>
      </c>
      <c r="J7" s="89"/>
      <c r="K7" s="90" t="str">
        <f aca="false">IF(ISNUMBER(J7),"Yes","Not settled")</f>
        <v>Not settled</v>
      </c>
    </row>
    <row r="8" customFormat="false" ht="15" hidden="false" customHeight="true" outlineLevel="0" collapsed="false">
      <c r="A8" s="84" t="s">
        <v>245</v>
      </c>
      <c r="B8" s="84" t="s">
        <v>378</v>
      </c>
      <c r="C8" s="85" t="n">
        <v>1</v>
      </c>
      <c r="D8" s="86" t="n">
        <v>60007.06</v>
      </c>
      <c r="E8" s="85" t="s">
        <v>340</v>
      </c>
      <c r="F8" s="86" t="n">
        <v>25560.165</v>
      </c>
      <c r="G8" s="86" t="n">
        <v>43381.804</v>
      </c>
      <c r="H8" s="87" t="n">
        <v>240473650.075</v>
      </c>
      <c r="I8" s="88" t="n">
        <v>2.376</v>
      </c>
      <c r="J8" s="89"/>
      <c r="K8" s="90" t="str">
        <f aca="false">IF(ISNUMBER(J8),"Yes","Not settled")</f>
        <v>Not settled</v>
      </c>
    </row>
    <row r="9" customFormat="false" ht="15" hidden="false" customHeight="true" outlineLevel="0" collapsed="false">
      <c r="A9" s="84" t="s">
        <v>245</v>
      </c>
      <c r="B9" s="84" t="s">
        <v>378</v>
      </c>
      <c r="C9" s="85" t="n">
        <v>2</v>
      </c>
      <c r="D9" s="86" t="n">
        <v>80009.413</v>
      </c>
      <c r="E9" s="85" t="s">
        <v>341</v>
      </c>
      <c r="F9" s="86" t="n">
        <v>31496.274</v>
      </c>
      <c r="G9" s="86" t="n">
        <v>52667.402</v>
      </c>
      <c r="H9" s="87" t="n">
        <v>314272815.615</v>
      </c>
      <c r="I9" s="88" t="n">
        <v>1.965</v>
      </c>
      <c r="J9" s="89"/>
      <c r="K9" s="90" t="str">
        <f aca="false">IF(ISNUMBER(J9),"Yes","Not settled")</f>
        <v>Not settled</v>
      </c>
    </row>
    <row r="10" customFormat="false" ht="15" hidden="false" customHeight="true" outlineLevel="0" collapsed="false">
      <c r="A10" s="84" t="s">
        <v>245</v>
      </c>
      <c r="B10" s="84" t="s">
        <v>378</v>
      </c>
      <c r="C10" s="85" t="n">
        <v>3</v>
      </c>
      <c r="D10" s="86" t="n">
        <v>100011.766</v>
      </c>
      <c r="E10" s="85" t="s">
        <v>342</v>
      </c>
      <c r="F10" s="86" t="n">
        <v>77005.321</v>
      </c>
      <c r="G10" s="86" t="n">
        <v>115841.031</v>
      </c>
      <c r="H10" s="87" t="n">
        <v>2631495998.32</v>
      </c>
      <c r="I10" s="88" t="n">
        <v>2.37</v>
      </c>
      <c r="J10" s="89"/>
      <c r="K10" s="90" t="str">
        <f aca="false">IF(ISNUMBER(J10),"Yes","Not settled")</f>
        <v>Not settled</v>
      </c>
    </row>
    <row r="11" customFormat="false" ht="15" hidden="false" customHeight="true" outlineLevel="0" collapsed="false">
      <c r="A11" s="84" t="s">
        <v>343</v>
      </c>
      <c r="B11" s="84" t="s">
        <v>378</v>
      </c>
      <c r="C11" s="85" t="n">
        <v>1</v>
      </c>
      <c r="D11" s="86" t="n">
        <v>60007.06</v>
      </c>
      <c r="E11" s="85" t="s">
        <v>340</v>
      </c>
      <c r="F11" s="86" t="n">
        <v>31454.961</v>
      </c>
      <c r="G11" s="86" t="n">
        <v>61752.749</v>
      </c>
      <c r="H11" s="87" t="n">
        <v>312090561.185</v>
      </c>
      <c r="I11" s="88" t="n">
        <v>2.093</v>
      </c>
      <c r="J11" s="89"/>
      <c r="K11" s="90" t="str">
        <f aca="false">IF(ISNUMBER(J11),"Yes","Not settled")</f>
        <v>Not settled</v>
      </c>
    </row>
    <row r="12" customFormat="false" ht="15" hidden="false" customHeight="true" outlineLevel="0" collapsed="false">
      <c r="A12" s="84" t="s">
        <v>343</v>
      </c>
      <c r="B12" s="84" t="s">
        <v>378</v>
      </c>
      <c r="C12" s="85" t="n">
        <v>2</v>
      </c>
      <c r="D12" s="86" t="n">
        <v>80009.413</v>
      </c>
      <c r="E12" s="85" t="s">
        <v>341</v>
      </c>
      <c r="F12" s="86" t="n">
        <v>40063.137</v>
      </c>
      <c r="G12" s="86" t="n">
        <v>82634.869</v>
      </c>
      <c r="H12" s="87" t="n">
        <v>400063211.081</v>
      </c>
      <c r="I12" s="88" t="n">
        <v>2.376</v>
      </c>
      <c r="J12" s="89"/>
      <c r="K12" s="90" t="str">
        <f aca="false">IF(ISNUMBER(J12),"Yes","Not settled")</f>
        <v>Not settled</v>
      </c>
    </row>
    <row r="13" customFormat="false" ht="15" hidden="false" customHeight="true" outlineLevel="0" collapsed="false">
      <c r="A13" s="84" t="s">
        <v>343</v>
      </c>
      <c r="B13" s="84" t="s">
        <v>378</v>
      </c>
      <c r="C13" s="85" t="n">
        <v>3</v>
      </c>
      <c r="D13" s="86" t="n">
        <v>100011.766</v>
      </c>
      <c r="E13" s="85" t="s">
        <v>342</v>
      </c>
      <c r="F13" s="86" t="n">
        <v>108554.25</v>
      </c>
      <c r="G13" s="86" t="n">
        <v>215692.877</v>
      </c>
      <c r="H13" s="87" t="n">
        <v>3780473717.233</v>
      </c>
      <c r="I13" s="88" t="n">
        <v>2.179</v>
      </c>
      <c r="J13" s="91"/>
      <c r="K13" s="90" t="str">
        <f aca="false">IF(ISNUMBER(J13),"Yes","Not settled")</f>
        <v>Not settled</v>
      </c>
    </row>
    <row r="14" customFormat="false" ht="15" hidden="false" customHeight="true" outlineLevel="0" collapsed="false">
      <c r="A14" s="84" t="s">
        <v>247</v>
      </c>
      <c r="B14" s="84" t="s">
        <v>378</v>
      </c>
      <c r="C14" s="85" t="n">
        <v>1</v>
      </c>
      <c r="D14" s="86" t="n">
        <v>60007.06</v>
      </c>
      <c r="E14" s="85" t="s">
        <v>340</v>
      </c>
      <c r="F14" s="86" t="n">
        <v>19057.62</v>
      </c>
      <c r="G14" s="86" t="n">
        <v>55544.475</v>
      </c>
      <c r="H14" s="87" t="n">
        <v>158896047.145</v>
      </c>
      <c r="I14" s="88" t="n">
        <v>2.162</v>
      </c>
      <c r="J14" s="86" t="n">
        <v>15101.777</v>
      </c>
      <c r="K14" s="90" t="str">
        <f aca="false">IF(ISNUMBER(J14),"Yes","Not settled")</f>
        <v>Yes</v>
      </c>
    </row>
    <row r="15" customFormat="false" ht="15" hidden="false" customHeight="true" outlineLevel="0" collapsed="false">
      <c r="A15" s="84" t="s">
        <v>247</v>
      </c>
      <c r="B15" s="84" t="s">
        <v>378</v>
      </c>
      <c r="C15" s="85" t="n">
        <v>2</v>
      </c>
      <c r="D15" s="86" t="n">
        <v>80009.413</v>
      </c>
      <c r="E15" s="85" t="s">
        <v>341</v>
      </c>
      <c r="F15" s="86" t="n">
        <v>854.915</v>
      </c>
      <c r="G15" s="86" t="n">
        <v>409.9</v>
      </c>
      <c r="H15" s="87" t="n">
        <v>842315.41</v>
      </c>
      <c r="I15" s="88" t="n">
        <v>0.344</v>
      </c>
      <c r="J15" s="86" t="n">
        <v>2840.334</v>
      </c>
      <c r="K15" s="90" t="str">
        <f aca="false">IF(ISNUMBER(J15),"Yes","Not settled")</f>
        <v>Yes</v>
      </c>
    </row>
    <row r="16" customFormat="false" ht="15" hidden="false" customHeight="true" outlineLevel="0" collapsed="false">
      <c r="A16" s="84" t="s">
        <v>247</v>
      </c>
      <c r="B16" s="84" t="s">
        <v>378</v>
      </c>
      <c r="C16" s="85" t="n">
        <v>3</v>
      </c>
      <c r="D16" s="86" t="n">
        <v>100011.766</v>
      </c>
      <c r="E16" s="85" t="s">
        <v>342</v>
      </c>
      <c r="F16" s="86" t="n">
        <v>15544.388</v>
      </c>
      <c r="G16" s="86" t="n">
        <v>29560.066</v>
      </c>
      <c r="H16" s="87" t="n">
        <v>356262927.586</v>
      </c>
      <c r="I16" s="88" t="n">
        <v>2.471</v>
      </c>
      <c r="J16" s="86" t="n">
        <v>32423.815</v>
      </c>
      <c r="K16" s="90" t="str">
        <f aca="false">IF(ISNUMBER(J16),"Yes","Not settled")</f>
        <v>Yes</v>
      </c>
    </row>
    <row r="17" customFormat="false" ht="15" hidden="false" customHeight="true" outlineLevel="0" collapsed="false">
      <c r="A17" s="84" t="s">
        <v>249</v>
      </c>
      <c r="B17" s="84" t="s">
        <v>378</v>
      </c>
      <c r="C17" s="85" t="n">
        <v>1</v>
      </c>
      <c r="D17" s="86" t="n">
        <v>60007.06</v>
      </c>
      <c r="E17" s="85" t="s">
        <v>340</v>
      </c>
      <c r="F17" s="86" t="n">
        <v>17052.379</v>
      </c>
      <c r="G17" s="86" t="n">
        <v>24324.908</v>
      </c>
      <c r="H17" s="87" t="n">
        <v>149172121.837</v>
      </c>
      <c r="I17" s="88" t="n">
        <v>2.205</v>
      </c>
      <c r="J17" s="89"/>
      <c r="K17" s="90" t="str">
        <f aca="false">IF(ISNUMBER(J17),"Yes","Not settled")</f>
        <v>Not settled</v>
      </c>
    </row>
    <row r="18" customFormat="false" ht="15" hidden="false" customHeight="true" outlineLevel="0" collapsed="false">
      <c r="A18" s="84" t="s">
        <v>249</v>
      </c>
      <c r="B18" s="84" t="s">
        <v>378</v>
      </c>
      <c r="C18" s="85" t="n">
        <v>2</v>
      </c>
      <c r="D18" s="86" t="n">
        <v>80009.413</v>
      </c>
      <c r="E18" s="85" t="s">
        <v>341</v>
      </c>
      <c r="F18" s="86" t="n">
        <v>26645.449</v>
      </c>
      <c r="G18" s="86" t="n">
        <v>37799.188</v>
      </c>
      <c r="H18" s="87" t="n">
        <v>267405885.547</v>
      </c>
      <c r="I18" s="88" t="n">
        <v>1.67</v>
      </c>
      <c r="J18" s="89"/>
      <c r="K18" s="90" t="str">
        <f aca="false">IF(ISNUMBER(J18),"Yes","Not settled")</f>
        <v>Not settled</v>
      </c>
    </row>
    <row r="19" customFormat="false" ht="15" hidden="false" customHeight="true" outlineLevel="0" collapsed="false">
      <c r="A19" s="84" t="s">
        <v>249</v>
      </c>
      <c r="B19" s="84" t="s">
        <v>378</v>
      </c>
      <c r="C19" s="85" t="n">
        <v>3</v>
      </c>
      <c r="D19" s="86" t="n">
        <v>100011.766</v>
      </c>
      <c r="E19" s="85" t="s">
        <v>342</v>
      </c>
      <c r="F19" s="86" t="n">
        <v>20337.634</v>
      </c>
      <c r="G19" s="86" t="n">
        <v>22107.943</v>
      </c>
      <c r="H19" s="87" t="n">
        <v>386907707.001</v>
      </c>
      <c r="I19" s="88" t="n">
        <v>2.195</v>
      </c>
      <c r="J19" s="84" t="n">
        <v>42104.954</v>
      </c>
      <c r="K19" s="90" t="str">
        <f aca="false">IF(ISNUMBER(J19),"Yes","Not settled")</f>
        <v>Yes</v>
      </c>
    </row>
    <row r="20" customFormat="false" ht="15" hidden="false" customHeight="true" outlineLevel="0" collapsed="false">
      <c r="A20" s="84" t="s">
        <v>344</v>
      </c>
      <c r="B20" s="84" t="s">
        <v>378</v>
      </c>
      <c r="C20" s="85" t="n">
        <v>1</v>
      </c>
      <c r="D20" s="86" t="n">
        <v>60007.06</v>
      </c>
      <c r="E20" s="85" t="s">
        <v>340</v>
      </c>
      <c r="F20" s="86" t="n">
        <v>16194.687</v>
      </c>
      <c r="G20" s="86" t="n">
        <v>35288.064</v>
      </c>
      <c r="H20" s="87" t="n">
        <v>131860077.355</v>
      </c>
      <c r="I20" s="88" t="n">
        <v>2.498</v>
      </c>
      <c r="J20" s="86" t="n">
        <v>13341.57</v>
      </c>
      <c r="K20" s="90" t="str">
        <f aca="false">IF(ISNUMBER(J20),"Yes","Not settled")</f>
        <v>Yes</v>
      </c>
    </row>
    <row r="21" customFormat="false" ht="15" hidden="false" customHeight="true" outlineLevel="0" collapsed="false">
      <c r="A21" s="84" t="s">
        <v>344</v>
      </c>
      <c r="B21" s="84" t="s">
        <v>378</v>
      </c>
      <c r="C21" s="85" t="n">
        <v>2</v>
      </c>
      <c r="D21" s="86" t="n">
        <v>80009.413</v>
      </c>
      <c r="E21" s="85" t="s">
        <v>341</v>
      </c>
      <c r="F21" s="86" t="n">
        <v>17998.096</v>
      </c>
      <c r="G21" s="86" t="n">
        <v>18113.968</v>
      </c>
      <c r="H21" s="87" t="n">
        <v>179967483.591</v>
      </c>
      <c r="I21" s="88" t="n">
        <v>1.21</v>
      </c>
      <c r="J21" s="89"/>
      <c r="K21" s="90" t="str">
        <f aca="false">IF(ISNUMBER(J21),"Yes","Not settled")</f>
        <v>Not settled</v>
      </c>
    </row>
    <row r="22" customFormat="false" ht="15" hidden="false" customHeight="true" outlineLevel="0" collapsed="false">
      <c r="A22" s="84" t="s">
        <v>344</v>
      </c>
      <c r="B22" s="84" t="s">
        <v>378</v>
      </c>
      <c r="C22" s="85" t="n">
        <v>3</v>
      </c>
      <c r="D22" s="86" t="n">
        <v>100011.766</v>
      </c>
      <c r="E22" s="85" t="s">
        <v>342</v>
      </c>
      <c r="F22" s="86" t="n">
        <v>16105.811</v>
      </c>
      <c r="G22" s="86" t="n">
        <v>35002.124</v>
      </c>
      <c r="H22" s="87" t="n">
        <v>362258667.106</v>
      </c>
      <c r="I22" s="88" t="n">
        <v>2.505</v>
      </c>
      <c r="J22" s="84" t="n">
        <v>28283.327</v>
      </c>
      <c r="K22" s="90" t="str">
        <f aca="false">IF(ISNUMBER(J22),"Yes","Not settled")</f>
        <v>Yes</v>
      </c>
    </row>
    <row r="23" customFormat="false" ht="15" hidden="false" customHeight="true" outlineLevel="0" collapsed="false">
      <c r="A23" s="84" t="s">
        <v>345</v>
      </c>
      <c r="B23" s="84" t="s">
        <v>378</v>
      </c>
      <c r="C23" s="85" t="n">
        <v>1</v>
      </c>
      <c r="D23" s="86" t="n">
        <v>60007.06</v>
      </c>
      <c r="E23" s="85" t="s">
        <v>340</v>
      </c>
      <c r="F23" s="86" t="n">
        <v>29538.767</v>
      </c>
      <c r="G23" s="86" t="n">
        <v>60292.498</v>
      </c>
      <c r="H23" s="87" t="n">
        <v>286563044.717</v>
      </c>
      <c r="I23" s="88" t="n">
        <v>2.235</v>
      </c>
      <c r="J23" s="89"/>
      <c r="K23" s="90" t="str">
        <f aca="false">IF(ISNUMBER(J23),"Yes","Not settled")</f>
        <v>Not settled</v>
      </c>
    </row>
    <row r="24" customFormat="false" ht="15" hidden="false" customHeight="true" outlineLevel="0" collapsed="false">
      <c r="A24" s="84" t="s">
        <v>345</v>
      </c>
      <c r="B24" s="84" t="s">
        <v>378</v>
      </c>
      <c r="C24" s="85" t="n">
        <v>2</v>
      </c>
      <c r="D24" s="86" t="n">
        <v>80009.413</v>
      </c>
      <c r="E24" s="85" t="s">
        <v>341</v>
      </c>
      <c r="F24" s="86" t="n">
        <v>30749.715</v>
      </c>
      <c r="G24" s="86" t="n">
        <v>50383.649</v>
      </c>
      <c r="H24" s="87" t="n">
        <v>306567019.401</v>
      </c>
      <c r="I24" s="88" t="n">
        <v>2.196</v>
      </c>
      <c r="J24" s="89"/>
      <c r="K24" s="90" t="str">
        <f aca="false">IF(ISNUMBER(J24),"Yes","Not settled")</f>
        <v>Not settled</v>
      </c>
    </row>
    <row r="25" customFormat="false" ht="15" hidden="false" customHeight="true" outlineLevel="0" collapsed="false">
      <c r="A25" s="84" t="s">
        <v>345</v>
      </c>
      <c r="B25" s="84" t="s">
        <v>378</v>
      </c>
      <c r="C25" s="85" t="n">
        <v>3</v>
      </c>
      <c r="D25" s="86" t="n">
        <v>100011.766</v>
      </c>
      <c r="E25" s="85" t="s">
        <v>342</v>
      </c>
      <c r="F25" s="86" t="n">
        <v>69037.425</v>
      </c>
      <c r="G25" s="86" t="n">
        <v>127472.585</v>
      </c>
      <c r="H25" s="87" t="n">
        <v>2772976157.642</v>
      </c>
      <c r="I25" s="88" t="n">
        <v>2.532</v>
      </c>
      <c r="J25" s="89"/>
      <c r="K25" s="90" t="str">
        <f aca="false">IF(ISNUMBER(J25),"Yes","Not settled")</f>
        <v>Not settled</v>
      </c>
    </row>
    <row r="26" customFormat="false" ht="15" hidden="false" customHeight="true" outlineLevel="0" collapsed="false">
      <c r="A26" s="84" t="s">
        <v>346</v>
      </c>
      <c r="B26" s="84" t="s">
        <v>378</v>
      </c>
      <c r="C26" s="85" t="n">
        <v>1</v>
      </c>
      <c r="D26" s="86" t="n">
        <v>60007.06</v>
      </c>
      <c r="E26" s="85" t="s">
        <v>340</v>
      </c>
      <c r="F26" s="86" t="n">
        <v>18492.311</v>
      </c>
      <c r="G26" s="86" t="n">
        <v>38848.437</v>
      </c>
      <c r="H26" s="87" t="n">
        <v>163388518.002</v>
      </c>
      <c r="I26" s="88" t="n">
        <v>2.494</v>
      </c>
      <c r="J26" s="84" t="n">
        <v>15761.854</v>
      </c>
      <c r="K26" s="90" t="str">
        <f aca="false">IF(ISNUMBER(J26),"Yes","Not settled")</f>
        <v>Yes</v>
      </c>
    </row>
    <row r="27" customFormat="false" ht="15" hidden="false" customHeight="true" outlineLevel="0" collapsed="false">
      <c r="A27" s="84" t="s">
        <v>346</v>
      </c>
      <c r="B27" s="84" t="s">
        <v>378</v>
      </c>
      <c r="C27" s="85" t="n">
        <v>2</v>
      </c>
      <c r="D27" s="86" t="n">
        <v>80009.413</v>
      </c>
      <c r="E27" s="85" t="s">
        <v>341</v>
      </c>
      <c r="F27" s="86" t="n">
        <v>23445.066</v>
      </c>
      <c r="G27" s="86" t="n">
        <v>29961.566</v>
      </c>
      <c r="H27" s="87" t="n">
        <v>234842725.409</v>
      </c>
      <c r="I27" s="88" t="n">
        <v>1.517</v>
      </c>
      <c r="J27" s="89"/>
      <c r="K27" s="90" t="str">
        <f aca="false">IF(ISNUMBER(J27),"Yes","Not settled")</f>
        <v>Not settled</v>
      </c>
    </row>
    <row r="28" customFormat="false" ht="15" hidden="false" customHeight="true" outlineLevel="0" collapsed="false">
      <c r="A28" s="84" t="s">
        <v>346</v>
      </c>
      <c r="B28" s="84" t="s">
        <v>378</v>
      </c>
      <c r="C28" s="85" t="n">
        <v>3</v>
      </c>
      <c r="D28" s="86" t="n">
        <v>100011.766</v>
      </c>
      <c r="E28" s="85" t="s">
        <v>342</v>
      </c>
      <c r="F28" s="86" t="n">
        <v>18526.892</v>
      </c>
      <c r="G28" s="86" t="n">
        <v>38980.799</v>
      </c>
      <c r="H28" s="87" t="n">
        <v>428217205.227</v>
      </c>
      <c r="I28" s="88" t="n">
        <v>2.501</v>
      </c>
      <c r="J28" s="84" t="n">
        <v>30703.612</v>
      </c>
      <c r="K28" s="90" t="str">
        <f aca="false">IF(ISNUMBER(J28),"Yes","Not settled")</f>
        <v>Yes</v>
      </c>
    </row>
    <row r="29" customFormat="false" ht="15" hidden="false" customHeight="true" outlineLevel="0" collapsed="false">
      <c r="A29" s="84" t="s">
        <v>347</v>
      </c>
      <c r="B29" s="84" t="s">
        <v>378</v>
      </c>
      <c r="C29" s="85" t="n">
        <v>1</v>
      </c>
      <c r="D29" s="86" t="n">
        <v>60007.06</v>
      </c>
      <c r="E29" s="85" t="s">
        <v>340</v>
      </c>
      <c r="F29" s="86" t="n">
        <v>16265.952</v>
      </c>
      <c r="G29" s="86" t="n">
        <v>38385.546</v>
      </c>
      <c r="H29" s="87" t="n">
        <v>135873987.782</v>
      </c>
      <c r="I29" s="88" t="n">
        <v>2.442</v>
      </c>
      <c r="J29" s="86" t="n">
        <v>12461.466</v>
      </c>
      <c r="K29" s="90" t="str">
        <f aca="false">IF(ISNUMBER(J29),"Yes","Not settled")</f>
        <v>Yes</v>
      </c>
    </row>
    <row r="30" customFormat="false" ht="15" hidden="false" customHeight="true" outlineLevel="0" collapsed="false">
      <c r="A30" s="84" t="s">
        <v>347</v>
      </c>
      <c r="B30" s="84" t="s">
        <v>378</v>
      </c>
      <c r="C30" s="85" t="n">
        <v>2</v>
      </c>
      <c r="D30" s="86" t="n">
        <v>80009.413</v>
      </c>
      <c r="E30" s="85" t="s">
        <v>341</v>
      </c>
      <c r="F30" s="86" t="n">
        <v>8361.531</v>
      </c>
      <c r="G30" s="86" t="n">
        <v>4924.859</v>
      </c>
      <c r="H30" s="87" t="n">
        <v>81123303.925</v>
      </c>
      <c r="I30" s="88" t="n">
        <v>1.143</v>
      </c>
      <c r="J30" s="91"/>
      <c r="K30" s="90" t="str">
        <f aca="false">IF(ISNUMBER(J30),"Yes","Not settled")</f>
        <v>Not settled</v>
      </c>
    </row>
    <row r="31" customFormat="false" ht="15" hidden="false" customHeight="true" outlineLevel="0" collapsed="false">
      <c r="A31" s="84" t="s">
        <v>347</v>
      </c>
      <c r="B31" s="84" t="s">
        <v>378</v>
      </c>
      <c r="C31" s="85" t="n">
        <v>3</v>
      </c>
      <c r="D31" s="86" t="n">
        <v>100011.766</v>
      </c>
      <c r="E31" s="85" t="s">
        <v>342</v>
      </c>
      <c r="F31" s="86" t="n">
        <v>67692.105</v>
      </c>
      <c r="G31" s="86" t="n">
        <v>149774.056</v>
      </c>
      <c r="H31" s="87" t="n">
        <v>2261271112.583</v>
      </c>
      <c r="I31" s="88" t="n">
        <v>2.646</v>
      </c>
      <c r="J31" s="86" t="n">
        <v>54786.445</v>
      </c>
      <c r="K31" s="90" t="str">
        <f aca="false">IF(ISNUMBER(J31),"Yes","Not settled")</f>
        <v>Yes</v>
      </c>
    </row>
    <row r="32" customFormat="false" ht="15" hidden="false" customHeight="true" outlineLevel="0" collapsed="false">
      <c r="A32" s="84" t="s">
        <v>348</v>
      </c>
      <c r="B32" s="84" t="s">
        <v>378</v>
      </c>
      <c r="C32" s="85" t="n">
        <v>1</v>
      </c>
      <c r="D32" s="86" t="n">
        <v>60007.06</v>
      </c>
      <c r="E32" s="85" t="s">
        <v>340</v>
      </c>
      <c r="F32" s="86" t="n">
        <v>10150.791</v>
      </c>
      <c r="G32" s="86" t="n">
        <v>22237.793</v>
      </c>
      <c r="H32" s="87" t="n">
        <v>71317511.854</v>
      </c>
      <c r="I32" s="88" t="n">
        <v>2.251</v>
      </c>
      <c r="J32" s="86" t="n">
        <v>11721.379</v>
      </c>
      <c r="K32" s="90" t="str">
        <f aca="false">IF(ISNUMBER(J32),"Yes","Not settled")</f>
        <v>Yes</v>
      </c>
    </row>
    <row r="33" customFormat="false" ht="15" hidden="false" customHeight="true" outlineLevel="0" collapsed="false">
      <c r="A33" s="84" t="s">
        <v>348</v>
      </c>
      <c r="B33" s="84" t="s">
        <v>378</v>
      </c>
      <c r="C33" s="85" t="n">
        <v>2</v>
      </c>
      <c r="D33" s="86" t="n">
        <v>80009.413</v>
      </c>
      <c r="E33" s="85" t="s">
        <v>341</v>
      </c>
      <c r="F33" s="86" t="n">
        <v>877.737</v>
      </c>
      <c r="G33" s="86" t="n">
        <v>561.86</v>
      </c>
      <c r="H33" s="87" t="n">
        <v>619671.053</v>
      </c>
      <c r="I33" s="88" t="n">
        <v>0.863</v>
      </c>
      <c r="J33" s="84" t="n">
        <v>1820.214</v>
      </c>
      <c r="K33" s="90" t="str">
        <f aca="false">IF(ISNUMBER(J33),"Yes","Not settled")</f>
        <v>Yes</v>
      </c>
    </row>
    <row r="34" customFormat="false" ht="15" hidden="false" customHeight="true" outlineLevel="0" collapsed="false">
      <c r="A34" s="84" t="s">
        <v>348</v>
      </c>
      <c r="B34" s="84" t="s">
        <v>378</v>
      </c>
      <c r="C34" s="85" t="n">
        <v>3</v>
      </c>
      <c r="D34" s="86" t="n">
        <v>100011.766</v>
      </c>
      <c r="E34" s="85" t="s">
        <v>342</v>
      </c>
      <c r="F34" s="86" t="n">
        <v>4679.974</v>
      </c>
      <c r="G34" s="86" t="n">
        <v>6886.103</v>
      </c>
      <c r="H34" s="87" t="n">
        <v>89765915.635</v>
      </c>
      <c r="I34" s="88" t="n">
        <v>2.116</v>
      </c>
      <c r="J34" s="86" t="n">
        <v>24242.852</v>
      </c>
      <c r="K34" s="90" t="str">
        <f aca="false">IF(ISNUMBER(J34),"Yes","Not settled")</f>
        <v>Yes</v>
      </c>
    </row>
    <row r="35" customFormat="false" ht="15" hidden="false" customHeight="true" outlineLevel="0" collapsed="false">
      <c r="A35" s="84" t="s">
        <v>349</v>
      </c>
      <c r="B35" s="84" t="s">
        <v>378</v>
      </c>
      <c r="C35" s="85" t="n">
        <v>1</v>
      </c>
      <c r="D35" s="86" t="n">
        <v>60007.06</v>
      </c>
      <c r="E35" s="85" t="s">
        <v>340</v>
      </c>
      <c r="F35" s="86" t="n">
        <v>15613.363</v>
      </c>
      <c r="G35" s="86" t="n">
        <v>34581.435</v>
      </c>
      <c r="H35" s="87" t="n">
        <v>123304663.454</v>
      </c>
      <c r="I35" s="88" t="n">
        <v>2.432</v>
      </c>
      <c r="J35" s="84" t="n">
        <v>13361.572</v>
      </c>
      <c r="K35" s="90" t="str">
        <f aca="false">IF(ISNUMBER(J35),"Yes","Not settled")</f>
        <v>Yes</v>
      </c>
    </row>
    <row r="36" customFormat="false" ht="15" hidden="false" customHeight="true" outlineLevel="0" collapsed="false">
      <c r="A36" s="84" t="s">
        <v>349</v>
      </c>
      <c r="B36" s="84" t="s">
        <v>378</v>
      </c>
      <c r="C36" s="85" t="n">
        <v>2</v>
      </c>
      <c r="D36" s="86" t="n">
        <v>80009.413</v>
      </c>
      <c r="E36" s="85" t="s">
        <v>341</v>
      </c>
      <c r="F36" s="86" t="n">
        <v>924.004</v>
      </c>
      <c r="G36" s="86" t="n">
        <v>474.735</v>
      </c>
      <c r="H36" s="87" t="n">
        <v>890373.123</v>
      </c>
      <c r="I36" s="88" t="n">
        <v>0.513</v>
      </c>
      <c r="J36" s="86" t="n">
        <v>2300.271</v>
      </c>
      <c r="K36" s="90" t="str">
        <f aca="false">IF(ISNUMBER(J36),"Yes","Not settled")</f>
        <v>Yes</v>
      </c>
    </row>
    <row r="37" customFormat="false" ht="15" hidden="false" customHeight="true" outlineLevel="0" collapsed="false">
      <c r="A37" s="84" t="s">
        <v>349</v>
      </c>
      <c r="B37" s="84" t="s">
        <v>378</v>
      </c>
      <c r="C37" s="85" t="n">
        <v>3</v>
      </c>
      <c r="D37" s="86" t="n">
        <v>100011.766</v>
      </c>
      <c r="E37" s="85" t="s">
        <v>342</v>
      </c>
      <c r="F37" s="86" t="n">
        <v>7865.146</v>
      </c>
      <c r="G37" s="86" t="n">
        <v>14483.711</v>
      </c>
      <c r="H37" s="87" t="n">
        <v>151958755.875</v>
      </c>
      <c r="I37" s="88" t="n">
        <v>2.387</v>
      </c>
      <c r="J37" s="84" t="n">
        <v>24982.939</v>
      </c>
      <c r="K37" s="90" t="str">
        <f aca="false">IF(ISNUMBER(J37),"Yes","Not settled")</f>
        <v>Yes</v>
      </c>
    </row>
    <row r="38" customFormat="false" ht="15" hidden="false" customHeight="true" outlineLevel="0" collapsed="false">
      <c r="A38" s="84" t="s">
        <v>243</v>
      </c>
      <c r="B38" s="84" t="s">
        <v>379</v>
      </c>
      <c r="C38" s="85" t="n">
        <v>1</v>
      </c>
      <c r="D38" s="86" t="n">
        <v>60007.06</v>
      </c>
      <c r="E38" s="85" t="s">
        <v>340</v>
      </c>
      <c r="F38" s="86" t="n">
        <v>32395.208</v>
      </c>
      <c r="G38" s="86" t="n">
        <v>65829.677</v>
      </c>
      <c r="H38" s="87" t="n">
        <v>321133882.667</v>
      </c>
      <c r="I38" s="88" t="n">
        <v>1.88</v>
      </c>
      <c r="J38" s="89"/>
      <c r="K38" s="90" t="str">
        <f aca="false">IF(ISNUMBER(J38),"Yes","Not settled")</f>
        <v>Not settled</v>
      </c>
    </row>
    <row r="39" customFormat="false" ht="15" hidden="false" customHeight="true" outlineLevel="0" collapsed="false">
      <c r="A39" s="84" t="s">
        <v>243</v>
      </c>
      <c r="B39" s="84" t="s">
        <v>379</v>
      </c>
      <c r="C39" s="85" t="n">
        <v>2</v>
      </c>
      <c r="D39" s="86" t="n">
        <v>80009.413</v>
      </c>
      <c r="E39" s="85" t="s">
        <v>341</v>
      </c>
      <c r="F39" s="86" t="n">
        <v>40102.749</v>
      </c>
      <c r="G39" s="86" t="n">
        <v>83139.149</v>
      </c>
      <c r="H39" s="87" t="n">
        <v>401107634.605</v>
      </c>
      <c r="I39" s="88" t="n">
        <v>2.397</v>
      </c>
      <c r="J39" s="89"/>
      <c r="K39" s="90" t="str">
        <f aca="false">IF(ISNUMBER(J39),"Yes","Not settled")</f>
        <v>Not settled</v>
      </c>
    </row>
    <row r="40" customFormat="false" ht="15" hidden="false" customHeight="true" outlineLevel="0" collapsed="false">
      <c r="A40" s="84" t="s">
        <v>243</v>
      </c>
      <c r="B40" s="84" t="s">
        <v>379</v>
      </c>
      <c r="C40" s="85" t="n">
        <v>3</v>
      </c>
      <c r="D40" s="86" t="n">
        <v>100011.766</v>
      </c>
      <c r="E40" s="85" t="s">
        <v>342</v>
      </c>
      <c r="F40" s="86" t="n">
        <v>113239.332</v>
      </c>
      <c r="G40" s="86" t="n">
        <v>230837.01</v>
      </c>
      <c r="H40" s="87" t="n">
        <v>3953665812.551</v>
      </c>
      <c r="I40" s="88" t="n">
        <v>2.003</v>
      </c>
      <c r="J40" s="89"/>
      <c r="K40" s="90" t="str">
        <f aca="false">IF(ISNUMBER(J40),"Yes","Not settled")</f>
        <v>Not settled</v>
      </c>
    </row>
    <row r="41" customFormat="false" ht="15" hidden="false" customHeight="true" outlineLevel="0" collapsed="false">
      <c r="A41" s="84" t="s">
        <v>245</v>
      </c>
      <c r="B41" s="84" t="s">
        <v>379</v>
      </c>
      <c r="C41" s="85" t="n">
        <v>1</v>
      </c>
      <c r="D41" s="86" t="n">
        <v>60007.06</v>
      </c>
      <c r="E41" s="85" t="s">
        <v>340</v>
      </c>
      <c r="F41" s="86" t="n">
        <v>23315.629</v>
      </c>
      <c r="G41" s="86" t="n">
        <v>37640.581</v>
      </c>
      <c r="H41" s="87" t="n">
        <v>217570215.769</v>
      </c>
      <c r="I41" s="88" t="n">
        <v>2.339</v>
      </c>
      <c r="J41" s="89"/>
      <c r="K41" s="90" t="str">
        <f aca="false">IF(ISNUMBER(J41),"Yes","Not settled")</f>
        <v>Not settled</v>
      </c>
    </row>
    <row r="42" customFormat="false" ht="15" hidden="false" customHeight="true" outlineLevel="0" collapsed="false">
      <c r="A42" s="84" t="s">
        <v>245</v>
      </c>
      <c r="B42" s="84" t="s">
        <v>379</v>
      </c>
      <c r="C42" s="85" t="n">
        <v>2</v>
      </c>
      <c r="D42" s="86" t="n">
        <v>80009.413</v>
      </c>
      <c r="E42" s="85" t="s">
        <v>341</v>
      </c>
      <c r="F42" s="86" t="n">
        <v>29382.506</v>
      </c>
      <c r="G42" s="86" t="n">
        <v>46250.239</v>
      </c>
      <c r="H42" s="87" t="n">
        <v>294636253.912</v>
      </c>
      <c r="I42" s="88" t="n">
        <v>1.845</v>
      </c>
      <c r="J42" s="89"/>
      <c r="K42" s="90" t="str">
        <f aca="false">IF(ISNUMBER(J42),"Yes","Not settled")</f>
        <v>Not settled</v>
      </c>
    </row>
    <row r="43" customFormat="false" ht="15" hidden="false" customHeight="true" outlineLevel="0" collapsed="false">
      <c r="A43" s="84" t="s">
        <v>245</v>
      </c>
      <c r="B43" s="84" t="s">
        <v>379</v>
      </c>
      <c r="C43" s="85" t="n">
        <v>3</v>
      </c>
      <c r="D43" s="86" t="n">
        <v>100011.766</v>
      </c>
      <c r="E43" s="85" t="s">
        <v>342</v>
      </c>
      <c r="F43" s="86" t="n">
        <v>67831.382</v>
      </c>
      <c r="G43" s="86" t="n">
        <v>93276.531</v>
      </c>
      <c r="H43" s="87" t="n">
        <v>2292123195.928</v>
      </c>
      <c r="I43" s="88" t="n">
        <v>2.346</v>
      </c>
      <c r="J43" s="89"/>
      <c r="K43" s="90" t="str">
        <f aca="false">IF(ISNUMBER(J43),"Yes","Not settled")</f>
        <v>Not settled</v>
      </c>
    </row>
    <row r="44" customFormat="false" ht="15" hidden="false" customHeight="true" outlineLevel="0" collapsed="false">
      <c r="A44" s="84" t="s">
        <v>343</v>
      </c>
      <c r="B44" s="84" t="s">
        <v>379</v>
      </c>
      <c r="C44" s="85" t="n">
        <v>1</v>
      </c>
      <c r="D44" s="86" t="n">
        <v>60007.06</v>
      </c>
      <c r="E44" s="85" t="s">
        <v>340</v>
      </c>
      <c r="F44" s="86" t="n">
        <v>30185.059</v>
      </c>
      <c r="G44" s="86" t="n">
        <v>56031.007</v>
      </c>
      <c r="H44" s="87" t="n">
        <v>298796207.688</v>
      </c>
      <c r="I44" s="88" t="n">
        <v>2.128</v>
      </c>
      <c r="J44" s="89"/>
      <c r="K44" s="90" t="str">
        <f aca="false">IF(ISNUMBER(J44),"Yes","Not settled")</f>
        <v>Not settled</v>
      </c>
    </row>
    <row r="45" customFormat="false" ht="15" hidden="false" customHeight="true" outlineLevel="0" collapsed="false">
      <c r="A45" s="84" t="s">
        <v>343</v>
      </c>
      <c r="B45" s="84" t="s">
        <v>379</v>
      </c>
      <c r="C45" s="85" t="n">
        <v>2</v>
      </c>
      <c r="D45" s="86" t="n">
        <v>80009.413</v>
      </c>
      <c r="E45" s="85" t="s">
        <v>341</v>
      </c>
      <c r="F45" s="86" t="n">
        <v>37653.529</v>
      </c>
      <c r="G45" s="86" t="n">
        <v>74504.261</v>
      </c>
      <c r="H45" s="87" t="n">
        <v>376096159.292</v>
      </c>
      <c r="I45" s="88" t="n">
        <v>2.282</v>
      </c>
      <c r="J45" s="91"/>
      <c r="K45" s="90" t="str">
        <f aca="false">IF(ISNUMBER(J45),"Yes","Not settled")</f>
        <v>Not settled</v>
      </c>
    </row>
    <row r="46" customFormat="false" ht="15" hidden="false" customHeight="true" outlineLevel="0" collapsed="false">
      <c r="A46" s="84" t="s">
        <v>343</v>
      </c>
      <c r="B46" s="84" t="s">
        <v>379</v>
      </c>
      <c r="C46" s="85" t="n">
        <v>3</v>
      </c>
      <c r="D46" s="86" t="n">
        <v>100011.766</v>
      </c>
      <c r="E46" s="85" t="s">
        <v>342</v>
      </c>
      <c r="F46" s="86" t="n">
        <v>103505.149</v>
      </c>
      <c r="G46" s="86" t="n">
        <v>191287.237</v>
      </c>
      <c r="H46" s="87" t="n">
        <v>3603930937.815</v>
      </c>
      <c r="I46" s="88" t="n">
        <v>2.069</v>
      </c>
      <c r="J46" s="91"/>
      <c r="K46" s="90" t="str">
        <f aca="false">IF(ISNUMBER(J46),"Yes","Not settled")</f>
        <v>Not settled</v>
      </c>
    </row>
    <row r="47" customFormat="false" ht="15" hidden="false" customHeight="true" outlineLevel="0" collapsed="false">
      <c r="A47" s="84" t="s">
        <v>247</v>
      </c>
      <c r="B47" s="84" t="s">
        <v>379</v>
      </c>
      <c r="C47" s="85" t="n">
        <v>1</v>
      </c>
      <c r="D47" s="86" t="n">
        <v>60007.06</v>
      </c>
      <c r="E47" s="85" t="s">
        <v>340</v>
      </c>
      <c r="F47" s="86" t="n">
        <v>20882.787</v>
      </c>
      <c r="G47" s="86" t="n">
        <v>59927.596</v>
      </c>
      <c r="H47" s="87" t="n">
        <v>181924644.526</v>
      </c>
      <c r="I47" s="88" t="n">
        <v>2.132</v>
      </c>
      <c r="J47" s="86" t="n">
        <v>17442.052</v>
      </c>
      <c r="K47" s="90" t="str">
        <f aca="false">IF(ISNUMBER(J47),"Yes","Not settled")</f>
        <v>Yes</v>
      </c>
    </row>
    <row r="48" customFormat="false" ht="15" hidden="false" customHeight="true" outlineLevel="0" collapsed="false">
      <c r="A48" s="84" t="s">
        <v>247</v>
      </c>
      <c r="B48" s="84" t="s">
        <v>379</v>
      </c>
      <c r="C48" s="85" t="n">
        <v>2</v>
      </c>
      <c r="D48" s="86" t="n">
        <v>80009.413</v>
      </c>
      <c r="E48" s="85" t="s">
        <v>341</v>
      </c>
      <c r="F48" s="86" t="n">
        <v>966.551</v>
      </c>
      <c r="G48" s="86" t="n">
        <v>480.068</v>
      </c>
      <c r="H48" s="87" t="n">
        <v>1004568.895</v>
      </c>
      <c r="I48" s="88" t="n">
        <v>0.373</v>
      </c>
      <c r="J48" s="86" t="n">
        <v>3020.355</v>
      </c>
      <c r="K48" s="90" t="str">
        <f aca="false">IF(ISNUMBER(J48),"Yes","Not settled")</f>
        <v>Yes</v>
      </c>
    </row>
    <row r="49" customFormat="false" ht="15" hidden="false" customHeight="true" outlineLevel="0" collapsed="false">
      <c r="A49" s="84" t="s">
        <v>247</v>
      </c>
      <c r="B49" s="84" t="s">
        <v>379</v>
      </c>
      <c r="C49" s="85" t="n">
        <v>3</v>
      </c>
      <c r="D49" s="86" t="n">
        <v>100011.766</v>
      </c>
      <c r="E49" s="85" t="s">
        <v>342</v>
      </c>
      <c r="F49" s="86" t="n">
        <v>16468.781</v>
      </c>
      <c r="G49" s="86" t="n">
        <v>31052.408</v>
      </c>
      <c r="H49" s="87" t="n">
        <v>381375166.093</v>
      </c>
      <c r="I49" s="88" t="n">
        <v>2.448</v>
      </c>
      <c r="J49" s="84" t="n">
        <v>33323.92</v>
      </c>
      <c r="K49" s="90" t="str">
        <f aca="false">IF(ISNUMBER(J49),"Yes","Not settled")</f>
        <v>Yes</v>
      </c>
    </row>
    <row r="50" customFormat="false" ht="15" hidden="false" customHeight="true" outlineLevel="0" collapsed="false">
      <c r="A50" s="84" t="s">
        <v>249</v>
      </c>
      <c r="B50" s="84" t="s">
        <v>379</v>
      </c>
      <c r="C50" s="85" t="n">
        <v>1</v>
      </c>
      <c r="D50" s="86" t="n">
        <v>60007.06</v>
      </c>
      <c r="E50" s="85" t="s">
        <v>340</v>
      </c>
      <c r="F50" s="86" t="n">
        <v>9696.658</v>
      </c>
      <c r="G50" s="86" t="n">
        <v>17861.142</v>
      </c>
      <c r="H50" s="87" t="n">
        <v>60617376.29</v>
      </c>
      <c r="I50" s="88" t="n">
        <v>2.161</v>
      </c>
      <c r="J50" s="84" t="n">
        <v>12341.452</v>
      </c>
      <c r="K50" s="90" t="str">
        <f aca="false">IF(ISNUMBER(J50),"Yes","Not settled")</f>
        <v>Yes</v>
      </c>
    </row>
    <row r="51" customFormat="false" ht="15" hidden="false" customHeight="true" outlineLevel="0" collapsed="false">
      <c r="A51" s="84" t="s">
        <v>249</v>
      </c>
      <c r="B51" s="84" t="s">
        <v>379</v>
      </c>
      <c r="C51" s="85" t="n">
        <v>2</v>
      </c>
      <c r="D51" s="86" t="n">
        <v>80009.413</v>
      </c>
      <c r="E51" s="85" t="s">
        <v>341</v>
      </c>
      <c r="F51" s="86" t="n">
        <v>24415.494</v>
      </c>
      <c r="G51" s="86" t="n">
        <v>32378.152</v>
      </c>
      <c r="H51" s="87" t="n">
        <v>244411229.744</v>
      </c>
      <c r="I51" s="88" t="n">
        <v>1.564</v>
      </c>
      <c r="J51" s="89"/>
      <c r="K51" s="90" t="str">
        <f aca="false">IF(ISNUMBER(J51),"Yes","Not settled")</f>
        <v>Not settled</v>
      </c>
    </row>
    <row r="52" customFormat="false" ht="15" hidden="false" customHeight="true" outlineLevel="0" collapsed="false">
      <c r="A52" s="84" t="s">
        <v>249</v>
      </c>
      <c r="B52" s="84" t="s">
        <v>379</v>
      </c>
      <c r="C52" s="85" t="n">
        <v>3</v>
      </c>
      <c r="D52" s="86" t="n">
        <v>100011.766</v>
      </c>
      <c r="E52" s="85" t="s">
        <v>342</v>
      </c>
      <c r="F52" s="86" t="n">
        <v>8195.832</v>
      </c>
      <c r="G52" s="86" t="n">
        <v>15696.848</v>
      </c>
      <c r="H52" s="87" t="n">
        <v>173549081.731</v>
      </c>
      <c r="I52" s="88" t="n">
        <v>2.154</v>
      </c>
      <c r="J52" s="84" t="n">
        <v>26943.17</v>
      </c>
      <c r="K52" s="90" t="str">
        <f aca="false">IF(ISNUMBER(J52),"Yes","Not settled")</f>
        <v>Yes</v>
      </c>
    </row>
    <row r="53" customFormat="false" ht="15" hidden="false" customHeight="true" outlineLevel="0" collapsed="false">
      <c r="A53" s="84" t="s">
        <v>344</v>
      </c>
      <c r="B53" s="84" t="s">
        <v>379</v>
      </c>
      <c r="C53" s="85" t="n">
        <v>1</v>
      </c>
      <c r="D53" s="86" t="n">
        <v>60007.06</v>
      </c>
      <c r="E53" s="85" t="s">
        <v>340</v>
      </c>
      <c r="F53" s="86" t="n">
        <v>16810.296</v>
      </c>
      <c r="G53" s="86" t="n">
        <v>37007.934</v>
      </c>
      <c r="H53" s="87" t="n">
        <v>142543321.697</v>
      </c>
      <c r="I53" s="88" t="n">
        <v>2.478</v>
      </c>
      <c r="J53" s="84" t="n">
        <v>13461.584</v>
      </c>
      <c r="K53" s="90" t="str">
        <f aca="false">IF(ISNUMBER(J53),"Yes","Not settled")</f>
        <v>Yes</v>
      </c>
    </row>
    <row r="54" customFormat="false" ht="15" hidden="false" customHeight="true" outlineLevel="0" collapsed="false">
      <c r="A54" s="84" t="s">
        <v>344</v>
      </c>
      <c r="B54" s="84" t="s">
        <v>379</v>
      </c>
      <c r="C54" s="85" t="n">
        <v>2</v>
      </c>
      <c r="D54" s="86" t="n">
        <v>80009.413</v>
      </c>
      <c r="E54" s="85" t="s">
        <v>341</v>
      </c>
      <c r="F54" s="86" t="n">
        <v>15729.343</v>
      </c>
      <c r="G54" s="86" t="n">
        <v>14007.965</v>
      </c>
      <c r="H54" s="87" t="n">
        <v>156851790.842</v>
      </c>
      <c r="I54" s="88" t="n">
        <v>1.123</v>
      </c>
      <c r="J54" s="89"/>
      <c r="K54" s="90" t="str">
        <f aca="false">IF(ISNUMBER(J54),"Yes","Not settled")</f>
        <v>Not settled</v>
      </c>
    </row>
    <row r="55" customFormat="false" ht="15" hidden="false" customHeight="true" outlineLevel="0" collapsed="false">
      <c r="A55" s="84" t="s">
        <v>344</v>
      </c>
      <c r="B55" s="84" t="s">
        <v>379</v>
      </c>
      <c r="C55" s="85" t="n">
        <v>3</v>
      </c>
      <c r="D55" s="86" t="n">
        <v>100011.766</v>
      </c>
      <c r="E55" s="85" t="s">
        <v>342</v>
      </c>
      <c r="F55" s="86" t="n">
        <v>16348.228</v>
      </c>
      <c r="G55" s="86" t="n">
        <v>36234.293</v>
      </c>
      <c r="H55" s="87" t="n">
        <v>383389530.131</v>
      </c>
      <c r="I55" s="88" t="n">
        <v>2.484</v>
      </c>
      <c r="J55" s="84" t="n">
        <v>28323.332</v>
      </c>
      <c r="K55" s="90" t="str">
        <f aca="false">IF(ISNUMBER(J55),"Yes","Not settled")</f>
        <v>Yes</v>
      </c>
    </row>
    <row r="56" customFormat="false" ht="15" hidden="false" customHeight="true" outlineLevel="0" collapsed="false">
      <c r="A56" s="84" t="s">
        <v>345</v>
      </c>
      <c r="B56" s="84" t="s">
        <v>379</v>
      </c>
      <c r="C56" s="85" t="n">
        <v>1</v>
      </c>
      <c r="D56" s="86" t="n">
        <v>60007.06</v>
      </c>
      <c r="E56" s="85" t="s">
        <v>340</v>
      </c>
      <c r="F56" s="86" t="n">
        <v>28548.468</v>
      </c>
      <c r="G56" s="86" t="n">
        <v>57687.87</v>
      </c>
      <c r="H56" s="87" t="n">
        <v>268025478.815</v>
      </c>
      <c r="I56" s="88" t="n">
        <v>2.132</v>
      </c>
      <c r="J56" s="89"/>
      <c r="K56" s="90" t="str">
        <f aca="false">IF(ISNUMBER(J56),"Yes","Not settled")</f>
        <v>Not settled</v>
      </c>
    </row>
    <row r="57" customFormat="false" ht="15" hidden="false" customHeight="true" outlineLevel="0" collapsed="false">
      <c r="A57" s="84" t="s">
        <v>345</v>
      </c>
      <c r="B57" s="84" t="s">
        <v>379</v>
      </c>
      <c r="C57" s="85" t="n">
        <v>2</v>
      </c>
      <c r="D57" s="86" t="n">
        <v>80009.413</v>
      </c>
      <c r="E57" s="85" t="s">
        <v>341</v>
      </c>
      <c r="F57" s="86" t="n">
        <v>28301.479</v>
      </c>
      <c r="G57" s="86" t="n">
        <v>43037.377</v>
      </c>
      <c r="H57" s="87" t="n">
        <v>284220753.667</v>
      </c>
      <c r="I57" s="88" t="n">
        <v>1.921</v>
      </c>
      <c r="J57" s="89"/>
      <c r="K57" s="90" t="str">
        <f aca="false">IF(ISNUMBER(J57),"Yes","Not settled")</f>
        <v>Not settled</v>
      </c>
    </row>
    <row r="58" customFormat="false" ht="15" hidden="false" customHeight="true" outlineLevel="0" collapsed="false">
      <c r="A58" s="84" t="s">
        <v>345</v>
      </c>
      <c r="B58" s="84" t="s">
        <v>379</v>
      </c>
      <c r="C58" s="85" t="n">
        <v>3</v>
      </c>
      <c r="D58" s="86" t="n">
        <v>100011.766</v>
      </c>
      <c r="E58" s="85" t="s">
        <v>342</v>
      </c>
      <c r="F58" s="86" t="n">
        <v>60643.588</v>
      </c>
      <c r="G58" s="86" t="n">
        <v>107153.56</v>
      </c>
      <c r="H58" s="87" t="n">
        <v>2434199747.522</v>
      </c>
      <c r="I58" s="88" t="n">
        <v>2.513</v>
      </c>
      <c r="J58" s="89"/>
      <c r="K58" s="90" t="str">
        <f aca="false">IF(ISNUMBER(J58),"Yes","Not settled")</f>
        <v>Not settled</v>
      </c>
    </row>
    <row r="59" customFormat="false" ht="15" hidden="false" customHeight="true" outlineLevel="0" collapsed="false">
      <c r="A59" s="84" t="s">
        <v>346</v>
      </c>
      <c r="B59" s="84" t="s">
        <v>379</v>
      </c>
      <c r="C59" s="85" t="n">
        <v>1</v>
      </c>
      <c r="D59" s="86" t="n">
        <v>60007.06</v>
      </c>
      <c r="E59" s="85" t="s">
        <v>340</v>
      </c>
      <c r="F59" s="86" t="n">
        <v>19077.717</v>
      </c>
      <c r="G59" s="86" t="n">
        <v>40253.263</v>
      </c>
      <c r="H59" s="87" t="n">
        <v>170376833.443</v>
      </c>
      <c r="I59" s="88" t="n">
        <v>2.476</v>
      </c>
      <c r="J59" s="84" t="n">
        <v>15961.878</v>
      </c>
      <c r="K59" s="90" t="str">
        <f aca="false">IF(ISNUMBER(J59),"Yes","Not settled")</f>
        <v>Yes</v>
      </c>
    </row>
    <row r="60" customFormat="false" ht="15" hidden="false" customHeight="true" outlineLevel="0" collapsed="false">
      <c r="A60" s="84" t="s">
        <v>346</v>
      </c>
      <c r="B60" s="84" t="s">
        <v>379</v>
      </c>
      <c r="C60" s="85" t="n">
        <v>2</v>
      </c>
      <c r="D60" s="86" t="n">
        <v>80009.413</v>
      </c>
      <c r="E60" s="85" t="s">
        <v>341</v>
      </c>
      <c r="F60" s="86" t="n">
        <v>21373.946</v>
      </c>
      <c r="G60" s="86" t="n">
        <v>25103.457</v>
      </c>
      <c r="H60" s="87" t="n">
        <v>214119131.579</v>
      </c>
      <c r="I60" s="88" t="n">
        <v>1.401</v>
      </c>
      <c r="J60" s="89"/>
      <c r="K60" s="90" t="str">
        <f aca="false">IF(ISNUMBER(J60),"Yes","Not settled")</f>
        <v>Not settled</v>
      </c>
    </row>
    <row r="61" customFormat="false" ht="15" hidden="false" customHeight="true" outlineLevel="0" collapsed="false">
      <c r="A61" s="84" t="s">
        <v>346</v>
      </c>
      <c r="B61" s="84" t="s">
        <v>379</v>
      </c>
      <c r="C61" s="85" t="n">
        <v>3</v>
      </c>
      <c r="D61" s="86" t="n">
        <v>100011.766</v>
      </c>
      <c r="E61" s="85" t="s">
        <v>342</v>
      </c>
      <c r="F61" s="86" t="n">
        <v>18923.826</v>
      </c>
      <c r="G61" s="86" t="n">
        <v>39884.16</v>
      </c>
      <c r="H61" s="87" t="n">
        <v>443994435.339</v>
      </c>
      <c r="I61" s="88" t="n">
        <v>2.482</v>
      </c>
      <c r="J61" s="86" t="n">
        <v>30903.636</v>
      </c>
      <c r="K61" s="90" t="str">
        <f aca="false">IF(ISNUMBER(J61),"Yes","Not settled")</f>
        <v>Yes</v>
      </c>
    </row>
    <row r="62" customFormat="false" ht="15" hidden="false" customHeight="true" outlineLevel="0" collapsed="false">
      <c r="A62" s="84" t="s">
        <v>347</v>
      </c>
      <c r="B62" s="84" t="s">
        <v>379</v>
      </c>
      <c r="C62" s="85" t="n">
        <v>1</v>
      </c>
      <c r="D62" s="86" t="n">
        <v>60007.06</v>
      </c>
      <c r="E62" s="85" t="s">
        <v>340</v>
      </c>
      <c r="F62" s="86" t="n">
        <v>19729.683</v>
      </c>
      <c r="G62" s="86" t="n">
        <v>50214.602</v>
      </c>
      <c r="H62" s="87" t="n">
        <v>180888285.103</v>
      </c>
      <c r="I62" s="88" t="n">
        <v>2.417</v>
      </c>
      <c r="J62" s="86" t="n">
        <v>13921.638</v>
      </c>
      <c r="K62" s="90" t="str">
        <f aca="false">IF(ISNUMBER(J62),"Yes","Not settled")</f>
        <v>Yes</v>
      </c>
    </row>
    <row r="63" customFormat="false" ht="15" hidden="false" customHeight="true" outlineLevel="0" collapsed="false">
      <c r="A63" s="84" t="s">
        <v>347</v>
      </c>
      <c r="B63" s="84" t="s">
        <v>379</v>
      </c>
      <c r="C63" s="85" t="n">
        <v>2</v>
      </c>
      <c r="D63" s="86" t="n">
        <v>80009.413</v>
      </c>
      <c r="E63" s="85" t="s">
        <v>341</v>
      </c>
      <c r="F63" s="86" t="n">
        <v>1365.927</v>
      </c>
      <c r="G63" s="86" t="n">
        <v>559.341</v>
      </c>
      <c r="H63" s="87" t="n">
        <v>3758243.988</v>
      </c>
      <c r="I63" s="88" t="n">
        <v>1.059</v>
      </c>
      <c r="J63" s="86" t="n">
        <v>8741.028</v>
      </c>
      <c r="K63" s="90" t="str">
        <f aca="false">IF(ISNUMBER(J63),"Yes","Not settled")</f>
        <v>Yes</v>
      </c>
    </row>
    <row r="64" customFormat="false" ht="15" hidden="false" customHeight="true" outlineLevel="0" collapsed="false">
      <c r="A64" s="84" t="s">
        <v>347</v>
      </c>
      <c r="B64" s="84" t="s">
        <v>379</v>
      </c>
      <c r="C64" s="85" t="n">
        <v>3</v>
      </c>
      <c r="D64" s="86" t="n">
        <v>100011.766</v>
      </c>
      <c r="E64" s="85" t="s">
        <v>342</v>
      </c>
      <c r="F64" s="86" t="n">
        <v>68050.145</v>
      </c>
      <c r="G64" s="86" t="n">
        <v>149984.964</v>
      </c>
      <c r="H64" s="87" t="n">
        <v>2270332336.031</v>
      </c>
      <c r="I64" s="88" t="n">
        <v>2.637</v>
      </c>
      <c r="J64" s="86" t="n">
        <v>54186.375</v>
      </c>
      <c r="K64" s="90" t="str">
        <f aca="false">IF(ISNUMBER(J64),"Yes","Not settled")</f>
        <v>Yes</v>
      </c>
    </row>
    <row r="65" customFormat="false" ht="15" hidden="false" customHeight="true" outlineLevel="0" collapsed="false">
      <c r="A65" s="84" t="s">
        <v>348</v>
      </c>
      <c r="B65" s="84" t="s">
        <v>379</v>
      </c>
      <c r="C65" s="85" t="n">
        <v>1</v>
      </c>
      <c r="D65" s="86" t="n">
        <v>60007.06</v>
      </c>
      <c r="E65" s="85" t="s">
        <v>340</v>
      </c>
      <c r="F65" s="86" t="n">
        <v>13554.454</v>
      </c>
      <c r="G65" s="86" t="n">
        <v>28166.315</v>
      </c>
      <c r="H65" s="87" t="n">
        <v>110191896.383</v>
      </c>
      <c r="I65" s="88" t="n">
        <v>2.212</v>
      </c>
      <c r="J65" s="84" t="n">
        <v>14261.678</v>
      </c>
      <c r="K65" s="90" t="str">
        <f aca="false">IF(ISNUMBER(J65),"Yes","Not settled")</f>
        <v>Yes</v>
      </c>
    </row>
    <row r="66" customFormat="false" ht="15" hidden="false" customHeight="true" outlineLevel="0" collapsed="false">
      <c r="A66" s="84" t="s">
        <v>348</v>
      </c>
      <c r="B66" s="84" t="s">
        <v>379</v>
      </c>
      <c r="C66" s="85" t="n">
        <v>2</v>
      </c>
      <c r="D66" s="86" t="n">
        <v>80009.413</v>
      </c>
      <c r="E66" s="85" t="s">
        <v>341</v>
      </c>
      <c r="F66" s="86" t="n">
        <v>1037.73</v>
      </c>
      <c r="G66" s="86" t="n">
        <v>632.953</v>
      </c>
      <c r="H66" s="87" t="n">
        <v>926527.358</v>
      </c>
      <c r="I66" s="88" t="n">
        <v>0.854</v>
      </c>
      <c r="J66" s="84" t="n">
        <v>2940.346</v>
      </c>
      <c r="K66" s="90" t="str">
        <f aca="false">IF(ISNUMBER(J66),"Yes","Not settled")</f>
        <v>Yes</v>
      </c>
    </row>
    <row r="67" customFormat="false" ht="15" hidden="false" customHeight="true" outlineLevel="0" collapsed="false">
      <c r="A67" s="84" t="s">
        <v>348</v>
      </c>
      <c r="B67" s="84" t="s">
        <v>379</v>
      </c>
      <c r="C67" s="85" t="n">
        <v>3</v>
      </c>
      <c r="D67" s="86" t="n">
        <v>100011.766</v>
      </c>
      <c r="E67" s="85" t="s">
        <v>342</v>
      </c>
      <c r="F67" s="86" t="n">
        <v>4801.059</v>
      </c>
      <c r="G67" s="86" t="n">
        <v>7209.923</v>
      </c>
      <c r="H67" s="87" t="n">
        <v>91519268.075</v>
      </c>
      <c r="I67" s="88" t="n">
        <v>2.077</v>
      </c>
      <c r="J67" s="84" t="n">
        <v>23922.814</v>
      </c>
      <c r="K67" s="90" t="str">
        <f aca="false">IF(ISNUMBER(J67),"Yes","Not settled")</f>
        <v>Yes</v>
      </c>
    </row>
    <row r="68" customFormat="false" ht="15" hidden="false" customHeight="true" outlineLevel="0" collapsed="false">
      <c r="A68" s="84" t="s">
        <v>349</v>
      </c>
      <c r="B68" s="84" t="s">
        <v>379</v>
      </c>
      <c r="C68" s="85" t="n">
        <v>1</v>
      </c>
      <c r="D68" s="86" t="n">
        <v>60007.06</v>
      </c>
      <c r="E68" s="85" t="s">
        <v>340</v>
      </c>
      <c r="F68" s="86" t="n">
        <v>15095.948</v>
      </c>
      <c r="G68" s="86" t="n">
        <v>33331.098</v>
      </c>
      <c r="H68" s="87" t="n">
        <v>117287836.707</v>
      </c>
      <c r="I68" s="88" t="n">
        <v>2.404</v>
      </c>
      <c r="J68" s="86" t="n">
        <v>13641.605</v>
      </c>
      <c r="K68" s="90" t="str">
        <f aca="false">IF(ISNUMBER(J68),"Yes","Not settled")</f>
        <v>Yes</v>
      </c>
    </row>
    <row r="69" customFormat="false" ht="15" hidden="false" customHeight="true" outlineLevel="0" collapsed="false">
      <c r="A69" s="84" t="s">
        <v>349</v>
      </c>
      <c r="B69" s="84" t="s">
        <v>379</v>
      </c>
      <c r="C69" s="85" t="n">
        <v>2</v>
      </c>
      <c r="D69" s="86" t="n">
        <v>80009.413</v>
      </c>
      <c r="E69" s="85" t="s">
        <v>341</v>
      </c>
      <c r="F69" s="86" t="n">
        <v>1100.775</v>
      </c>
      <c r="G69" s="86" t="n">
        <v>565.516</v>
      </c>
      <c r="H69" s="87" t="n">
        <v>1293333.099</v>
      </c>
      <c r="I69" s="88" t="n">
        <v>0.553</v>
      </c>
      <c r="J69" s="84" t="n">
        <v>3740.44</v>
      </c>
      <c r="K69" s="90" t="str">
        <f aca="false">IF(ISNUMBER(J69),"Yes","Not settled")</f>
        <v>Yes</v>
      </c>
    </row>
    <row r="70" customFormat="false" ht="15" hidden="false" customHeight="true" outlineLevel="0" collapsed="false">
      <c r="A70" s="84" t="s">
        <v>349</v>
      </c>
      <c r="B70" s="84" t="s">
        <v>379</v>
      </c>
      <c r="C70" s="85" t="n">
        <v>3</v>
      </c>
      <c r="D70" s="86" t="n">
        <v>100011.766</v>
      </c>
      <c r="E70" s="85" t="s">
        <v>342</v>
      </c>
      <c r="F70" s="86" t="n">
        <v>8778.785</v>
      </c>
      <c r="G70" s="86" t="n">
        <v>15140.968</v>
      </c>
      <c r="H70" s="87" t="n">
        <v>173220102.92</v>
      </c>
      <c r="I70" s="88" t="n">
        <v>2.344</v>
      </c>
      <c r="J70" s="84" t="n">
        <v>25763.031</v>
      </c>
      <c r="K70" s="90" t="str">
        <f aca="false">IF(ISNUMBER(J70),"Yes","Not settled")</f>
        <v>Yes</v>
      </c>
    </row>
    <row r="71" customFormat="false" ht="15" hidden="false" customHeight="true" outlineLevel="0" collapsed="false">
      <c r="A71" s="84" t="s">
        <v>243</v>
      </c>
      <c r="B71" s="84" t="s">
        <v>380</v>
      </c>
      <c r="C71" s="85" t="n">
        <v>1</v>
      </c>
      <c r="D71" s="86" t="n">
        <v>60007.06</v>
      </c>
      <c r="E71" s="85" t="s">
        <v>340</v>
      </c>
      <c r="F71" s="86" t="n">
        <v>37227.604</v>
      </c>
      <c r="G71" s="86" t="n">
        <v>81910.622</v>
      </c>
      <c r="H71" s="87" t="n">
        <v>371163881.045</v>
      </c>
      <c r="I71" s="88" t="n">
        <v>2.154</v>
      </c>
      <c r="J71" s="89"/>
      <c r="K71" s="90" t="str">
        <f aca="false">IF(ISNUMBER(J71),"Yes","Not settled")</f>
        <v>Not settled</v>
      </c>
    </row>
    <row r="72" customFormat="false" ht="15" hidden="false" customHeight="true" outlineLevel="0" collapsed="false">
      <c r="A72" s="84" t="s">
        <v>243</v>
      </c>
      <c r="B72" s="84" t="s">
        <v>380</v>
      </c>
      <c r="C72" s="85" t="n">
        <v>2</v>
      </c>
      <c r="D72" s="86" t="n">
        <v>80009.413</v>
      </c>
      <c r="E72" s="85" t="s">
        <v>341</v>
      </c>
      <c r="F72" s="86" t="n">
        <v>44513.479</v>
      </c>
      <c r="G72" s="86" t="n">
        <v>101512.745</v>
      </c>
      <c r="H72" s="87" t="n">
        <v>445483458.464</v>
      </c>
      <c r="I72" s="88" t="n">
        <v>2.599</v>
      </c>
      <c r="J72" s="89"/>
      <c r="K72" s="90" t="str">
        <f aca="false">IF(ISNUMBER(J72),"Yes","Not settled")</f>
        <v>Not settled</v>
      </c>
    </row>
    <row r="73" customFormat="false" ht="15" hidden="false" customHeight="true" outlineLevel="0" collapsed="false">
      <c r="A73" s="84" t="s">
        <v>243</v>
      </c>
      <c r="B73" s="84" t="s">
        <v>380</v>
      </c>
      <c r="C73" s="85" t="n">
        <v>3</v>
      </c>
      <c r="D73" s="86" t="n">
        <v>100011.766</v>
      </c>
      <c r="E73" s="85" t="s">
        <v>342</v>
      </c>
      <c r="F73" s="86" t="n">
        <v>129020.055</v>
      </c>
      <c r="G73" s="86" t="n">
        <v>285000.736</v>
      </c>
      <c r="H73" s="87" t="n">
        <v>4492499662.408</v>
      </c>
      <c r="I73" s="88" t="n">
        <v>2.189</v>
      </c>
      <c r="J73" s="89"/>
      <c r="K73" s="90" t="str">
        <f aca="false">IF(ISNUMBER(J73),"Yes","Not settled")</f>
        <v>Not settled</v>
      </c>
    </row>
    <row r="74" customFormat="false" ht="15" hidden="false" customHeight="true" outlineLevel="0" collapsed="false">
      <c r="A74" s="84" t="s">
        <v>245</v>
      </c>
      <c r="B74" s="84" t="s">
        <v>380</v>
      </c>
      <c r="C74" s="85" t="n">
        <v>1</v>
      </c>
      <c r="D74" s="86" t="n">
        <v>60007.06</v>
      </c>
      <c r="E74" s="85" t="s">
        <v>340</v>
      </c>
      <c r="F74" s="86" t="n">
        <v>27666.406</v>
      </c>
      <c r="G74" s="86" t="n">
        <v>48836.921</v>
      </c>
      <c r="H74" s="87" t="n">
        <v>263201014.019</v>
      </c>
      <c r="I74" s="88" t="n">
        <v>2.39</v>
      </c>
      <c r="J74" s="89"/>
      <c r="K74" s="90" t="str">
        <f aca="false">IF(ISNUMBER(J74),"Yes","Not settled")</f>
        <v>Not settled</v>
      </c>
    </row>
    <row r="75" customFormat="false" ht="15" hidden="false" customHeight="true" outlineLevel="0" collapsed="false">
      <c r="A75" s="84" t="s">
        <v>245</v>
      </c>
      <c r="B75" s="84" t="s">
        <v>380</v>
      </c>
      <c r="C75" s="85" t="n">
        <v>2</v>
      </c>
      <c r="D75" s="86" t="n">
        <v>80009.413</v>
      </c>
      <c r="E75" s="85" t="s">
        <v>341</v>
      </c>
      <c r="F75" s="86" t="n">
        <v>34314.867</v>
      </c>
      <c r="G75" s="86" t="n">
        <v>61099.616</v>
      </c>
      <c r="H75" s="87" t="n">
        <v>343629871.851</v>
      </c>
      <c r="I75" s="88" t="n">
        <v>2.069</v>
      </c>
      <c r="J75" s="89"/>
      <c r="K75" s="90" t="str">
        <f aca="false">IF(ISNUMBER(J75),"Yes","Not settled")</f>
        <v>Not settled</v>
      </c>
    </row>
    <row r="76" customFormat="false" ht="15" hidden="false" customHeight="true" outlineLevel="0" collapsed="false">
      <c r="A76" s="84" t="s">
        <v>245</v>
      </c>
      <c r="B76" s="84" t="s">
        <v>380</v>
      </c>
      <c r="C76" s="85" t="n">
        <v>3</v>
      </c>
      <c r="D76" s="86" t="n">
        <v>100011.766</v>
      </c>
      <c r="E76" s="85" t="s">
        <v>342</v>
      </c>
      <c r="F76" s="86" t="n">
        <v>87205.313</v>
      </c>
      <c r="G76" s="86" t="n">
        <v>142621.931</v>
      </c>
      <c r="H76" s="87" t="n">
        <v>3003709127.04</v>
      </c>
      <c r="I76" s="88" t="n">
        <v>2.394</v>
      </c>
      <c r="J76" s="89"/>
      <c r="K76" s="90" t="str">
        <f aca="false">IF(ISNUMBER(J76),"Yes","Not settled")</f>
        <v>Not settled</v>
      </c>
    </row>
    <row r="77" customFormat="false" ht="15" hidden="false" customHeight="true" outlineLevel="0" collapsed="false">
      <c r="A77" s="84" t="s">
        <v>343</v>
      </c>
      <c r="B77" s="84" t="s">
        <v>380</v>
      </c>
      <c r="C77" s="85" t="n">
        <v>1</v>
      </c>
      <c r="D77" s="86" t="n">
        <v>60007.06</v>
      </c>
      <c r="E77" s="85" t="s">
        <v>340</v>
      </c>
      <c r="F77" s="86" t="n">
        <v>34576.617</v>
      </c>
      <c r="G77" s="86" t="n">
        <v>71147.216</v>
      </c>
      <c r="H77" s="87" t="n">
        <v>342978194.765</v>
      </c>
      <c r="I77" s="88" t="n">
        <v>2.242</v>
      </c>
      <c r="J77" s="91"/>
      <c r="K77" s="90" t="str">
        <f aca="false">IF(ISNUMBER(J77),"Yes","Not settled")</f>
        <v>Not settled</v>
      </c>
    </row>
    <row r="78" customFormat="false" ht="15" hidden="false" customHeight="true" outlineLevel="0" collapsed="false">
      <c r="A78" s="84" t="s">
        <v>343</v>
      </c>
      <c r="B78" s="84" t="s">
        <v>380</v>
      </c>
      <c r="C78" s="85" t="n">
        <v>2</v>
      </c>
      <c r="D78" s="86" t="n">
        <v>80009.413</v>
      </c>
      <c r="E78" s="85" t="s">
        <v>341</v>
      </c>
      <c r="F78" s="86" t="n">
        <v>42497.663</v>
      </c>
      <c r="G78" s="86" t="n">
        <v>92523.2</v>
      </c>
      <c r="H78" s="87" t="n">
        <v>425551700.387</v>
      </c>
      <c r="I78" s="88" t="n">
        <v>2.49</v>
      </c>
      <c r="J78" s="91"/>
      <c r="K78" s="90" t="str">
        <f aca="false">IF(ISNUMBER(J78),"Yes","Not settled")</f>
        <v>Not settled</v>
      </c>
    </row>
    <row r="79" customFormat="false" ht="15" hidden="false" customHeight="true" outlineLevel="0" collapsed="false">
      <c r="A79" s="84" t="s">
        <v>343</v>
      </c>
      <c r="B79" s="84" t="s">
        <v>380</v>
      </c>
      <c r="C79" s="85" t="n">
        <v>3</v>
      </c>
      <c r="D79" s="86" t="n">
        <v>100011.766</v>
      </c>
      <c r="E79" s="85" t="s">
        <v>342</v>
      </c>
      <c r="F79" s="86" t="n">
        <v>120012.779</v>
      </c>
      <c r="G79" s="86" t="n">
        <v>248502.67</v>
      </c>
      <c r="H79" s="87" t="n">
        <v>4188774496.225</v>
      </c>
      <c r="I79" s="88" t="n">
        <v>2.227</v>
      </c>
      <c r="J79" s="91"/>
      <c r="K79" s="90" t="str">
        <f aca="false">IF(ISNUMBER(J79),"Yes","Not settled")</f>
        <v>Not settled</v>
      </c>
    </row>
    <row r="80" customFormat="false" ht="15" hidden="false" customHeight="true" outlineLevel="0" collapsed="false">
      <c r="A80" s="84" t="s">
        <v>247</v>
      </c>
      <c r="B80" s="84" t="s">
        <v>380</v>
      </c>
      <c r="C80" s="85" t="n">
        <v>1</v>
      </c>
      <c r="D80" s="86" t="n">
        <v>60007.06</v>
      </c>
      <c r="E80" s="85" t="s">
        <v>340</v>
      </c>
      <c r="F80" s="86" t="n">
        <v>17616.271</v>
      </c>
      <c r="G80" s="86" t="n">
        <v>52806.621</v>
      </c>
      <c r="H80" s="87" t="n">
        <v>140799796.497</v>
      </c>
      <c r="I80" s="88" t="n">
        <v>2.196</v>
      </c>
      <c r="J80" s="86" t="n">
        <v>13061.537</v>
      </c>
      <c r="K80" s="90" t="str">
        <f aca="false">IF(ISNUMBER(J80),"Yes","Not settled")</f>
        <v>Yes</v>
      </c>
    </row>
    <row r="81" customFormat="false" ht="15" hidden="false" customHeight="true" outlineLevel="0" collapsed="false">
      <c r="A81" s="84" t="s">
        <v>247</v>
      </c>
      <c r="B81" s="84" t="s">
        <v>380</v>
      </c>
      <c r="C81" s="85" t="n">
        <v>2</v>
      </c>
      <c r="D81" s="86" t="n">
        <v>80009.413</v>
      </c>
      <c r="E81" s="85" t="s">
        <v>341</v>
      </c>
      <c r="F81" s="86" t="n">
        <v>749.714</v>
      </c>
      <c r="G81" s="86" t="n">
        <v>347.931</v>
      </c>
      <c r="H81" s="87" t="n">
        <v>700268.567</v>
      </c>
      <c r="I81" s="88" t="n">
        <v>0.318</v>
      </c>
      <c r="J81" s="84" t="n">
        <v>2680.315</v>
      </c>
      <c r="K81" s="90" t="str">
        <f aca="false">IF(ISNUMBER(J81),"Yes","Not settled")</f>
        <v>Yes</v>
      </c>
    </row>
    <row r="82" customFormat="false" ht="15" hidden="false" customHeight="true" outlineLevel="0" collapsed="false">
      <c r="A82" s="84" t="s">
        <v>247</v>
      </c>
      <c r="B82" s="84" t="s">
        <v>380</v>
      </c>
      <c r="C82" s="85" t="n">
        <v>3</v>
      </c>
      <c r="D82" s="86" t="n">
        <v>100011.766</v>
      </c>
      <c r="E82" s="85" t="s">
        <v>342</v>
      </c>
      <c r="F82" s="86" t="n">
        <v>13459.856</v>
      </c>
      <c r="G82" s="86" t="n">
        <v>25601.465</v>
      </c>
      <c r="H82" s="87" t="n">
        <v>299328355.665</v>
      </c>
      <c r="I82" s="88" t="n">
        <v>2.497</v>
      </c>
      <c r="J82" s="86" t="n">
        <v>30023.532</v>
      </c>
      <c r="K82" s="90" t="str">
        <f aca="false">IF(ISNUMBER(J82),"Yes","Not settled")</f>
        <v>Yes</v>
      </c>
    </row>
    <row r="83" customFormat="false" ht="15" hidden="false" customHeight="true" outlineLevel="0" collapsed="false">
      <c r="A83" s="84" t="s">
        <v>249</v>
      </c>
      <c r="B83" s="84" t="s">
        <v>380</v>
      </c>
      <c r="C83" s="85" t="n">
        <v>1</v>
      </c>
      <c r="D83" s="86" t="n">
        <v>60007.06</v>
      </c>
      <c r="E83" s="85" t="s">
        <v>340</v>
      </c>
      <c r="F83" s="86" t="n">
        <v>20939.602</v>
      </c>
      <c r="G83" s="86" t="n">
        <v>32053.971</v>
      </c>
      <c r="H83" s="87" t="n">
        <v>196287388.545</v>
      </c>
      <c r="I83" s="88" t="n">
        <v>2.261</v>
      </c>
      <c r="J83" s="89"/>
      <c r="K83" s="90" t="str">
        <f aca="false">IF(ISNUMBER(J83),"Yes","Not settled")</f>
        <v>Not settled</v>
      </c>
    </row>
    <row r="84" customFormat="false" ht="15" hidden="false" customHeight="true" outlineLevel="0" collapsed="false">
      <c r="A84" s="84" t="s">
        <v>249</v>
      </c>
      <c r="B84" s="84" t="s">
        <v>380</v>
      </c>
      <c r="C84" s="85" t="n">
        <v>2</v>
      </c>
      <c r="D84" s="86" t="n">
        <v>80009.413</v>
      </c>
      <c r="E84" s="85" t="s">
        <v>341</v>
      </c>
      <c r="F84" s="86" t="n">
        <v>28912.297</v>
      </c>
      <c r="G84" s="86" t="n">
        <v>44749.13</v>
      </c>
      <c r="H84" s="87" t="n">
        <v>288727722.209</v>
      </c>
      <c r="I84" s="88" t="n">
        <v>1.815</v>
      </c>
      <c r="J84" s="91"/>
      <c r="K84" s="90" t="str">
        <f aca="false">IF(ISNUMBER(J84),"Yes","Not settled")</f>
        <v>Not settled</v>
      </c>
    </row>
    <row r="85" customFormat="false" ht="15" hidden="false" customHeight="true" outlineLevel="0" collapsed="false">
      <c r="A85" s="84" t="s">
        <v>249</v>
      </c>
      <c r="B85" s="84" t="s">
        <v>380</v>
      </c>
      <c r="C85" s="85" t="n">
        <v>3</v>
      </c>
      <c r="D85" s="86" t="n">
        <v>100011.766</v>
      </c>
      <c r="E85" s="85" t="s">
        <v>342</v>
      </c>
      <c r="F85" s="86" t="n">
        <v>62577.717</v>
      </c>
      <c r="G85" s="86" t="n">
        <v>80383.927</v>
      </c>
      <c r="H85" s="87" t="n">
        <v>2130817239.166</v>
      </c>
      <c r="I85" s="88" t="n">
        <v>2.257</v>
      </c>
      <c r="J85" s="89"/>
      <c r="K85" s="90" t="str">
        <f aca="false">IF(ISNUMBER(J85),"Yes","Not settled")</f>
        <v>Not settled</v>
      </c>
    </row>
    <row r="86" customFormat="false" ht="15" hidden="false" customHeight="true" outlineLevel="0" collapsed="false">
      <c r="A86" s="84" t="s">
        <v>344</v>
      </c>
      <c r="B86" s="84" t="s">
        <v>380</v>
      </c>
      <c r="C86" s="85" t="n">
        <v>1</v>
      </c>
      <c r="D86" s="86" t="n">
        <v>60007.06</v>
      </c>
      <c r="E86" s="85" t="s">
        <v>340</v>
      </c>
      <c r="F86" s="86" t="n">
        <v>15690.712</v>
      </c>
      <c r="G86" s="86" t="n">
        <v>33773.837</v>
      </c>
      <c r="H86" s="87" t="n">
        <v>125421688.512</v>
      </c>
      <c r="I86" s="88" t="n">
        <v>2.521</v>
      </c>
      <c r="J86" s="86" t="n">
        <v>13441.581</v>
      </c>
      <c r="K86" s="90" t="str">
        <f aca="false">IF(ISNUMBER(J86),"Yes","Not settled")</f>
        <v>Yes</v>
      </c>
    </row>
    <row r="87" customFormat="false" ht="15" hidden="false" customHeight="true" outlineLevel="0" collapsed="false">
      <c r="A87" s="84" t="s">
        <v>344</v>
      </c>
      <c r="B87" s="84" t="s">
        <v>380</v>
      </c>
      <c r="C87" s="85" t="n">
        <v>2</v>
      </c>
      <c r="D87" s="86" t="n">
        <v>80009.413</v>
      </c>
      <c r="E87" s="85" t="s">
        <v>341</v>
      </c>
      <c r="F87" s="86" t="n">
        <v>20605.931</v>
      </c>
      <c r="G87" s="86" t="n">
        <v>23419.304</v>
      </c>
      <c r="H87" s="87" t="n">
        <v>206092123.575</v>
      </c>
      <c r="I87" s="88" t="n">
        <v>1.357</v>
      </c>
      <c r="J87" s="89"/>
      <c r="K87" s="90" t="str">
        <f aca="false">IF(ISNUMBER(J87),"Yes","Not settled")</f>
        <v>Not settled</v>
      </c>
    </row>
    <row r="88" customFormat="false" ht="15" hidden="false" customHeight="true" outlineLevel="0" collapsed="false">
      <c r="A88" s="84" t="s">
        <v>344</v>
      </c>
      <c r="B88" s="84" t="s">
        <v>380</v>
      </c>
      <c r="C88" s="85" t="n">
        <v>3</v>
      </c>
      <c r="D88" s="86" t="n">
        <v>100011.766</v>
      </c>
      <c r="E88" s="85" t="s">
        <v>342</v>
      </c>
      <c r="F88" s="86" t="n">
        <v>15092.862</v>
      </c>
      <c r="G88" s="86" t="n">
        <v>32883.658</v>
      </c>
      <c r="H88" s="87" t="n">
        <v>348373133.682</v>
      </c>
      <c r="I88" s="88" t="n">
        <v>2.529</v>
      </c>
      <c r="J88" s="84" t="n">
        <v>28403.342</v>
      </c>
      <c r="K88" s="90" t="str">
        <f aca="false">IF(ISNUMBER(J88),"Yes","Not settled")</f>
        <v>Yes</v>
      </c>
    </row>
    <row r="89" customFormat="false" ht="15" hidden="false" customHeight="true" outlineLevel="0" collapsed="false">
      <c r="A89" s="84" t="s">
        <v>345</v>
      </c>
      <c r="B89" s="84" t="s">
        <v>380</v>
      </c>
      <c r="C89" s="85" t="n">
        <v>1</v>
      </c>
      <c r="D89" s="86" t="n">
        <v>60007.06</v>
      </c>
      <c r="E89" s="85" t="s">
        <v>340</v>
      </c>
      <c r="F89" s="86" t="n">
        <v>30049.369</v>
      </c>
      <c r="G89" s="86" t="n">
        <v>58293.722</v>
      </c>
      <c r="H89" s="87" t="n">
        <v>293535525.948</v>
      </c>
      <c r="I89" s="88" t="n">
        <v>2.163</v>
      </c>
      <c r="J89" s="89"/>
      <c r="K89" s="90" t="str">
        <f aca="false">IF(ISNUMBER(J89),"Yes","Not settled")</f>
        <v>Not settled</v>
      </c>
    </row>
    <row r="90" customFormat="false" ht="15" hidden="false" customHeight="true" outlineLevel="0" collapsed="false">
      <c r="A90" s="84" t="s">
        <v>345</v>
      </c>
      <c r="B90" s="84" t="s">
        <v>380</v>
      </c>
      <c r="C90" s="85" t="n">
        <v>2</v>
      </c>
      <c r="D90" s="86" t="n">
        <v>80009.413</v>
      </c>
      <c r="E90" s="85" t="s">
        <v>341</v>
      </c>
      <c r="F90" s="86" t="n">
        <v>33385.534</v>
      </c>
      <c r="G90" s="86" t="n">
        <v>58755.52</v>
      </c>
      <c r="H90" s="87" t="n">
        <v>332889079.087</v>
      </c>
      <c r="I90" s="88" t="n">
        <v>2.213</v>
      </c>
      <c r="J90" s="89"/>
      <c r="K90" s="90" t="str">
        <f aca="false">IF(ISNUMBER(J90),"Yes","Not settled")</f>
        <v>Not settled</v>
      </c>
    </row>
    <row r="91" customFormat="false" ht="15" hidden="false" customHeight="true" outlineLevel="0" collapsed="false">
      <c r="A91" s="84" t="s">
        <v>345</v>
      </c>
      <c r="B91" s="84" t="s">
        <v>380</v>
      </c>
      <c r="C91" s="85" t="n">
        <v>3</v>
      </c>
      <c r="D91" s="86" t="n">
        <v>100011.766</v>
      </c>
      <c r="E91" s="85" t="s">
        <v>342</v>
      </c>
      <c r="F91" s="86" t="n">
        <v>97652.958</v>
      </c>
      <c r="G91" s="86" t="n">
        <v>190258.056</v>
      </c>
      <c r="H91" s="87" t="n">
        <v>3344845535.202</v>
      </c>
      <c r="I91" s="88" t="n">
        <v>2.515</v>
      </c>
      <c r="J91" s="89"/>
      <c r="K91" s="90" t="str">
        <f aca="false">IF(ISNUMBER(J91),"Yes","Not settled")</f>
        <v>Not settled</v>
      </c>
    </row>
    <row r="92" customFormat="false" ht="15" hidden="false" customHeight="true" outlineLevel="0" collapsed="false">
      <c r="A92" s="84" t="s">
        <v>346</v>
      </c>
      <c r="B92" s="84" t="s">
        <v>380</v>
      </c>
      <c r="C92" s="85" t="n">
        <v>1</v>
      </c>
      <c r="D92" s="86" t="n">
        <v>60007.06</v>
      </c>
      <c r="E92" s="85" t="s">
        <v>340</v>
      </c>
      <c r="F92" s="86" t="n">
        <v>18372.121</v>
      </c>
      <c r="G92" s="86" t="n">
        <v>37580.341</v>
      </c>
      <c r="H92" s="87" t="n">
        <v>155312177.7</v>
      </c>
      <c r="I92" s="88" t="n">
        <v>2.515</v>
      </c>
      <c r="J92" s="84" t="n">
        <v>17842.099</v>
      </c>
      <c r="K92" s="90" t="str">
        <f aca="false">IF(ISNUMBER(J92),"Yes","Not settled")</f>
        <v>Yes</v>
      </c>
    </row>
    <row r="93" customFormat="false" ht="15" hidden="false" customHeight="true" outlineLevel="0" collapsed="false">
      <c r="A93" s="84" t="s">
        <v>346</v>
      </c>
      <c r="B93" s="84" t="s">
        <v>380</v>
      </c>
      <c r="C93" s="85" t="n">
        <v>2</v>
      </c>
      <c r="D93" s="86" t="n">
        <v>80009.413</v>
      </c>
      <c r="E93" s="85" t="s">
        <v>341</v>
      </c>
      <c r="F93" s="86" t="n">
        <v>26263.487</v>
      </c>
      <c r="G93" s="86" t="n">
        <v>36536.238</v>
      </c>
      <c r="H93" s="87" t="n">
        <v>263298352.178</v>
      </c>
      <c r="I93" s="88" t="n">
        <v>1.653</v>
      </c>
      <c r="J93" s="91"/>
      <c r="K93" s="90" t="str">
        <f aca="false">IF(ISNUMBER(J93),"Yes","Not settled")</f>
        <v>Not settled</v>
      </c>
    </row>
    <row r="94" customFormat="false" ht="15" hidden="false" customHeight="true" outlineLevel="0" collapsed="false">
      <c r="A94" s="84" t="s">
        <v>346</v>
      </c>
      <c r="B94" s="84" t="s">
        <v>380</v>
      </c>
      <c r="C94" s="85" t="n">
        <v>3</v>
      </c>
      <c r="D94" s="86" t="n">
        <v>100011.766</v>
      </c>
      <c r="E94" s="85" t="s">
        <v>342</v>
      </c>
      <c r="F94" s="86" t="n">
        <v>18344.116</v>
      </c>
      <c r="G94" s="86" t="n">
        <v>37580.823</v>
      </c>
      <c r="H94" s="87" t="n">
        <v>406676934.4</v>
      </c>
      <c r="I94" s="88" t="n">
        <v>2.522</v>
      </c>
      <c r="J94" s="86" t="n">
        <v>30823.626</v>
      </c>
      <c r="K94" s="90" t="str">
        <f aca="false">IF(ISNUMBER(J94),"Yes","Not settled")</f>
        <v>Yes</v>
      </c>
    </row>
    <row r="95" customFormat="false" ht="15" hidden="false" customHeight="true" outlineLevel="0" collapsed="false">
      <c r="A95" s="84" t="s">
        <v>347</v>
      </c>
      <c r="B95" s="84" t="s">
        <v>380</v>
      </c>
      <c r="C95" s="85" t="n">
        <v>1</v>
      </c>
      <c r="D95" s="86" t="n">
        <v>60007.06</v>
      </c>
      <c r="E95" s="85" t="s">
        <v>340</v>
      </c>
      <c r="F95" s="86" t="n">
        <v>11952.542</v>
      </c>
      <c r="G95" s="86" t="n">
        <v>26160.396</v>
      </c>
      <c r="H95" s="87" t="n">
        <v>89624017.091</v>
      </c>
      <c r="I95" s="88" t="n">
        <v>2.471</v>
      </c>
      <c r="J95" s="86" t="n">
        <v>11241.323</v>
      </c>
      <c r="K95" s="90" t="str">
        <f aca="false">IF(ISNUMBER(J95),"Yes","Not settled")</f>
        <v>Yes</v>
      </c>
    </row>
    <row r="96" customFormat="false" ht="15" hidden="false" customHeight="true" outlineLevel="0" collapsed="false">
      <c r="A96" s="84" t="s">
        <v>347</v>
      </c>
      <c r="B96" s="84" t="s">
        <v>380</v>
      </c>
      <c r="C96" s="85" t="n">
        <v>2</v>
      </c>
      <c r="D96" s="86" t="n">
        <v>80009.413</v>
      </c>
      <c r="E96" s="85" t="s">
        <v>341</v>
      </c>
      <c r="F96" s="86" t="n">
        <v>11844.291</v>
      </c>
      <c r="G96" s="86" t="n">
        <v>9421.186</v>
      </c>
      <c r="H96" s="87" t="n">
        <v>116076584.156</v>
      </c>
      <c r="I96" s="88" t="n">
        <v>1.245</v>
      </c>
      <c r="J96" s="91"/>
      <c r="K96" s="90" t="str">
        <f aca="false">IF(ISNUMBER(J96),"Yes","Not settled")</f>
        <v>Not settled</v>
      </c>
    </row>
    <row r="97" customFormat="false" ht="15" hidden="false" customHeight="true" outlineLevel="0" collapsed="false">
      <c r="A97" s="84" t="s">
        <v>347</v>
      </c>
      <c r="B97" s="84" t="s">
        <v>380</v>
      </c>
      <c r="C97" s="85" t="n">
        <v>3</v>
      </c>
      <c r="D97" s="86" t="n">
        <v>100011.766</v>
      </c>
      <c r="E97" s="85" t="s">
        <v>342</v>
      </c>
      <c r="F97" s="86" t="n">
        <v>67452.411</v>
      </c>
      <c r="G97" s="86" t="n">
        <v>149937.954</v>
      </c>
      <c r="H97" s="87" t="n">
        <v>2259042661.35</v>
      </c>
      <c r="I97" s="88" t="n">
        <v>2.657</v>
      </c>
      <c r="J97" s="84" t="n">
        <v>52906.224</v>
      </c>
      <c r="K97" s="90" t="str">
        <f aca="false">IF(ISNUMBER(J97),"Yes","Not settled")</f>
        <v>Yes</v>
      </c>
    </row>
    <row r="98" customFormat="false" ht="15" hidden="false" customHeight="true" outlineLevel="0" collapsed="false">
      <c r="A98" s="84" t="s">
        <v>348</v>
      </c>
      <c r="B98" s="84" t="s">
        <v>380</v>
      </c>
      <c r="C98" s="85" t="n">
        <v>1</v>
      </c>
      <c r="D98" s="86" t="n">
        <v>60007.06</v>
      </c>
      <c r="E98" s="85" t="s">
        <v>340</v>
      </c>
      <c r="F98" s="86" t="n">
        <v>9322.094</v>
      </c>
      <c r="G98" s="86" t="n">
        <v>20920.748</v>
      </c>
      <c r="H98" s="87" t="n">
        <v>63114031.715</v>
      </c>
      <c r="I98" s="88" t="n">
        <v>2.297</v>
      </c>
      <c r="J98" s="86" t="n">
        <v>10481.233</v>
      </c>
      <c r="K98" s="90" t="str">
        <f aca="false">IF(ISNUMBER(J98),"Yes","Not settled")</f>
        <v>Yes</v>
      </c>
    </row>
    <row r="99" customFormat="false" ht="15" hidden="false" customHeight="true" outlineLevel="0" collapsed="false">
      <c r="A99" s="84" t="s">
        <v>348</v>
      </c>
      <c r="B99" s="84" t="s">
        <v>380</v>
      </c>
      <c r="C99" s="85" t="n">
        <v>2</v>
      </c>
      <c r="D99" s="86" t="n">
        <v>80009.413</v>
      </c>
      <c r="E99" s="85" t="s">
        <v>341</v>
      </c>
      <c r="F99" s="86" t="n">
        <v>714.464</v>
      </c>
      <c r="G99" s="86" t="n">
        <v>496.171</v>
      </c>
      <c r="H99" s="87" t="n">
        <v>370596.976</v>
      </c>
      <c r="I99" s="88" t="n">
        <v>0.885</v>
      </c>
      <c r="J99" s="84" t="n">
        <v>1500.176</v>
      </c>
      <c r="K99" s="90" t="str">
        <f aca="false">IF(ISNUMBER(J99),"Yes","Not settled")</f>
        <v>Yes</v>
      </c>
    </row>
    <row r="100" customFormat="false" ht="15" hidden="false" customHeight="true" outlineLevel="0" collapsed="false">
      <c r="A100" s="84" t="s">
        <v>348</v>
      </c>
      <c r="B100" s="84" t="s">
        <v>380</v>
      </c>
      <c r="C100" s="85" t="n">
        <v>3</v>
      </c>
      <c r="D100" s="86" t="n">
        <v>100011.766</v>
      </c>
      <c r="E100" s="85" t="s">
        <v>342</v>
      </c>
      <c r="F100" s="86" t="n">
        <v>6591.798</v>
      </c>
      <c r="G100" s="86" t="n">
        <v>7497.156</v>
      </c>
      <c r="H100" s="87" t="n">
        <v>142652864.045</v>
      </c>
      <c r="I100" s="88" t="n">
        <v>2.163</v>
      </c>
      <c r="J100" s="86" t="n">
        <v>31063.655</v>
      </c>
      <c r="K100" s="90" t="str">
        <f aca="false">IF(ISNUMBER(J100),"Yes","Not settled")</f>
        <v>Yes</v>
      </c>
    </row>
    <row r="101" customFormat="false" ht="15" hidden="false" customHeight="false" outlineLevel="0" collapsed="false">
      <c r="A101" s="48" t="s">
        <v>349</v>
      </c>
      <c r="B101" s="48" t="s">
        <v>380</v>
      </c>
      <c r="C101" s="48" t="n">
        <v>1</v>
      </c>
      <c r="D101" s="48" t="n">
        <v>60007.06</v>
      </c>
      <c r="E101" s="48" t="s">
        <v>340</v>
      </c>
      <c r="F101" s="48" t="n">
        <v>16890.626</v>
      </c>
      <c r="G101" s="48" t="n">
        <v>36592.033</v>
      </c>
      <c r="H101" s="48" t="n">
        <v>138903068.729</v>
      </c>
      <c r="I101" s="48" t="n">
        <v>2.463</v>
      </c>
      <c r="J101" s="48" t="n">
        <v>14641.723</v>
      </c>
      <c r="K101" s="47" t="str">
        <f aca="false">IF(ISNUMBER(J101),"Yes","Not settled")</f>
        <v>Yes</v>
      </c>
    </row>
    <row r="102" customFormat="false" ht="15" hidden="false" customHeight="false" outlineLevel="0" collapsed="false">
      <c r="A102" s="48" t="s">
        <v>349</v>
      </c>
      <c r="B102" s="48" t="s">
        <v>380</v>
      </c>
      <c r="C102" s="48" t="n">
        <v>2</v>
      </c>
      <c r="D102" s="48" t="n">
        <v>80009.413</v>
      </c>
      <c r="E102" s="48" t="s">
        <v>341</v>
      </c>
      <c r="F102" s="48" t="n">
        <v>758.7</v>
      </c>
      <c r="G102" s="48" t="n">
        <v>377.027</v>
      </c>
      <c r="H102" s="48" t="n">
        <v>603025.781</v>
      </c>
      <c r="I102" s="48" t="n">
        <v>0.449</v>
      </c>
      <c r="J102" s="48" t="n">
        <v>2220.261</v>
      </c>
      <c r="K102" s="47" t="str">
        <f aca="false">IF(ISNUMBER(J102),"Yes","Not settled")</f>
        <v>Yes</v>
      </c>
    </row>
    <row r="103" customFormat="false" ht="15" hidden="false" customHeight="false" outlineLevel="0" collapsed="false">
      <c r="A103" s="48" t="s">
        <v>349</v>
      </c>
      <c r="B103" s="48" t="s">
        <v>380</v>
      </c>
      <c r="C103" s="48" t="n">
        <v>3</v>
      </c>
      <c r="D103" s="48" t="n">
        <v>100011.766</v>
      </c>
      <c r="E103" s="48" t="s">
        <v>342</v>
      </c>
      <c r="F103" s="48" t="n">
        <v>7814.255</v>
      </c>
      <c r="G103" s="48" t="n">
        <v>14682.957</v>
      </c>
      <c r="H103" s="48" t="n">
        <v>151504778.134</v>
      </c>
      <c r="I103" s="48" t="n">
        <v>2.439</v>
      </c>
      <c r="J103" s="48" t="n">
        <v>24842.923</v>
      </c>
      <c r="K103" s="47" t="str">
        <f aca="false">IF(ISNUMBER(J103),"Yes","Not settled")</f>
        <v>Yes</v>
      </c>
    </row>
    <row r="104" customFormat="false" ht="15" hidden="false" customHeight="false" outlineLevel="0" collapsed="false">
      <c r="A104" s="48" t="s">
        <v>243</v>
      </c>
      <c r="B104" s="48" t="s">
        <v>381</v>
      </c>
      <c r="C104" s="48" t="n">
        <v>1</v>
      </c>
      <c r="D104" s="48" t="n">
        <v>60007.06</v>
      </c>
      <c r="E104" s="48" t="s">
        <v>340</v>
      </c>
      <c r="F104" s="48" t="n">
        <v>34229.324</v>
      </c>
      <c r="G104" s="48" t="n">
        <v>72377.466</v>
      </c>
      <c r="H104" s="48" t="n">
        <v>340937033.576</v>
      </c>
      <c r="I104" s="48" t="n">
        <v>2.065</v>
      </c>
      <c r="J104" s="92"/>
      <c r="K104" s="47" t="str">
        <f aca="false">IF(ISNUMBER(J104),"Yes","Not settled")</f>
        <v>Not settled</v>
      </c>
    </row>
    <row r="105" customFormat="false" ht="15" hidden="false" customHeight="false" outlineLevel="0" collapsed="false">
      <c r="A105" s="48" t="s">
        <v>243</v>
      </c>
      <c r="B105" s="48" t="s">
        <v>381</v>
      </c>
      <c r="C105" s="48" t="n">
        <v>2</v>
      </c>
      <c r="D105" s="48" t="n">
        <v>80009.413</v>
      </c>
      <c r="E105" s="48" t="s">
        <v>341</v>
      </c>
      <c r="F105" s="48" t="n">
        <v>42340.799</v>
      </c>
      <c r="G105" s="48" t="n">
        <v>91920.78</v>
      </c>
      <c r="H105" s="48" t="n">
        <v>422935011.674</v>
      </c>
      <c r="I105" s="48" t="n">
        <v>2.49</v>
      </c>
      <c r="J105" s="92"/>
      <c r="K105" s="47" t="str">
        <f aca="false">IF(ISNUMBER(J105),"Yes","Not settled")</f>
        <v>Not settled</v>
      </c>
    </row>
    <row r="106" customFormat="false" ht="15" hidden="false" customHeight="false" outlineLevel="0" collapsed="false">
      <c r="A106" s="48" t="s">
        <v>243</v>
      </c>
      <c r="B106" s="48" t="s">
        <v>381</v>
      </c>
      <c r="C106" s="48" t="n">
        <v>3</v>
      </c>
      <c r="D106" s="48" t="n">
        <v>100011.766</v>
      </c>
      <c r="E106" s="48" t="s">
        <v>342</v>
      </c>
      <c r="F106" s="48" t="n">
        <v>119283.351</v>
      </c>
      <c r="G106" s="48" t="n">
        <v>252780.339</v>
      </c>
      <c r="H106" s="48" t="n">
        <v>4172332422.445</v>
      </c>
      <c r="I106" s="48" t="n">
        <v>2.04</v>
      </c>
      <c r="J106" s="92"/>
      <c r="K106" s="47" t="str">
        <f aca="false">IF(ISNUMBER(J106),"Yes","Not settled")</f>
        <v>Not settled</v>
      </c>
    </row>
    <row r="107" customFormat="false" ht="15" hidden="false" customHeight="false" outlineLevel="0" collapsed="false">
      <c r="A107" s="48" t="s">
        <v>245</v>
      </c>
      <c r="B107" s="48" t="s">
        <v>381</v>
      </c>
      <c r="C107" s="48" t="n">
        <v>1</v>
      </c>
      <c r="D107" s="48" t="n">
        <v>60007.06</v>
      </c>
      <c r="E107" s="48" t="s">
        <v>340</v>
      </c>
      <c r="F107" s="48" t="n">
        <v>25758.199</v>
      </c>
      <c r="G107" s="48" t="n">
        <v>44266.984</v>
      </c>
      <c r="H107" s="48" t="n">
        <v>242263413.288</v>
      </c>
      <c r="I107" s="48" t="n">
        <v>2.428</v>
      </c>
      <c r="J107" s="92"/>
      <c r="K107" s="47" t="str">
        <f aca="false">IF(ISNUMBER(J107),"Yes","Not settled")</f>
        <v>Not settled</v>
      </c>
    </row>
    <row r="108" customFormat="false" ht="15" hidden="false" customHeight="false" outlineLevel="0" collapsed="false">
      <c r="A108" s="48" t="s">
        <v>245</v>
      </c>
      <c r="B108" s="48" t="s">
        <v>381</v>
      </c>
      <c r="C108" s="48" t="n">
        <v>2</v>
      </c>
      <c r="D108" s="48" t="n">
        <v>80009.413</v>
      </c>
      <c r="E108" s="48" t="s">
        <v>341</v>
      </c>
      <c r="F108" s="48" t="n">
        <v>31698.668</v>
      </c>
      <c r="G108" s="48" t="n">
        <v>52569.277</v>
      </c>
      <c r="H108" s="48" t="n">
        <v>316886774.345</v>
      </c>
      <c r="I108" s="48" t="n">
        <v>1.948</v>
      </c>
      <c r="J108" s="92"/>
      <c r="K108" s="47" t="str">
        <f aca="false">IF(ISNUMBER(J108),"Yes","Not settled")</f>
        <v>Not settled</v>
      </c>
    </row>
    <row r="109" customFormat="false" ht="15" hidden="false" customHeight="false" outlineLevel="0" collapsed="false">
      <c r="A109" s="48" t="s">
        <v>245</v>
      </c>
      <c r="B109" s="48" t="s">
        <v>381</v>
      </c>
      <c r="C109" s="48" t="n">
        <v>3</v>
      </c>
      <c r="D109" s="48" t="n">
        <v>100011.766</v>
      </c>
      <c r="E109" s="48" t="s">
        <v>342</v>
      </c>
      <c r="F109" s="48" t="n">
        <v>76860.616</v>
      </c>
      <c r="G109" s="48" t="n">
        <v>116497.902</v>
      </c>
      <c r="H109" s="48" t="n">
        <v>2619046339.961</v>
      </c>
      <c r="I109" s="48" t="n">
        <v>2.432</v>
      </c>
      <c r="J109" s="92"/>
      <c r="K109" s="47" t="str">
        <f aca="false">IF(ISNUMBER(J109),"Yes","Not settled")</f>
        <v>Not settled</v>
      </c>
    </row>
    <row r="110" customFormat="false" ht="15" hidden="false" customHeight="false" outlineLevel="0" collapsed="false">
      <c r="A110" s="48" t="s">
        <v>343</v>
      </c>
      <c r="B110" s="48" t="s">
        <v>381</v>
      </c>
      <c r="C110" s="48" t="n">
        <v>1</v>
      </c>
      <c r="D110" s="48" t="n">
        <v>60007.06</v>
      </c>
      <c r="E110" s="48" t="s">
        <v>340</v>
      </c>
      <c r="F110" s="48" t="n">
        <v>31789.141</v>
      </c>
      <c r="G110" s="48" t="n">
        <v>62962.274</v>
      </c>
      <c r="H110" s="48" t="n">
        <v>313860107.281</v>
      </c>
      <c r="I110" s="48" t="n">
        <v>2.204</v>
      </c>
      <c r="J110" s="92"/>
      <c r="K110" s="47" t="str">
        <f aca="false">IF(ISNUMBER(J110),"Yes","Not settled")</f>
        <v>Not settled</v>
      </c>
    </row>
    <row r="111" customFormat="false" ht="15" hidden="false" customHeight="false" outlineLevel="0" collapsed="false">
      <c r="A111" s="48" t="s">
        <v>343</v>
      </c>
      <c r="B111" s="48" t="s">
        <v>381</v>
      </c>
      <c r="C111" s="48" t="n">
        <v>2</v>
      </c>
      <c r="D111" s="48" t="n">
        <v>80009.413</v>
      </c>
      <c r="E111" s="48" t="s">
        <v>341</v>
      </c>
      <c r="F111" s="48" t="n">
        <v>40150.841</v>
      </c>
      <c r="G111" s="48" t="n">
        <v>82867.013</v>
      </c>
      <c r="H111" s="48" t="n">
        <v>401261699.924</v>
      </c>
      <c r="I111" s="48" t="n">
        <v>2.383</v>
      </c>
      <c r="J111" s="92"/>
      <c r="K111" s="47" t="str">
        <f aca="false">IF(ISNUMBER(J111),"Yes","Not settled")</f>
        <v>Not settled</v>
      </c>
    </row>
    <row r="112" customFormat="false" ht="15" hidden="false" customHeight="false" outlineLevel="0" collapsed="false">
      <c r="A112" s="48" t="s">
        <v>343</v>
      </c>
      <c r="B112" s="48" t="s">
        <v>381</v>
      </c>
      <c r="C112" s="48" t="n">
        <v>3</v>
      </c>
      <c r="D112" s="48" t="n">
        <v>100011.766</v>
      </c>
      <c r="E112" s="48" t="s">
        <v>342</v>
      </c>
      <c r="F112" s="48" t="n">
        <v>109025.515</v>
      </c>
      <c r="G112" s="48" t="n">
        <v>216302.908</v>
      </c>
      <c r="H112" s="48" t="n">
        <v>3810071744.943</v>
      </c>
      <c r="I112" s="48" t="n">
        <v>2.239</v>
      </c>
      <c r="J112" s="92"/>
      <c r="K112" s="47" t="str">
        <f aca="false">IF(ISNUMBER(J112),"Yes","Not settled")</f>
        <v>Not settled</v>
      </c>
    </row>
    <row r="113" customFormat="false" ht="15" hidden="false" customHeight="false" outlineLevel="0" collapsed="false">
      <c r="A113" s="48" t="s">
        <v>247</v>
      </c>
      <c r="B113" s="48" t="s">
        <v>381</v>
      </c>
      <c r="C113" s="48" t="n">
        <v>1</v>
      </c>
      <c r="D113" s="48" t="n">
        <v>60007.06</v>
      </c>
      <c r="E113" s="48" t="s">
        <v>340</v>
      </c>
      <c r="F113" s="48" t="n">
        <v>19325.757</v>
      </c>
      <c r="G113" s="48" t="n">
        <v>57135.786</v>
      </c>
      <c r="H113" s="48" t="n">
        <v>161130448.73</v>
      </c>
      <c r="I113" s="48" t="n">
        <v>2.231</v>
      </c>
      <c r="J113" s="48" t="n">
        <v>15141.781</v>
      </c>
      <c r="K113" s="47" t="str">
        <f aca="false">IF(ISNUMBER(J113),"Yes","Not settled")</f>
        <v>Yes</v>
      </c>
    </row>
    <row r="114" customFormat="false" ht="15" hidden="false" customHeight="false" outlineLevel="0" collapsed="false">
      <c r="A114" s="48" t="s">
        <v>247</v>
      </c>
      <c r="B114" s="48" t="s">
        <v>381</v>
      </c>
      <c r="C114" s="48" t="n">
        <v>2</v>
      </c>
      <c r="D114" s="48" t="n">
        <v>80009.413</v>
      </c>
      <c r="E114" s="48" t="s">
        <v>341</v>
      </c>
      <c r="F114" s="48" t="n">
        <v>824.801</v>
      </c>
      <c r="G114" s="48" t="n">
        <v>395.999</v>
      </c>
      <c r="H114" s="48" t="n">
        <v>799365.24</v>
      </c>
      <c r="I114" s="48" t="n">
        <v>0.319</v>
      </c>
      <c r="J114" s="48" t="n">
        <v>2820.332</v>
      </c>
      <c r="K114" s="47" t="str">
        <f aca="false">IF(ISNUMBER(J114),"Yes","Not settled")</f>
        <v>Yes</v>
      </c>
    </row>
    <row r="115" customFormat="false" ht="15" hidden="false" customHeight="false" outlineLevel="0" collapsed="false">
      <c r="A115" s="48" t="s">
        <v>247</v>
      </c>
      <c r="B115" s="48" t="s">
        <v>381</v>
      </c>
      <c r="C115" s="48" t="n">
        <v>3</v>
      </c>
      <c r="D115" s="48" t="n">
        <v>100011.766</v>
      </c>
      <c r="E115" s="48" t="s">
        <v>342</v>
      </c>
      <c r="F115" s="48" t="n">
        <v>15960.993</v>
      </c>
      <c r="G115" s="48" t="n">
        <v>33242.642</v>
      </c>
      <c r="H115" s="48" t="n">
        <v>362719219.809</v>
      </c>
      <c r="I115" s="48" t="n">
        <v>2.522</v>
      </c>
      <c r="J115" s="48" t="n">
        <v>30883.633</v>
      </c>
      <c r="K115" s="47" t="str">
        <f aca="false">IF(ISNUMBER(J115),"Yes","Not settled")</f>
        <v>Yes</v>
      </c>
    </row>
    <row r="116" customFormat="false" ht="15" hidden="false" customHeight="false" outlineLevel="0" collapsed="false">
      <c r="A116" s="48" t="s">
        <v>249</v>
      </c>
      <c r="B116" s="48" t="s">
        <v>381</v>
      </c>
      <c r="C116" s="48" t="n">
        <v>1</v>
      </c>
      <c r="D116" s="48" t="n">
        <v>60007.06</v>
      </c>
      <c r="E116" s="48" t="s">
        <v>340</v>
      </c>
      <c r="F116" s="48" t="n">
        <v>16401.444</v>
      </c>
      <c r="G116" s="48" t="n">
        <v>23499.909</v>
      </c>
      <c r="H116" s="48" t="n">
        <v>145623021.534</v>
      </c>
      <c r="I116" s="48" t="n">
        <v>2.276</v>
      </c>
      <c r="J116" s="92"/>
      <c r="K116" s="47" t="str">
        <f aca="false">IF(ISNUMBER(J116),"Yes","Not settled")</f>
        <v>Not settled</v>
      </c>
    </row>
    <row r="117" customFormat="false" ht="15" hidden="false" customHeight="false" outlineLevel="0" collapsed="false">
      <c r="A117" s="48" t="s">
        <v>249</v>
      </c>
      <c r="B117" s="48" t="s">
        <v>381</v>
      </c>
      <c r="C117" s="48" t="n">
        <v>2</v>
      </c>
      <c r="D117" s="48" t="n">
        <v>80009.413</v>
      </c>
      <c r="E117" s="48" t="s">
        <v>341</v>
      </c>
      <c r="F117" s="48" t="n">
        <v>26417.74</v>
      </c>
      <c r="G117" s="48" t="n">
        <v>37642.438</v>
      </c>
      <c r="H117" s="48" t="n">
        <v>265060502.486</v>
      </c>
      <c r="I117" s="48" t="n">
        <v>1.666</v>
      </c>
      <c r="J117" s="92"/>
      <c r="K117" s="47" t="str">
        <f aca="false">IF(ISNUMBER(J117),"Yes","Not settled")</f>
        <v>Not settled</v>
      </c>
    </row>
    <row r="118" customFormat="false" ht="15" hidden="false" customHeight="false" outlineLevel="0" collapsed="false">
      <c r="A118" s="48" t="s">
        <v>249</v>
      </c>
      <c r="B118" s="48" t="s">
        <v>381</v>
      </c>
      <c r="C118" s="48" t="n">
        <v>3</v>
      </c>
      <c r="D118" s="48" t="n">
        <v>100011.766</v>
      </c>
      <c r="E118" s="48" t="s">
        <v>342</v>
      </c>
      <c r="F118" s="48" t="n">
        <v>16697.986</v>
      </c>
      <c r="G118" s="48" t="n">
        <v>21325.842</v>
      </c>
      <c r="H118" s="48" t="n">
        <v>294618805.529</v>
      </c>
      <c r="I118" s="48" t="n">
        <v>2.27</v>
      </c>
      <c r="J118" s="48" t="n">
        <v>37484.41</v>
      </c>
      <c r="K118" s="47" t="str">
        <f aca="false">IF(ISNUMBER(J118),"Yes","Not settled")</f>
        <v>Yes</v>
      </c>
    </row>
    <row r="119" customFormat="false" ht="15" hidden="false" customHeight="false" outlineLevel="0" collapsed="false">
      <c r="A119" s="48" t="s">
        <v>344</v>
      </c>
      <c r="B119" s="48" t="s">
        <v>381</v>
      </c>
      <c r="C119" s="48" t="n">
        <v>1</v>
      </c>
      <c r="D119" s="48" t="n">
        <v>60007.06</v>
      </c>
      <c r="E119" s="48" t="s">
        <v>340</v>
      </c>
      <c r="F119" s="48" t="n">
        <v>17370.088</v>
      </c>
      <c r="G119" s="48" t="n">
        <v>38995.161</v>
      </c>
      <c r="H119" s="48" t="n">
        <v>150666159.347</v>
      </c>
      <c r="I119" s="48" t="n">
        <v>2.551</v>
      </c>
      <c r="J119" s="48" t="n">
        <v>14001.647</v>
      </c>
      <c r="K119" s="47" t="str">
        <f aca="false">IF(ISNUMBER(J119),"Yes","Not settled")</f>
        <v>Yes</v>
      </c>
    </row>
    <row r="120" customFormat="false" ht="15" hidden="false" customHeight="false" outlineLevel="0" collapsed="false">
      <c r="A120" s="48" t="s">
        <v>344</v>
      </c>
      <c r="B120" s="48" t="s">
        <v>381</v>
      </c>
      <c r="C120" s="48" t="n">
        <v>2</v>
      </c>
      <c r="D120" s="48" t="n">
        <v>80009.413</v>
      </c>
      <c r="E120" s="48" t="s">
        <v>341</v>
      </c>
      <c r="F120" s="48" t="n">
        <v>17932.974</v>
      </c>
      <c r="G120" s="48" t="n">
        <v>17977.413</v>
      </c>
      <c r="H120" s="48" t="n">
        <v>179213452.963</v>
      </c>
      <c r="I120" s="48" t="n">
        <v>1.205</v>
      </c>
      <c r="J120" s="92"/>
      <c r="K120" s="47" t="str">
        <f aca="false">IF(ISNUMBER(J120),"Yes","Not settled")</f>
        <v>Not settled</v>
      </c>
    </row>
    <row r="121" customFormat="false" ht="15" hidden="false" customHeight="false" outlineLevel="0" collapsed="false">
      <c r="A121" s="48" t="s">
        <v>344</v>
      </c>
      <c r="B121" s="48" t="s">
        <v>381</v>
      </c>
      <c r="C121" s="48" t="n">
        <v>3</v>
      </c>
      <c r="D121" s="48" t="n">
        <v>100011.766</v>
      </c>
      <c r="E121" s="48" t="s">
        <v>342</v>
      </c>
      <c r="F121" s="48" t="n">
        <v>17734.41</v>
      </c>
      <c r="G121" s="48" t="n">
        <v>39213.837</v>
      </c>
      <c r="H121" s="48" t="n">
        <v>406150080.783</v>
      </c>
      <c r="I121" s="48" t="n">
        <v>2.559</v>
      </c>
      <c r="J121" s="48" t="n">
        <v>28923.403</v>
      </c>
      <c r="K121" s="47" t="str">
        <f aca="false">IF(ISNUMBER(J121),"Yes","Not settled")</f>
        <v>Yes</v>
      </c>
    </row>
    <row r="122" customFormat="false" ht="15" hidden="false" customHeight="false" outlineLevel="0" collapsed="false">
      <c r="A122" s="48" t="s">
        <v>345</v>
      </c>
      <c r="B122" s="48" t="s">
        <v>381</v>
      </c>
      <c r="C122" s="48" t="n">
        <v>1</v>
      </c>
      <c r="D122" s="48" t="n">
        <v>60007.06</v>
      </c>
      <c r="E122" s="48" t="s">
        <v>340</v>
      </c>
      <c r="F122" s="48" t="n">
        <v>29113.314</v>
      </c>
      <c r="G122" s="48" t="n">
        <v>57332.105</v>
      </c>
      <c r="H122" s="48" t="n">
        <v>277637261.468</v>
      </c>
      <c r="I122" s="48" t="n">
        <v>2.19</v>
      </c>
      <c r="J122" s="92"/>
      <c r="K122" s="47" t="str">
        <f aca="false">IF(ISNUMBER(J122),"Yes","Not settled")</f>
        <v>Not settled</v>
      </c>
    </row>
    <row r="123" customFormat="false" ht="15" hidden="false" customHeight="false" outlineLevel="0" collapsed="false">
      <c r="A123" s="48" t="s">
        <v>345</v>
      </c>
      <c r="B123" s="48" t="s">
        <v>381</v>
      </c>
      <c r="C123" s="48" t="n">
        <v>2</v>
      </c>
      <c r="D123" s="48" t="n">
        <v>80009.413</v>
      </c>
      <c r="E123" s="48" t="s">
        <v>341</v>
      </c>
      <c r="F123" s="48" t="n">
        <v>30670.69</v>
      </c>
      <c r="G123" s="48" t="n">
        <v>50099.578</v>
      </c>
      <c r="H123" s="48" t="n">
        <v>305887979.976</v>
      </c>
      <c r="I123" s="48" t="n">
        <v>2.044</v>
      </c>
      <c r="J123" s="92"/>
      <c r="K123" s="47" t="str">
        <f aca="false">IF(ISNUMBER(J123),"Yes","Not settled")</f>
        <v>Not settled</v>
      </c>
    </row>
    <row r="124" customFormat="false" ht="15" hidden="false" customHeight="false" outlineLevel="0" collapsed="false">
      <c r="A124" s="48" t="s">
        <v>345</v>
      </c>
      <c r="B124" s="48" t="s">
        <v>381</v>
      </c>
      <c r="C124" s="48" t="n">
        <v>3</v>
      </c>
      <c r="D124" s="48" t="n">
        <v>100011.766</v>
      </c>
      <c r="E124" s="48" t="s">
        <v>342</v>
      </c>
      <c r="F124" s="48" t="n">
        <v>70555.589</v>
      </c>
      <c r="G124" s="48" t="n">
        <v>132599.573</v>
      </c>
      <c r="H124" s="48" t="n">
        <v>2823473723.985</v>
      </c>
      <c r="I124" s="48" t="n">
        <v>2.583</v>
      </c>
      <c r="J124" s="92"/>
      <c r="K124" s="47" t="str">
        <f aca="false">IF(ISNUMBER(J124),"Yes","Not settled")</f>
        <v>Not settled</v>
      </c>
    </row>
    <row r="125" customFormat="false" ht="15" hidden="false" customHeight="false" outlineLevel="0" collapsed="false">
      <c r="A125" s="48" t="s">
        <v>346</v>
      </c>
      <c r="B125" s="48" t="s">
        <v>381</v>
      </c>
      <c r="C125" s="48" t="n">
        <v>1</v>
      </c>
      <c r="D125" s="48" t="n">
        <v>60007.06</v>
      </c>
      <c r="E125" s="48" t="s">
        <v>340</v>
      </c>
      <c r="F125" s="48" t="n">
        <v>20881.207</v>
      </c>
      <c r="G125" s="48" t="n">
        <v>45096.839</v>
      </c>
      <c r="H125" s="48" t="n">
        <v>188482431.253</v>
      </c>
      <c r="I125" s="48" t="n">
        <v>2.548</v>
      </c>
      <c r="J125" s="48" t="n">
        <v>16661.96</v>
      </c>
      <c r="K125" s="47" t="str">
        <f aca="false">IF(ISNUMBER(J125),"Yes","Not settled")</f>
        <v>Yes</v>
      </c>
    </row>
    <row r="126" customFormat="false" ht="15" hidden="false" customHeight="false" outlineLevel="0" collapsed="false">
      <c r="A126" s="48" t="s">
        <v>346</v>
      </c>
      <c r="B126" s="48" t="s">
        <v>381</v>
      </c>
      <c r="C126" s="48" t="n">
        <v>2</v>
      </c>
      <c r="D126" s="48" t="n">
        <v>80009.413</v>
      </c>
      <c r="E126" s="48" t="s">
        <v>341</v>
      </c>
      <c r="F126" s="48" t="n">
        <v>23427.364</v>
      </c>
      <c r="G126" s="48" t="n">
        <v>29887.728</v>
      </c>
      <c r="H126" s="48" t="n">
        <v>234883517.5</v>
      </c>
      <c r="I126" s="48" t="n">
        <v>1.515</v>
      </c>
      <c r="J126" s="92"/>
      <c r="K126" s="47" t="str">
        <f aca="false">IF(ISNUMBER(J126),"Yes","Not settled")</f>
        <v>Not settled</v>
      </c>
    </row>
    <row r="127" customFormat="false" ht="15" hidden="false" customHeight="false" outlineLevel="0" collapsed="false">
      <c r="A127" s="48" t="s">
        <v>346</v>
      </c>
      <c r="B127" s="48" t="s">
        <v>381</v>
      </c>
      <c r="C127" s="48" t="n">
        <v>3</v>
      </c>
      <c r="D127" s="48" t="n">
        <v>100011.766</v>
      </c>
      <c r="E127" s="48" t="s">
        <v>342</v>
      </c>
      <c r="F127" s="48" t="n">
        <v>20308.932</v>
      </c>
      <c r="G127" s="48" t="n">
        <v>44148.365</v>
      </c>
      <c r="H127" s="48" t="n">
        <v>482121462.522</v>
      </c>
      <c r="I127" s="48" t="n">
        <v>2.556</v>
      </c>
      <c r="J127" s="48" t="n">
        <v>31163.666</v>
      </c>
      <c r="K127" s="47" t="str">
        <f aca="false">IF(ISNUMBER(J127),"Yes","Not settled")</f>
        <v>Yes</v>
      </c>
    </row>
    <row r="128" customFormat="false" ht="15" hidden="false" customHeight="false" outlineLevel="0" collapsed="false">
      <c r="A128" s="48" t="s">
        <v>347</v>
      </c>
      <c r="B128" s="48" t="s">
        <v>381</v>
      </c>
      <c r="C128" s="48" t="n">
        <v>1</v>
      </c>
      <c r="D128" s="48" t="n">
        <v>60007.06</v>
      </c>
      <c r="E128" s="48" t="s">
        <v>340</v>
      </c>
      <c r="F128" s="48" t="n">
        <v>16547.129</v>
      </c>
      <c r="G128" s="48" t="n">
        <v>38379.295</v>
      </c>
      <c r="H128" s="48" t="n">
        <v>139800703.404</v>
      </c>
      <c r="I128" s="48" t="n">
        <v>2.5</v>
      </c>
      <c r="J128" s="48" t="n">
        <v>13041.534</v>
      </c>
      <c r="K128" s="47" t="str">
        <f aca="false">IF(ISNUMBER(J128),"Yes","Not settled")</f>
        <v>Yes</v>
      </c>
    </row>
    <row r="129" customFormat="false" ht="15" hidden="false" customHeight="false" outlineLevel="0" collapsed="false">
      <c r="A129" s="48" t="s">
        <v>347</v>
      </c>
      <c r="B129" s="48" t="s">
        <v>381</v>
      </c>
      <c r="C129" s="48" t="n">
        <v>2</v>
      </c>
      <c r="D129" s="48" t="n">
        <v>80009.413</v>
      </c>
      <c r="E129" s="48" t="s">
        <v>341</v>
      </c>
      <c r="F129" s="48" t="n">
        <v>8290.544</v>
      </c>
      <c r="G129" s="48" t="n">
        <v>4854.342</v>
      </c>
      <c r="H129" s="48" t="n">
        <v>80253455.888</v>
      </c>
      <c r="I129" s="48" t="n">
        <v>1.139</v>
      </c>
      <c r="J129" s="92"/>
      <c r="K129" s="47" t="str">
        <f aca="false">IF(ISNUMBER(J129),"Yes","Not settled")</f>
        <v>Not settled</v>
      </c>
    </row>
    <row r="130" customFormat="false" ht="15" hidden="false" customHeight="false" outlineLevel="0" collapsed="false">
      <c r="A130" s="48" t="s">
        <v>347</v>
      </c>
      <c r="B130" s="48" t="s">
        <v>381</v>
      </c>
      <c r="C130" s="48" t="n">
        <v>3</v>
      </c>
      <c r="D130" s="48" t="n">
        <v>100011.766</v>
      </c>
      <c r="E130" s="48" t="s">
        <v>342</v>
      </c>
      <c r="F130" s="48" t="n">
        <v>77234.312</v>
      </c>
      <c r="G130" s="48" t="n">
        <v>173916.982</v>
      </c>
      <c r="H130" s="48" t="n">
        <v>2719638309.197</v>
      </c>
      <c r="I130" s="48" t="n">
        <v>2.685</v>
      </c>
      <c r="J130" s="48" t="n">
        <v>58986.94</v>
      </c>
      <c r="K130" s="47" t="str">
        <f aca="false">IF(ISNUMBER(J130),"Yes","Not settled")</f>
        <v>Yes</v>
      </c>
    </row>
    <row r="131" customFormat="false" ht="15" hidden="false" customHeight="false" outlineLevel="0" collapsed="false">
      <c r="A131" s="48" t="s">
        <v>348</v>
      </c>
      <c r="B131" s="48" t="s">
        <v>381</v>
      </c>
      <c r="C131" s="48" t="n">
        <v>1</v>
      </c>
      <c r="D131" s="48" t="n">
        <v>60007.06</v>
      </c>
      <c r="E131" s="48" t="s">
        <v>340</v>
      </c>
      <c r="F131" s="48" t="n">
        <v>10256.232</v>
      </c>
      <c r="G131" s="48" t="n">
        <v>22735.588</v>
      </c>
      <c r="H131" s="48" t="n">
        <v>71829753.704</v>
      </c>
      <c r="I131" s="48" t="n">
        <v>2.32</v>
      </c>
      <c r="J131" s="48" t="n">
        <v>11761.384</v>
      </c>
      <c r="K131" s="47" t="str">
        <f aca="false">IF(ISNUMBER(J131),"Yes","Not settled")</f>
        <v>Yes</v>
      </c>
    </row>
    <row r="132" customFormat="false" ht="15" hidden="false" customHeight="false" outlineLevel="0" collapsed="false">
      <c r="A132" s="48" t="s">
        <v>348</v>
      </c>
      <c r="B132" s="48" t="s">
        <v>381</v>
      </c>
      <c r="C132" s="48" t="n">
        <v>2</v>
      </c>
      <c r="D132" s="48" t="n">
        <v>80009.413</v>
      </c>
      <c r="E132" s="48" t="s">
        <v>341</v>
      </c>
      <c r="F132" s="48" t="n">
        <v>849.935</v>
      </c>
      <c r="G132" s="48" t="n">
        <v>542.367</v>
      </c>
      <c r="H132" s="48" t="n">
        <v>582497.507</v>
      </c>
      <c r="I132" s="48" t="n">
        <v>0.849</v>
      </c>
      <c r="J132" s="48" t="n">
        <v>1840.216</v>
      </c>
      <c r="K132" s="47" t="str">
        <f aca="false">IF(ISNUMBER(J132),"Yes","Not settled")</f>
        <v>Yes</v>
      </c>
    </row>
    <row r="133" customFormat="false" ht="15" hidden="false" customHeight="false" outlineLevel="0" collapsed="false">
      <c r="A133" s="48" t="s">
        <v>348</v>
      </c>
      <c r="B133" s="48" t="s">
        <v>381</v>
      </c>
      <c r="C133" s="48" t="n">
        <v>3</v>
      </c>
      <c r="D133" s="48" t="n">
        <v>100011.766</v>
      </c>
      <c r="E133" s="48" t="s">
        <v>342</v>
      </c>
      <c r="F133" s="48" t="n">
        <v>5117.178</v>
      </c>
      <c r="G133" s="48" t="n">
        <v>7932.985</v>
      </c>
      <c r="H133" s="48" t="n">
        <v>99229062.508</v>
      </c>
      <c r="I133" s="48" t="n">
        <v>2.191</v>
      </c>
      <c r="J133" s="48" t="n">
        <v>24402.871</v>
      </c>
      <c r="K133" s="47" t="str">
        <f aca="false">IF(ISNUMBER(J133),"Yes","Not settled")</f>
        <v>Yes</v>
      </c>
    </row>
    <row r="134" customFormat="false" ht="15" hidden="false" customHeight="false" outlineLevel="0" collapsed="false">
      <c r="A134" s="48" t="s">
        <v>349</v>
      </c>
      <c r="B134" s="48" t="s">
        <v>381</v>
      </c>
      <c r="C134" s="48" t="n">
        <v>1</v>
      </c>
      <c r="D134" s="48" t="n">
        <v>60007.06</v>
      </c>
      <c r="E134" s="48" t="s">
        <v>340</v>
      </c>
      <c r="F134" s="48" t="n">
        <v>16632.754</v>
      </c>
      <c r="G134" s="48" t="n">
        <v>36858.371</v>
      </c>
      <c r="H134" s="48" t="n">
        <v>134215919.056</v>
      </c>
      <c r="I134" s="48" t="n">
        <v>2.49</v>
      </c>
      <c r="J134" s="48" t="n">
        <v>13841.628</v>
      </c>
      <c r="K134" s="47" t="str">
        <f aca="false">IF(ISNUMBER(J134),"Yes","Not settled")</f>
        <v>Yes</v>
      </c>
    </row>
    <row r="135" customFormat="false" ht="15" hidden="false" customHeight="false" outlineLevel="0" collapsed="false">
      <c r="A135" s="48" t="s">
        <v>349</v>
      </c>
      <c r="B135" s="48" t="s">
        <v>381</v>
      </c>
      <c r="C135" s="48" t="n">
        <v>2</v>
      </c>
      <c r="D135" s="48" t="n">
        <v>80009.413</v>
      </c>
      <c r="E135" s="48" t="s">
        <v>341</v>
      </c>
      <c r="F135" s="48" t="n">
        <v>898.53</v>
      </c>
      <c r="G135" s="48" t="n">
        <v>457.371</v>
      </c>
      <c r="H135" s="48" t="n">
        <v>847242.252</v>
      </c>
      <c r="I135" s="48" t="n">
        <v>0.489</v>
      </c>
      <c r="J135" s="48" t="n">
        <v>2360.278</v>
      </c>
      <c r="K135" s="47" t="str">
        <f aca="false">IF(ISNUMBER(J135),"Yes","Not settled")</f>
        <v>Yes</v>
      </c>
    </row>
    <row r="136" customFormat="false" ht="15" hidden="false" customHeight="false" outlineLevel="0" collapsed="false">
      <c r="A136" s="48" t="s">
        <v>349</v>
      </c>
      <c r="B136" s="48" t="s">
        <v>381</v>
      </c>
      <c r="C136" s="48" t="n">
        <v>3</v>
      </c>
      <c r="D136" s="48" t="n">
        <v>100011.766</v>
      </c>
      <c r="E136" s="48" t="s">
        <v>342</v>
      </c>
      <c r="F136" s="48" t="n">
        <v>8554.987</v>
      </c>
      <c r="G136" s="48" t="n">
        <v>16440.629</v>
      </c>
      <c r="H136" s="48" t="n">
        <v>167191181.793</v>
      </c>
      <c r="I136" s="48" t="n">
        <v>2.453</v>
      </c>
      <c r="J136" s="48" t="n">
        <v>25122.956</v>
      </c>
      <c r="K136" s="47" t="str">
        <f aca="false">IF(ISNUMBER(J136),"Yes","Not settled")</f>
        <v>Yes</v>
      </c>
    </row>
    <row r="137" customFormat="false" ht="15" hidden="false" customHeight="false" outlineLevel="0" collapsed="false">
      <c r="A137" s="48" t="s">
        <v>243</v>
      </c>
      <c r="B137" s="48" t="s">
        <v>382</v>
      </c>
      <c r="C137" s="48" t="n">
        <v>1</v>
      </c>
      <c r="D137" s="48" t="n">
        <v>60007.06</v>
      </c>
      <c r="E137" s="48" t="s">
        <v>340</v>
      </c>
      <c r="F137" s="48" t="n">
        <v>32297.969</v>
      </c>
      <c r="G137" s="48" t="n">
        <v>64669.291</v>
      </c>
      <c r="H137" s="48" t="n">
        <v>322357531.698</v>
      </c>
      <c r="I137" s="48" t="n">
        <v>1.989</v>
      </c>
      <c r="J137" s="92"/>
      <c r="K137" s="47" t="str">
        <f aca="false">IF(ISNUMBER(J137),"Yes","Not settled")</f>
        <v>Not settled</v>
      </c>
    </row>
    <row r="138" customFormat="false" ht="15" hidden="false" customHeight="false" outlineLevel="0" collapsed="false">
      <c r="A138" s="48" t="s">
        <v>243</v>
      </c>
      <c r="B138" s="48" t="s">
        <v>382</v>
      </c>
      <c r="C138" s="48" t="n">
        <v>2</v>
      </c>
      <c r="D138" s="48" t="n">
        <v>80009.413</v>
      </c>
      <c r="E138" s="48" t="s">
        <v>341</v>
      </c>
      <c r="F138" s="48" t="n">
        <v>40598.927</v>
      </c>
      <c r="G138" s="48" t="n">
        <v>84697.154</v>
      </c>
      <c r="H138" s="48" t="n">
        <v>405068555.009</v>
      </c>
      <c r="I138" s="48" t="n">
        <v>2.399</v>
      </c>
      <c r="J138" s="92"/>
      <c r="K138" s="47" t="str">
        <f aca="false">IF(ISNUMBER(J138),"Yes","Not settled")</f>
        <v>Not settled</v>
      </c>
    </row>
    <row r="139" customFormat="false" ht="15" hidden="false" customHeight="false" outlineLevel="0" collapsed="false">
      <c r="A139" s="48" t="s">
        <v>243</v>
      </c>
      <c r="B139" s="48" t="s">
        <v>382</v>
      </c>
      <c r="C139" s="48" t="n">
        <v>3</v>
      </c>
      <c r="D139" s="48" t="n">
        <v>100011.766</v>
      </c>
      <c r="E139" s="48" t="s">
        <v>342</v>
      </c>
      <c r="F139" s="48" t="n">
        <v>112643.391</v>
      </c>
      <c r="G139" s="48" t="n">
        <v>226198.173</v>
      </c>
      <c r="H139" s="48" t="n">
        <v>3931614806.239</v>
      </c>
      <c r="I139" s="48" t="n">
        <v>2.132</v>
      </c>
      <c r="J139" s="92"/>
      <c r="K139" s="47" t="str">
        <f aca="false">IF(ISNUMBER(J139),"Yes","Not settled")</f>
        <v>Not settled</v>
      </c>
    </row>
    <row r="140" customFormat="false" ht="15" hidden="false" customHeight="false" outlineLevel="0" collapsed="false">
      <c r="A140" s="48" t="s">
        <v>245</v>
      </c>
      <c r="B140" s="48" t="s">
        <v>382</v>
      </c>
      <c r="C140" s="48" t="n">
        <v>1</v>
      </c>
      <c r="D140" s="48" t="n">
        <v>60007.06</v>
      </c>
      <c r="E140" s="48" t="s">
        <v>340</v>
      </c>
      <c r="F140" s="48" t="n">
        <v>23806.452</v>
      </c>
      <c r="G140" s="48" t="n">
        <v>39139.131</v>
      </c>
      <c r="H140" s="48" t="n">
        <v>219851658.768</v>
      </c>
      <c r="I140" s="48" t="n">
        <v>2.38</v>
      </c>
      <c r="J140" s="92"/>
      <c r="K140" s="47" t="str">
        <f aca="false">IF(ISNUMBER(J140),"Yes","Not settled")</f>
        <v>Not settled</v>
      </c>
    </row>
    <row r="141" customFormat="false" ht="15" hidden="false" customHeight="false" outlineLevel="0" collapsed="false">
      <c r="A141" s="48" t="s">
        <v>245</v>
      </c>
      <c r="B141" s="48" t="s">
        <v>382</v>
      </c>
      <c r="C141" s="48" t="n">
        <v>2</v>
      </c>
      <c r="D141" s="48" t="n">
        <v>80009.413</v>
      </c>
      <c r="E141" s="48" t="s">
        <v>341</v>
      </c>
      <c r="F141" s="48" t="n">
        <v>29807.913</v>
      </c>
      <c r="G141" s="48" t="n">
        <v>46811.707</v>
      </c>
      <c r="H141" s="48" t="n">
        <v>298324038.872</v>
      </c>
      <c r="I141" s="48" t="n">
        <v>1.85</v>
      </c>
      <c r="J141" s="92"/>
      <c r="K141" s="47" t="str">
        <f aca="false">IF(ISNUMBER(J141),"Yes","Not settled")</f>
        <v>Not settled</v>
      </c>
    </row>
    <row r="142" customFormat="false" ht="15" hidden="false" customHeight="false" outlineLevel="0" collapsed="false">
      <c r="A142" s="48" t="s">
        <v>245</v>
      </c>
      <c r="B142" s="48" t="s">
        <v>382</v>
      </c>
      <c r="C142" s="48" t="n">
        <v>3</v>
      </c>
      <c r="D142" s="48" t="n">
        <v>100011.766</v>
      </c>
      <c r="E142" s="48" t="s">
        <v>342</v>
      </c>
      <c r="F142" s="48" t="n">
        <v>67573.958</v>
      </c>
      <c r="G142" s="48" t="n">
        <v>92732.862</v>
      </c>
      <c r="H142" s="48" t="n">
        <v>2284676528.53</v>
      </c>
      <c r="I142" s="48" t="n">
        <v>2.39</v>
      </c>
      <c r="J142" s="92"/>
      <c r="K142" s="47" t="str">
        <f aca="false">IF(ISNUMBER(J142),"Yes","Not settled")</f>
        <v>Not settled</v>
      </c>
    </row>
    <row r="143" customFormat="false" ht="15" hidden="false" customHeight="false" outlineLevel="0" collapsed="false">
      <c r="A143" s="48" t="s">
        <v>343</v>
      </c>
      <c r="B143" s="48" t="s">
        <v>382</v>
      </c>
      <c r="C143" s="48" t="n">
        <v>1</v>
      </c>
      <c r="D143" s="48" t="n">
        <v>60007.06</v>
      </c>
      <c r="E143" s="48" t="s">
        <v>340</v>
      </c>
      <c r="F143" s="48" t="n">
        <v>29974.006</v>
      </c>
      <c r="G143" s="48" t="n">
        <v>56134.681</v>
      </c>
      <c r="H143" s="48" t="n">
        <v>295406267.013</v>
      </c>
      <c r="I143" s="48" t="n">
        <v>2.187</v>
      </c>
      <c r="J143" s="92"/>
      <c r="K143" s="47" t="str">
        <f aca="false">IF(ISNUMBER(J143),"Yes","Not settled")</f>
        <v>Not settled</v>
      </c>
    </row>
    <row r="144" customFormat="false" ht="15" hidden="false" customHeight="false" outlineLevel="0" collapsed="false">
      <c r="A144" s="48" t="s">
        <v>343</v>
      </c>
      <c r="B144" s="48" t="s">
        <v>382</v>
      </c>
      <c r="C144" s="48" t="n">
        <v>2</v>
      </c>
      <c r="D144" s="48" t="n">
        <v>80009.413</v>
      </c>
      <c r="E144" s="48" t="s">
        <v>341</v>
      </c>
      <c r="F144" s="48" t="n">
        <v>38327.193</v>
      </c>
      <c r="G144" s="48" t="n">
        <v>75712.635</v>
      </c>
      <c r="H144" s="48" t="n">
        <v>383456838.62</v>
      </c>
      <c r="I144" s="48" t="n">
        <v>2.286</v>
      </c>
      <c r="J144" s="92"/>
      <c r="K144" s="47" t="str">
        <f aca="false">IF(ISNUMBER(J144),"Yes","Not settled")</f>
        <v>Not settled</v>
      </c>
    </row>
    <row r="145" customFormat="false" ht="15" hidden="false" customHeight="false" outlineLevel="0" collapsed="false">
      <c r="A145" s="48" t="s">
        <v>343</v>
      </c>
      <c r="B145" s="48" t="s">
        <v>382</v>
      </c>
      <c r="C145" s="48" t="n">
        <v>3</v>
      </c>
      <c r="D145" s="48" t="n">
        <v>100011.766</v>
      </c>
      <c r="E145" s="48" t="s">
        <v>342</v>
      </c>
      <c r="F145" s="48" t="n">
        <v>101640.958</v>
      </c>
      <c r="G145" s="48" t="n">
        <v>190569.4</v>
      </c>
      <c r="H145" s="48" t="n">
        <v>3531570642.555</v>
      </c>
      <c r="I145" s="48" t="n">
        <v>2.171</v>
      </c>
      <c r="J145" s="92"/>
      <c r="K145" s="47" t="str">
        <f aca="false">IF(ISNUMBER(J145),"Yes","Not settled")</f>
        <v>Not settled</v>
      </c>
    </row>
    <row r="146" customFormat="false" ht="15" hidden="false" customHeight="false" outlineLevel="0" collapsed="false">
      <c r="A146" s="48" t="s">
        <v>247</v>
      </c>
      <c r="B146" s="48" t="s">
        <v>382</v>
      </c>
      <c r="C146" s="48" t="n">
        <v>1</v>
      </c>
      <c r="D146" s="48" t="n">
        <v>60007.06</v>
      </c>
      <c r="E146" s="48" t="s">
        <v>340</v>
      </c>
      <c r="F146" s="48" t="n">
        <v>19935.682</v>
      </c>
      <c r="G146" s="48" t="n">
        <v>57974.555</v>
      </c>
      <c r="H146" s="48" t="n">
        <v>169149204.827</v>
      </c>
      <c r="I146" s="48" t="n">
        <v>2.191</v>
      </c>
      <c r="J146" s="48" t="n">
        <v>15121.779</v>
      </c>
      <c r="K146" s="47" t="str">
        <f aca="false">IF(ISNUMBER(J146),"Yes","Not settled")</f>
        <v>Yes</v>
      </c>
    </row>
    <row r="147" customFormat="false" ht="15" hidden="false" customHeight="false" outlineLevel="0" collapsed="false">
      <c r="A147" s="48" t="s">
        <v>247</v>
      </c>
      <c r="B147" s="48" t="s">
        <v>382</v>
      </c>
      <c r="C147" s="48" t="n">
        <v>2</v>
      </c>
      <c r="D147" s="48" t="n">
        <v>80009.413</v>
      </c>
      <c r="E147" s="48" t="s">
        <v>341</v>
      </c>
      <c r="F147" s="48" t="n">
        <v>840.998</v>
      </c>
      <c r="G147" s="48" t="n">
        <v>417.586</v>
      </c>
      <c r="H147" s="48" t="n">
        <v>817226.804</v>
      </c>
      <c r="I147" s="48" t="n">
        <v>0.28</v>
      </c>
      <c r="J147" s="48" t="n">
        <v>2900.341</v>
      </c>
      <c r="K147" s="47" t="str">
        <f aca="false">IF(ISNUMBER(J147),"Yes","Not settled")</f>
        <v>Yes</v>
      </c>
    </row>
    <row r="148" customFormat="false" ht="15" hidden="false" customHeight="false" outlineLevel="0" collapsed="false">
      <c r="A148" s="48" t="s">
        <v>247</v>
      </c>
      <c r="B148" s="48" t="s">
        <v>382</v>
      </c>
      <c r="C148" s="48" t="n">
        <v>3</v>
      </c>
      <c r="D148" s="48" t="n">
        <v>100011.766</v>
      </c>
      <c r="E148" s="48" t="s">
        <v>342</v>
      </c>
      <c r="F148" s="48" t="n">
        <v>16096.184</v>
      </c>
      <c r="G148" s="48" t="n">
        <v>32351.428</v>
      </c>
      <c r="H148" s="48" t="n">
        <v>364566592.415</v>
      </c>
      <c r="I148" s="48" t="n">
        <v>2.47</v>
      </c>
      <c r="J148" s="48" t="n">
        <v>28963.407</v>
      </c>
      <c r="K148" s="47" t="str">
        <f aca="false">IF(ISNUMBER(J148),"Yes","Not settled")</f>
        <v>Yes</v>
      </c>
    </row>
    <row r="149" customFormat="false" ht="15" hidden="false" customHeight="false" outlineLevel="0" collapsed="false">
      <c r="A149" s="48" t="s">
        <v>249</v>
      </c>
      <c r="B149" s="48" t="s">
        <v>382</v>
      </c>
      <c r="C149" s="48" t="n">
        <v>1</v>
      </c>
      <c r="D149" s="48" t="n">
        <v>60007.06</v>
      </c>
      <c r="E149" s="48" t="s">
        <v>340</v>
      </c>
      <c r="F149" s="48" t="n">
        <v>8960.829</v>
      </c>
      <c r="G149" s="48" t="n">
        <v>16570.942</v>
      </c>
      <c r="H149" s="48" t="n">
        <v>57922619.446</v>
      </c>
      <c r="I149" s="48" t="n">
        <v>2.225</v>
      </c>
      <c r="J149" s="48" t="n">
        <v>12201.435</v>
      </c>
      <c r="K149" s="47" t="str">
        <f aca="false">IF(ISNUMBER(J149),"Yes","Not settled")</f>
        <v>Yes</v>
      </c>
    </row>
    <row r="150" customFormat="false" ht="15" hidden="false" customHeight="false" outlineLevel="0" collapsed="false">
      <c r="A150" s="48" t="s">
        <v>249</v>
      </c>
      <c r="B150" s="48" t="s">
        <v>382</v>
      </c>
      <c r="C150" s="48" t="n">
        <v>2</v>
      </c>
      <c r="D150" s="48" t="n">
        <v>80009.413</v>
      </c>
      <c r="E150" s="48" t="s">
        <v>341</v>
      </c>
      <c r="F150" s="48" t="n">
        <v>24466.606</v>
      </c>
      <c r="G150" s="48" t="n">
        <v>32499.521</v>
      </c>
      <c r="H150" s="48" t="n">
        <v>245060478.324</v>
      </c>
      <c r="I150" s="48" t="n">
        <v>1.562</v>
      </c>
      <c r="J150" s="92"/>
      <c r="K150" s="47" t="str">
        <f aca="false">IF(ISNUMBER(J150),"Yes","Not settled")</f>
        <v>Not settled</v>
      </c>
    </row>
    <row r="151" customFormat="false" ht="15" hidden="false" customHeight="false" outlineLevel="0" collapsed="false">
      <c r="A151" s="48" t="s">
        <v>249</v>
      </c>
      <c r="B151" s="48" t="s">
        <v>382</v>
      </c>
      <c r="C151" s="48" t="n">
        <v>3</v>
      </c>
      <c r="D151" s="48" t="n">
        <v>100011.766</v>
      </c>
      <c r="E151" s="48" t="s">
        <v>342</v>
      </c>
      <c r="F151" s="48" t="n">
        <v>8865.99</v>
      </c>
      <c r="G151" s="48" t="n">
        <v>16192.071</v>
      </c>
      <c r="H151" s="48" t="n">
        <v>166885234.485</v>
      </c>
      <c r="I151" s="48" t="n">
        <v>2.22</v>
      </c>
      <c r="J151" s="48" t="n">
        <v>26603.13</v>
      </c>
      <c r="K151" s="47" t="str">
        <f aca="false">IF(ISNUMBER(J151),"Yes","Not settled")</f>
        <v>Yes</v>
      </c>
    </row>
    <row r="152" customFormat="false" ht="15" hidden="false" customHeight="false" outlineLevel="0" collapsed="false">
      <c r="A152" s="48" t="s">
        <v>344</v>
      </c>
      <c r="B152" s="48" t="s">
        <v>382</v>
      </c>
      <c r="C152" s="48" t="n">
        <v>1</v>
      </c>
      <c r="D152" s="48" t="n">
        <v>60007.06</v>
      </c>
      <c r="E152" s="48" t="s">
        <v>340</v>
      </c>
      <c r="F152" s="48" t="n">
        <v>17566.144</v>
      </c>
      <c r="G152" s="48" t="n">
        <v>38256.89</v>
      </c>
      <c r="H152" s="48" t="n">
        <v>153390048.982</v>
      </c>
      <c r="I152" s="48" t="n">
        <v>2.492</v>
      </c>
      <c r="J152" s="48" t="n">
        <v>13781.621</v>
      </c>
      <c r="K152" s="47" t="str">
        <f aca="false">IF(ISNUMBER(J152),"Yes","Not settled")</f>
        <v>Yes</v>
      </c>
    </row>
    <row r="153" customFormat="false" ht="15" hidden="false" customHeight="false" outlineLevel="0" collapsed="false">
      <c r="A153" s="48" t="s">
        <v>344</v>
      </c>
      <c r="B153" s="48" t="s">
        <v>382</v>
      </c>
      <c r="C153" s="48" t="n">
        <v>2</v>
      </c>
      <c r="D153" s="48" t="n">
        <v>80009.413</v>
      </c>
      <c r="E153" s="48" t="s">
        <v>341</v>
      </c>
      <c r="F153" s="48" t="n">
        <v>15777.868</v>
      </c>
      <c r="G153" s="48" t="n">
        <v>14089.704</v>
      </c>
      <c r="H153" s="48" t="n">
        <v>157408590.035</v>
      </c>
      <c r="I153" s="48" t="n">
        <v>1.114</v>
      </c>
      <c r="J153" s="92"/>
      <c r="K153" s="47" t="str">
        <f aca="false">IF(ISNUMBER(J153),"Yes","Not settled")</f>
        <v>Not settled</v>
      </c>
    </row>
    <row r="154" customFormat="false" ht="15" hidden="false" customHeight="false" outlineLevel="0" collapsed="false">
      <c r="A154" s="48" t="s">
        <v>344</v>
      </c>
      <c r="B154" s="48" t="s">
        <v>382</v>
      </c>
      <c r="C154" s="48" t="n">
        <v>3</v>
      </c>
      <c r="D154" s="48" t="n">
        <v>100011.766</v>
      </c>
      <c r="E154" s="48" t="s">
        <v>342</v>
      </c>
      <c r="F154" s="48" t="n">
        <v>17766.279</v>
      </c>
      <c r="G154" s="48" t="n">
        <v>38356.478</v>
      </c>
      <c r="H154" s="48" t="n">
        <v>410094501.798</v>
      </c>
      <c r="I154" s="48" t="n">
        <v>2.501</v>
      </c>
      <c r="J154" s="48" t="n">
        <v>29183.433</v>
      </c>
      <c r="K154" s="47" t="str">
        <f aca="false">IF(ISNUMBER(J154),"Yes","Not settled")</f>
        <v>Yes</v>
      </c>
    </row>
    <row r="155" customFormat="false" ht="15" hidden="false" customHeight="false" outlineLevel="0" collapsed="false">
      <c r="A155" s="48" t="s">
        <v>345</v>
      </c>
      <c r="B155" s="48" t="s">
        <v>382</v>
      </c>
      <c r="C155" s="48" t="n">
        <v>1</v>
      </c>
      <c r="D155" s="48" t="n">
        <v>60007.06</v>
      </c>
      <c r="E155" s="48" t="s">
        <v>340</v>
      </c>
      <c r="F155" s="48" t="n">
        <v>26466.269</v>
      </c>
      <c r="G155" s="48" t="n">
        <v>49009.803</v>
      </c>
      <c r="H155" s="48" t="n">
        <v>255353659.129</v>
      </c>
      <c r="I155" s="48" t="n">
        <v>2.089</v>
      </c>
      <c r="J155" s="92"/>
      <c r="K155" s="47" t="str">
        <f aca="false">IF(ISNUMBER(J155),"Yes","Not settled")</f>
        <v>Not settled</v>
      </c>
    </row>
    <row r="156" customFormat="false" ht="15" hidden="false" customHeight="false" outlineLevel="0" collapsed="false">
      <c r="A156" s="48" t="s">
        <v>345</v>
      </c>
      <c r="B156" s="48" t="s">
        <v>382</v>
      </c>
      <c r="C156" s="48" t="n">
        <v>2</v>
      </c>
      <c r="D156" s="48" t="n">
        <v>80009.413</v>
      </c>
      <c r="E156" s="48" t="s">
        <v>341</v>
      </c>
      <c r="F156" s="48" t="n">
        <v>28717.986</v>
      </c>
      <c r="G156" s="48" t="n">
        <v>44052.935</v>
      </c>
      <c r="H156" s="48" t="n">
        <v>285863936.433</v>
      </c>
      <c r="I156" s="48" t="n">
        <v>1.977</v>
      </c>
      <c r="J156" s="92"/>
      <c r="K156" s="47" t="str">
        <f aca="false">IF(ISNUMBER(J156),"Yes","Not settled")</f>
        <v>Not settled</v>
      </c>
    </row>
    <row r="157" customFormat="false" ht="15" hidden="false" customHeight="false" outlineLevel="0" collapsed="false">
      <c r="A157" s="48" t="s">
        <v>345</v>
      </c>
      <c r="B157" s="48" t="s">
        <v>382</v>
      </c>
      <c r="C157" s="48" t="n">
        <v>3</v>
      </c>
      <c r="D157" s="48" t="n">
        <v>100011.766</v>
      </c>
      <c r="E157" s="48" t="s">
        <v>342</v>
      </c>
      <c r="F157" s="48" t="n">
        <v>80383.344</v>
      </c>
      <c r="G157" s="48" t="n">
        <v>141264.258</v>
      </c>
      <c r="H157" s="48" t="n">
        <v>2688080785.282</v>
      </c>
      <c r="I157" s="48" t="n">
        <v>2.504</v>
      </c>
      <c r="J157" s="92"/>
      <c r="K157" s="47" t="str">
        <f aca="false">IF(ISNUMBER(J157),"Yes","Not settled")</f>
        <v>Not settled</v>
      </c>
    </row>
    <row r="158" customFormat="false" ht="15" hidden="false" customHeight="false" outlineLevel="0" collapsed="false">
      <c r="A158" s="48" t="s">
        <v>346</v>
      </c>
      <c r="B158" s="48" t="s">
        <v>382</v>
      </c>
      <c r="C158" s="48" t="n">
        <v>1</v>
      </c>
      <c r="D158" s="48" t="n">
        <v>60007.06</v>
      </c>
      <c r="E158" s="48" t="s">
        <v>340</v>
      </c>
      <c r="F158" s="48" t="n">
        <v>20314.86</v>
      </c>
      <c r="G158" s="48" t="n">
        <v>43660.882</v>
      </c>
      <c r="H158" s="48" t="n">
        <v>189684461.51</v>
      </c>
      <c r="I158" s="48" t="n">
        <v>2.49</v>
      </c>
      <c r="J158" s="48" t="n">
        <v>16201.906</v>
      </c>
      <c r="K158" s="47" t="str">
        <f aca="false">IF(ISNUMBER(J158),"Yes","Not settled")</f>
        <v>Yes</v>
      </c>
    </row>
    <row r="159" customFormat="false" ht="15" hidden="false" customHeight="false" outlineLevel="0" collapsed="false">
      <c r="A159" s="48" t="s">
        <v>346</v>
      </c>
      <c r="B159" s="48" t="s">
        <v>382</v>
      </c>
      <c r="C159" s="48" t="n">
        <v>2</v>
      </c>
      <c r="D159" s="48" t="n">
        <v>80009.413</v>
      </c>
      <c r="E159" s="48" t="s">
        <v>341</v>
      </c>
      <c r="F159" s="48" t="n">
        <v>21438.542</v>
      </c>
      <c r="G159" s="48" t="n">
        <v>25283.24</v>
      </c>
      <c r="H159" s="48" t="n">
        <v>214858099.795</v>
      </c>
      <c r="I159" s="48" t="n">
        <v>1.405</v>
      </c>
      <c r="J159" s="92"/>
      <c r="K159" s="47" t="str">
        <f aca="false">IF(ISNUMBER(J159),"Yes","Not settled")</f>
        <v>Not settled</v>
      </c>
    </row>
    <row r="160" customFormat="false" ht="15" hidden="false" customHeight="false" outlineLevel="0" collapsed="false">
      <c r="A160" s="48" t="s">
        <v>346</v>
      </c>
      <c r="B160" s="48" t="s">
        <v>382</v>
      </c>
      <c r="C160" s="48" t="n">
        <v>3</v>
      </c>
      <c r="D160" s="48" t="n">
        <v>100011.766</v>
      </c>
      <c r="E160" s="48" t="s">
        <v>342</v>
      </c>
      <c r="F160" s="48" t="n">
        <v>20327.959</v>
      </c>
      <c r="G160" s="48" t="n">
        <v>43645.002</v>
      </c>
      <c r="H160" s="48" t="n">
        <v>486427537.968</v>
      </c>
      <c r="I160" s="48" t="n">
        <v>2.498</v>
      </c>
      <c r="J160" s="48" t="n">
        <v>30743.617</v>
      </c>
      <c r="K160" s="47" t="str">
        <f aca="false">IF(ISNUMBER(J160),"Yes","Not settled")</f>
        <v>Yes</v>
      </c>
    </row>
    <row r="161" customFormat="false" ht="15" hidden="false" customHeight="false" outlineLevel="0" collapsed="false">
      <c r="A161" s="48" t="s">
        <v>347</v>
      </c>
      <c r="B161" s="48" t="s">
        <v>382</v>
      </c>
      <c r="C161" s="48" t="n">
        <v>1</v>
      </c>
      <c r="D161" s="48" t="n">
        <v>60007.06</v>
      </c>
      <c r="E161" s="48" t="s">
        <v>340</v>
      </c>
      <c r="F161" s="48" t="n">
        <v>16635.425</v>
      </c>
      <c r="G161" s="48" t="n">
        <v>37371.165</v>
      </c>
      <c r="H161" s="48" t="n">
        <v>143266184.002</v>
      </c>
      <c r="I161" s="48" t="n">
        <v>2.443</v>
      </c>
      <c r="J161" s="48" t="n">
        <v>13501.588</v>
      </c>
      <c r="K161" s="47" t="str">
        <f aca="false">IF(ISNUMBER(J161),"Yes","Not settled")</f>
        <v>Yes</v>
      </c>
    </row>
    <row r="162" customFormat="false" ht="15" hidden="false" customHeight="false" outlineLevel="0" collapsed="false">
      <c r="A162" s="48" t="s">
        <v>347</v>
      </c>
      <c r="B162" s="48" t="s">
        <v>382</v>
      </c>
      <c r="C162" s="48" t="n">
        <v>2</v>
      </c>
      <c r="D162" s="48" t="n">
        <v>80009.413</v>
      </c>
      <c r="E162" s="48" t="s">
        <v>341</v>
      </c>
      <c r="F162" s="48" t="n">
        <v>2376.538</v>
      </c>
      <c r="G162" s="48" t="n">
        <v>710.934</v>
      </c>
      <c r="H162" s="48" t="n">
        <v>15253703</v>
      </c>
      <c r="I162" s="48" t="n">
        <v>1.052</v>
      </c>
      <c r="J162" s="48" t="n">
        <v>19742.323</v>
      </c>
      <c r="K162" s="47" t="str">
        <f aca="false">IF(ISNUMBER(J162),"Yes","Not settled")</f>
        <v>Yes</v>
      </c>
    </row>
    <row r="163" customFormat="false" ht="15" hidden="false" customHeight="false" outlineLevel="0" collapsed="false">
      <c r="A163" s="48" t="s">
        <v>347</v>
      </c>
      <c r="B163" s="48" t="s">
        <v>382</v>
      </c>
      <c r="C163" s="48" t="n">
        <v>3</v>
      </c>
      <c r="D163" s="48" t="n">
        <v>100011.766</v>
      </c>
      <c r="E163" s="48" t="s">
        <v>342</v>
      </c>
      <c r="F163" s="48" t="n">
        <v>79164.637</v>
      </c>
      <c r="G163" s="48" t="n">
        <v>172676.978</v>
      </c>
      <c r="H163" s="48" t="n">
        <v>2849304013.3</v>
      </c>
      <c r="I163" s="48" t="n">
        <v>2.622</v>
      </c>
      <c r="J163" s="48" t="n">
        <v>59126.956</v>
      </c>
      <c r="K163" s="47" t="str">
        <f aca="false">IF(ISNUMBER(J163),"Yes","Not settled")</f>
        <v>Yes</v>
      </c>
    </row>
    <row r="164" customFormat="false" ht="15" hidden="false" customHeight="false" outlineLevel="0" collapsed="false">
      <c r="A164" s="48" t="s">
        <v>348</v>
      </c>
      <c r="B164" s="48" t="s">
        <v>382</v>
      </c>
      <c r="C164" s="48" t="n">
        <v>1</v>
      </c>
      <c r="D164" s="48" t="n">
        <v>60007.06</v>
      </c>
      <c r="E164" s="48" t="s">
        <v>340</v>
      </c>
      <c r="F164" s="48" t="n">
        <v>10805.932</v>
      </c>
      <c r="G164" s="48" t="n">
        <v>23117.986</v>
      </c>
      <c r="H164" s="48" t="n">
        <v>77762430.85</v>
      </c>
      <c r="I164" s="48" t="n">
        <v>2.269</v>
      </c>
      <c r="J164" s="48" t="n">
        <v>12401.459</v>
      </c>
      <c r="K164" s="47" t="str">
        <f aca="false">IF(ISNUMBER(J164),"Yes","Not settled")</f>
        <v>Yes</v>
      </c>
    </row>
    <row r="165" customFormat="false" ht="15" hidden="false" customHeight="false" outlineLevel="0" collapsed="false">
      <c r="A165" s="48" t="s">
        <v>348</v>
      </c>
      <c r="B165" s="48" t="s">
        <v>382</v>
      </c>
      <c r="C165" s="48" t="n">
        <v>2</v>
      </c>
      <c r="D165" s="48" t="n">
        <v>80009.413</v>
      </c>
      <c r="E165" s="48" t="s">
        <v>341</v>
      </c>
      <c r="F165" s="48" t="n">
        <v>910.679</v>
      </c>
      <c r="G165" s="48" t="n">
        <v>552.099</v>
      </c>
      <c r="H165" s="48" t="n">
        <v>715308.741</v>
      </c>
      <c r="I165" s="48" t="n">
        <v>0.807</v>
      </c>
      <c r="J165" s="48" t="n">
        <v>2060.242</v>
      </c>
      <c r="K165" s="47" t="str">
        <f aca="false">IF(ISNUMBER(J165),"Yes","Not settled")</f>
        <v>Yes</v>
      </c>
    </row>
    <row r="166" customFormat="false" ht="15" hidden="false" customHeight="false" outlineLevel="0" collapsed="false">
      <c r="A166" s="48" t="s">
        <v>348</v>
      </c>
      <c r="B166" s="48" t="s">
        <v>382</v>
      </c>
      <c r="C166" s="48" t="n">
        <v>3</v>
      </c>
      <c r="D166" s="48" t="n">
        <v>100011.766</v>
      </c>
      <c r="E166" s="48" t="s">
        <v>342</v>
      </c>
      <c r="F166" s="48" t="n">
        <v>5006.204</v>
      </c>
      <c r="G166" s="48" t="n">
        <v>7714.776</v>
      </c>
      <c r="H166" s="48" t="n">
        <v>95701029.158</v>
      </c>
      <c r="I166" s="48" t="n">
        <v>2.147</v>
      </c>
      <c r="J166" s="48" t="n">
        <v>23982.822</v>
      </c>
      <c r="K166" s="47" t="str">
        <f aca="false">IF(ISNUMBER(J166),"Yes","Not settled")</f>
        <v>Yes</v>
      </c>
    </row>
    <row r="167" customFormat="false" ht="15" hidden="false" customHeight="false" outlineLevel="0" collapsed="false">
      <c r="A167" s="48" t="s">
        <v>349</v>
      </c>
      <c r="B167" s="48" t="s">
        <v>382</v>
      </c>
      <c r="C167" s="48" t="n">
        <v>1</v>
      </c>
      <c r="D167" s="48" t="n">
        <v>60007.06</v>
      </c>
      <c r="E167" s="48" t="s">
        <v>340</v>
      </c>
      <c r="F167" s="48" t="n">
        <v>15061.484</v>
      </c>
      <c r="G167" s="48" t="n">
        <v>31738.304</v>
      </c>
      <c r="H167" s="48" t="n">
        <v>116393206.197</v>
      </c>
      <c r="I167" s="48" t="n">
        <v>2.433</v>
      </c>
      <c r="J167" s="48" t="n">
        <v>13221.555</v>
      </c>
      <c r="K167" s="47" t="str">
        <f aca="false">IF(ISNUMBER(J167),"Yes","Not settled")</f>
        <v>Yes</v>
      </c>
    </row>
    <row r="168" customFormat="false" ht="15" hidden="false" customHeight="false" outlineLevel="0" collapsed="false">
      <c r="A168" s="48" t="s">
        <v>349</v>
      </c>
      <c r="B168" s="48" t="s">
        <v>382</v>
      </c>
      <c r="C168" s="48" t="n">
        <v>2</v>
      </c>
      <c r="D168" s="48" t="n">
        <v>80009.413</v>
      </c>
      <c r="E168" s="48" t="s">
        <v>341</v>
      </c>
      <c r="F168" s="48" t="n">
        <v>970.422</v>
      </c>
      <c r="G168" s="48" t="n">
        <v>488.048</v>
      </c>
      <c r="H168" s="48" t="n">
        <v>1014941.344</v>
      </c>
      <c r="I168" s="48" t="n">
        <v>0.468</v>
      </c>
      <c r="J168" s="48" t="n">
        <v>2580.304</v>
      </c>
      <c r="K168" s="47" t="str">
        <f aca="false">IF(ISNUMBER(J168),"Yes","Not settled")</f>
        <v>Yes</v>
      </c>
    </row>
    <row r="169" customFormat="false" ht="15" hidden="false" customHeight="false" outlineLevel="0" collapsed="false">
      <c r="A169" s="48" t="s">
        <v>349</v>
      </c>
      <c r="B169" s="48" t="s">
        <v>382</v>
      </c>
      <c r="C169" s="48" t="n">
        <v>3</v>
      </c>
      <c r="D169" s="48" t="n">
        <v>100011.766</v>
      </c>
      <c r="E169" s="48" t="s">
        <v>342</v>
      </c>
      <c r="F169" s="48" t="n">
        <v>8595.741</v>
      </c>
      <c r="G169" s="48" t="n">
        <v>16069.892</v>
      </c>
      <c r="H169" s="48" t="n">
        <v>166406688.839</v>
      </c>
      <c r="I169" s="48" t="n">
        <v>2.392</v>
      </c>
      <c r="J169" s="48" t="n">
        <v>25142.958</v>
      </c>
      <c r="K169" s="47" t="str">
        <f aca="false">IF(ISNUMBER(J169),"Yes","Not settled")</f>
        <v>Yes</v>
      </c>
    </row>
    <row r="170" customFormat="false" ht="15" hidden="false" customHeight="false" outlineLevel="0" collapsed="false">
      <c r="A170" s="48" t="s">
        <v>243</v>
      </c>
      <c r="B170" s="48" t="s">
        <v>383</v>
      </c>
      <c r="C170" s="48" t="n">
        <v>1</v>
      </c>
      <c r="D170" s="48" t="n">
        <v>60007.06</v>
      </c>
      <c r="E170" s="48" t="s">
        <v>340</v>
      </c>
      <c r="F170" s="48" t="n">
        <v>30905.468</v>
      </c>
      <c r="G170" s="48" t="n">
        <v>60093.232</v>
      </c>
      <c r="H170" s="48" t="n">
        <v>304621588.023</v>
      </c>
      <c r="I170" s="48" t="n">
        <v>2.165</v>
      </c>
      <c r="J170" s="48" t="n">
        <v>19982.351</v>
      </c>
      <c r="K170" s="47" t="str">
        <f aca="false">IF(ISNUMBER(J170),"Yes","Not settled")</f>
        <v>Yes</v>
      </c>
    </row>
    <row r="171" customFormat="false" ht="15" hidden="false" customHeight="false" outlineLevel="0" collapsed="false">
      <c r="A171" s="48" t="s">
        <v>243</v>
      </c>
      <c r="B171" s="48" t="s">
        <v>383</v>
      </c>
      <c r="C171" s="48" t="n">
        <v>2</v>
      </c>
      <c r="D171" s="48" t="n">
        <v>80009.413</v>
      </c>
      <c r="E171" s="48" t="s">
        <v>341</v>
      </c>
      <c r="F171" s="48" t="n">
        <v>38495.419</v>
      </c>
      <c r="G171" s="48" t="n">
        <v>76438.074</v>
      </c>
      <c r="H171" s="48" t="n">
        <v>385497332.112</v>
      </c>
      <c r="I171" s="48" t="n">
        <v>2.284</v>
      </c>
      <c r="J171" s="92"/>
      <c r="K171" s="47" t="str">
        <f aca="false">IF(ISNUMBER(J171),"Yes","Not settled")</f>
        <v>Not settled</v>
      </c>
    </row>
    <row r="172" customFormat="false" ht="15" hidden="false" customHeight="false" outlineLevel="0" collapsed="false">
      <c r="A172" s="48" t="s">
        <v>243</v>
      </c>
      <c r="B172" s="48" t="s">
        <v>383</v>
      </c>
      <c r="C172" s="48" t="n">
        <v>3</v>
      </c>
      <c r="D172" s="48" t="n">
        <v>100011.766</v>
      </c>
      <c r="E172" s="48" t="s">
        <v>342</v>
      </c>
      <c r="F172" s="48" t="n">
        <v>106188.064</v>
      </c>
      <c r="G172" s="48" t="n">
        <v>204869.727</v>
      </c>
      <c r="H172" s="48" t="n">
        <v>3705229328.372</v>
      </c>
      <c r="I172" s="48" t="n">
        <v>2.066</v>
      </c>
      <c r="J172" s="92"/>
      <c r="K172" s="47" t="str">
        <f aca="false">IF(ISNUMBER(J172),"Yes","Not settled")</f>
        <v>Not settled</v>
      </c>
    </row>
    <row r="173" customFormat="false" ht="15" hidden="false" customHeight="false" outlineLevel="0" collapsed="false">
      <c r="A173" s="48" t="s">
        <v>245</v>
      </c>
      <c r="B173" s="48" t="s">
        <v>383</v>
      </c>
      <c r="C173" s="48" t="n">
        <v>1</v>
      </c>
      <c r="D173" s="48" t="n">
        <v>60007.06</v>
      </c>
      <c r="E173" s="48" t="s">
        <v>340</v>
      </c>
      <c r="F173" s="48" t="n">
        <v>21913.984</v>
      </c>
      <c r="G173" s="48" t="n">
        <v>36008.194</v>
      </c>
      <c r="H173" s="48" t="n">
        <v>197832972.764</v>
      </c>
      <c r="I173" s="48" t="n">
        <v>2.418</v>
      </c>
      <c r="J173" s="92"/>
      <c r="K173" s="47" t="str">
        <f aca="false">IF(ISNUMBER(J173),"Yes","Not settled")</f>
        <v>Not settled</v>
      </c>
    </row>
    <row r="174" customFormat="false" ht="15" hidden="false" customHeight="false" outlineLevel="0" collapsed="false">
      <c r="A174" s="48" t="s">
        <v>245</v>
      </c>
      <c r="B174" s="48" t="s">
        <v>383</v>
      </c>
      <c r="C174" s="48" t="n">
        <v>2</v>
      </c>
      <c r="D174" s="48" t="n">
        <v>80009.413</v>
      </c>
      <c r="E174" s="48" t="s">
        <v>341</v>
      </c>
      <c r="F174" s="48" t="n">
        <v>27356.816</v>
      </c>
      <c r="G174" s="48" t="n">
        <v>40411.127</v>
      </c>
      <c r="H174" s="48" t="n">
        <v>275960206.287</v>
      </c>
      <c r="I174" s="48" t="n">
        <v>1.741</v>
      </c>
      <c r="J174" s="92"/>
      <c r="K174" s="47" t="str">
        <f aca="false">IF(ISNUMBER(J174),"Yes","Not settled")</f>
        <v>Not settled</v>
      </c>
    </row>
    <row r="175" customFormat="false" ht="15" hidden="false" customHeight="false" outlineLevel="0" collapsed="false">
      <c r="A175" s="48" t="s">
        <v>245</v>
      </c>
      <c r="B175" s="48" t="s">
        <v>383</v>
      </c>
      <c r="C175" s="48" t="n">
        <v>3</v>
      </c>
      <c r="D175" s="48" t="n">
        <v>100011.766</v>
      </c>
      <c r="E175" s="48" t="s">
        <v>342</v>
      </c>
      <c r="F175" s="48" t="n">
        <v>54019.677</v>
      </c>
      <c r="G175" s="48" t="n">
        <v>64797.185</v>
      </c>
      <c r="H175" s="48" t="n">
        <v>1770298694.998</v>
      </c>
      <c r="I175" s="48" t="n">
        <v>2.418</v>
      </c>
      <c r="J175" s="92"/>
      <c r="K175" s="47" t="str">
        <f aca="false">IF(ISNUMBER(J175),"Yes","Not settled")</f>
        <v>Not settled</v>
      </c>
    </row>
    <row r="176" customFormat="false" ht="15" hidden="false" customHeight="false" outlineLevel="0" collapsed="false">
      <c r="A176" s="48" t="s">
        <v>343</v>
      </c>
      <c r="B176" s="48" t="s">
        <v>383</v>
      </c>
      <c r="C176" s="48" t="n">
        <v>1</v>
      </c>
      <c r="D176" s="48" t="n">
        <v>60007.06</v>
      </c>
      <c r="E176" s="48" t="s">
        <v>340</v>
      </c>
      <c r="F176" s="48" t="n">
        <v>28677.238</v>
      </c>
      <c r="G176" s="48" t="n">
        <v>51224.657</v>
      </c>
      <c r="H176" s="48" t="n">
        <v>281692857.88</v>
      </c>
      <c r="I176" s="48" t="n">
        <v>2.205</v>
      </c>
      <c r="J176" s="92"/>
      <c r="K176" s="47" t="str">
        <f aca="false">IF(ISNUMBER(J176),"Yes","Not settled")</f>
        <v>Not settled</v>
      </c>
    </row>
    <row r="177" customFormat="false" ht="15" hidden="false" customHeight="false" outlineLevel="0" collapsed="false">
      <c r="A177" s="48" t="s">
        <v>343</v>
      </c>
      <c r="B177" s="48" t="s">
        <v>383</v>
      </c>
      <c r="C177" s="48" t="n">
        <v>2</v>
      </c>
      <c r="D177" s="48" t="n">
        <v>80009.413</v>
      </c>
      <c r="E177" s="48" t="s">
        <v>341</v>
      </c>
      <c r="F177" s="48" t="n">
        <v>36259.989</v>
      </c>
      <c r="G177" s="48" t="n">
        <v>68304.239</v>
      </c>
      <c r="H177" s="48" t="n">
        <v>361799460.575</v>
      </c>
      <c r="I177" s="48" t="n">
        <v>2.2</v>
      </c>
      <c r="J177" s="92"/>
      <c r="K177" s="47" t="str">
        <f aca="false">IF(ISNUMBER(J177),"Yes","Not settled")</f>
        <v>Not settled</v>
      </c>
    </row>
    <row r="178" customFormat="false" ht="15" hidden="false" customHeight="false" outlineLevel="0" collapsed="false">
      <c r="A178" s="48" t="s">
        <v>343</v>
      </c>
      <c r="B178" s="48" t="s">
        <v>383</v>
      </c>
      <c r="C178" s="48" t="n">
        <v>3</v>
      </c>
      <c r="D178" s="48" t="n">
        <v>100011.766</v>
      </c>
      <c r="E178" s="48" t="s">
        <v>342</v>
      </c>
      <c r="F178" s="48" t="n">
        <v>96254.533</v>
      </c>
      <c r="G178" s="48" t="n">
        <v>168255.879</v>
      </c>
      <c r="H178" s="48" t="n">
        <v>3346881509.253</v>
      </c>
      <c r="I178" s="48" t="n">
        <v>2.208</v>
      </c>
      <c r="J178" s="92"/>
      <c r="K178" s="47" t="str">
        <f aca="false">IF(ISNUMBER(J178),"Yes","Not settled")</f>
        <v>Not settled</v>
      </c>
    </row>
    <row r="179" customFormat="false" ht="15" hidden="false" customHeight="false" outlineLevel="0" collapsed="false">
      <c r="A179" s="48" t="s">
        <v>247</v>
      </c>
      <c r="B179" s="48" t="s">
        <v>383</v>
      </c>
      <c r="C179" s="48" t="n">
        <v>1</v>
      </c>
      <c r="D179" s="48" t="n">
        <v>60007.06</v>
      </c>
      <c r="E179" s="48" t="s">
        <v>340</v>
      </c>
      <c r="F179" s="48" t="n">
        <v>21794.761</v>
      </c>
      <c r="G179" s="48" t="n">
        <v>61995.683</v>
      </c>
      <c r="H179" s="48" t="n">
        <v>193510052.321</v>
      </c>
      <c r="I179" s="48" t="n">
        <v>2.229</v>
      </c>
      <c r="J179" s="48" t="n">
        <v>16921.991</v>
      </c>
      <c r="K179" s="47" t="str">
        <f aca="false">IF(ISNUMBER(J179),"Yes","Not settled")</f>
        <v>Yes</v>
      </c>
    </row>
    <row r="180" customFormat="false" ht="15" hidden="false" customHeight="false" outlineLevel="0" collapsed="false">
      <c r="A180" s="48" t="s">
        <v>247</v>
      </c>
      <c r="B180" s="48" t="s">
        <v>383</v>
      </c>
      <c r="C180" s="48" t="n">
        <v>2</v>
      </c>
      <c r="D180" s="48" t="n">
        <v>80009.413</v>
      </c>
      <c r="E180" s="48" t="s">
        <v>341</v>
      </c>
      <c r="F180" s="48" t="n">
        <v>918.37</v>
      </c>
      <c r="G180" s="48" t="n">
        <v>464.464</v>
      </c>
      <c r="H180" s="48" t="n">
        <v>935172.27</v>
      </c>
      <c r="I180" s="48" t="n">
        <v>0.281</v>
      </c>
      <c r="J180" s="48" t="n">
        <v>3080.362</v>
      </c>
      <c r="K180" s="47" t="str">
        <f aca="false">IF(ISNUMBER(J180),"Yes","Not settled")</f>
        <v>Yes</v>
      </c>
    </row>
    <row r="181" customFormat="false" ht="15" hidden="false" customHeight="false" outlineLevel="0" collapsed="false">
      <c r="A181" s="48" t="s">
        <v>247</v>
      </c>
      <c r="B181" s="48" t="s">
        <v>383</v>
      </c>
      <c r="C181" s="48" t="n">
        <v>3</v>
      </c>
      <c r="D181" s="48" t="n">
        <v>100011.766</v>
      </c>
      <c r="E181" s="48" t="s">
        <v>342</v>
      </c>
      <c r="F181" s="48" t="n">
        <v>18932.369</v>
      </c>
      <c r="G181" s="48" t="n">
        <v>38459.633</v>
      </c>
      <c r="H181" s="48" t="n">
        <v>442882415.405</v>
      </c>
      <c r="I181" s="48" t="n">
        <v>2.497</v>
      </c>
      <c r="J181" s="48" t="n">
        <v>33983.998</v>
      </c>
      <c r="K181" s="47" t="str">
        <f aca="false">IF(ISNUMBER(J181),"Yes","Not settled")</f>
        <v>Yes</v>
      </c>
    </row>
    <row r="182" customFormat="false" ht="15" hidden="false" customHeight="false" outlineLevel="0" collapsed="false">
      <c r="A182" s="48" t="s">
        <v>249</v>
      </c>
      <c r="B182" s="48" t="s">
        <v>383</v>
      </c>
      <c r="C182" s="48" t="n">
        <v>1</v>
      </c>
      <c r="D182" s="48" t="n">
        <v>60007.06</v>
      </c>
      <c r="E182" s="48" t="s">
        <v>340</v>
      </c>
      <c r="F182" s="48" t="n">
        <v>9461.485</v>
      </c>
      <c r="G182" s="48" t="n">
        <v>19203.692</v>
      </c>
      <c r="H182" s="48" t="n">
        <v>61748362.791</v>
      </c>
      <c r="I182" s="48" t="n">
        <v>2.257</v>
      </c>
      <c r="J182" s="48" t="n">
        <v>11201.318</v>
      </c>
      <c r="K182" s="47" t="str">
        <f aca="false">IF(ISNUMBER(J182),"Yes","Not settled")</f>
        <v>Yes</v>
      </c>
    </row>
    <row r="183" customFormat="false" ht="15" hidden="false" customHeight="false" outlineLevel="0" collapsed="false">
      <c r="A183" s="48" t="s">
        <v>249</v>
      </c>
      <c r="B183" s="48" t="s">
        <v>383</v>
      </c>
      <c r="C183" s="48" t="n">
        <v>2</v>
      </c>
      <c r="D183" s="48" t="n">
        <v>80009.413</v>
      </c>
      <c r="E183" s="48" t="s">
        <v>341</v>
      </c>
      <c r="F183" s="48" t="n">
        <v>22562.545</v>
      </c>
      <c r="G183" s="48" t="n">
        <v>27502.85</v>
      </c>
      <c r="H183" s="48" t="n">
        <v>226187390.024</v>
      </c>
      <c r="I183" s="48" t="n">
        <v>1.445</v>
      </c>
      <c r="J183" s="92"/>
      <c r="K183" s="47" t="str">
        <f aca="false">IF(ISNUMBER(J183),"Yes","Not settled")</f>
        <v>Not settled</v>
      </c>
    </row>
    <row r="184" customFormat="false" ht="15" hidden="false" customHeight="false" outlineLevel="0" collapsed="false">
      <c r="A184" s="48" t="s">
        <v>249</v>
      </c>
      <c r="B184" s="48" t="s">
        <v>383</v>
      </c>
      <c r="C184" s="48" t="n">
        <v>3</v>
      </c>
      <c r="D184" s="48" t="n">
        <v>100011.766</v>
      </c>
      <c r="E184" s="48" t="s">
        <v>342</v>
      </c>
      <c r="F184" s="48" t="n">
        <v>9037.065</v>
      </c>
      <c r="G184" s="48" t="n">
        <v>18079.998</v>
      </c>
      <c r="H184" s="48" t="n">
        <v>181217244.928</v>
      </c>
      <c r="I184" s="48" t="n">
        <v>2.253</v>
      </c>
      <c r="J184" s="48" t="n">
        <v>25823.038</v>
      </c>
      <c r="K184" s="47" t="str">
        <f aca="false">IF(ISNUMBER(J184),"Yes","Not settled")</f>
        <v>Yes</v>
      </c>
    </row>
    <row r="185" customFormat="false" ht="15" hidden="false" customHeight="false" outlineLevel="0" collapsed="false">
      <c r="A185" s="48" t="s">
        <v>344</v>
      </c>
      <c r="B185" s="48" t="s">
        <v>383</v>
      </c>
      <c r="C185" s="48" t="n">
        <v>1</v>
      </c>
      <c r="D185" s="48" t="n">
        <v>60007.06</v>
      </c>
      <c r="E185" s="48" t="s">
        <v>340</v>
      </c>
      <c r="F185" s="48" t="n">
        <v>20139.494</v>
      </c>
      <c r="G185" s="48" t="n">
        <v>44747.849</v>
      </c>
      <c r="H185" s="48" t="n">
        <v>187114195.416</v>
      </c>
      <c r="I185" s="48" t="n">
        <v>2.523</v>
      </c>
      <c r="J185" s="48" t="n">
        <v>15101.777</v>
      </c>
      <c r="K185" s="47" t="str">
        <f aca="false">IF(ISNUMBER(J185),"Yes","Not settled")</f>
        <v>Yes</v>
      </c>
    </row>
    <row r="186" customFormat="false" ht="15" hidden="false" customHeight="false" outlineLevel="0" collapsed="false">
      <c r="A186" s="48" t="s">
        <v>344</v>
      </c>
      <c r="B186" s="48" t="s">
        <v>383</v>
      </c>
      <c r="C186" s="48" t="n">
        <v>2</v>
      </c>
      <c r="D186" s="48" t="n">
        <v>80009.413</v>
      </c>
      <c r="E186" s="48" t="s">
        <v>341</v>
      </c>
      <c r="F186" s="48" t="n">
        <v>13357.087</v>
      </c>
      <c r="G186" s="48" t="n">
        <v>10252.631</v>
      </c>
      <c r="H186" s="48" t="n">
        <v>132985327.909</v>
      </c>
      <c r="I186" s="48" t="n">
        <v>1.031</v>
      </c>
      <c r="J186" s="92"/>
      <c r="K186" s="47" t="str">
        <f aca="false">IF(ISNUMBER(J186),"Yes","Not settled")</f>
        <v>Not settled</v>
      </c>
    </row>
    <row r="187" customFormat="false" ht="15" hidden="false" customHeight="false" outlineLevel="0" collapsed="false">
      <c r="A187" s="48" t="s">
        <v>344</v>
      </c>
      <c r="B187" s="48" t="s">
        <v>383</v>
      </c>
      <c r="C187" s="48" t="n">
        <v>3</v>
      </c>
      <c r="D187" s="48" t="n">
        <v>100011.766</v>
      </c>
      <c r="E187" s="48" t="s">
        <v>342</v>
      </c>
      <c r="F187" s="48" t="n">
        <v>20275.68</v>
      </c>
      <c r="G187" s="48" t="n">
        <v>44538.401</v>
      </c>
      <c r="H187" s="48" t="n">
        <v>481951696.12</v>
      </c>
      <c r="I187" s="48" t="n">
        <v>2.533</v>
      </c>
      <c r="J187" s="48" t="n">
        <v>30003.53</v>
      </c>
      <c r="K187" s="47" t="str">
        <f aca="false">IF(ISNUMBER(J187),"Yes","Not settled")</f>
        <v>Yes</v>
      </c>
    </row>
    <row r="188" customFormat="false" ht="15" hidden="false" customHeight="false" outlineLevel="0" collapsed="false">
      <c r="A188" s="48" t="s">
        <v>345</v>
      </c>
      <c r="B188" s="48" t="s">
        <v>383</v>
      </c>
      <c r="C188" s="48" t="n">
        <v>1</v>
      </c>
      <c r="D188" s="48" t="n">
        <v>60007.06</v>
      </c>
      <c r="E188" s="48" t="s">
        <v>340</v>
      </c>
      <c r="F188" s="48" t="n">
        <v>26563.404</v>
      </c>
      <c r="G188" s="48" t="n">
        <v>52815.471</v>
      </c>
      <c r="H188" s="48" t="n">
        <v>248167591.652</v>
      </c>
      <c r="I188" s="48" t="n">
        <v>2.161</v>
      </c>
      <c r="J188" s="92"/>
      <c r="K188" s="47" t="str">
        <f aca="false">IF(ISNUMBER(J188),"Yes","Not settled")</f>
        <v>Not settled</v>
      </c>
    </row>
    <row r="189" customFormat="false" ht="15" hidden="false" customHeight="false" outlineLevel="0" collapsed="false">
      <c r="A189" s="48" t="s">
        <v>345</v>
      </c>
      <c r="B189" s="48" t="s">
        <v>383</v>
      </c>
      <c r="C189" s="48" t="n">
        <v>2</v>
      </c>
      <c r="D189" s="48" t="n">
        <v>80009.413</v>
      </c>
      <c r="E189" s="48" t="s">
        <v>341</v>
      </c>
      <c r="F189" s="48" t="n">
        <v>26586.987</v>
      </c>
      <c r="G189" s="48" t="n">
        <v>38221.289</v>
      </c>
      <c r="H189" s="48" t="n">
        <v>263629711.244</v>
      </c>
      <c r="I189" s="48" t="n">
        <v>2.06</v>
      </c>
      <c r="J189" s="92"/>
      <c r="K189" s="47" t="str">
        <f aca="false">IF(ISNUMBER(J189),"Yes","Not settled")</f>
        <v>Not settled</v>
      </c>
    </row>
    <row r="190" customFormat="false" ht="15" hidden="false" customHeight="false" outlineLevel="0" collapsed="false">
      <c r="A190" s="48" t="s">
        <v>345</v>
      </c>
      <c r="B190" s="48" t="s">
        <v>383</v>
      </c>
      <c r="C190" s="48" t="n">
        <v>3</v>
      </c>
      <c r="D190" s="48" t="n">
        <v>100011.766</v>
      </c>
      <c r="E190" s="48" t="s">
        <v>342</v>
      </c>
      <c r="F190" s="48" t="n">
        <v>31011.129</v>
      </c>
      <c r="G190" s="48" t="n">
        <v>63131.951</v>
      </c>
      <c r="H190" s="48" t="n">
        <v>748986484.916</v>
      </c>
      <c r="I190" s="48" t="n">
        <v>2.556</v>
      </c>
      <c r="J190" s="48" t="n">
        <v>37164.372</v>
      </c>
      <c r="K190" s="47" t="str">
        <f aca="false">IF(ISNUMBER(J190),"Yes","Not settled")</f>
        <v>Yes</v>
      </c>
    </row>
    <row r="191" customFormat="false" ht="15" hidden="false" customHeight="false" outlineLevel="0" collapsed="false">
      <c r="A191" s="48" t="s">
        <v>346</v>
      </c>
      <c r="B191" s="48" t="s">
        <v>383</v>
      </c>
      <c r="C191" s="48" t="n">
        <v>1</v>
      </c>
      <c r="D191" s="48" t="n">
        <v>60007.06</v>
      </c>
      <c r="E191" s="48" t="s">
        <v>340</v>
      </c>
      <c r="F191" s="48" t="n">
        <v>23612.93</v>
      </c>
      <c r="G191" s="48" t="n">
        <v>51420.561</v>
      </c>
      <c r="H191" s="48" t="n">
        <v>235122742.695</v>
      </c>
      <c r="I191" s="48" t="n">
        <v>2.523</v>
      </c>
      <c r="J191" s="48" t="n">
        <v>17622.073</v>
      </c>
      <c r="K191" s="47" t="str">
        <f aca="false">IF(ISNUMBER(J191),"Yes","Not settled")</f>
        <v>Yes</v>
      </c>
    </row>
    <row r="192" customFormat="false" ht="15" hidden="false" customHeight="false" outlineLevel="0" collapsed="false">
      <c r="A192" s="48" t="s">
        <v>346</v>
      </c>
      <c r="B192" s="48" t="s">
        <v>383</v>
      </c>
      <c r="C192" s="48" t="n">
        <v>2</v>
      </c>
      <c r="D192" s="48" t="n">
        <v>80009.413</v>
      </c>
      <c r="E192" s="48" t="s">
        <v>341</v>
      </c>
      <c r="F192" s="48" t="n">
        <v>19236.489</v>
      </c>
      <c r="G192" s="48" t="n">
        <v>20549.61</v>
      </c>
      <c r="H192" s="48" t="n">
        <v>192363545.367</v>
      </c>
      <c r="I192" s="48" t="n">
        <v>1.282</v>
      </c>
      <c r="J192" s="92"/>
      <c r="K192" s="47" t="str">
        <f aca="false">IF(ISNUMBER(J192),"Yes","Not settled")</f>
        <v>Not settled</v>
      </c>
    </row>
    <row r="193" customFormat="false" ht="15" hidden="false" customHeight="false" outlineLevel="0" collapsed="false">
      <c r="A193" s="48" t="s">
        <v>346</v>
      </c>
      <c r="B193" s="48" t="s">
        <v>383</v>
      </c>
      <c r="C193" s="48" t="n">
        <v>3</v>
      </c>
      <c r="D193" s="48" t="n">
        <v>100011.766</v>
      </c>
      <c r="E193" s="48" t="s">
        <v>342</v>
      </c>
      <c r="F193" s="48" t="n">
        <v>23724.256</v>
      </c>
      <c r="G193" s="48" t="n">
        <v>51668.489</v>
      </c>
      <c r="H193" s="48" t="n">
        <v>579432710.762</v>
      </c>
      <c r="I193" s="48" t="n">
        <v>2.533</v>
      </c>
      <c r="J193" s="48" t="n">
        <v>32163.784</v>
      </c>
      <c r="K193" s="47" t="str">
        <f aca="false">IF(ISNUMBER(J193),"Yes","Not settled")</f>
        <v>Yes</v>
      </c>
    </row>
    <row r="194" customFormat="false" ht="15" hidden="false" customHeight="false" outlineLevel="0" collapsed="false">
      <c r="A194" s="48" t="s">
        <v>347</v>
      </c>
      <c r="B194" s="48" t="s">
        <v>383</v>
      </c>
      <c r="C194" s="48" t="n">
        <v>1</v>
      </c>
      <c r="D194" s="48" t="n">
        <v>60007.06</v>
      </c>
      <c r="E194" s="48" t="s">
        <v>340</v>
      </c>
      <c r="F194" s="48" t="n">
        <v>40033.082</v>
      </c>
      <c r="G194" s="48" t="n">
        <v>131752.694</v>
      </c>
      <c r="H194" s="48" t="n">
        <v>229838465.28</v>
      </c>
      <c r="I194" s="48" t="n">
        <v>2.408</v>
      </c>
      <c r="J194" s="48" t="n">
        <v>14301.683</v>
      </c>
      <c r="K194" s="47" t="str">
        <f aca="false">IF(ISNUMBER(J194),"Yes","Not settled")</f>
        <v>Yes</v>
      </c>
    </row>
    <row r="195" customFormat="false" ht="15" hidden="false" customHeight="false" outlineLevel="0" collapsed="false">
      <c r="A195" s="48" t="s">
        <v>347</v>
      </c>
      <c r="B195" s="48" t="s">
        <v>383</v>
      </c>
      <c r="C195" s="48" t="n">
        <v>2</v>
      </c>
      <c r="D195" s="48" t="n">
        <v>80009.413</v>
      </c>
      <c r="E195" s="48" t="s">
        <v>341</v>
      </c>
      <c r="F195" s="48" t="n">
        <v>658.387</v>
      </c>
      <c r="G195" s="48" t="n">
        <v>377.826</v>
      </c>
      <c r="H195" s="48" t="n">
        <v>393228.645</v>
      </c>
      <c r="I195" s="48" t="n">
        <v>0.954</v>
      </c>
      <c r="J195" s="48" t="n">
        <v>1900.224</v>
      </c>
      <c r="K195" s="47" t="str">
        <f aca="false">IF(ISNUMBER(J195),"Yes","Not settled")</f>
        <v>Yes</v>
      </c>
    </row>
    <row r="196" customFormat="false" ht="15" hidden="false" customHeight="false" outlineLevel="0" collapsed="false">
      <c r="A196" s="48" t="s">
        <v>347</v>
      </c>
      <c r="B196" s="48" t="s">
        <v>383</v>
      </c>
      <c r="C196" s="48" t="n">
        <v>3</v>
      </c>
      <c r="D196" s="48" t="n">
        <v>100011.766</v>
      </c>
      <c r="E196" s="48" t="s">
        <v>342</v>
      </c>
      <c r="F196" s="48" t="n">
        <v>90653.75</v>
      </c>
      <c r="G196" s="48" t="n">
        <v>200196.331</v>
      </c>
      <c r="H196" s="48" t="n">
        <v>3453244456.858</v>
      </c>
      <c r="I196" s="48" t="n">
        <v>2.65</v>
      </c>
      <c r="J196" s="48" t="n">
        <v>66167.784</v>
      </c>
      <c r="K196" s="47" t="str">
        <f aca="false">IF(ISNUMBER(J196),"Yes","Not settled")</f>
        <v>Yes</v>
      </c>
    </row>
    <row r="197" customFormat="false" ht="15" hidden="false" customHeight="false" outlineLevel="0" collapsed="false">
      <c r="A197" s="48" t="s">
        <v>348</v>
      </c>
      <c r="B197" s="48" t="s">
        <v>383</v>
      </c>
      <c r="C197" s="48" t="n">
        <v>1</v>
      </c>
      <c r="D197" s="48" t="n">
        <v>60007.06</v>
      </c>
      <c r="E197" s="48" t="s">
        <v>340</v>
      </c>
      <c r="F197" s="48" t="n">
        <v>14093.64</v>
      </c>
      <c r="G197" s="48" t="n">
        <v>29488.193</v>
      </c>
      <c r="H197" s="48" t="n">
        <v>114357903.854</v>
      </c>
      <c r="I197" s="48" t="n">
        <v>2.299</v>
      </c>
      <c r="J197" s="48" t="n">
        <v>14801.741</v>
      </c>
      <c r="K197" s="47" t="str">
        <f aca="false">IF(ISNUMBER(J197),"Yes","Not settled")</f>
        <v>Yes</v>
      </c>
    </row>
    <row r="198" customFormat="false" ht="15" hidden="false" customHeight="false" outlineLevel="0" collapsed="false">
      <c r="A198" s="48" t="s">
        <v>348</v>
      </c>
      <c r="B198" s="48" t="s">
        <v>383</v>
      </c>
      <c r="C198" s="48" t="n">
        <v>2</v>
      </c>
      <c r="D198" s="48" t="n">
        <v>80009.413</v>
      </c>
      <c r="E198" s="48" t="s">
        <v>341</v>
      </c>
      <c r="F198" s="48" t="n">
        <v>1042.276</v>
      </c>
      <c r="G198" s="48" t="n">
        <v>605.577</v>
      </c>
      <c r="H198" s="48" t="n">
        <v>992100.383</v>
      </c>
      <c r="I198" s="48" t="n">
        <v>0.791</v>
      </c>
      <c r="J198" s="48" t="n">
        <v>3180.374</v>
      </c>
      <c r="K198" s="47" t="str">
        <f aca="false">IF(ISNUMBER(J198),"Yes","Not settled")</f>
        <v>Yes</v>
      </c>
    </row>
    <row r="199" customFormat="false" ht="15" hidden="false" customHeight="false" outlineLevel="0" collapsed="false">
      <c r="A199" s="48" t="s">
        <v>348</v>
      </c>
      <c r="B199" s="48" t="s">
        <v>383</v>
      </c>
      <c r="C199" s="48" t="n">
        <v>3</v>
      </c>
      <c r="D199" s="48" t="n">
        <v>100011.766</v>
      </c>
      <c r="E199" s="48" t="s">
        <v>342</v>
      </c>
      <c r="F199" s="48" t="n">
        <v>5603.847</v>
      </c>
      <c r="G199" s="48" t="n">
        <v>9209.91</v>
      </c>
      <c r="H199" s="48" t="n">
        <v>107830298.678</v>
      </c>
      <c r="I199" s="48" t="n">
        <v>2.183</v>
      </c>
      <c r="J199" s="48" t="n">
        <v>23822.803</v>
      </c>
      <c r="K199" s="47" t="str">
        <f aca="false">IF(ISNUMBER(J199),"Yes","Not settled")</f>
        <v>Yes</v>
      </c>
    </row>
    <row r="200" customFormat="false" ht="15" hidden="false" customHeight="false" outlineLevel="0" collapsed="false">
      <c r="A200" s="48" t="s">
        <v>349</v>
      </c>
      <c r="B200" s="48" t="s">
        <v>383</v>
      </c>
      <c r="C200" s="48" t="n">
        <v>1</v>
      </c>
      <c r="D200" s="48" t="n">
        <v>60007.06</v>
      </c>
      <c r="E200" s="48" t="s">
        <v>340</v>
      </c>
      <c r="F200" s="48" t="n">
        <v>17475.221</v>
      </c>
      <c r="G200" s="48" t="n">
        <v>36773.443</v>
      </c>
      <c r="H200" s="48" t="n">
        <v>143927450.312</v>
      </c>
      <c r="I200" s="48" t="n">
        <v>2.463</v>
      </c>
      <c r="J200" s="48" t="n">
        <v>14121.661</v>
      </c>
      <c r="K200" s="47" t="str">
        <f aca="false">IF(ISNUMBER(J200),"Yes","Not settled")</f>
        <v>Yes</v>
      </c>
    </row>
    <row r="201" customFormat="false" ht="15" hidden="false" customHeight="false" outlineLevel="0" collapsed="false">
      <c r="A201" s="48" t="s">
        <v>349</v>
      </c>
      <c r="B201" s="48" t="s">
        <v>383</v>
      </c>
      <c r="C201" s="48" t="n">
        <v>2</v>
      </c>
      <c r="D201" s="48" t="n">
        <v>80009.413</v>
      </c>
      <c r="E201" s="48" t="s">
        <v>341</v>
      </c>
      <c r="F201" s="48" t="n">
        <v>1111.231</v>
      </c>
      <c r="G201" s="48" t="n">
        <v>557.487</v>
      </c>
      <c r="H201" s="48" t="n">
        <v>1354854.761</v>
      </c>
      <c r="I201" s="48" t="n">
        <v>0.482</v>
      </c>
      <c r="J201" s="48" t="n">
        <v>2760.325</v>
      </c>
      <c r="K201" s="47" t="str">
        <f aca="false">IF(ISNUMBER(J201),"Yes","Not settled")</f>
        <v>Yes</v>
      </c>
    </row>
    <row r="202" customFormat="false" ht="15" hidden="false" customHeight="false" outlineLevel="0" collapsed="false">
      <c r="A202" s="48" t="s">
        <v>349</v>
      </c>
      <c r="B202" s="48" t="s">
        <v>383</v>
      </c>
      <c r="C202" s="48" t="n">
        <v>3</v>
      </c>
      <c r="D202" s="48" t="n">
        <v>100011.766</v>
      </c>
      <c r="E202" s="48" t="s">
        <v>342</v>
      </c>
      <c r="F202" s="48" t="n">
        <v>9942.667</v>
      </c>
      <c r="G202" s="48" t="n">
        <v>18403.093</v>
      </c>
      <c r="H202" s="48" t="n">
        <v>197018309.339</v>
      </c>
      <c r="I202" s="48" t="n">
        <v>2.416</v>
      </c>
      <c r="J202" s="48" t="n">
        <v>26143.076</v>
      </c>
      <c r="K202" s="47" t="str">
        <f aca="false">IF(ISNUMBER(J202),"Yes","Not settled")</f>
        <v>Yes</v>
      </c>
    </row>
    <row r="203" customFormat="false" ht="15" hidden="false" customHeight="false" outlineLevel="0" collapsed="false">
      <c r="A203" s="92"/>
      <c r="B203" s="92"/>
      <c r="C203" s="92"/>
      <c r="D203" s="92"/>
      <c r="E203" s="92"/>
      <c r="F203" s="92"/>
      <c r="G203" s="92"/>
      <c r="H203" s="92"/>
      <c r="I203" s="92"/>
      <c r="J203" s="92"/>
      <c r="K203" s="92"/>
    </row>
    <row r="204" customFormat="false" ht="15" hidden="false" customHeight="false" outlineLevel="0" collapsed="false">
      <c r="A204" s="92"/>
      <c r="B204" s="92"/>
      <c r="C204" s="92"/>
      <c r="D204" s="92"/>
      <c r="E204" s="92"/>
      <c r="F204" s="92"/>
      <c r="G204" s="92"/>
      <c r="H204" s="92"/>
      <c r="I204" s="92"/>
      <c r="J204" s="92"/>
      <c r="K204" s="92"/>
    </row>
    <row r="205" customFormat="false" ht="15" hidden="false" customHeight="false" outlineLevel="0" collapsed="false">
      <c r="A205" s="92"/>
      <c r="B205" s="92"/>
      <c r="C205" s="92"/>
      <c r="D205" s="92"/>
      <c r="E205" s="92"/>
      <c r="F205" s="92"/>
      <c r="G205" s="92"/>
      <c r="H205" s="92"/>
      <c r="I205" s="92"/>
      <c r="J205" s="92"/>
      <c r="K205" s="92"/>
    </row>
    <row r="206" customFormat="false" ht="15" hidden="false" customHeight="false" outlineLevel="0" collapsed="false">
      <c r="A206" s="92"/>
      <c r="B206" s="92"/>
      <c r="C206" s="92"/>
      <c r="D206" s="92"/>
      <c r="E206" s="92"/>
      <c r="F206" s="92"/>
      <c r="G206" s="92"/>
      <c r="H206" s="92"/>
      <c r="I206" s="92"/>
      <c r="J206" s="92"/>
      <c r="K206" s="92"/>
    </row>
    <row r="207" customFormat="false" ht="15" hidden="false" customHeight="false" outlineLevel="0" collapsed="false">
      <c r="A207" s="92"/>
      <c r="B207" s="92"/>
      <c r="C207" s="92"/>
      <c r="D207" s="92"/>
      <c r="E207" s="92"/>
      <c r="F207" s="92"/>
      <c r="G207" s="92"/>
      <c r="H207" s="92"/>
      <c r="I207" s="92"/>
      <c r="J207" s="92"/>
      <c r="K207" s="92"/>
    </row>
    <row r="208" customFormat="false" ht="15" hidden="false" customHeight="false" outlineLevel="0" collapsed="false">
      <c r="A208" s="92"/>
      <c r="B208" s="92"/>
      <c r="C208" s="92"/>
      <c r="D208" s="92"/>
      <c r="E208" s="92"/>
      <c r="F208" s="92"/>
      <c r="G208" s="92"/>
      <c r="H208" s="92"/>
      <c r="I208" s="92"/>
      <c r="J208" s="92"/>
      <c r="K208" s="92"/>
    </row>
    <row r="209" customFormat="false" ht="15" hidden="false" customHeight="false" outlineLevel="0" collapsed="false">
      <c r="A209" s="92"/>
      <c r="B209" s="92"/>
      <c r="C209" s="92"/>
      <c r="D209" s="92"/>
      <c r="E209" s="92"/>
      <c r="F209" s="92"/>
      <c r="G209" s="92"/>
      <c r="H209" s="92"/>
      <c r="I209" s="92"/>
      <c r="J209" s="92"/>
      <c r="K209" s="92"/>
    </row>
    <row r="210" customFormat="false" ht="15" hidden="false" customHeight="false" outlineLevel="0" collapsed="false">
      <c r="A210" s="92"/>
      <c r="B210" s="92"/>
      <c r="C210" s="92"/>
      <c r="D210" s="92"/>
      <c r="E210" s="92"/>
      <c r="F210" s="92"/>
      <c r="G210" s="92"/>
      <c r="H210" s="92"/>
      <c r="I210" s="92"/>
      <c r="J210" s="92"/>
      <c r="K210" s="92"/>
    </row>
    <row r="211" customFormat="false" ht="15" hidden="false" customHeight="false" outlineLevel="0" collapsed="false">
      <c r="A211" s="92"/>
      <c r="B211" s="92"/>
      <c r="C211" s="92"/>
      <c r="D211" s="92"/>
      <c r="E211" s="92"/>
      <c r="F211" s="92"/>
      <c r="G211" s="92"/>
      <c r="H211" s="92"/>
      <c r="I211" s="92"/>
      <c r="J211" s="92"/>
      <c r="K211" s="92"/>
    </row>
    <row r="212" customFormat="false" ht="15" hidden="false" customHeight="false" outlineLevel="0" collapsed="false">
      <c r="A212" s="92"/>
      <c r="B212" s="92"/>
      <c r="C212" s="92"/>
      <c r="D212" s="92"/>
      <c r="E212" s="92"/>
      <c r="F212" s="92"/>
      <c r="G212" s="92"/>
      <c r="H212" s="92"/>
      <c r="I212" s="92"/>
      <c r="J212" s="92"/>
      <c r="K212" s="92"/>
    </row>
    <row r="213" customFormat="false" ht="15" hidden="false" customHeight="false" outlineLevel="0" collapsed="false">
      <c r="A213" s="92"/>
      <c r="B213" s="92"/>
      <c r="C213" s="92"/>
      <c r="D213" s="92"/>
      <c r="E213" s="92"/>
      <c r="F213" s="92"/>
      <c r="G213" s="92"/>
      <c r="H213" s="92"/>
      <c r="I213" s="92"/>
      <c r="J213" s="92"/>
      <c r="K213" s="92"/>
    </row>
    <row r="214" customFormat="false" ht="15" hidden="false" customHeight="false" outlineLevel="0" collapsed="false">
      <c r="A214" s="92"/>
      <c r="B214" s="92"/>
      <c r="C214" s="92"/>
      <c r="D214" s="92"/>
      <c r="E214" s="92"/>
      <c r="F214" s="92"/>
      <c r="G214" s="92"/>
      <c r="H214" s="92"/>
      <c r="I214" s="92"/>
      <c r="J214" s="92"/>
      <c r="K214" s="92"/>
    </row>
    <row r="215" customFormat="false" ht="15" hidden="false" customHeight="false" outlineLevel="0" collapsed="false">
      <c r="A215" s="92"/>
      <c r="B215" s="92"/>
      <c r="C215" s="92"/>
      <c r="D215" s="92"/>
      <c r="E215" s="92"/>
      <c r="F215" s="92"/>
      <c r="G215" s="92"/>
      <c r="H215" s="92"/>
      <c r="I215" s="92"/>
      <c r="J215" s="92"/>
      <c r="K215" s="92"/>
    </row>
    <row r="216" customFormat="false" ht="15" hidden="false" customHeight="false" outlineLevel="0" collapsed="false">
      <c r="A216" s="92"/>
      <c r="B216" s="92"/>
      <c r="C216" s="92"/>
      <c r="D216" s="92"/>
      <c r="E216" s="92"/>
      <c r="F216" s="92"/>
      <c r="G216" s="92"/>
      <c r="H216" s="92"/>
      <c r="I216" s="92"/>
      <c r="J216" s="92"/>
      <c r="K216" s="92"/>
    </row>
    <row r="217" customFormat="false" ht="15" hidden="false" customHeight="false" outlineLevel="0" collapsed="false">
      <c r="A217" s="92"/>
      <c r="B217" s="92"/>
      <c r="C217" s="92"/>
      <c r="D217" s="92"/>
      <c r="E217" s="92"/>
      <c r="F217" s="92"/>
      <c r="G217" s="92"/>
      <c r="H217" s="92"/>
      <c r="I217" s="92"/>
      <c r="J217" s="92"/>
      <c r="K217" s="92"/>
    </row>
    <row r="218" customFormat="false" ht="15" hidden="false" customHeight="false" outlineLevel="0" collapsed="false">
      <c r="A218" s="92"/>
      <c r="B218" s="92"/>
      <c r="C218" s="92"/>
      <c r="D218" s="92"/>
      <c r="E218" s="92"/>
      <c r="F218" s="92"/>
      <c r="G218" s="92"/>
      <c r="H218" s="92"/>
      <c r="I218" s="92"/>
      <c r="J218" s="92"/>
      <c r="K218" s="92"/>
    </row>
    <row r="219" customFormat="false" ht="15" hidden="false" customHeight="false" outlineLevel="0" collapsed="false">
      <c r="A219" s="92"/>
      <c r="B219" s="92"/>
      <c r="C219" s="92"/>
      <c r="D219" s="92"/>
      <c r="E219" s="92"/>
      <c r="F219" s="92"/>
      <c r="G219" s="92"/>
      <c r="H219" s="92"/>
      <c r="I219" s="92"/>
      <c r="J219" s="92"/>
      <c r="K219" s="92"/>
    </row>
    <row r="220" customFormat="false" ht="15" hidden="false" customHeight="false" outlineLevel="0" collapsed="false">
      <c r="A220" s="92"/>
      <c r="B220" s="92"/>
      <c r="C220" s="92"/>
      <c r="D220" s="92"/>
      <c r="E220" s="92"/>
      <c r="F220" s="92"/>
      <c r="G220" s="92"/>
      <c r="H220" s="92"/>
      <c r="I220" s="92"/>
      <c r="J220" s="92"/>
      <c r="K220" s="92"/>
    </row>
    <row r="221" customFormat="false" ht="15" hidden="false" customHeight="false" outlineLevel="0" collapsed="false">
      <c r="A221" s="92"/>
      <c r="B221" s="92"/>
      <c r="C221" s="92"/>
      <c r="D221" s="92"/>
      <c r="E221" s="92"/>
      <c r="F221" s="92"/>
      <c r="G221" s="92"/>
      <c r="H221" s="92"/>
      <c r="I221" s="92"/>
      <c r="J221" s="92"/>
      <c r="K221" s="92"/>
    </row>
    <row r="222" customFormat="false" ht="15" hidden="false" customHeight="false" outlineLevel="0" collapsed="false">
      <c r="A222" s="92"/>
      <c r="B222" s="92"/>
      <c r="C222" s="92"/>
      <c r="D222" s="92"/>
      <c r="E222" s="92"/>
      <c r="F222" s="92"/>
      <c r="G222" s="92"/>
      <c r="H222" s="92"/>
      <c r="I222" s="92"/>
      <c r="J222" s="92"/>
      <c r="K222" s="92"/>
    </row>
    <row r="223" customFormat="false" ht="15" hidden="false" customHeight="false" outlineLevel="0" collapsed="false">
      <c r="A223" s="92"/>
      <c r="B223" s="92"/>
      <c r="C223" s="92"/>
      <c r="D223" s="92"/>
      <c r="E223" s="92"/>
      <c r="F223" s="92"/>
      <c r="G223" s="92"/>
      <c r="H223" s="92"/>
      <c r="I223" s="92"/>
      <c r="J223" s="92"/>
      <c r="K223" s="92"/>
    </row>
    <row r="224" customFormat="false" ht="15" hidden="false" customHeight="false" outlineLevel="0" collapsed="false">
      <c r="A224" s="92"/>
      <c r="B224" s="92"/>
      <c r="C224" s="92"/>
      <c r="D224" s="92"/>
      <c r="E224" s="92"/>
      <c r="F224" s="92"/>
      <c r="G224" s="92"/>
      <c r="H224" s="92"/>
      <c r="I224" s="92"/>
      <c r="J224" s="92"/>
      <c r="K224" s="92"/>
    </row>
    <row r="225" customFormat="false" ht="15" hidden="false" customHeight="false" outlineLevel="0" collapsed="false">
      <c r="A225" s="92"/>
      <c r="B225" s="92"/>
      <c r="C225" s="92"/>
      <c r="D225" s="92"/>
      <c r="E225" s="92"/>
      <c r="F225" s="92"/>
      <c r="G225" s="92"/>
      <c r="H225" s="92"/>
      <c r="I225" s="92"/>
      <c r="J225" s="92"/>
      <c r="K225" s="92"/>
    </row>
    <row r="226" customFormat="false" ht="15" hidden="false" customHeight="false" outlineLevel="0" collapsed="false">
      <c r="A226" s="92"/>
      <c r="B226" s="92"/>
      <c r="C226" s="92"/>
      <c r="D226" s="92"/>
      <c r="E226" s="92"/>
      <c r="F226" s="92"/>
      <c r="G226" s="92"/>
      <c r="H226" s="92"/>
      <c r="I226" s="92"/>
      <c r="J226" s="92"/>
      <c r="K226" s="92"/>
    </row>
    <row r="227" customFormat="false" ht="15" hidden="false" customHeight="false" outlineLevel="0" collapsed="false">
      <c r="A227" s="92"/>
      <c r="B227" s="92"/>
      <c r="C227" s="92"/>
      <c r="D227" s="92"/>
      <c r="E227" s="92"/>
      <c r="F227" s="92"/>
      <c r="G227" s="92"/>
      <c r="H227" s="92"/>
      <c r="I227" s="92"/>
      <c r="J227" s="92"/>
      <c r="K227" s="92"/>
    </row>
    <row r="228" customFormat="false" ht="15" hidden="false" customHeight="false" outlineLevel="0" collapsed="false">
      <c r="A228" s="92"/>
      <c r="B228" s="92"/>
      <c r="C228" s="92"/>
      <c r="D228" s="92"/>
      <c r="E228" s="92"/>
      <c r="F228" s="92"/>
      <c r="G228" s="92"/>
      <c r="H228" s="92"/>
      <c r="I228" s="92"/>
      <c r="J228" s="92"/>
      <c r="K228" s="92"/>
    </row>
    <row r="229" customFormat="false" ht="15" hidden="false" customHeight="false" outlineLevel="0" collapsed="false">
      <c r="A229" s="92"/>
      <c r="B229" s="92"/>
      <c r="C229" s="92"/>
      <c r="D229" s="92"/>
      <c r="E229" s="92"/>
      <c r="F229" s="92"/>
      <c r="G229" s="92"/>
      <c r="H229" s="92"/>
      <c r="I229" s="92"/>
      <c r="J229" s="92"/>
      <c r="K229" s="92"/>
    </row>
    <row r="230" customFormat="false" ht="15" hidden="false" customHeight="false" outlineLevel="0" collapsed="false">
      <c r="A230" s="92"/>
      <c r="B230" s="92"/>
      <c r="C230" s="92"/>
      <c r="D230" s="92"/>
      <c r="E230" s="92"/>
      <c r="F230" s="92"/>
      <c r="G230" s="92"/>
      <c r="H230" s="92"/>
      <c r="I230" s="92"/>
      <c r="J230" s="92"/>
      <c r="K230" s="92"/>
    </row>
    <row r="231" customFormat="false" ht="15" hidden="false" customHeight="false" outlineLevel="0" collapsed="false">
      <c r="A231" s="92"/>
      <c r="B231" s="92"/>
      <c r="C231" s="92"/>
      <c r="D231" s="92"/>
      <c r="E231" s="92"/>
      <c r="F231" s="92"/>
      <c r="G231" s="92"/>
      <c r="H231" s="92"/>
      <c r="I231" s="92"/>
      <c r="J231" s="92"/>
      <c r="K231" s="92"/>
    </row>
    <row r="232" customFormat="false" ht="15" hidden="false" customHeight="false" outlineLevel="0" collapsed="false">
      <c r="A232" s="92"/>
      <c r="B232" s="92"/>
      <c r="C232" s="92"/>
      <c r="D232" s="92"/>
      <c r="E232" s="92"/>
      <c r="F232" s="92"/>
      <c r="G232" s="92"/>
      <c r="H232" s="92"/>
      <c r="I232" s="92"/>
      <c r="J232" s="92"/>
      <c r="K232" s="92"/>
    </row>
    <row r="233" customFormat="false" ht="15" hidden="false" customHeight="false" outlineLevel="0" collapsed="false">
      <c r="A233" s="92"/>
      <c r="B233" s="92"/>
      <c r="C233" s="92"/>
      <c r="D233" s="92"/>
      <c r="E233" s="92"/>
      <c r="F233" s="92"/>
      <c r="G233" s="92"/>
      <c r="H233" s="92"/>
      <c r="I233" s="92"/>
      <c r="J233" s="92"/>
      <c r="K233" s="92"/>
    </row>
    <row r="234" customFormat="false" ht="15" hidden="false" customHeight="false" outlineLevel="0" collapsed="false">
      <c r="A234" s="92"/>
      <c r="B234" s="92"/>
      <c r="C234" s="92"/>
      <c r="D234" s="92"/>
      <c r="E234" s="92"/>
      <c r="F234" s="92"/>
      <c r="G234" s="92"/>
      <c r="H234" s="92"/>
      <c r="I234" s="92"/>
      <c r="J234" s="92"/>
      <c r="K234" s="92"/>
    </row>
    <row r="235" customFormat="false" ht="15" hidden="false" customHeight="false" outlineLevel="0" collapsed="false">
      <c r="A235" s="92"/>
      <c r="B235" s="92"/>
      <c r="C235" s="92"/>
      <c r="D235" s="92"/>
      <c r="E235" s="92"/>
      <c r="F235" s="92"/>
      <c r="G235" s="92"/>
      <c r="H235" s="92"/>
      <c r="I235" s="92"/>
      <c r="J235" s="92"/>
      <c r="K235" s="92"/>
    </row>
    <row r="236" customFormat="false" ht="15" hidden="false" customHeight="false" outlineLevel="0" collapsed="false">
      <c r="A236" s="92"/>
      <c r="B236" s="92"/>
      <c r="C236" s="92"/>
      <c r="D236" s="92"/>
      <c r="E236" s="92"/>
      <c r="F236" s="92"/>
      <c r="G236" s="92"/>
      <c r="H236" s="92"/>
      <c r="I236" s="92"/>
      <c r="J236" s="92"/>
      <c r="K236" s="92"/>
    </row>
    <row r="237" customFormat="false" ht="15" hidden="false" customHeight="false" outlineLevel="0" collapsed="false">
      <c r="A237" s="92"/>
      <c r="B237" s="92"/>
      <c r="C237" s="92"/>
      <c r="D237" s="92"/>
      <c r="E237" s="92"/>
      <c r="F237" s="92"/>
      <c r="G237" s="92"/>
      <c r="H237" s="92"/>
      <c r="I237" s="92"/>
      <c r="J237" s="92"/>
      <c r="K237" s="92"/>
    </row>
    <row r="238" customFormat="false" ht="15" hidden="false" customHeight="false" outlineLevel="0" collapsed="false">
      <c r="A238" s="92"/>
      <c r="B238" s="92"/>
      <c r="C238" s="92"/>
      <c r="D238" s="92"/>
      <c r="E238" s="92"/>
      <c r="F238" s="92"/>
      <c r="G238" s="92"/>
      <c r="H238" s="92"/>
      <c r="I238" s="92"/>
      <c r="J238" s="92"/>
      <c r="K238" s="92"/>
    </row>
    <row r="239" customFormat="false" ht="15" hidden="false" customHeight="false" outlineLevel="0" collapsed="false">
      <c r="A239" s="92"/>
      <c r="B239" s="92"/>
      <c r="C239" s="92"/>
      <c r="D239" s="92"/>
      <c r="E239" s="92"/>
      <c r="F239" s="92"/>
      <c r="G239" s="92"/>
      <c r="H239" s="92"/>
      <c r="I239" s="92"/>
      <c r="J239" s="92"/>
      <c r="K239" s="92"/>
    </row>
    <row r="240" customFormat="false" ht="15" hidden="false" customHeight="false" outlineLevel="0" collapsed="false">
      <c r="A240" s="92"/>
      <c r="B240" s="92"/>
      <c r="C240" s="92"/>
      <c r="D240" s="92"/>
      <c r="E240" s="92"/>
      <c r="F240" s="92"/>
      <c r="G240" s="92"/>
      <c r="H240" s="92"/>
      <c r="I240" s="92"/>
      <c r="J240" s="92"/>
      <c r="K240" s="92"/>
    </row>
    <row r="241" customFormat="false" ht="15" hidden="false" customHeight="false" outlineLevel="0" collapsed="false">
      <c r="A241" s="92"/>
      <c r="B241" s="92"/>
      <c r="C241" s="92"/>
      <c r="D241" s="92"/>
      <c r="E241" s="92"/>
      <c r="F241" s="92"/>
      <c r="G241" s="92"/>
      <c r="H241" s="92"/>
      <c r="I241" s="92"/>
      <c r="J241" s="92"/>
      <c r="K241" s="92"/>
    </row>
    <row r="242" customFormat="false" ht="15" hidden="false" customHeight="false" outlineLevel="0" collapsed="false">
      <c r="A242" s="92"/>
      <c r="B242" s="92"/>
      <c r="C242" s="92"/>
      <c r="D242" s="92"/>
      <c r="E242" s="92"/>
      <c r="F242" s="92"/>
      <c r="G242" s="92"/>
      <c r="H242" s="92"/>
      <c r="I242" s="92"/>
      <c r="J242" s="92"/>
      <c r="K242" s="92"/>
    </row>
    <row r="243" customFormat="false" ht="15" hidden="false" customHeight="false" outlineLevel="0" collapsed="false">
      <c r="A243" s="92"/>
      <c r="B243" s="92"/>
      <c r="C243" s="92"/>
      <c r="D243" s="92"/>
      <c r="E243" s="92"/>
      <c r="F243" s="92"/>
      <c r="G243" s="92"/>
      <c r="H243" s="92"/>
      <c r="I243" s="92"/>
      <c r="J243" s="92"/>
      <c r="K243" s="92"/>
    </row>
    <row r="244" customFormat="false" ht="15" hidden="false" customHeight="false" outlineLevel="0" collapsed="false">
      <c r="A244" s="92"/>
      <c r="B244" s="92"/>
      <c r="C244" s="92"/>
      <c r="D244" s="92"/>
      <c r="E244" s="92"/>
      <c r="F244" s="92"/>
      <c r="G244" s="92"/>
      <c r="H244" s="92"/>
      <c r="I244" s="92"/>
      <c r="J244" s="92"/>
      <c r="K244" s="92"/>
    </row>
    <row r="245" customFormat="false" ht="15" hidden="false" customHeight="false" outlineLevel="0" collapsed="false">
      <c r="A245" s="92"/>
      <c r="B245" s="92"/>
      <c r="C245" s="92"/>
      <c r="D245" s="92"/>
      <c r="E245" s="92"/>
      <c r="F245" s="92"/>
      <c r="G245" s="92"/>
      <c r="H245" s="92"/>
      <c r="I245" s="92"/>
      <c r="J245" s="92"/>
      <c r="K245" s="92"/>
    </row>
    <row r="246" customFormat="false" ht="15" hidden="false" customHeight="false" outlineLevel="0" collapsed="false">
      <c r="A246" s="92"/>
      <c r="B246" s="92"/>
      <c r="C246" s="92"/>
      <c r="D246" s="92"/>
      <c r="E246" s="92"/>
      <c r="F246" s="92"/>
      <c r="G246" s="92"/>
      <c r="H246" s="92"/>
      <c r="I246" s="92"/>
      <c r="J246" s="92"/>
      <c r="K246" s="92"/>
    </row>
    <row r="247" customFormat="false" ht="15" hidden="false" customHeight="false" outlineLevel="0" collapsed="false">
      <c r="A247" s="92"/>
      <c r="B247" s="92"/>
      <c r="C247" s="92"/>
      <c r="D247" s="92"/>
      <c r="E247" s="92"/>
      <c r="F247" s="92"/>
      <c r="G247" s="92"/>
      <c r="H247" s="92"/>
      <c r="I247" s="92"/>
      <c r="J247" s="92"/>
      <c r="K247" s="92"/>
    </row>
    <row r="248" customFormat="false" ht="15" hidden="false" customHeight="false" outlineLevel="0" collapsed="false">
      <c r="A248" s="92"/>
      <c r="B248" s="92"/>
      <c r="C248" s="92"/>
      <c r="D248" s="92"/>
      <c r="E248" s="92"/>
      <c r="F248" s="92"/>
      <c r="G248" s="92"/>
      <c r="H248" s="92"/>
      <c r="I248" s="92"/>
      <c r="J248" s="92"/>
      <c r="K248" s="92"/>
    </row>
    <row r="249" customFormat="false" ht="15" hidden="false" customHeight="false" outlineLevel="0" collapsed="false">
      <c r="A249" s="92"/>
      <c r="B249" s="92"/>
      <c r="C249" s="92"/>
      <c r="D249" s="92"/>
      <c r="E249" s="92"/>
      <c r="F249" s="92"/>
      <c r="G249" s="92"/>
      <c r="H249" s="92"/>
      <c r="I249" s="92"/>
      <c r="J249" s="92"/>
      <c r="K249" s="92"/>
    </row>
    <row r="250" customFormat="false" ht="15" hidden="false" customHeight="false" outlineLevel="0" collapsed="false">
      <c r="A250" s="92"/>
      <c r="B250" s="92"/>
      <c r="C250" s="92"/>
      <c r="D250" s="92"/>
      <c r="E250" s="92"/>
      <c r="F250" s="92"/>
      <c r="G250" s="92"/>
      <c r="H250" s="92"/>
      <c r="I250" s="92"/>
      <c r="J250" s="92"/>
      <c r="K250" s="92"/>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9CBF"/>
    <pageSetUpPr fitToPage="false"/>
  </sheetPr>
  <dimension ref="A1:X17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1875" defaultRowHeight="15" zeroHeight="false" outlineLevelRow="0" outlineLevelCol="0"/>
  <cols>
    <col collapsed="false" customWidth="true" hidden="false" outlineLevel="0" max="1" min="1" style="1" width="14"/>
    <col collapsed="false" customWidth="true" hidden="false" outlineLevel="0" max="2" min="2" style="1" width="12"/>
    <col collapsed="false" customWidth="true" hidden="false" outlineLevel="0" max="10" min="3" style="1" width="20"/>
    <col collapsed="false" customWidth="true" hidden="false" outlineLevel="0" max="24" min="11" style="0" width="14"/>
  </cols>
  <sheetData>
    <row r="1" customFormat="false" ht="25.5" hidden="false" customHeight="true" outlineLevel="0" collapsed="false">
      <c r="A1" s="2" t="s">
        <v>392</v>
      </c>
      <c r="B1" s="2"/>
      <c r="C1" s="2"/>
      <c r="D1" s="2"/>
      <c r="E1" s="2"/>
      <c r="F1" s="2"/>
      <c r="G1" s="2"/>
      <c r="H1" s="2"/>
      <c r="I1" s="2"/>
      <c r="J1" s="2"/>
    </row>
    <row r="2" customFormat="false" ht="15.75" hidden="false" customHeight="true" outlineLevel="0" collapsed="false">
      <c r="A2" s="3" t="s">
        <v>393</v>
      </c>
      <c r="B2" s="3"/>
      <c r="C2" s="3"/>
      <c r="D2" s="3"/>
      <c r="E2" s="3"/>
      <c r="F2" s="3"/>
      <c r="G2" s="3"/>
      <c r="H2" s="3"/>
      <c r="I2" s="3"/>
      <c r="J2" s="3"/>
    </row>
    <row r="4" customFormat="false" ht="30" hidden="false" customHeight="true" outlineLevel="0" collapsed="false">
      <c r="A4" s="5" t="s">
        <v>114</v>
      </c>
      <c r="B4" s="5" t="s">
        <v>394</v>
      </c>
      <c r="C4" s="5" t="s">
        <v>395</v>
      </c>
      <c r="D4" s="5" t="s">
        <v>396</v>
      </c>
      <c r="E4" s="5" t="s">
        <v>397</v>
      </c>
      <c r="F4" s="5" t="s">
        <v>398</v>
      </c>
      <c r="G4" s="5" t="s">
        <v>399</v>
      </c>
      <c r="H4" s="5" t="s">
        <v>400</v>
      </c>
      <c r="I4" s="5" t="s">
        <v>401</v>
      </c>
      <c r="J4" s="5" t="s">
        <v>402</v>
      </c>
      <c r="K4" s="46" t="s">
        <v>403</v>
      </c>
      <c r="L4" s="46" t="s">
        <v>404</v>
      </c>
      <c r="M4" s="46" t="s">
        <v>405</v>
      </c>
      <c r="N4" s="46" t="s">
        <v>406</v>
      </c>
      <c r="O4" s="46" t="s">
        <v>407</v>
      </c>
      <c r="P4" s="46" t="s">
        <v>408</v>
      </c>
      <c r="Q4" s="46" t="s">
        <v>409</v>
      </c>
      <c r="R4" s="46" t="s">
        <v>410</v>
      </c>
      <c r="S4" s="46" t="s">
        <v>411</v>
      </c>
      <c r="T4" s="46" t="s">
        <v>412</v>
      </c>
      <c r="U4" s="46" t="s">
        <v>413</v>
      </c>
      <c r="V4" s="46" t="s">
        <v>414</v>
      </c>
      <c r="W4" s="46" t="s">
        <v>415</v>
      </c>
      <c r="X4" s="46" t="s">
        <v>416</v>
      </c>
    </row>
    <row r="5" customFormat="false" ht="15" hidden="false" customHeight="true" outlineLevel="0" collapsed="false">
      <c r="A5" s="31" t="n">
        <v>0</v>
      </c>
      <c r="B5" s="32" t="n">
        <v>7</v>
      </c>
      <c r="C5" s="21" t="n">
        <v>7</v>
      </c>
      <c r="D5" s="21" t="n">
        <v>7</v>
      </c>
      <c r="E5" s="21" t="n">
        <v>7</v>
      </c>
      <c r="F5" s="21" t="n">
        <v>7</v>
      </c>
      <c r="G5" s="21" t="n">
        <v>5</v>
      </c>
      <c r="H5" s="21" t="n">
        <v>5</v>
      </c>
      <c r="I5" s="21" t="n">
        <v>5</v>
      </c>
      <c r="J5" s="21" t="n">
        <v>5</v>
      </c>
      <c r="K5" s="81" t="n">
        <v>7</v>
      </c>
      <c r="L5" s="81" t="n">
        <v>7</v>
      </c>
      <c r="M5" s="81" t="n">
        <v>7</v>
      </c>
      <c r="N5" s="81" t="n">
        <v>7</v>
      </c>
      <c r="O5" s="81" t="n">
        <v>7</v>
      </c>
      <c r="P5" s="81" t="n">
        <v>7</v>
      </c>
      <c r="Q5" s="81" t="n">
        <v>7</v>
      </c>
      <c r="R5" s="81" t="n">
        <v>5</v>
      </c>
      <c r="S5" s="81" t="n">
        <v>5</v>
      </c>
      <c r="T5" s="81" t="n">
        <v>5</v>
      </c>
      <c r="U5" s="81" t="n">
        <v>5</v>
      </c>
      <c r="V5" s="81" t="n">
        <v>5</v>
      </c>
      <c r="W5" s="81" t="n">
        <v>5</v>
      </c>
      <c r="X5" s="81" t="n">
        <v>5</v>
      </c>
    </row>
    <row r="6" customFormat="false" ht="15" hidden="false" customHeight="true" outlineLevel="0" collapsed="false">
      <c r="A6" s="31" t="n">
        <v>100.011766090128</v>
      </c>
      <c r="B6" s="32" t="n">
        <v>7</v>
      </c>
      <c r="C6" s="21" t="n">
        <v>7</v>
      </c>
      <c r="D6" s="21" t="n">
        <v>7</v>
      </c>
      <c r="E6" s="21" t="n">
        <v>7</v>
      </c>
      <c r="F6" s="21" t="n">
        <v>7</v>
      </c>
      <c r="G6" s="21" t="n">
        <v>5</v>
      </c>
      <c r="H6" s="21" t="n">
        <v>5</v>
      </c>
      <c r="I6" s="21" t="n">
        <v>5</v>
      </c>
      <c r="J6" s="21" t="n">
        <v>5</v>
      </c>
      <c r="K6" s="81" t="n">
        <v>7</v>
      </c>
      <c r="L6" s="81" t="n">
        <v>7</v>
      </c>
      <c r="M6" s="81" t="n">
        <v>7</v>
      </c>
      <c r="N6" s="81" t="n">
        <v>7</v>
      </c>
      <c r="O6" s="81" t="n">
        <v>7</v>
      </c>
      <c r="P6" s="81" t="n">
        <v>7</v>
      </c>
      <c r="Q6" s="81" t="n">
        <v>7</v>
      </c>
      <c r="R6" s="81" t="n">
        <v>5</v>
      </c>
      <c r="S6" s="81" t="n">
        <v>5</v>
      </c>
      <c r="T6" s="81" t="n">
        <v>5</v>
      </c>
      <c r="U6" s="81" t="n">
        <v>5</v>
      </c>
      <c r="V6" s="81" t="n">
        <v>5</v>
      </c>
      <c r="W6" s="81" t="n">
        <v>5</v>
      </c>
      <c r="X6" s="81" t="n">
        <v>5</v>
      </c>
    </row>
    <row r="7" customFormat="false" ht="15" hidden="false" customHeight="true" outlineLevel="0" collapsed="false">
      <c r="A7" s="31" t="n">
        <v>200.023532180257</v>
      </c>
      <c r="B7" s="32" t="n">
        <v>7</v>
      </c>
      <c r="C7" s="21" t="n">
        <v>7</v>
      </c>
      <c r="D7" s="21" t="n">
        <v>7</v>
      </c>
      <c r="E7" s="21" t="n">
        <v>7</v>
      </c>
      <c r="F7" s="21" t="n">
        <v>7</v>
      </c>
      <c r="G7" s="21" t="n">
        <v>5</v>
      </c>
      <c r="H7" s="21" t="n">
        <v>5</v>
      </c>
      <c r="I7" s="21" t="n">
        <v>5</v>
      </c>
      <c r="J7" s="21" t="n">
        <v>5</v>
      </c>
      <c r="K7" s="81" t="n">
        <v>7</v>
      </c>
      <c r="L7" s="81" t="n">
        <v>7</v>
      </c>
      <c r="M7" s="81" t="n">
        <v>7</v>
      </c>
      <c r="N7" s="81" t="n">
        <v>7</v>
      </c>
      <c r="O7" s="81" t="n">
        <v>7</v>
      </c>
      <c r="P7" s="81" t="n">
        <v>7</v>
      </c>
      <c r="Q7" s="81" t="n">
        <v>7</v>
      </c>
      <c r="R7" s="81" t="n">
        <v>5</v>
      </c>
      <c r="S7" s="81" t="n">
        <v>5</v>
      </c>
      <c r="T7" s="81" t="n">
        <v>5</v>
      </c>
      <c r="U7" s="81" t="n">
        <v>5</v>
      </c>
      <c r="V7" s="81" t="n">
        <v>5</v>
      </c>
      <c r="W7" s="81" t="n">
        <v>5</v>
      </c>
      <c r="X7" s="81" t="n">
        <v>5</v>
      </c>
    </row>
    <row r="8" customFormat="false" ht="15" hidden="false" customHeight="true" outlineLevel="0" collapsed="false">
      <c r="A8" s="31" t="n">
        <v>300.035298270385</v>
      </c>
      <c r="B8" s="32" t="n">
        <v>7</v>
      </c>
      <c r="C8" s="21" t="n">
        <v>7</v>
      </c>
      <c r="D8" s="21" t="n">
        <v>7</v>
      </c>
      <c r="E8" s="21" t="n">
        <v>7</v>
      </c>
      <c r="F8" s="21" t="n">
        <v>7</v>
      </c>
      <c r="G8" s="21" t="n">
        <v>5</v>
      </c>
      <c r="H8" s="21" t="n">
        <v>5</v>
      </c>
      <c r="I8" s="21" t="n">
        <v>5</v>
      </c>
      <c r="J8" s="21" t="n">
        <v>5</v>
      </c>
      <c r="K8" s="81" t="n">
        <v>7</v>
      </c>
      <c r="L8" s="81" t="n">
        <v>7</v>
      </c>
      <c r="M8" s="81" t="n">
        <v>7</v>
      </c>
      <c r="N8" s="81" t="n">
        <v>7</v>
      </c>
      <c r="O8" s="81" t="n">
        <v>7</v>
      </c>
      <c r="P8" s="81" t="n">
        <v>7</v>
      </c>
      <c r="Q8" s="81" t="n">
        <v>7</v>
      </c>
      <c r="R8" s="81" t="n">
        <v>5</v>
      </c>
      <c r="S8" s="81" t="n">
        <v>5</v>
      </c>
      <c r="T8" s="81" t="n">
        <v>5</v>
      </c>
      <c r="U8" s="81" t="n">
        <v>5</v>
      </c>
      <c r="V8" s="81" t="n">
        <v>5</v>
      </c>
      <c r="W8" s="81" t="n">
        <v>5</v>
      </c>
      <c r="X8" s="81" t="n">
        <v>5</v>
      </c>
    </row>
    <row r="9" customFormat="false" ht="15" hidden="false" customHeight="true" outlineLevel="0" collapsed="false">
      <c r="A9" s="31" t="n">
        <v>400.047064360513</v>
      </c>
      <c r="B9" s="32" t="n">
        <v>7</v>
      </c>
      <c r="C9" s="21" t="n">
        <v>7</v>
      </c>
      <c r="D9" s="21" t="n">
        <v>7</v>
      </c>
      <c r="E9" s="21" t="n">
        <v>7</v>
      </c>
      <c r="F9" s="21" t="n">
        <v>7</v>
      </c>
      <c r="G9" s="21" t="n">
        <v>5</v>
      </c>
      <c r="H9" s="21" t="n">
        <v>5</v>
      </c>
      <c r="I9" s="21" t="n">
        <v>5</v>
      </c>
      <c r="J9" s="21" t="n">
        <v>5</v>
      </c>
      <c r="K9" s="81" t="n">
        <v>7</v>
      </c>
      <c r="L9" s="81" t="n">
        <v>7</v>
      </c>
      <c r="M9" s="81" t="n">
        <v>7</v>
      </c>
      <c r="N9" s="81" t="n">
        <v>7</v>
      </c>
      <c r="O9" s="81" t="n">
        <v>7</v>
      </c>
      <c r="P9" s="81" t="n">
        <v>7</v>
      </c>
      <c r="Q9" s="81" t="n">
        <v>7</v>
      </c>
      <c r="R9" s="81" t="n">
        <v>5</v>
      </c>
      <c r="S9" s="81" t="n">
        <v>5</v>
      </c>
      <c r="T9" s="81" t="n">
        <v>5</v>
      </c>
      <c r="U9" s="81" t="n">
        <v>5</v>
      </c>
      <c r="V9" s="81" t="n">
        <v>5</v>
      </c>
      <c r="W9" s="81" t="n">
        <v>5</v>
      </c>
      <c r="X9" s="81" t="n">
        <v>5</v>
      </c>
    </row>
    <row r="10" customFormat="false" ht="15" hidden="false" customHeight="true" outlineLevel="0" collapsed="false">
      <c r="A10" s="31" t="n">
        <v>500.058830450641</v>
      </c>
      <c r="B10" s="32" t="n">
        <v>7</v>
      </c>
      <c r="C10" s="21" t="n">
        <v>7</v>
      </c>
      <c r="D10" s="21" t="n">
        <v>7</v>
      </c>
      <c r="E10" s="21" t="n">
        <v>7</v>
      </c>
      <c r="F10" s="21" t="n">
        <v>7</v>
      </c>
      <c r="G10" s="21" t="n">
        <v>5</v>
      </c>
      <c r="H10" s="21" t="n">
        <v>5</v>
      </c>
      <c r="I10" s="21" t="n">
        <v>5</v>
      </c>
      <c r="J10" s="21" t="n">
        <v>5</v>
      </c>
      <c r="K10" s="81" t="n">
        <v>7</v>
      </c>
      <c r="L10" s="81" t="n">
        <v>7</v>
      </c>
      <c r="M10" s="81" t="n">
        <v>7</v>
      </c>
      <c r="N10" s="81" t="n">
        <v>7</v>
      </c>
      <c r="O10" s="81" t="n">
        <v>7</v>
      </c>
      <c r="P10" s="81" t="n">
        <v>7</v>
      </c>
      <c r="Q10" s="81" t="n">
        <v>7</v>
      </c>
      <c r="R10" s="81" t="n">
        <v>5</v>
      </c>
      <c r="S10" s="81" t="n">
        <v>5</v>
      </c>
      <c r="T10" s="81" t="n">
        <v>5</v>
      </c>
      <c r="U10" s="81" t="n">
        <v>5</v>
      </c>
      <c r="V10" s="81" t="n">
        <v>5</v>
      </c>
      <c r="W10" s="81" t="n">
        <v>5</v>
      </c>
      <c r="X10" s="81" t="n">
        <v>5</v>
      </c>
    </row>
    <row r="11" customFormat="false" ht="15" hidden="false" customHeight="true" outlineLevel="0" collapsed="false">
      <c r="A11" s="31" t="n">
        <v>600.07059654077</v>
      </c>
      <c r="B11" s="32" t="n">
        <v>7</v>
      </c>
      <c r="C11" s="21" t="n">
        <v>7</v>
      </c>
      <c r="D11" s="21" t="n">
        <v>7</v>
      </c>
      <c r="E11" s="21" t="n">
        <v>7</v>
      </c>
      <c r="F11" s="21" t="n">
        <v>7</v>
      </c>
      <c r="G11" s="21" t="n">
        <v>5</v>
      </c>
      <c r="H11" s="21" t="n">
        <v>5</v>
      </c>
      <c r="I11" s="21" t="n">
        <v>5</v>
      </c>
      <c r="J11" s="21" t="n">
        <v>5</v>
      </c>
      <c r="K11" s="81" t="n">
        <v>7</v>
      </c>
      <c r="L11" s="81" t="n">
        <v>7</v>
      </c>
      <c r="M11" s="81" t="n">
        <v>7</v>
      </c>
      <c r="N11" s="81" t="n">
        <v>7</v>
      </c>
      <c r="O11" s="81" t="n">
        <v>7</v>
      </c>
      <c r="P11" s="81" t="n">
        <v>7</v>
      </c>
      <c r="Q11" s="81" t="n">
        <v>7</v>
      </c>
      <c r="R11" s="81" t="n">
        <v>5</v>
      </c>
      <c r="S11" s="81" t="n">
        <v>5</v>
      </c>
      <c r="T11" s="81" t="n">
        <v>5</v>
      </c>
      <c r="U11" s="81" t="n">
        <v>5</v>
      </c>
      <c r="V11" s="81" t="n">
        <v>5</v>
      </c>
      <c r="W11" s="81" t="n">
        <v>5</v>
      </c>
      <c r="X11" s="81" t="n">
        <v>5</v>
      </c>
    </row>
    <row r="12" customFormat="false" ht="15" hidden="false" customHeight="true" outlineLevel="0" collapsed="false">
      <c r="A12" s="31" t="n">
        <v>700.082362630898</v>
      </c>
      <c r="B12" s="32" t="n">
        <v>7</v>
      </c>
      <c r="C12" s="21" t="n">
        <v>7</v>
      </c>
      <c r="D12" s="21" t="n">
        <v>7</v>
      </c>
      <c r="E12" s="21" t="n">
        <v>7</v>
      </c>
      <c r="F12" s="21" t="n">
        <v>7</v>
      </c>
      <c r="G12" s="21" t="n">
        <v>5</v>
      </c>
      <c r="H12" s="21" t="n">
        <v>5</v>
      </c>
      <c r="I12" s="21" t="n">
        <v>5</v>
      </c>
      <c r="J12" s="21" t="n">
        <v>5</v>
      </c>
      <c r="K12" s="81" t="n">
        <v>7</v>
      </c>
      <c r="L12" s="81" t="n">
        <v>7</v>
      </c>
      <c r="M12" s="81" t="n">
        <v>7</v>
      </c>
      <c r="N12" s="81" t="n">
        <v>7</v>
      </c>
      <c r="O12" s="81" t="n">
        <v>7</v>
      </c>
      <c r="P12" s="81" t="n">
        <v>7</v>
      </c>
      <c r="Q12" s="81" t="n">
        <v>7</v>
      </c>
      <c r="R12" s="81" t="n">
        <v>5</v>
      </c>
      <c r="S12" s="81" t="n">
        <v>5</v>
      </c>
      <c r="T12" s="81" t="n">
        <v>5</v>
      </c>
      <c r="U12" s="81" t="n">
        <v>5</v>
      </c>
      <c r="V12" s="81" t="n">
        <v>5</v>
      </c>
      <c r="W12" s="81" t="n">
        <v>5</v>
      </c>
      <c r="X12" s="81" t="n">
        <v>5</v>
      </c>
    </row>
    <row r="13" customFormat="false" ht="15" hidden="false" customHeight="true" outlineLevel="0" collapsed="false">
      <c r="A13" s="31" t="n">
        <v>800.094128721026</v>
      </c>
      <c r="B13" s="32" t="n">
        <v>7</v>
      </c>
      <c r="C13" s="21" t="n">
        <v>7</v>
      </c>
      <c r="D13" s="21" t="n">
        <v>7</v>
      </c>
      <c r="E13" s="21" t="n">
        <v>7</v>
      </c>
      <c r="F13" s="21" t="n">
        <v>7</v>
      </c>
      <c r="G13" s="21" t="n">
        <v>5</v>
      </c>
      <c r="H13" s="21" t="n">
        <v>5</v>
      </c>
      <c r="I13" s="21" t="n">
        <v>5</v>
      </c>
      <c r="J13" s="21" t="n">
        <v>5</v>
      </c>
      <c r="K13" s="81" t="n">
        <v>7</v>
      </c>
      <c r="L13" s="81" t="n">
        <v>7</v>
      </c>
      <c r="M13" s="81" t="n">
        <v>7</v>
      </c>
      <c r="N13" s="81" t="n">
        <v>7</v>
      </c>
      <c r="O13" s="81" t="n">
        <v>7</v>
      </c>
      <c r="P13" s="81" t="n">
        <v>7</v>
      </c>
      <c r="Q13" s="81" t="n">
        <v>7</v>
      </c>
      <c r="R13" s="81" t="n">
        <v>5</v>
      </c>
      <c r="S13" s="81" t="n">
        <v>5</v>
      </c>
      <c r="T13" s="81" t="n">
        <v>5</v>
      </c>
      <c r="U13" s="81" t="n">
        <v>5</v>
      </c>
      <c r="V13" s="81" t="n">
        <v>5</v>
      </c>
      <c r="W13" s="81" t="n">
        <v>5</v>
      </c>
      <c r="X13" s="81" t="n">
        <v>5</v>
      </c>
    </row>
    <row r="14" customFormat="false" ht="15" hidden="false" customHeight="true" outlineLevel="0" collapsed="false">
      <c r="A14" s="31" t="n">
        <v>900.105894811154</v>
      </c>
      <c r="B14" s="32" t="n">
        <v>7</v>
      </c>
      <c r="C14" s="21" t="n">
        <v>7</v>
      </c>
      <c r="D14" s="21" t="n">
        <v>7</v>
      </c>
      <c r="E14" s="21" t="n">
        <v>7</v>
      </c>
      <c r="F14" s="21" t="n">
        <v>7</v>
      </c>
      <c r="G14" s="21" t="n">
        <v>5</v>
      </c>
      <c r="H14" s="21" t="n">
        <v>5</v>
      </c>
      <c r="I14" s="21" t="n">
        <v>5</v>
      </c>
      <c r="J14" s="21" t="n">
        <v>5</v>
      </c>
      <c r="K14" s="81" t="n">
        <v>7</v>
      </c>
      <c r="L14" s="81" t="n">
        <v>7</v>
      </c>
      <c r="M14" s="81" t="n">
        <v>7</v>
      </c>
      <c r="N14" s="81" t="n">
        <v>7</v>
      </c>
      <c r="O14" s="81" t="n">
        <v>7</v>
      </c>
      <c r="P14" s="81" t="n">
        <v>7</v>
      </c>
      <c r="Q14" s="81" t="n">
        <v>7</v>
      </c>
      <c r="R14" s="81" t="n">
        <v>5</v>
      </c>
      <c r="S14" s="81" t="n">
        <v>5</v>
      </c>
      <c r="T14" s="81" t="n">
        <v>5</v>
      </c>
      <c r="U14" s="81" t="n">
        <v>5</v>
      </c>
      <c r="V14" s="81" t="n">
        <v>5</v>
      </c>
      <c r="W14" s="81" t="n">
        <v>5</v>
      </c>
      <c r="X14" s="81" t="n">
        <v>5</v>
      </c>
    </row>
    <row r="15" customFormat="false" ht="15" hidden="false" customHeight="true" outlineLevel="0" collapsed="false">
      <c r="A15" s="31" t="n">
        <v>1000.11766090128</v>
      </c>
      <c r="B15" s="32" t="n">
        <v>7</v>
      </c>
      <c r="C15" s="21" t="n">
        <v>7</v>
      </c>
      <c r="D15" s="21" t="n">
        <v>7</v>
      </c>
      <c r="E15" s="21" t="n">
        <v>7</v>
      </c>
      <c r="F15" s="21" t="n">
        <v>7</v>
      </c>
      <c r="G15" s="21" t="n">
        <v>5</v>
      </c>
      <c r="H15" s="21" t="n">
        <v>5</v>
      </c>
      <c r="I15" s="21" t="n">
        <v>5</v>
      </c>
      <c r="J15" s="21" t="n">
        <v>5</v>
      </c>
      <c r="K15" s="81" t="n">
        <v>7</v>
      </c>
      <c r="L15" s="81" t="n">
        <v>7</v>
      </c>
      <c r="M15" s="81" t="n">
        <v>7</v>
      </c>
      <c r="N15" s="81" t="n">
        <v>7</v>
      </c>
      <c r="O15" s="81" t="n">
        <v>7</v>
      </c>
      <c r="P15" s="81" t="n">
        <v>7</v>
      </c>
      <c r="Q15" s="81" t="n">
        <v>7</v>
      </c>
      <c r="R15" s="81" t="n">
        <v>5</v>
      </c>
      <c r="S15" s="81" t="n">
        <v>5</v>
      </c>
      <c r="T15" s="81" t="n">
        <v>5</v>
      </c>
      <c r="U15" s="81" t="n">
        <v>5</v>
      </c>
      <c r="V15" s="81" t="n">
        <v>5</v>
      </c>
      <c r="W15" s="81" t="n">
        <v>5</v>
      </c>
      <c r="X15" s="81" t="n">
        <v>5</v>
      </c>
    </row>
    <row r="16" customFormat="false" ht="15" hidden="false" customHeight="true" outlineLevel="0" collapsed="false">
      <c r="A16" s="31" t="n">
        <v>1100.12942699141</v>
      </c>
      <c r="B16" s="32" t="n">
        <v>7</v>
      </c>
      <c r="C16" s="21" t="n">
        <v>7</v>
      </c>
      <c r="D16" s="21" t="n">
        <v>7</v>
      </c>
      <c r="E16" s="21" t="n">
        <v>7</v>
      </c>
      <c r="F16" s="21" t="n">
        <v>7</v>
      </c>
      <c r="G16" s="21" t="n">
        <v>5</v>
      </c>
      <c r="H16" s="21" t="n">
        <v>5</v>
      </c>
      <c r="I16" s="21" t="n">
        <v>5</v>
      </c>
      <c r="J16" s="21" t="n">
        <v>5</v>
      </c>
      <c r="K16" s="81" t="n">
        <v>7</v>
      </c>
      <c r="L16" s="81" t="n">
        <v>7</v>
      </c>
      <c r="M16" s="81" t="n">
        <v>7</v>
      </c>
      <c r="N16" s="81" t="n">
        <v>7</v>
      </c>
      <c r="O16" s="81" t="n">
        <v>7</v>
      </c>
      <c r="P16" s="81" t="n">
        <v>7</v>
      </c>
      <c r="Q16" s="81" t="n">
        <v>7</v>
      </c>
      <c r="R16" s="81" t="n">
        <v>5</v>
      </c>
      <c r="S16" s="81" t="n">
        <v>5</v>
      </c>
      <c r="T16" s="81" t="n">
        <v>5</v>
      </c>
      <c r="U16" s="81" t="n">
        <v>5</v>
      </c>
      <c r="V16" s="81" t="n">
        <v>5</v>
      </c>
      <c r="W16" s="81" t="n">
        <v>5</v>
      </c>
      <c r="X16" s="81" t="n">
        <v>5</v>
      </c>
    </row>
    <row r="17" customFormat="false" ht="15" hidden="false" customHeight="true" outlineLevel="0" collapsed="false">
      <c r="A17" s="31" t="n">
        <v>1200.14119308154</v>
      </c>
      <c r="B17" s="32" t="n">
        <v>7</v>
      </c>
      <c r="C17" s="21" t="n">
        <v>7</v>
      </c>
      <c r="D17" s="21" t="n">
        <v>7</v>
      </c>
      <c r="E17" s="21" t="n">
        <v>7</v>
      </c>
      <c r="F17" s="21" t="n">
        <v>7</v>
      </c>
      <c r="G17" s="21" t="n">
        <v>5</v>
      </c>
      <c r="H17" s="21" t="n">
        <v>5</v>
      </c>
      <c r="I17" s="21" t="n">
        <v>5</v>
      </c>
      <c r="J17" s="21" t="n">
        <v>5</v>
      </c>
      <c r="K17" s="81" t="n">
        <v>7</v>
      </c>
      <c r="L17" s="81" t="n">
        <v>7</v>
      </c>
      <c r="M17" s="81" t="n">
        <v>7</v>
      </c>
      <c r="N17" s="81" t="n">
        <v>7</v>
      </c>
      <c r="O17" s="81" t="n">
        <v>7</v>
      </c>
      <c r="P17" s="81" t="n">
        <v>7</v>
      </c>
      <c r="Q17" s="81" t="n">
        <v>7</v>
      </c>
      <c r="R17" s="81" t="n">
        <v>5</v>
      </c>
      <c r="S17" s="81" t="n">
        <v>5</v>
      </c>
      <c r="T17" s="81" t="n">
        <v>5</v>
      </c>
      <c r="U17" s="81" t="n">
        <v>5</v>
      </c>
      <c r="V17" s="81" t="n">
        <v>5</v>
      </c>
      <c r="W17" s="81" t="n">
        <v>5</v>
      </c>
      <c r="X17" s="81" t="n">
        <v>5</v>
      </c>
    </row>
    <row r="18" customFormat="false" ht="15" hidden="false" customHeight="true" outlineLevel="0" collapsed="false">
      <c r="A18" s="31" t="n">
        <v>1300.15295917167</v>
      </c>
      <c r="B18" s="32" t="n">
        <v>7</v>
      </c>
      <c r="C18" s="21" t="n">
        <v>7</v>
      </c>
      <c r="D18" s="21" t="n">
        <v>7</v>
      </c>
      <c r="E18" s="21" t="n">
        <v>7</v>
      </c>
      <c r="F18" s="21" t="n">
        <v>7</v>
      </c>
      <c r="G18" s="21" t="n">
        <v>5</v>
      </c>
      <c r="H18" s="21" t="n">
        <v>5</v>
      </c>
      <c r="I18" s="21" t="n">
        <v>5</v>
      </c>
      <c r="J18" s="21" t="n">
        <v>5</v>
      </c>
      <c r="K18" s="81" t="n">
        <v>7</v>
      </c>
      <c r="L18" s="81" t="n">
        <v>7</v>
      </c>
      <c r="M18" s="81" t="n">
        <v>7</v>
      </c>
      <c r="N18" s="81" t="n">
        <v>7</v>
      </c>
      <c r="O18" s="81" t="n">
        <v>7</v>
      </c>
      <c r="P18" s="81" t="n">
        <v>7</v>
      </c>
      <c r="Q18" s="81" t="n">
        <v>7</v>
      </c>
      <c r="R18" s="81" t="n">
        <v>5</v>
      </c>
      <c r="S18" s="81" t="n">
        <v>5</v>
      </c>
      <c r="T18" s="81" t="n">
        <v>5</v>
      </c>
      <c r="U18" s="81" t="n">
        <v>5</v>
      </c>
      <c r="V18" s="81" t="n">
        <v>5</v>
      </c>
      <c r="W18" s="81" t="n">
        <v>5</v>
      </c>
      <c r="X18" s="81" t="n">
        <v>5</v>
      </c>
    </row>
    <row r="19" customFormat="false" ht="15" hidden="false" customHeight="true" outlineLevel="0" collapsed="false">
      <c r="A19" s="31" t="n">
        <v>1400.1647252618</v>
      </c>
      <c r="B19" s="32" t="n">
        <v>7</v>
      </c>
      <c r="C19" s="21" t="n">
        <v>7</v>
      </c>
      <c r="D19" s="21" t="n">
        <v>7</v>
      </c>
      <c r="E19" s="21" t="n">
        <v>7</v>
      </c>
      <c r="F19" s="21" t="n">
        <v>7</v>
      </c>
      <c r="G19" s="21" t="n">
        <v>5</v>
      </c>
      <c r="H19" s="21" t="n">
        <v>5</v>
      </c>
      <c r="I19" s="21" t="n">
        <v>5</v>
      </c>
      <c r="J19" s="21" t="n">
        <v>5</v>
      </c>
      <c r="K19" s="81" t="n">
        <v>7</v>
      </c>
      <c r="L19" s="81" t="n">
        <v>7</v>
      </c>
      <c r="M19" s="81" t="n">
        <v>7</v>
      </c>
      <c r="N19" s="81" t="n">
        <v>7</v>
      </c>
      <c r="O19" s="81" t="n">
        <v>7</v>
      </c>
      <c r="P19" s="81" t="n">
        <v>7</v>
      </c>
      <c r="Q19" s="81" t="n">
        <v>7</v>
      </c>
      <c r="R19" s="81" t="n">
        <v>5</v>
      </c>
      <c r="S19" s="81" t="n">
        <v>5</v>
      </c>
      <c r="T19" s="81" t="n">
        <v>5</v>
      </c>
      <c r="U19" s="81" t="n">
        <v>5</v>
      </c>
      <c r="V19" s="81" t="n">
        <v>5</v>
      </c>
      <c r="W19" s="81" t="n">
        <v>5</v>
      </c>
      <c r="X19" s="81" t="n">
        <v>5</v>
      </c>
    </row>
    <row r="20" customFormat="false" ht="15" hidden="false" customHeight="true" outlineLevel="0" collapsed="false">
      <c r="A20" s="31" t="n">
        <v>1500.17649135192</v>
      </c>
      <c r="B20" s="32" t="n">
        <v>7</v>
      </c>
      <c r="C20" s="21" t="n">
        <v>7</v>
      </c>
      <c r="D20" s="21" t="n">
        <v>7</v>
      </c>
      <c r="E20" s="21" t="n">
        <v>7</v>
      </c>
      <c r="F20" s="21" t="n">
        <v>7</v>
      </c>
      <c r="G20" s="21" t="n">
        <v>5</v>
      </c>
      <c r="H20" s="21" t="n">
        <v>5</v>
      </c>
      <c r="I20" s="21" t="n">
        <v>5</v>
      </c>
      <c r="J20" s="21" t="n">
        <v>5</v>
      </c>
      <c r="K20" s="81" t="n">
        <v>7</v>
      </c>
      <c r="L20" s="81" t="n">
        <v>7</v>
      </c>
      <c r="M20" s="81" t="n">
        <v>7</v>
      </c>
      <c r="N20" s="81" t="n">
        <v>7</v>
      </c>
      <c r="O20" s="81" t="n">
        <v>7</v>
      </c>
      <c r="P20" s="81" t="n">
        <v>7</v>
      </c>
      <c r="Q20" s="81" t="n">
        <v>7</v>
      </c>
      <c r="R20" s="81" t="n">
        <v>5</v>
      </c>
      <c r="S20" s="81" t="n">
        <v>5</v>
      </c>
      <c r="T20" s="81" t="n">
        <v>5</v>
      </c>
      <c r="U20" s="81" t="n">
        <v>5</v>
      </c>
      <c r="V20" s="81" t="n">
        <v>5</v>
      </c>
      <c r="W20" s="81" t="n">
        <v>5</v>
      </c>
      <c r="X20" s="81" t="n">
        <v>5</v>
      </c>
    </row>
    <row r="21" customFormat="false" ht="15" hidden="false" customHeight="true" outlineLevel="0" collapsed="false">
      <c r="A21" s="31" t="n">
        <v>1600.18825744205</v>
      </c>
      <c r="B21" s="32" t="n">
        <v>7</v>
      </c>
      <c r="C21" s="21" t="n">
        <v>7</v>
      </c>
      <c r="D21" s="21" t="n">
        <v>7</v>
      </c>
      <c r="E21" s="21" t="n">
        <v>7</v>
      </c>
      <c r="F21" s="21" t="n">
        <v>7</v>
      </c>
      <c r="G21" s="21" t="n">
        <v>5</v>
      </c>
      <c r="H21" s="21" t="n">
        <v>5</v>
      </c>
      <c r="I21" s="21" t="n">
        <v>5</v>
      </c>
      <c r="J21" s="21" t="n">
        <v>5</v>
      </c>
      <c r="K21" s="81" t="n">
        <v>7</v>
      </c>
      <c r="L21" s="81" t="n">
        <v>7</v>
      </c>
      <c r="M21" s="81" t="n">
        <v>7</v>
      </c>
      <c r="N21" s="81" t="n">
        <v>7</v>
      </c>
      <c r="O21" s="81" t="n">
        <v>7</v>
      </c>
      <c r="P21" s="81" t="n">
        <v>7</v>
      </c>
      <c r="Q21" s="81" t="n">
        <v>7</v>
      </c>
      <c r="R21" s="81" t="n">
        <v>5</v>
      </c>
      <c r="S21" s="81" t="n">
        <v>5</v>
      </c>
      <c r="T21" s="81" t="n">
        <v>5</v>
      </c>
      <c r="U21" s="81" t="n">
        <v>5</v>
      </c>
      <c r="V21" s="81" t="n">
        <v>5</v>
      </c>
      <c r="W21" s="81" t="n">
        <v>5</v>
      </c>
      <c r="X21" s="81" t="n">
        <v>5</v>
      </c>
    </row>
    <row r="22" customFormat="false" ht="15" hidden="false" customHeight="true" outlineLevel="0" collapsed="false">
      <c r="A22" s="31" t="n">
        <v>1700.20002353218</v>
      </c>
      <c r="B22" s="32" t="n">
        <v>7</v>
      </c>
      <c r="C22" s="21" t="n">
        <v>7</v>
      </c>
      <c r="D22" s="21" t="n">
        <v>7</v>
      </c>
      <c r="E22" s="21" t="n">
        <v>7</v>
      </c>
      <c r="F22" s="21" t="n">
        <v>7</v>
      </c>
      <c r="G22" s="21" t="n">
        <v>5</v>
      </c>
      <c r="H22" s="21" t="n">
        <v>5</v>
      </c>
      <c r="I22" s="21" t="n">
        <v>5</v>
      </c>
      <c r="J22" s="21" t="n">
        <v>5</v>
      </c>
      <c r="K22" s="81" t="n">
        <v>7</v>
      </c>
      <c r="L22" s="81" t="n">
        <v>7</v>
      </c>
      <c r="M22" s="81" t="n">
        <v>7</v>
      </c>
      <c r="N22" s="81" t="n">
        <v>7</v>
      </c>
      <c r="O22" s="81" t="n">
        <v>7</v>
      </c>
      <c r="P22" s="81" t="n">
        <v>7</v>
      </c>
      <c r="Q22" s="81" t="n">
        <v>7</v>
      </c>
      <c r="R22" s="81" t="n">
        <v>5</v>
      </c>
      <c r="S22" s="81" t="n">
        <v>5</v>
      </c>
      <c r="T22" s="81" t="n">
        <v>5</v>
      </c>
      <c r="U22" s="81" t="n">
        <v>5</v>
      </c>
      <c r="V22" s="81" t="n">
        <v>5</v>
      </c>
      <c r="W22" s="81" t="n">
        <v>5</v>
      </c>
      <c r="X22" s="81" t="n">
        <v>5</v>
      </c>
    </row>
    <row r="23" customFormat="false" ht="15" hidden="false" customHeight="true" outlineLevel="0" collapsed="false">
      <c r="A23" s="31" t="n">
        <v>1800.21178962231</v>
      </c>
      <c r="B23" s="32" t="n">
        <v>7</v>
      </c>
      <c r="C23" s="21" t="n">
        <v>7</v>
      </c>
      <c r="D23" s="21" t="n">
        <v>7</v>
      </c>
      <c r="E23" s="21" t="n">
        <v>7</v>
      </c>
      <c r="F23" s="21" t="n">
        <v>7</v>
      </c>
      <c r="G23" s="21" t="n">
        <v>5</v>
      </c>
      <c r="H23" s="21" t="n">
        <v>5</v>
      </c>
      <c r="I23" s="21" t="n">
        <v>5</v>
      </c>
      <c r="J23" s="21" t="n">
        <v>5</v>
      </c>
      <c r="K23" s="81" t="n">
        <v>7</v>
      </c>
      <c r="L23" s="81" t="n">
        <v>7</v>
      </c>
      <c r="M23" s="81" t="n">
        <v>7</v>
      </c>
      <c r="N23" s="81" t="n">
        <v>7</v>
      </c>
      <c r="O23" s="81" t="n">
        <v>7</v>
      </c>
      <c r="P23" s="81" t="n">
        <v>7</v>
      </c>
      <c r="Q23" s="81" t="n">
        <v>7</v>
      </c>
      <c r="R23" s="81" t="n">
        <v>5</v>
      </c>
      <c r="S23" s="81" t="n">
        <v>5</v>
      </c>
      <c r="T23" s="81" t="n">
        <v>5</v>
      </c>
      <c r="U23" s="81" t="n">
        <v>5</v>
      </c>
      <c r="V23" s="81" t="n">
        <v>5</v>
      </c>
      <c r="W23" s="81" t="n">
        <v>5</v>
      </c>
      <c r="X23" s="81" t="n">
        <v>5</v>
      </c>
    </row>
    <row r="24" customFormat="false" ht="15" hidden="false" customHeight="true" outlineLevel="0" collapsed="false">
      <c r="A24" s="31" t="n">
        <v>1900.22355571244</v>
      </c>
      <c r="B24" s="32" t="n">
        <v>7</v>
      </c>
      <c r="C24" s="21" t="n">
        <v>7</v>
      </c>
      <c r="D24" s="21" t="n">
        <v>7</v>
      </c>
      <c r="E24" s="21" t="n">
        <v>7</v>
      </c>
      <c r="F24" s="21" t="n">
        <v>7</v>
      </c>
      <c r="G24" s="21" t="n">
        <v>5</v>
      </c>
      <c r="H24" s="21" t="n">
        <v>5</v>
      </c>
      <c r="I24" s="21" t="n">
        <v>5</v>
      </c>
      <c r="J24" s="21" t="n">
        <v>5</v>
      </c>
      <c r="K24" s="81" t="n">
        <v>7</v>
      </c>
      <c r="L24" s="81" t="n">
        <v>7</v>
      </c>
      <c r="M24" s="81" t="n">
        <v>7</v>
      </c>
      <c r="N24" s="81" t="n">
        <v>7</v>
      </c>
      <c r="O24" s="81" t="n">
        <v>7</v>
      </c>
      <c r="P24" s="81" t="n">
        <v>7</v>
      </c>
      <c r="Q24" s="81" t="n">
        <v>7</v>
      </c>
      <c r="R24" s="81" t="n">
        <v>5</v>
      </c>
      <c r="S24" s="81" t="n">
        <v>5</v>
      </c>
      <c r="T24" s="81" t="n">
        <v>5</v>
      </c>
      <c r="U24" s="81" t="n">
        <v>5</v>
      </c>
      <c r="V24" s="81" t="n">
        <v>5</v>
      </c>
      <c r="W24" s="81" t="n">
        <v>5</v>
      </c>
      <c r="X24" s="81" t="n">
        <v>5</v>
      </c>
    </row>
    <row r="25" customFormat="false" ht="15" hidden="false" customHeight="true" outlineLevel="0" collapsed="false">
      <c r="A25" s="31" t="n">
        <v>2000.23532180257</v>
      </c>
      <c r="B25" s="32" t="n">
        <v>7</v>
      </c>
      <c r="C25" s="21" t="n">
        <v>7</v>
      </c>
      <c r="D25" s="21" t="n">
        <v>7</v>
      </c>
      <c r="E25" s="21" t="n">
        <v>7</v>
      </c>
      <c r="F25" s="21" t="n">
        <v>7</v>
      </c>
      <c r="G25" s="21" t="n">
        <v>5</v>
      </c>
      <c r="H25" s="21" t="n">
        <v>5</v>
      </c>
      <c r="I25" s="21" t="n">
        <v>5</v>
      </c>
      <c r="J25" s="21" t="n">
        <v>5</v>
      </c>
      <c r="K25" s="81" t="n">
        <v>7</v>
      </c>
      <c r="L25" s="81" t="n">
        <v>7</v>
      </c>
      <c r="M25" s="81" t="n">
        <v>7</v>
      </c>
      <c r="N25" s="81" t="n">
        <v>7</v>
      </c>
      <c r="O25" s="81" t="n">
        <v>7</v>
      </c>
      <c r="P25" s="81" t="n">
        <v>7</v>
      </c>
      <c r="Q25" s="81" t="n">
        <v>7</v>
      </c>
      <c r="R25" s="81" t="n">
        <v>5</v>
      </c>
      <c r="S25" s="81" t="n">
        <v>5</v>
      </c>
      <c r="T25" s="81" t="n">
        <v>5</v>
      </c>
      <c r="U25" s="81" t="n">
        <v>5</v>
      </c>
      <c r="V25" s="81" t="n">
        <v>5</v>
      </c>
      <c r="W25" s="81" t="n">
        <v>5</v>
      </c>
      <c r="X25" s="81" t="n">
        <v>5</v>
      </c>
    </row>
    <row r="26" customFormat="false" ht="15" hidden="false" customHeight="true" outlineLevel="0" collapsed="false">
      <c r="A26" s="31" t="n">
        <v>2100.24708789269</v>
      </c>
      <c r="B26" s="32" t="n">
        <v>7</v>
      </c>
      <c r="C26" s="21" t="n">
        <v>7</v>
      </c>
      <c r="D26" s="21" t="n">
        <v>7</v>
      </c>
      <c r="E26" s="21" t="n">
        <v>7</v>
      </c>
      <c r="F26" s="21" t="n">
        <v>7</v>
      </c>
      <c r="G26" s="21" t="n">
        <v>5</v>
      </c>
      <c r="H26" s="21" t="n">
        <v>5</v>
      </c>
      <c r="I26" s="21" t="n">
        <v>5</v>
      </c>
      <c r="J26" s="21" t="n">
        <v>5</v>
      </c>
      <c r="K26" s="81" t="n">
        <v>7</v>
      </c>
      <c r="L26" s="81" t="n">
        <v>7</v>
      </c>
      <c r="M26" s="81" t="n">
        <v>7</v>
      </c>
      <c r="N26" s="81" t="n">
        <v>7</v>
      </c>
      <c r="O26" s="81" t="n">
        <v>7</v>
      </c>
      <c r="P26" s="81" t="n">
        <v>7</v>
      </c>
      <c r="Q26" s="81" t="n">
        <v>7</v>
      </c>
      <c r="R26" s="81" t="n">
        <v>5</v>
      </c>
      <c r="S26" s="81" t="n">
        <v>5</v>
      </c>
      <c r="T26" s="81" t="n">
        <v>5</v>
      </c>
      <c r="U26" s="81" t="n">
        <v>5</v>
      </c>
      <c r="V26" s="81" t="n">
        <v>5</v>
      </c>
      <c r="W26" s="81" t="n">
        <v>5</v>
      </c>
      <c r="X26" s="81" t="n">
        <v>5</v>
      </c>
    </row>
    <row r="27" customFormat="false" ht="15" hidden="false" customHeight="true" outlineLevel="0" collapsed="false">
      <c r="A27" s="31" t="n">
        <v>2200.25885398282</v>
      </c>
      <c r="B27" s="32" t="n">
        <v>7</v>
      </c>
      <c r="C27" s="21" t="n">
        <v>7</v>
      </c>
      <c r="D27" s="21" t="n">
        <v>7</v>
      </c>
      <c r="E27" s="21" t="n">
        <v>7</v>
      </c>
      <c r="F27" s="21" t="n">
        <v>7</v>
      </c>
      <c r="G27" s="21" t="n">
        <v>5</v>
      </c>
      <c r="H27" s="21" t="n">
        <v>5</v>
      </c>
      <c r="I27" s="21" t="n">
        <v>5</v>
      </c>
      <c r="J27" s="21" t="n">
        <v>5</v>
      </c>
      <c r="K27" s="81" t="n">
        <v>7</v>
      </c>
      <c r="L27" s="81" t="n">
        <v>7</v>
      </c>
      <c r="M27" s="81" t="n">
        <v>7</v>
      </c>
      <c r="N27" s="81" t="n">
        <v>7</v>
      </c>
      <c r="O27" s="81" t="n">
        <v>7</v>
      </c>
      <c r="P27" s="81" t="n">
        <v>7</v>
      </c>
      <c r="Q27" s="81" t="n">
        <v>7</v>
      </c>
      <c r="R27" s="81" t="n">
        <v>5</v>
      </c>
      <c r="S27" s="81" t="n">
        <v>5</v>
      </c>
      <c r="T27" s="81" t="n">
        <v>5</v>
      </c>
      <c r="U27" s="81" t="n">
        <v>5</v>
      </c>
      <c r="V27" s="81" t="n">
        <v>5</v>
      </c>
      <c r="W27" s="81" t="n">
        <v>5</v>
      </c>
      <c r="X27" s="81" t="n">
        <v>5</v>
      </c>
    </row>
    <row r="28" customFormat="false" ht="15" hidden="false" customHeight="true" outlineLevel="0" collapsed="false">
      <c r="A28" s="31" t="n">
        <v>2300.27062007295</v>
      </c>
      <c r="B28" s="32" t="n">
        <v>7</v>
      </c>
      <c r="C28" s="21" t="n">
        <v>7</v>
      </c>
      <c r="D28" s="21" t="n">
        <v>7</v>
      </c>
      <c r="E28" s="21" t="n">
        <v>7</v>
      </c>
      <c r="F28" s="21" t="n">
        <v>7</v>
      </c>
      <c r="G28" s="21" t="n">
        <v>5</v>
      </c>
      <c r="H28" s="21" t="n">
        <v>5</v>
      </c>
      <c r="I28" s="21" t="n">
        <v>5</v>
      </c>
      <c r="J28" s="21" t="n">
        <v>5</v>
      </c>
      <c r="K28" s="81" t="n">
        <v>7</v>
      </c>
      <c r="L28" s="81" t="n">
        <v>7</v>
      </c>
      <c r="M28" s="81" t="n">
        <v>7</v>
      </c>
      <c r="N28" s="81" t="n">
        <v>7</v>
      </c>
      <c r="O28" s="81" t="n">
        <v>7</v>
      </c>
      <c r="P28" s="81" t="n">
        <v>7</v>
      </c>
      <c r="Q28" s="81" t="n">
        <v>7</v>
      </c>
      <c r="R28" s="81" t="n">
        <v>5</v>
      </c>
      <c r="S28" s="81" t="n">
        <v>5</v>
      </c>
      <c r="T28" s="81" t="n">
        <v>5</v>
      </c>
      <c r="U28" s="81" t="n">
        <v>5</v>
      </c>
      <c r="V28" s="81" t="n">
        <v>5</v>
      </c>
      <c r="W28" s="81" t="n">
        <v>5</v>
      </c>
      <c r="X28" s="81" t="n">
        <v>5</v>
      </c>
    </row>
    <row r="29" customFormat="false" ht="15" hidden="false" customHeight="true" outlineLevel="0" collapsed="false">
      <c r="A29" s="31" t="n">
        <v>2400.28238616308</v>
      </c>
      <c r="B29" s="32" t="n">
        <v>7</v>
      </c>
      <c r="C29" s="21" t="n">
        <v>7</v>
      </c>
      <c r="D29" s="21" t="n">
        <v>7</v>
      </c>
      <c r="E29" s="21" t="n">
        <v>7</v>
      </c>
      <c r="F29" s="21" t="n">
        <v>7</v>
      </c>
      <c r="G29" s="21" t="n">
        <v>5</v>
      </c>
      <c r="H29" s="21" t="n">
        <v>5</v>
      </c>
      <c r="I29" s="21" t="n">
        <v>5</v>
      </c>
      <c r="J29" s="21" t="n">
        <v>5</v>
      </c>
      <c r="K29" s="81" t="n">
        <v>7</v>
      </c>
      <c r="L29" s="81" t="n">
        <v>7</v>
      </c>
      <c r="M29" s="81" t="n">
        <v>7</v>
      </c>
      <c r="N29" s="81" t="n">
        <v>7</v>
      </c>
      <c r="O29" s="81" t="n">
        <v>7</v>
      </c>
      <c r="P29" s="81" t="n">
        <v>7</v>
      </c>
      <c r="Q29" s="81" t="n">
        <v>7</v>
      </c>
      <c r="R29" s="81" t="n">
        <v>5</v>
      </c>
      <c r="S29" s="81" t="n">
        <v>5</v>
      </c>
      <c r="T29" s="81" t="n">
        <v>5</v>
      </c>
      <c r="U29" s="81" t="n">
        <v>5</v>
      </c>
      <c r="V29" s="81" t="n">
        <v>5</v>
      </c>
      <c r="W29" s="81" t="n">
        <v>5</v>
      </c>
      <c r="X29" s="81" t="n">
        <v>5</v>
      </c>
    </row>
    <row r="30" customFormat="false" ht="15" hidden="false" customHeight="true" outlineLevel="0" collapsed="false">
      <c r="A30" s="31" t="n">
        <v>2500.29415225321</v>
      </c>
      <c r="B30" s="32" t="n">
        <v>7</v>
      </c>
      <c r="C30" s="21" t="n">
        <v>7</v>
      </c>
      <c r="D30" s="21" t="n">
        <v>7</v>
      </c>
      <c r="E30" s="21" t="n">
        <v>7</v>
      </c>
      <c r="F30" s="21" t="n">
        <v>7</v>
      </c>
      <c r="G30" s="21" t="n">
        <v>5</v>
      </c>
      <c r="H30" s="21" t="n">
        <v>5</v>
      </c>
      <c r="I30" s="21" t="n">
        <v>5</v>
      </c>
      <c r="J30" s="21" t="n">
        <v>5</v>
      </c>
      <c r="K30" s="81" t="n">
        <v>7</v>
      </c>
      <c r="L30" s="81" t="n">
        <v>7</v>
      </c>
      <c r="M30" s="81" t="n">
        <v>7</v>
      </c>
      <c r="N30" s="81" t="n">
        <v>7</v>
      </c>
      <c r="O30" s="81" t="n">
        <v>7</v>
      </c>
      <c r="P30" s="81" t="n">
        <v>7</v>
      </c>
      <c r="Q30" s="81" t="n">
        <v>7</v>
      </c>
      <c r="R30" s="81" t="n">
        <v>5</v>
      </c>
      <c r="S30" s="81" t="n">
        <v>5</v>
      </c>
      <c r="T30" s="81" t="n">
        <v>5</v>
      </c>
      <c r="U30" s="81" t="n">
        <v>5</v>
      </c>
      <c r="V30" s="81" t="n">
        <v>5</v>
      </c>
      <c r="W30" s="81" t="n">
        <v>5</v>
      </c>
      <c r="X30" s="81" t="n">
        <v>5</v>
      </c>
    </row>
    <row r="31" customFormat="false" ht="15" hidden="false" customHeight="true" outlineLevel="0" collapsed="false">
      <c r="A31" s="31" t="n">
        <v>2600.30591834334</v>
      </c>
      <c r="B31" s="32" t="n">
        <v>7</v>
      </c>
      <c r="C31" s="21" t="n">
        <v>7</v>
      </c>
      <c r="D31" s="21" t="n">
        <v>7</v>
      </c>
      <c r="E31" s="21" t="n">
        <v>7</v>
      </c>
      <c r="F31" s="21" t="n">
        <v>7</v>
      </c>
      <c r="G31" s="21" t="n">
        <v>5</v>
      </c>
      <c r="H31" s="21" t="n">
        <v>5</v>
      </c>
      <c r="I31" s="21" t="n">
        <v>5</v>
      </c>
      <c r="J31" s="21" t="n">
        <v>5</v>
      </c>
      <c r="K31" s="81" t="n">
        <v>7</v>
      </c>
      <c r="L31" s="81" t="n">
        <v>7</v>
      </c>
      <c r="M31" s="81" t="n">
        <v>7</v>
      </c>
      <c r="N31" s="81" t="n">
        <v>7</v>
      </c>
      <c r="O31" s="81" t="n">
        <v>7</v>
      </c>
      <c r="P31" s="81" t="n">
        <v>7</v>
      </c>
      <c r="Q31" s="81" t="n">
        <v>7</v>
      </c>
      <c r="R31" s="81" t="n">
        <v>5</v>
      </c>
      <c r="S31" s="81" t="n">
        <v>5</v>
      </c>
      <c r="T31" s="81" t="n">
        <v>5</v>
      </c>
      <c r="U31" s="81" t="n">
        <v>5</v>
      </c>
      <c r="V31" s="81" t="n">
        <v>5</v>
      </c>
      <c r="W31" s="81" t="n">
        <v>5</v>
      </c>
      <c r="X31" s="81" t="n">
        <v>5</v>
      </c>
    </row>
    <row r="32" customFormat="false" ht="15" hidden="false" customHeight="true" outlineLevel="0" collapsed="false">
      <c r="A32" s="31" t="n">
        <v>2700.31768443346</v>
      </c>
      <c r="B32" s="32" t="n">
        <v>7</v>
      </c>
      <c r="C32" s="21" t="n">
        <v>7</v>
      </c>
      <c r="D32" s="21" t="n">
        <v>7</v>
      </c>
      <c r="E32" s="21" t="n">
        <v>7</v>
      </c>
      <c r="F32" s="21" t="n">
        <v>7</v>
      </c>
      <c r="G32" s="21" t="n">
        <v>5</v>
      </c>
      <c r="H32" s="21" t="n">
        <v>5</v>
      </c>
      <c r="I32" s="21" t="n">
        <v>5</v>
      </c>
      <c r="J32" s="21" t="n">
        <v>5</v>
      </c>
      <c r="K32" s="81" t="n">
        <v>7</v>
      </c>
      <c r="L32" s="81" t="n">
        <v>7</v>
      </c>
      <c r="M32" s="81" t="n">
        <v>7</v>
      </c>
      <c r="N32" s="81" t="n">
        <v>7</v>
      </c>
      <c r="O32" s="81" t="n">
        <v>7</v>
      </c>
      <c r="P32" s="81" t="n">
        <v>7</v>
      </c>
      <c r="Q32" s="81" t="n">
        <v>7</v>
      </c>
      <c r="R32" s="81" t="n">
        <v>5</v>
      </c>
      <c r="S32" s="81" t="n">
        <v>5</v>
      </c>
      <c r="T32" s="81" t="n">
        <v>5</v>
      </c>
      <c r="U32" s="81" t="n">
        <v>5</v>
      </c>
      <c r="V32" s="81" t="n">
        <v>5</v>
      </c>
      <c r="W32" s="81" t="n">
        <v>5</v>
      </c>
      <c r="X32" s="81" t="n">
        <v>5</v>
      </c>
    </row>
    <row r="33" customFormat="false" ht="15" hidden="false" customHeight="true" outlineLevel="0" collapsed="false">
      <c r="A33" s="31" t="n">
        <v>2800.32945052359</v>
      </c>
      <c r="B33" s="32" t="n">
        <v>7</v>
      </c>
      <c r="C33" s="21" t="n">
        <v>7</v>
      </c>
      <c r="D33" s="21" t="n">
        <v>7</v>
      </c>
      <c r="E33" s="21" t="n">
        <v>7</v>
      </c>
      <c r="F33" s="21" t="n">
        <v>7</v>
      </c>
      <c r="G33" s="21" t="n">
        <v>5</v>
      </c>
      <c r="H33" s="21" t="n">
        <v>5</v>
      </c>
      <c r="I33" s="21" t="n">
        <v>5</v>
      </c>
      <c r="J33" s="21" t="n">
        <v>5</v>
      </c>
      <c r="K33" s="81" t="n">
        <v>7</v>
      </c>
      <c r="L33" s="81" t="n">
        <v>7</v>
      </c>
      <c r="M33" s="81" t="n">
        <v>7</v>
      </c>
      <c r="N33" s="81" t="n">
        <v>7</v>
      </c>
      <c r="O33" s="81" t="n">
        <v>7</v>
      </c>
      <c r="P33" s="81" t="n">
        <v>7</v>
      </c>
      <c r="Q33" s="81" t="n">
        <v>7</v>
      </c>
      <c r="R33" s="81" t="n">
        <v>5</v>
      </c>
      <c r="S33" s="81" t="n">
        <v>5</v>
      </c>
      <c r="T33" s="81" t="n">
        <v>5</v>
      </c>
      <c r="U33" s="81" t="n">
        <v>5</v>
      </c>
      <c r="V33" s="81" t="n">
        <v>5</v>
      </c>
      <c r="W33" s="81" t="n">
        <v>5</v>
      </c>
      <c r="X33" s="81" t="n">
        <v>5</v>
      </c>
    </row>
    <row r="34" customFormat="false" ht="15" hidden="false" customHeight="true" outlineLevel="0" collapsed="false">
      <c r="A34" s="31" t="n">
        <v>2900.34121661372</v>
      </c>
      <c r="B34" s="32" t="n">
        <v>7</v>
      </c>
      <c r="C34" s="21" t="n">
        <v>7</v>
      </c>
      <c r="D34" s="21" t="n">
        <v>7</v>
      </c>
      <c r="E34" s="21" t="n">
        <v>7</v>
      </c>
      <c r="F34" s="21" t="n">
        <v>7</v>
      </c>
      <c r="G34" s="21" t="n">
        <v>5</v>
      </c>
      <c r="H34" s="21" t="n">
        <v>5</v>
      </c>
      <c r="I34" s="21" t="n">
        <v>5</v>
      </c>
      <c r="J34" s="21" t="n">
        <v>5</v>
      </c>
      <c r="K34" s="81" t="n">
        <v>7</v>
      </c>
      <c r="L34" s="81" t="n">
        <v>7</v>
      </c>
      <c r="M34" s="81" t="n">
        <v>7</v>
      </c>
      <c r="N34" s="81" t="n">
        <v>7</v>
      </c>
      <c r="O34" s="81" t="n">
        <v>7</v>
      </c>
      <c r="P34" s="81" t="n">
        <v>7</v>
      </c>
      <c r="Q34" s="81" t="n">
        <v>7</v>
      </c>
      <c r="R34" s="81" t="n">
        <v>5</v>
      </c>
      <c r="S34" s="81" t="n">
        <v>5</v>
      </c>
      <c r="T34" s="81" t="n">
        <v>5</v>
      </c>
      <c r="U34" s="81" t="n">
        <v>5</v>
      </c>
      <c r="V34" s="81" t="n">
        <v>5</v>
      </c>
      <c r="W34" s="81" t="n">
        <v>5</v>
      </c>
      <c r="X34" s="81" t="n">
        <v>5</v>
      </c>
    </row>
    <row r="35" customFormat="false" ht="15" hidden="false" customHeight="true" outlineLevel="0" collapsed="false">
      <c r="A35" s="31" t="n">
        <v>3000.35298270385</v>
      </c>
      <c r="B35" s="32" t="n">
        <v>7</v>
      </c>
      <c r="C35" s="21" t="n">
        <v>7</v>
      </c>
      <c r="D35" s="21" t="n">
        <v>7</v>
      </c>
      <c r="E35" s="21" t="n">
        <v>7</v>
      </c>
      <c r="F35" s="21" t="n">
        <v>7</v>
      </c>
      <c r="G35" s="21" t="n">
        <v>5</v>
      </c>
      <c r="H35" s="21" t="n">
        <v>5</v>
      </c>
      <c r="I35" s="21" t="n">
        <v>5</v>
      </c>
      <c r="J35" s="21" t="n">
        <v>5</v>
      </c>
      <c r="K35" s="81" t="n">
        <v>7</v>
      </c>
      <c r="L35" s="81" t="n">
        <v>7</v>
      </c>
      <c r="M35" s="81" t="n">
        <v>7</v>
      </c>
      <c r="N35" s="81" t="n">
        <v>7</v>
      </c>
      <c r="O35" s="81" t="n">
        <v>7</v>
      </c>
      <c r="P35" s="81" t="n">
        <v>7</v>
      </c>
      <c r="Q35" s="81" t="n">
        <v>7</v>
      </c>
      <c r="R35" s="81" t="n">
        <v>5</v>
      </c>
      <c r="S35" s="81" t="n">
        <v>5</v>
      </c>
      <c r="T35" s="81" t="n">
        <v>5</v>
      </c>
      <c r="U35" s="81" t="n">
        <v>5</v>
      </c>
      <c r="V35" s="81" t="n">
        <v>5</v>
      </c>
      <c r="W35" s="81" t="n">
        <v>5</v>
      </c>
      <c r="X35" s="81" t="n">
        <v>5</v>
      </c>
    </row>
    <row r="36" customFormat="false" ht="15" hidden="false" customHeight="true" outlineLevel="0" collapsed="false">
      <c r="A36" s="31" t="n">
        <v>3100.36474879398</v>
      </c>
      <c r="B36" s="32" t="n">
        <v>7</v>
      </c>
      <c r="C36" s="21" t="n">
        <v>7</v>
      </c>
      <c r="D36" s="21" t="n">
        <v>7</v>
      </c>
      <c r="E36" s="21" t="n">
        <v>7</v>
      </c>
      <c r="F36" s="21" t="n">
        <v>7</v>
      </c>
      <c r="G36" s="21" t="n">
        <v>5</v>
      </c>
      <c r="H36" s="21" t="n">
        <v>5</v>
      </c>
      <c r="I36" s="21" t="n">
        <v>5</v>
      </c>
      <c r="J36" s="21" t="n">
        <v>5</v>
      </c>
      <c r="K36" s="81" t="n">
        <v>7</v>
      </c>
      <c r="L36" s="81" t="n">
        <v>7</v>
      </c>
      <c r="M36" s="81" t="n">
        <v>7</v>
      </c>
      <c r="N36" s="81" t="n">
        <v>7</v>
      </c>
      <c r="O36" s="81" t="n">
        <v>7</v>
      </c>
      <c r="P36" s="81" t="n">
        <v>7</v>
      </c>
      <c r="Q36" s="81" t="n">
        <v>7</v>
      </c>
      <c r="R36" s="81" t="n">
        <v>5</v>
      </c>
      <c r="S36" s="81" t="n">
        <v>5</v>
      </c>
      <c r="T36" s="81" t="n">
        <v>5</v>
      </c>
      <c r="U36" s="81" t="n">
        <v>5</v>
      </c>
      <c r="V36" s="81" t="n">
        <v>5</v>
      </c>
      <c r="W36" s="81" t="n">
        <v>5</v>
      </c>
      <c r="X36" s="81" t="n">
        <v>5</v>
      </c>
    </row>
    <row r="37" customFormat="false" ht="15" hidden="false" customHeight="true" outlineLevel="0" collapsed="false">
      <c r="A37" s="31" t="n">
        <v>3200.3765148841</v>
      </c>
      <c r="B37" s="32" t="n">
        <v>7</v>
      </c>
      <c r="C37" s="21" t="n">
        <v>7</v>
      </c>
      <c r="D37" s="21" t="n">
        <v>7</v>
      </c>
      <c r="E37" s="21" t="n">
        <v>7</v>
      </c>
      <c r="F37" s="21" t="n">
        <v>7</v>
      </c>
      <c r="G37" s="21" t="n">
        <v>5</v>
      </c>
      <c r="H37" s="21" t="n">
        <v>5</v>
      </c>
      <c r="I37" s="21" t="n">
        <v>5</v>
      </c>
      <c r="J37" s="21" t="n">
        <v>5</v>
      </c>
      <c r="K37" s="81" t="n">
        <v>7</v>
      </c>
      <c r="L37" s="81" t="n">
        <v>7</v>
      </c>
      <c r="M37" s="81" t="n">
        <v>7</v>
      </c>
      <c r="N37" s="81" t="n">
        <v>7</v>
      </c>
      <c r="O37" s="81" t="n">
        <v>7</v>
      </c>
      <c r="P37" s="81" t="n">
        <v>7</v>
      </c>
      <c r="Q37" s="81" t="n">
        <v>7</v>
      </c>
      <c r="R37" s="81" t="n">
        <v>5</v>
      </c>
      <c r="S37" s="81" t="n">
        <v>5</v>
      </c>
      <c r="T37" s="81" t="n">
        <v>5</v>
      </c>
      <c r="U37" s="81" t="n">
        <v>5</v>
      </c>
      <c r="V37" s="81" t="n">
        <v>5</v>
      </c>
      <c r="W37" s="81" t="n">
        <v>5</v>
      </c>
      <c r="X37" s="81" t="n">
        <v>5</v>
      </c>
    </row>
    <row r="38" customFormat="false" ht="15" hidden="false" customHeight="true" outlineLevel="0" collapsed="false">
      <c r="A38" s="31" t="n">
        <v>3300.38828097423</v>
      </c>
      <c r="B38" s="32" t="n">
        <v>7</v>
      </c>
      <c r="C38" s="21" t="n">
        <v>7</v>
      </c>
      <c r="D38" s="21" t="n">
        <v>7</v>
      </c>
      <c r="E38" s="21" t="n">
        <v>7</v>
      </c>
      <c r="F38" s="21" t="n">
        <v>7</v>
      </c>
      <c r="G38" s="21" t="n">
        <v>5</v>
      </c>
      <c r="H38" s="21" t="n">
        <v>5</v>
      </c>
      <c r="I38" s="21" t="n">
        <v>5</v>
      </c>
      <c r="J38" s="21" t="n">
        <v>5</v>
      </c>
      <c r="K38" s="81" t="n">
        <v>7</v>
      </c>
      <c r="L38" s="81" t="n">
        <v>7</v>
      </c>
      <c r="M38" s="81" t="n">
        <v>7</v>
      </c>
      <c r="N38" s="81" t="n">
        <v>7</v>
      </c>
      <c r="O38" s="81" t="n">
        <v>7</v>
      </c>
      <c r="P38" s="81" t="n">
        <v>7</v>
      </c>
      <c r="Q38" s="81" t="n">
        <v>7</v>
      </c>
      <c r="R38" s="81" t="n">
        <v>5</v>
      </c>
      <c r="S38" s="81" t="n">
        <v>5</v>
      </c>
      <c r="T38" s="81" t="n">
        <v>5</v>
      </c>
      <c r="U38" s="81" t="n">
        <v>5</v>
      </c>
      <c r="V38" s="81" t="n">
        <v>5</v>
      </c>
      <c r="W38" s="81" t="n">
        <v>5</v>
      </c>
      <c r="X38" s="81" t="n">
        <v>5</v>
      </c>
    </row>
    <row r="39" customFormat="false" ht="15" hidden="false" customHeight="true" outlineLevel="0" collapsed="false">
      <c r="A39" s="31" t="n">
        <v>3400.40004706436</v>
      </c>
      <c r="B39" s="32" t="n">
        <v>7</v>
      </c>
      <c r="C39" s="21" t="n">
        <v>7</v>
      </c>
      <c r="D39" s="21" t="n">
        <v>7</v>
      </c>
      <c r="E39" s="21" t="n">
        <v>7</v>
      </c>
      <c r="F39" s="21" t="n">
        <v>7</v>
      </c>
      <c r="G39" s="21" t="n">
        <v>5</v>
      </c>
      <c r="H39" s="21" t="n">
        <v>5</v>
      </c>
      <c r="I39" s="21" t="n">
        <v>5</v>
      </c>
      <c r="J39" s="21" t="n">
        <v>5</v>
      </c>
      <c r="K39" s="81" t="n">
        <v>7</v>
      </c>
      <c r="L39" s="81" t="n">
        <v>7</v>
      </c>
      <c r="M39" s="81" t="n">
        <v>7</v>
      </c>
      <c r="N39" s="81" t="n">
        <v>7</v>
      </c>
      <c r="O39" s="81" t="n">
        <v>7</v>
      </c>
      <c r="P39" s="81" t="n">
        <v>7</v>
      </c>
      <c r="Q39" s="81" t="n">
        <v>7</v>
      </c>
      <c r="R39" s="81" t="n">
        <v>5</v>
      </c>
      <c r="S39" s="81" t="n">
        <v>5</v>
      </c>
      <c r="T39" s="81" t="n">
        <v>5</v>
      </c>
      <c r="U39" s="81" t="n">
        <v>5</v>
      </c>
      <c r="V39" s="81" t="n">
        <v>5</v>
      </c>
      <c r="W39" s="81" t="n">
        <v>5</v>
      </c>
      <c r="X39" s="81" t="n">
        <v>5</v>
      </c>
    </row>
    <row r="40" customFormat="false" ht="15" hidden="false" customHeight="true" outlineLevel="0" collapsed="false">
      <c r="A40" s="31" t="n">
        <v>3500.41181315449</v>
      </c>
      <c r="B40" s="32" t="n">
        <v>7</v>
      </c>
      <c r="C40" s="21" t="n">
        <v>7</v>
      </c>
      <c r="D40" s="21" t="n">
        <v>7</v>
      </c>
      <c r="E40" s="21" t="n">
        <v>7</v>
      </c>
      <c r="F40" s="21" t="n">
        <v>7</v>
      </c>
      <c r="G40" s="21" t="n">
        <v>5</v>
      </c>
      <c r="H40" s="21" t="n">
        <v>5</v>
      </c>
      <c r="I40" s="21" t="n">
        <v>5</v>
      </c>
      <c r="J40" s="21" t="n">
        <v>5</v>
      </c>
      <c r="K40" s="81" t="n">
        <v>7</v>
      </c>
      <c r="L40" s="81" t="n">
        <v>7</v>
      </c>
      <c r="M40" s="81" t="n">
        <v>7</v>
      </c>
      <c r="N40" s="81" t="n">
        <v>7</v>
      </c>
      <c r="O40" s="81" t="n">
        <v>7</v>
      </c>
      <c r="P40" s="81" t="n">
        <v>7</v>
      </c>
      <c r="Q40" s="81" t="n">
        <v>7</v>
      </c>
      <c r="R40" s="81" t="n">
        <v>5</v>
      </c>
      <c r="S40" s="81" t="n">
        <v>5</v>
      </c>
      <c r="T40" s="81" t="n">
        <v>5</v>
      </c>
      <c r="U40" s="81" t="n">
        <v>5</v>
      </c>
      <c r="V40" s="81" t="n">
        <v>5</v>
      </c>
      <c r="W40" s="81" t="n">
        <v>5</v>
      </c>
      <c r="X40" s="81" t="n">
        <v>5</v>
      </c>
    </row>
    <row r="41" customFormat="false" ht="15" hidden="false" customHeight="true" outlineLevel="0" collapsed="false">
      <c r="A41" s="31" t="n">
        <v>3600.42357924462</v>
      </c>
      <c r="B41" s="32" t="n">
        <v>7</v>
      </c>
      <c r="C41" s="21" t="n">
        <v>7</v>
      </c>
      <c r="D41" s="21" t="n">
        <v>7</v>
      </c>
      <c r="E41" s="21" t="n">
        <v>7</v>
      </c>
      <c r="F41" s="21" t="n">
        <v>7</v>
      </c>
      <c r="G41" s="21" t="n">
        <v>5</v>
      </c>
      <c r="H41" s="21" t="n">
        <v>5</v>
      </c>
      <c r="I41" s="21" t="n">
        <v>5</v>
      </c>
      <c r="J41" s="21" t="n">
        <v>5</v>
      </c>
      <c r="K41" s="81" t="n">
        <v>7</v>
      </c>
      <c r="L41" s="81" t="n">
        <v>7</v>
      </c>
      <c r="M41" s="81" t="n">
        <v>7</v>
      </c>
      <c r="N41" s="81" t="n">
        <v>7</v>
      </c>
      <c r="O41" s="81" t="n">
        <v>7</v>
      </c>
      <c r="P41" s="81" t="n">
        <v>7</v>
      </c>
      <c r="Q41" s="81" t="n">
        <v>7</v>
      </c>
      <c r="R41" s="81" t="n">
        <v>5</v>
      </c>
      <c r="S41" s="81" t="n">
        <v>5</v>
      </c>
      <c r="T41" s="81" t="n">
        <v>5</v>
      </c>
      <c r="U41" s="81" t="n">
        <v>5</v>
      </c>
      <c r="V41" s="81" t="n">
        <v>5</v>
      </c>
      <c r="W41" s="81" t="n">
        <v>5</v>
      </c>
      <c r="X41" s="81" t="n">
        <v>5</v>
      </c>
    </row>
    <row r="42" customFormat="false" ht="15" hidden="false" customHeight="true" outlineLevel="0" collapsed="false">
      <c r="A42" s="31" t="n">
        <v>3700.43534533475</v>
      </c>
      <c r="B42" s="32" t="n">
        <v>7</v>
      </c>
      <c r="C42" s="21" t="n">
        <v>7</v>
      </c>
      <c r="D42" s="21" t="n">
        <v>7</v>
      </c>
      <c r="E42" s="21" t="n">
        <v>7</v>
      </c>
      <c r="F42" s="21" t="n">
        <v>7</v>
      </c>
      <c r="G42" s="21" t="n">
        <v>5</v>
      </c>
      <c r="H42" s="21" t="n">
        <v>5</v>
      </c>
      <c r="I42" s="21" t="n">
        <v>5</v>
      </c>
      <c r="J42" s="21" t="n">
        <v>5</v>
      </c>
      <c r="K42" s="81" t="n">
        <v>7</v>
      </c>
      <c r="L42" s="81" t="n">
        <v>7</v>
      </c>
      <c r="M42" s="81" t="n">
        <v>7</v>
      </c>
      <c r="N42" s="81" t="n">
        <v>7</v>
      </c>
      <c r="O42" s="81" t="n">
        <v>7</v>
      </c>
      <c r="P42" s="81" t="n">
        <v>7</v>
      </c>
      <c r="Q42" s="81" t="n">
        <v>7</v>
      </c>
      <c r="R42" s="81" t="n">
        <v>5</v>
      </c>
      <c r="S42" s="81" t="n">
        <v>5</v>
      </c>
      <c r="T42" s="81" t="n">
        <v>5</v>
      </c>
      <c r="U42" s="81" t="n">
        <v>5</v>
      </c>
      <c r="V42" s="81" t="n">
        <v>5</v>
      </c>
      <c r="W42" s="81" t="n">
        <v>5</v>
      </c>
      <c r="X42" s="81" t="n">
        <v>5</v>
      </c>
    </row>
    <row r="43" customFormat="false" ht="15" hidden="false" customHeight="true" outlineLevel="0" collapsed="false">
      <c r="A43" s="31" t="n">
        <v>3800.44711142487</v>
      </c>
      <c r="B43" s="32" t="n">
        <v>7</v>
      </c>
      <c r="C43" s="21" t="n">
        <v>7</v>
      </c>
      <c r="D43" s="21" t="n">
        <v>7</v>
      </c>
      <c r="E43" s="21" t="n">
        <v>7</v>
      </c>
      <c r="F43" s="21" t="n">
        <v>7</v>
      </c>
      <c r="G43" s="21" t="n">
        <v>5</v>
      </c>
      <c r="H43" s="21" t="n">
        <v>5</v>
      </c>
      <c r="I43" s="21" t="n">
        <v>5</v>
      </c>
      <c r="J43" s="21" t="n">
        <v>5</v>
      </c>
      <c r="K43" s="81" t="n">
        <v>7</v>
      </c>
      <c r="L43" s="81" t="n">
        <v>7</v>
      </c>
      <c r="M43" s="81" t="n">
        <v>7</v>
      </c>
      <c r="N43" s="81" t="n">
        <v>7</v>
      </c>
      <c r="O43" s="81" t="n">
        <v>7</v>
      </c>
      <c r="P43" s="81" t="n">
        <v>7</v>
      </c>
      <c r="Q43" s="81" t="n">
        <v>7</v>
      </c>
      <c r="R43" s="81" t="n">
        <v>5</v>
      </c>
      <c r="S43" s="81" t="n">
        <v>5</v>
      </c>
      <c r="T43" s="81" t="n">
        <v>5</v>
      </c>
      <c r="U43" s="81" t="n">
        <v>5</v>
      </c>
      <c r="V43" s="81" t="n">
        <v>5</v>
      </c>
      <c r="W43" s="81" t="n">
        <v>5</v>
      </c>
      <c r="X43" s="81" t="n">
        <v>5</v>
      </c>
    </row>
    <row r="44" customFormat="false" ht="15" hidden="false" customHeight="true" outlineLevel="0" collapsed="false">
      <c r="A44" s="31" t="n">
        <v>3900.458877515</v>
      </c>
      <c r="B44" s="32" t="n">
        <v>7</v>
      </c>
      <c r="C44" s="21" t="n">
        <v>7</v>
      </c>
      <c r="D44" s="21" t="n">
        <v>7</v>
      </c>
      <c r="E44" s="21" t="n">
        <v>7</v>
      </c>
      <c r="F44" s="21" t="n">
        <v>7</v>
      </c>
      <c r="G44" s="21" t="n">
        <v>5</v>
      </c>
      <c r="H44" s="21" t="n">
        <v>5</v>
      </c>
      <c r="I44" s="21" t="n">
        <v>5</v>
      </c>
      <c r="J44" s="21" t="n">
        <v>5</v>
      </c>
      <c r="K44" s="81" t="n">
        <v>7</v>
      </c>
      <c r="L44" s="81" t="n">
        <v>7</v>
      </c>
      <c r="M44" s="81" t="n">
        <v>7</v>
      </c>
      <c r="N44" s="81" t="n">
        <v>7</v>
      </c>
      <c r="O44" s="81" t="n">
        <v>7</v>
      </c>
      <c r="P44" s="81" t="n">
        <v>7</v>
      </c>
      <c r="Q44" s="81" t="n">
        <v>7</v>
      </c>
      <c r="R44" s="81" t="n">
        <v>5</v>
      </c>
      <c r="S44" s="81" t="n">
        <v>5</v>
      </c>
      <c r="T44" s="81" t="n">
        <v>5</v>
      </c>
      <c r="U44" s="81" t="n">
        <v>5</v>
      </c>
      <c r="V44" s="81" t="n">
        <v>5</v>
      </c>
      <c r="W44" s="81" t="n">
        <v>5</v>
      </c>
      <c r="X44" s="81" t="n">
        <v>5</v>
      </c>
    </row>
    <row r="45" customFormat="false" ht="15" hidden="false" customHeight="true" outlineLevel="0" collapsed="false">
      <c r="A45" s="31" t="n">
        <v>4000.47064360513</v>
      </c>
      <c r="B45" s="32" t="n">
        <v>7</v>
      </c>
      <c r="C45" s="21" t="n">
        <v>7</v>
      </c>
      <c r="D45" s="21" t="n">
        <v>7</v>
      </c>
      <c r="E45" s="21" t="n">
        <v>7</v>
      </c>
      <c r="F45" s="21" t="n">
        <v>7</v>
      </c>
      <c r="G45" s="21" t="n">
        <v>5</v>
      </c>
      <c r="H45" s="21" t="n">
        <v>5</v>
      </c>
      <c r="I45" s="21" t="n">
        <v>5</v>
      </c>
      <c r="J45" s="21" t="n">
        <v>5</v>
      </c>
      <c r="K45" s="81" t="n">
        <v>7</v>
      </c>
      <c r="L45" s="81" t="n">
        <v>7</v>
      </c>
      <c r="M45" s="81" t="n">
        <v>7</v>
      </c>
      <c r="N45" s="81" t="n">
        <v>7</v>
      </c>
      <c r="O45" s="81" t="n">
        <v>7</v>
      </c>
      <c r="P45" s="81" t="n">
        <v>7</v>
      </c>
      <c r="Q45" s="81" t="n">
        <v>7</v>
      </c>
      <c r="R45" s="81" t="n">
        <v>5</v>
      </c>
      <c r="S45" s="81" t="n">
        <v>5</v>
      </c>
      <c r="T45" s="81" t="n">
        <v>5</v>
      </c>
      <c r="U45" s="81" t="n">
        <v>5</v>
      </c>
      <c r="V45" s="81" t="n">
        <v>5</v>
      </c>
      <c r="W45" s="81" t="n">
        <v>5</v>
      </c>
      <c r="X45" s="81" t="n">
        <v>5</v>
      </c>
    </row>
    <row r="46" customFormat="false" ht="15" hidden="false" customHeight="true" outlineLevel="0" collapsed="false">
      <c r="A46" s="31" t="n">
        <v>4100.48240969526</v>
      </c>
      <c r="B46" s="32" t="n">
        <v>7</v>
      </c>
      <c r="C46" s="21" t="n">
        <v>7</v>
      </c>
      <c r="D46" s="21" t="n">
        <v>7</v>
      </c>
      <c r="E46" s="21" t="n">
        <v>7</v>
      </c>
      <c r="F46" s="21" t="n">
        <v>7</v>
      </c>
      <c r="G46" s="21" t="n">
        <v>5</v>
      </c>
      <c r="H46" s="21" t="n">
        <v>5</v>
      </c>
      <c r="I46" s="21" t="n">
        <v>5</v>
      </c>
      <c r="J46" s="21" t="n">
        <v>5</v>
      </c>
      <c r="K46" s="81" t="n">
        <v>7</v>
      </c>
      <c r="L46" s="81" t="n">
        <v>7</v>
      </c>
      <c r="M46" s="81" t="n">
        <v>7</v>
      </c>
      <c r="N46" s="81" t="n">
        <v>7</v>
      </c>
      <c r="O46" s="81" t="n">
        <v>7</v>
      </c>
      <c r="P46" s="81" t="n">
        <v>7</v>
      </c>
      <c r="Q46" s="81" t="n">
        <v>7</v>
      </c>
      <c r="R46" s="81" t="n">
        <v>5</v>
      </c>
      <c r="S46" s="81" t="n">
        <v>5</v>
      </c>
      <c r="T46" s="81" t="n">
        <v>5</v>
      </c>
      <c r="U46" s="81" t="n">
        <v>5</v>
      </c>
      <c r="V46" s="81" t="n">
        <v>5</v>
      </c>
      <c r="W46" s="81" t="n">
        <v>5</v>
      </c>
      <c r="X46" s="81" t="n">
        <v>5</v>
      </c>
    </row>
    <row r="47" customFormat="false" ht="15" hidden="false" customHeight="true" outlineLevel="0" collapsed="false">
      <c r="A47" s="31" t="n">
        <v>4200.49417578539</v>
      </c>
      <c r="B47" s="32" t="n">
        <v>7</v>
      </c>
      <c r="C47" s="21" t="n">
        <v>7</v>
      </c>
      <c r="D47" s="21" t="n">
        <v>7</v>
      </c>
      <c r="E47" s="21" t="n">
        <v>7</v>
      </c>
      <c r="F47" s="21" t="n">
        <v>7</v>
      </c>
      <c r="G47" s="21" t="n">
        <v>5</v>
      </c>
      <c r="H47" s="21" t="n">
        <v>5</v>
      </c>
      <c r="I47" s="21" t="n">
        <v>5</v>
      </c>
      <c r="J47" s="21" t="n">
        <v>5</v>
      </c>
      <c r="K47" s="81" t="n">
        <v>7</v>
      </c>
      <c r="L47" s="81" t="n">
        <v>7</v>
      </c>
      <c r="M47" s="81" t="n">
        <v>7</v>
      </c>
      <c r="N47" s="81" t="n">
        <v>7</v>
      </c>
      <c r="O47" s="81" t="n">
        <v>7</v>
      </c>
      <c r="P47" s="81" t="n">
        <v>7</v>
      </c>
      <c r="Q47" s="81" t="n">
        <v>7</v>
      </c>
      <c r="R47" s="81" t="n">
        <v>5</v>
      </c>
      <c r="S47" s="81" t="n">
        <v>5</v>
      </c>
      <c r="T47" s="81" t="n">
        <v>5</v>
      </c>
      <c r="U47" s="81" t="n">
        <v>5</v>
      </c>
      <c r="V47" s="81" t="n">
        <v>5</v>
      </c>
      <c r="W47" s="81" t="n">
        <v>5</v>
      </c>
      <c r="X47" s="81" t="n">
        <v>5</v>
      </c>
    </row>
    <row r="48" customFormat="false" ht="15" hidden="false" customHeight="true" outlineLevel="0" collapsed="false">
      <c r="A48" s="31" t="n">
        <v>4300.50594187552</v>
      </c>
      <c r="B48" s="32" t="n">
        <v>7</v>
      </c>
      <c r="C48" s="21" t="n">
        <v>7</v>
      </c>
      <c r="D48" s="21" t="n">
        <v>7</v>
      </c>
      <c r="E48" s="21" t="n">
        <v>7</v>
      </c>
      <c r="F48" s="21" t="n">
        <v>7</v>
      </c>
      <c r="G48" s="21" t="n">
        <v>5</v>
      </c>
      <c r="H48" s="21" t="n">
        <v>5</v>
      </c>
      <c r="I48" s="21" t="n">
        <v>5</v>
      </c>
      <c r="J48" s="21" t="n">
        <v>5</v>
      </c>
      <c r="K48" s="81" t="n">
        <v>7</v>
      </c>
      <c r="L48" s="81" t="n">
        <v>7</v>
      </c>
      <c r="M48" s="81" t="n">
        <v>7</v>
      </c>
      <c r="N48" s="81" t="n">
        <v>7</v>
      </c>
      <c r="O48" s="81" t="n">
        <v>7</v>
      </c>
      <c r="P48" s="81" t="n">
        <v>7</v>
      </c>
      <c r="Q48" s="81" t="n">
        <v>7</v>
      </c>
      <c r="R48" s="81" t="n">
        <v>5</v>
      </c>
      <c r="S48" s="81" t="n">
        <v>5</v>
      </c>
      <c r="T48" s="81" t="n">
        <v>5</v>
      </c>
      <c r="U48" s="81" t="n">
        <v>5</v>
      </c>
      <c r="V48" s="81" t="n">
        <v>5</v>
      </c>
      <c r="W48" s="81" t="n">
        <v>5</v>
      </c>
      <c r="X48" s="81" t="n">
        <v>5</v>
      </c>
    </row>
    <row r="49" customFormat="false" ht="15" hidden="false" customHeight="true" outlineLevel="0" collapsed="false">
      <c r="A49" s="31" t="n">
        <v>4400.51770796564</v>
      </c>
      <c r="B49" s="32" t="n">
        <v>7</v>
      </c>
      <c r="C49" s="21" t="n">
        <v>7</v>
      </c>
      <c r="D49" s="21" t="n">
        <v>7</v>
      </c>
      <c r="E49" s="21" t="n">
        <v>7</v>
      </c>
      <c r="F49" s="21" t="n">
        <v>7</v>
      </c>
      <c r="G49" s="21" t="n">
        <v>5</v>
      </c>
      <c r="H49" s="21" t="n">
        <v>5</v>
      </c>
      <c r="I49" s="21" t="n">
        <v>5</v>
      </c>
      <c r="J49" s="21" t="n">
        <v>5</v>
      </c>
      <c r="K49" s="81" t="n">
        <v>7</v>
      </c>
      <c r="L49" s="81" t="n">
        <v>7</v>
      </c>
      <c r="M49" s="81" t="n">
        <v>7</v>
      </c>
      <c r="N49" s="81" t="n">
        <v>7</v>
      </c>
      <c r="O49" s="81" t="n">
        <v>7</v>
      </c>
      <c r="P49" s="81" t="n">
        <v>7</v>
      </c>
      <c r="Q49" s="81" t="n">
        <v>7</v>
      </c>
      <c r="R49" s="81" t="n">
        <v>5</v>
      </c>
      <c r="S49" s="81" t="n">
        <v>5</v>
      </c>
      <c r="T49" s="81" t="n">
        <v>5</v>
      </c>
      <c r="U49" s="81" t="n">
        <v>5</v>
      </c>
      <c r="V49" s="81" t="n">
        <v>5</v>
      </c>
      <c r="W49" s="81" t="n">
        <v>5</v>
      </c>
      <c r="X49" s="81" t="n">
        <v>5</v>
      </c>
    </row>
    <row r="50" customFormat="false" ht="15" hidden="false" customHeight="true" outlineLevel="0" collapsed="false">
      <c r="A50" s="31" t="n">
        <v>4500.52947405577</v>
      </c>
      <c r="B50" s="32" t="n">
        <v>7</v>
      </c>
      <c r="C50" s="21" t="n">
        <v>7</v>
      </c>
      <c r="D50" s="21" t="n">
        <v>7</v>
      </c>
      <c r="E50" s="21" t="n">
        <v>7</v>
      </c>
      <c r="F50" s="21" t="n">
        <v>7</v>
      </c>
      <c r="G50" s="21" t="n">
        <v>5</v>
      </c>
      <c r="H50" s="21" t="n">
        <v>5</v>
      </c>
      <c r="I50" s="21" t="n">
        <v>5</v>
      </c>
      <c r="J50" s="21" t="n">
        <v>5</v>
      </c>
      <c r="K50" s="81" t="n">
        <v>7</v>
      </c>
      <c r="L50" s="81" t="n">
        <v>7</v>
      </c>
      <c r="M50" s="81" t="n">
        <v>7</v>
      </c>
      <c r="N50" s="81" t="n">
        <v>7</v>
      </c>
      <c r="O50" s="81" t="n">
        <v>7</v>
      </c>
      <c r="P50" s="81" t="n">
        <v>7</v>
      </c>
      <c r="Q50" s="81" t="n">
        <v>7</v>
      </c>
      <c r="R50" s="81" t="n">
        <v>5</v>
      </c>
      <c r="S50" s="81" t="n">
        <v>5</v>
      </c>
      <c r="T50" s="81" t="n">
        <v>5</v>
      </c>
      <c r="U50" s="81" t="n">
        <v>5</v>
      </c>
      <c r="V50" s="81" t="n">
        <v>5</v>
      </c>
      <c r="W50" s="81" t="n">
        <v>5</v>
      </c>
      <c r="X50" s="81" t="n">
        <v>5</v>
      </c>
    </row>
    <row r="51" customFormat="false" ht="15" hidden="false" customHeight="true" outlineLevel="0" collapsed="false">
      <c r="A51" s="31" t="n">
        <v>4600.5412401459</v>
      </c>
      <c r="B51" s="32" t="n">
        <v>7</v>
      </c>
      <c r="C51" s="21" t="n">
        <v>7</v>
      </c>
      <c r="D51" s="21" t="n">
        <v>7</v>
      </c>
      <c r="E51" s="21" t="n">
        <v>7</v>
      </c>
      <c r="F51" s="21" t="n">
        <v>7</v>
      </c>
      <c r="G51" s="21" t="n">
        <v>5</v>
      </c>
      <c r="H51" s="21" t="n">
        <v>5</v>
      </c>
      <c r="I51" s="21" t="n">
        <v>5</v>
      </c>
      <c r="J51" s="21" t="n">
        <v>5</v>
      </c>
      <c r="K51" s="81" t="n">
        <v>7</v>
      </c>
      <c r="L51" s="81" t="n">
        <v>7</v>
      </c>
      <c r="M51" s="81" t="n">
        <v>7</v>
      </c>
      <c r="N51" s="81" t="n">
        <v>7</v>
      </c>
      <c r="O51" s="81" t="n">
        <v>7</v>
      </c>
      <c r="P51" s="81" t="n">
        <v>7</v>
      </c>
      <c r="Q51" s="81" t="n">
        <v>7</v>
      </c>
      <c r="R51" s="81" t="n">
        <v>5</v>
      </c>
      <c r="S51" s="81" t="n">
        <v>5</v>
      </c>
      <c r="T51" s="81" t="n">
        <v>5</v>
      </c>
      <c r="U51" s="81" t="n">
        <v>5</v>
      </c>
      <c r="V51" s="81" t="n">
        <v>5</v>
      </c>
      <c r="W51" s="81" t="n">
        <v>5</v>
      </c>
      <c r="X51" s="81" t="n">
        <v>5</v>
      </c>
    </row>
    <row r="52" customFormat="false" ht="15" hidden="false" customHeight="true" outlineLevel="0" collapsed="false">
      <c r="A52" s="31" t="n">
        <v>4700.55300623603</v>
      </c>
      <c r="B52" s="32" t="n">
        <v>7</v>
      </c>
      <c r="C52" s="21" t="n">
        <v>7</v>
      </c>
      <c r="D52" s="21" t="n">
        <v>7</v>
      </c>
      <c r="E52" s="21" t="n">
        <v>7</v>
      </c>
      <c r="F52" s="21" t="n">
        <v>7</v>
      </c>
      <c r="G52" s="21" t="n">
        <v>5</v>
      </c>
      <c r="H52" s="21" t="n">
        <v>5</v>
      </c>
      <c r="I52" s="21" t="n">
        <v>5</v>
      </c>
      <c r="J52" s="21" t="n">
        <v>5</v>
      </c>
      <c r="K52" s="81" t="n">
        <v>7</v>
      </c>
      <c r="L52" s="81" t="n">
        <v>7</v>
      </c>
      <c r="M52" s="81" t="n">
        <v>7</v>
      </c>
      <c r="N52" s="81" t="n">
        <v>7</v>
      </c>
      <c r="O52" s="81" t="n">
        <v>7</v>
      </c>
      <c r="P52" s="81" t="n">
        <v>7</v>
      </c>
      <c r="Q52" s="81" t="n">
        <v>7</v>
      </c>
      <c r="R52" s="81" t="n">
        <v>5</v>
      </c>
      <c r="S52" s="81" t="n">
        <v>5</v>
      </c>
      <c r="T52" s="81" t="n">
        <v>5</v>
      </c>
      <c r="U52" s="81" t="n">
        <v>5</v>
      </c>
      <c r="V52" s="81" t="n">
        <v>5</v>
      </c>
      <c r="W52" s="81" t="n">
        <v>5</v>
      </c>
      <c r="X52" s="81" t="n">
        <v>5</v>
      </c>
    </row>
    <row r="53" customFormat="false" ht="15" hidden="false" customHeight="true" outlineLevel="0" collapsed="false">
      <c r="A53" s="31" t="n">
        <v>4800.56477232616</v>
      </c>
      <c r="B53" s="32" t="n">
        <v>7</v>
      </c>
      <c r="C53" s="21" t="n">
        <v>7</v>
      </c>
      <c r="D53" s="21" t="n">
        <v>7</v>
      </c>
      <c r="E53" s="21" t="n">
        <v>7</v>
      </c>
      <c r="F53" s="21" t="n">
        <v>7</v>
      </c>
      <c r="G53" s="21" t="n">
        <v>5</v>
      </c>
      <c r="H53" s="21" t="n">
        <v>5</v>
      </c>
      <c r="I53" s="21" t="n">
        <v>5</v>
      </c>
      <c r="J53" s="21" t="n">
        <v>5</v>
      </c>
      <c r="K53" s="81" t="n">
        <v>7</v>
      </c>
      <c r="L53" s="81" t="n">
        <v>7</v>
      </c>
      <c r="M53" s="81" t="n">
        <v>7</v>
      </c>
      <c r="N53" s="81" t="n">
        <v>7</v>
      </c>
      <c r="O53" s="81" t="n">
        <v>7</v>
      </c>
      <c r="P53" s="81" t="n">
        <v>7</v>
      </c>
      <c r="Q53" s="81" t="n">
        <v>7</v>
      </c>
      <c r="R53" s="81" t="n">
        <v>5</v>
      </c>
      <c r="S53" s="81" t="n">
        <v>5</v>
      </c>
      <c r="T53" s="81" t="n">
        <v>5</v>
      </c>
      <c r="U53" s="81" t="n">
        <v>5</v>
      </c>
      <c r="V53" s="81" t="n">
        <v>5</v>
      </c>
      <c r="W53" s="81" t="n">
        <v>5</v>
      </c>
      <c r="X53" s="81" t="n">
        <v>5</v>
      </c>
    </row>
    <row r="54" customFormat="false" ht="15" hidden="false" customHeight="true" outlineLevel="0" collapsed="false">
      <c r="A54" s="31" t="n">
        <v>4900.57653841628</v>
      </c>
      <c r="B54" s="32" t="n">
        <v>7</v>
      </c>
      <c r="C54" s="21" t="n">
        <v>7</v>
      </c>
      <c r="D54" s="21" t="n">
        <v>7</v>
      </c>
      <c r="E54" s="21" t="n">
        <v>7</v>
      </c>
      <c r="F54" s="21" t="n">
        <v>7</v>
      </c>
      <c r="G54" s="21" t="n">
        <v>5</v>
      </c>
      <c r="H54" s="21" t="n">
        <v>5</v>
      </c>
      <c r="I54" s="21" t="n">
        <v>5</v>
      </c>
      <c r="J54" s="21" t="n">
        <v>5</v>
      </c>
      <c r="K54" s="81" t="n">
        <v>7</v>
      </c>
      <c r="L54" s="81" t="n">
        <v>7</v>
      </c>
      <c r="M54" s="81" t="n">
        <v>7</v>
      </c>
      <c r="N54" s="81" t="n">
        <v>7</v>
      </c>
      <c r="O54" s="81" t="n">
        <v>7</v>
      </c>
      <c r="P54" s="81" t="n">
        <v>7</v>
      </c>
      <c r="Q54" s="81" t="n">
        <v>7</v>
      </c>
      <c r="R54" s="81" t="n">
        <v>5</v>
      </c>
      <c r="S54" s="81" t="n">
        <v>5</v>
      </c>
      <c r="T54" s="81" t="n">
        <v>5</v>
      </c>
      <c r="U54" s="81" t="n">
        <v>5</v>
      </c>
      <c r="V54" s="81" t="n">
        <v>5</v>
      </c>
      <c r="W54" s="81" t="n">
        <v>5</v>
      </c>
      <c r="X54" s="81" t="n">
        <v>5</v>
      </c>
    </row>
    <row r="55" customFormat="false" ht="15" hidden="false" customHeight="true" outlineLevel="0" collapsed="false">
      <c r="A55" s="31" t="n">
        <v>5000.58830450641</v>
      </c>
      <c r="B55" s="32" t="n">
        <v>7</v>
      </c>
      <c r="C55" s="21" t="n">
        <v>7</v>
      </c>
      <c r="D55" s="21" t="n">
        <v>7</v>
      </c>
      <c r="E55" s="21" t="n">
        <v>7</v>
      </c>
      <c r="F55" s="21" t="n">
        <v>7</v>
      </c>
      <c r="G55" s="21" t="n">
        <v>5</v>
      </c>
      <c r="H55" s="21" t="n">
        <v>5</v>
      </c>
      <c r="I55" s="21" t="n">
        <v>5</v>
      </c>
      <c r="J55" s="21" t="n">
        <v>5</v>
      </c>
      <c r="K55" s="81" t="n">
        <v>7</v>
      </c>
      <c r="L55" s="81" t="n">
        <v>7</v>
      </c>
      <c r="M55" s="81" t="n">
        <v>7</v>
      </c>
      <c r="N55" s="81" t="n">
        <v>7</v>
      </c>
      <c r="O55" s="81" t="n">
        <v>7</v>
      </c>
      <c r="P55" s="81" t="n">
        <v>7</v>
      </c>
      <c r="Q55" s="81" t="n">
        <v>7</v>
      </c>
      <c r="R55" s="81" t="n">
        <v>5</v>
      </c>
      <c r="S55" s="81" t="n">
        <v>5</v>
      </c>
      <c r="T55" s="81" t="n">
        <v>5</v>
      </c>
      <c r="U55" s="81" t="n">
        <v>5</v>
      </c>
      <c r="V55" s="81" t="n">
        <v>5</v>
      </c>
      <c r="W55" s="81" t="n">
        <v>5</v>
      </c>
      <c r="X55" s="81" t="n">
        <v>5</v>
      </c>
    </row>
    <row r="56" customFormat="false" ht="15" hidden="false" customHeight="true" outlineLevel="0" collapsed="false">
      <c r="A56" s="31" t="n">
        <v>5100.60007059654</v>
      </c>
      <c r="B56" s="32" t="n">
        <v>7</v>
      </c>
      <c r="C56" s="21" t="n">
        <v>7</v>
      </c>
      <c r="D56" s="21" t="n">
        <v>7</v>
      </c>
      <c r="E56" s="21" t="n">
        <v>7</v>
      </c>
      <c r="F56" s="21" t="n">
        <v>7</v>
      </c>
      <c r="G56" s="21" t="n">
        <v>5</v>
      </c>
      <c r="H56" s="21" t="n">
        <v>5</v>
      </c>
      <c r="I56" s="21" t="n">
        <v>5</v>
      </c>
      <c r="J56" s="21" t="n">
        <v>5</v>
      </c>
      <c r="K56" s="81" t="n">
        <v>7</v>
      </c>
      <c r="L56" s="81" t="n">
        <v>7</v>
      </c>
      <c r="M56" s="81" t="n">
        <v>7</v>
      </c>
      <c r="N56" s="81" t="n">
        <v>7</v>
      </c>
      <c r="O56" s="81" t="n">
        <v>7</v>
      </c>
      <c r="P56" s="81" t="n">
        <v>7</v>
      </c>
      <c r="Q56" s="81" t="n">
        <v>7</v>
      </c>
      <c r="R56" s="81" t="n">
        <v>5</v>
      </c>
      <c r="S56" s="81" t="n">
        <v>5</v>
      </c>
      <c r="T56" s="81" t="n">
        <v>5</v>
      </c>
      <c r="U56" s="81" t="n">
        <v>5</v>
      </c>
      <c r="V56" s="81" t="n">
        <v>5</v>
      </c>
      <c r="W56" s="81" t="n">
        <v>5</v>
      </c>
      <c r="X56" s="81" t="n">
        <v>5</v>
      </c>
    </row>
    <row r="57" customFormat="false" ht="15" hidden="false" customHeight="true" outlineLevel="0" collapsed="false">
      <c r="A57" s="31" t="n">
        <v>5200.61183668667</v>
      </c>
      <c r="B57" s="32" t="n">
        <v>7</v>
      </c>
      <c r="C57" s="21" t="n">
        <v>7</v>
      </c>
      <c r="D57" s="21" t="n">
        <v>7</v>
      </c>
      <c r="E57" s="21" t="n">
        <v>7</v>
      </c>
      <c r="F57" s="21" t="n">
        <v>7</v>
      </c>
      <c r="G57" s="21" t="n">
        <v>5</v>
      </c>
      <c r="H57" s="21" t="n">
        <v>5</v>
      </c>
      <c r="I57" s="21" t="n">
        <v>5</v>
      </c>
      <c r="J57" s="21" t="n">
        <v>5</v>
      </c>
      <c r="K57" s="81" t="n">
        <v>7</v>
      </c>
      <c r="L57" s="81" t="n">
        <v>7</v>
      </c>
      <c r="M57" s="81" t="n">
        <v>7</v>
      </c>
      <c r="N57" s="81" t="n">
        <v>7</v>
      </c>
      <c r="O57" s="81" t="n">
        <v>7</v>
      </c>
      <c r="P57" s="81" t="n">
        <v>7</v>
      </c>
      <c r="Q57" s="81" t="n">
        <v>7</v>
      </c>
      <c r="R57" s="81" t="n">
        <v>5</v>
      </c>
      <c r="S57" s="81" t="n">
        <v>5</v>
      </c>
      <c r="T57" s="81" t="n">
        <v>5</v>
      </c>
      <c r="U57" s="81" t="n">
        <v>5</v>
      </c>
      <c r="V57" s="81" t="n">
        <v>5</v>
      </c>
      <c r="W57" s="81" t="n">
        <v>5</v>
      </c>
      <c r="X57" s="81" t="n">
        <v>5</v>
      </c>
    </row>
    <row r="58" customFormat="false" ht="15" hidden="false" customHeight="true" outlineLevel="0" collapsed="false">
      <c r="A58" s="31" t="n">
        <v>5300.6236027768</v>
      </c>
      <c r="B58" s="32" t="n">
        <v>7</v>
      </c>
      <c r="C58" s="21" t="n">
        <v>7</v>
      </c>
      <c r="D58" s="21" t="n">
        <v>7</v>
      </c>
      <c r="E58" s="21" t="n">
        <v>7</v>
      </c>
      <c r="F58" s="21" t="n">
        <v>7</v>
      </c>
      <c r="G58" s="21" t="n">
        <v>5</v>
      </c>
      <c r="H58" s="21" t="n">
        <v>5</v>
      </c>
      <c r="I58" s="21" t="n">
        <v>5</v>
      </c>
      <c r="J58" s="21" t="n">
        <v>5</v>
      </c>
      <c r="K58" s="81" t="n">
        <v>7</v>
      </c>
      <c r="L58" s="81" t="n">
        <v>7</v>
      </c>
      <c r="M58" s="81" t="n">
        <v>7</v>
      </c>
      <c r="N58" s="81" t="n">
        <v>7</v>
      </c>
      <c r="O58" s="81" t="n">
        <v>7</v>
      </c>
      <c r="P58" s="81" t="n">
        <v>7</v>
      </c>
      <c r="Q58" s="81" t="n">
        <v>7</v>
      </c>
      <c r="R58" s="81" t="n">
        <v>5</v>
      </c>
      <c r="S58" s="81" t="n">
        <v>5</v>
      </c>
      <c r="T58" s="81" t="n">
        <v>5</v>
      </c>
      <c r="U58" s="81" t="n">
        <v>5</v>
      </c>
      <c r="V58" s="81" t="n">
        <v>5</v>
      </c>
      <c r="W58" s="81" t="n">
        <v>5</v>
      </c>
      <c r="X58" s="81" t="n">
        <v>5</v>
      </c>
    </row>
    <row r="59" customFormat="false" ht="15" hidden="false" customHeight="true" outlineLevel="0" collapsed="false">
      <c r="A59" s="31" t="n">
        <v>5400.63536886693</v>
      </c>
      <c r="B59" s="32" t="n">
        <v>7</v>
      </c>
      <c r="C59" s="21" t="n">
        <v>7</v>
      </c>
      <c r="D59" s="21" t="n">
        <v>7</v>
      </c>
      <c r="E59" s="21" t="n">
        <v>7</v>
      </c>
      <c r="F59" s="21" t="n">
        <v>7</v>
      </c>
      <c r="G59" s="21" t="n">
        <v>5</v>
      </c>
      <c r="H59" s="21" t="n">
        <v>5</v>
      </c>
      <c r="I59" s="21" t="n">
        <v>5</v>
      </c>
      <c r="J59" s="21" t="n">
        <v>5</v>
      </c>
      <c r="K59" s="81" t="n">
        <v>7</v>
      </c>
      <c r="L59" s="81" t="n">
        <v>7</v>
      </c>
      <c r="M59" s="81" t="n">
        <v>7</v>
      </c>
      <c r="N59" s="81" t="n">
        <v>7</v>
      </c>
      <c r="O59" s="81" t="n">
        <v>7</v>
      </c>
      <c r="P59" s="81" t="n">
        <v>7</v>
      </c>
      <c r="Q59" s="81" t="n">
        <v>7</v>
      </c>
      <c r="R59" s="81" t="n">
        <v>5</v>
      </c>
      <c r="S59" s="81" t="n">
        <v>5</v>
      </c>
      <c r="T59" s="81" t="n">
        <v>5</v>
      </c>
      <c r="U59" s="81" t="n">
        <v>5</v>
      </c>
      <c r="V59" s="81" t="n">
        <v>5</v>
      </c>
      <c r="W59" s="81" t="n">
        <v>5</v>
      </c>
      <c r="X59" s="81" t="n">
        <v>5</v>
      </c>
    </row>
    <row r="60" customFormat="false" ht="15" hidden="false" customHeight="true" outlineLevel="0" collapsed="false">
      <c r="A60" s="31" t="n">
        <v>5500.64713495705</v>
      </c>
      <c r="B60" s="32" t="n">
        <v>7</v>
      </c>
      <c r="C60" s="21" t="n">
        <v>7</v>
      </c>
      <c r="D60" s="21" t="n">
        <v>7</v>
      </c>
      <c r="E60" s="21" t="n">
        <v>7</v>
      </c>
      <c r="F60" s="21" t="n">
        <v>7</v>
      </c>
      <c r="G60" s="21" t="n">
        <v>5</v>
      </c>
      <c r="H60" s="21" t="n">
        <v>5</v>
      </c>
      <c r="I60" s="21" t="n">
        <v>5</v>
      </c>
      <c r="J60" s="21" t="n">
        <v>5</v>
      </c>
      <c r="K60" s="81" t="n">
        <v>7</v>
      </c>
      <c r="L60" s="81" t="n">
        <v>7</v>
      </c>
      <c r="M60" s="81" t="n">
        <v>7</v>
      </c>
      <c r="N60" s="81" t="n">
        <v>7</v>
      </c>
      <c r="O60" s="81" t="n">
        <v>7</v>
      </c>
      <c r="P60" s="81" t="n">
        <v>7</v>
      </c>
      <c r="Q60" s="81" t="n">
        <v>7</v>
      </c>
      <c r="R60" s="81" t="n">
        <v>5</v>
      </c>
      <c r="S60" s="81" t="n">
        <v>5</v>
      </c>
      <c r="T60" s="81" t="n">
        <v>5</v>
      </c>
      <c r="U60" s="81" t="n">
        <v>5</v>
      </c>
      <c r="V60" s="81" t="n">
        <v>5</v>
      </c>
      <c r="W60" s="81" t="n">
        <v>5</v>
      </c>
      <c r="X60" s="81" t="n">
        <v>5</v>
      </c>
    </row>
    <row r="61" customFormat="false" ht="15" hidden="false" customHeight="true" outlineLevel="0" collapsed="false">
      <c r="A61" s="31" t="n">
        <v>5600.65890104718</v>
      </c>
      <c r="B61" s="32" t="n">
        <v>7</v>
      </c>
      <c r="C61" s="21" t="n">
        <v>7</v>
      </c>
      <c r="D61" s="21" t="n">
        <v>7</v>
      </c>
      <c r="E61" s="21" t="n">
        <v>7</v>
      </c>
      <c r="F61" s="21" t="n">
        <v>7</v>
      </c>
      <c r="G61" s="21" t="n">
        <v>5</v>
      </c>
      <c r="H61" s="21" t="n">
        <v>5</v>
      </c>
      <c r="I61" s="21" t="n">
        <v>5</v>
      </c>
      <c r="J61" s="21" t="n">
        <v>5</v>
      </c>
      <c r="K61" s="81" t="n">
        <v>7</v>
      </c>
      <c r="L61" s="81" t="n">
        <v>7</v>
      </c>
      <c r="M61" s="81" t="n">
        <v>7</v>
      </c>
      <c r="N61" s="81" t="n">
        <v>7</v>
      </c>
      <c r="O61" s="81" t="n">
        <v>7</v>
      </c>
      <c r="P61" s="81" t="n">
        <v>7</v>
      </c>
      <c r="Q61" s="81" t="n">
        <v>7</v>
      </c>
      <c r="R61" s="81" t="n">
        <v>5</v>
      </c>
      <c r="S61" s="81" t="n">
        <v>5</v>
      </c>
      <c r="T61" s="81" t="n">
        <v>5</v>
      </c>
      <c r="U61" s="81" t="n">
        <v>5</v>
      </c>
      <c r="V61" s="81" t="n">
        <v>5</v>
      </c>
      <c r="W61" s="81" t="n">
        <v>5</v>
      </c>
      <c r="X61" s="81" t="n">
        <v>5</v>
      </c>
    </row>
    <row r="62" customFormat="false" ht="15" hidden="false" customHeight="true" outlineLevel="0" collapsed="false">
      <c r="A62" s="31" t="n">
        <v>5700.67066713731</v>
      </c>
      <c r="B62" s="32" t="n">
        <v>7</v>
      </c>
      <c r="C62" s="21" t="n">
        <v>7</v>
      </c>
      <c r="D62" s="21" t="n">
        <v>7</v>
      </c>
      <c r="E62" s="21" t="n">
        <v>7</v>
      </c>
      <c r="F62" s="21" t="n">
        <v>7</v>
      </c>
      <c r="G62" s="21" t="n">
        <v>5</v>
      </c>
      <c r="H62" s="21" t="n">
        <v>5</v>
      </c>
      <c r="I62" s="21" t="n">
        <v>5</v>
      </c>
      <c r="J62" s="21" t="n">
        <v>5</v>
      </c>
      <c r="K62" s="81" t="n">
        <v>7</v>
      </c>
      <c r="L62" s="81" t="n">
        <v>7</v>
      </c>
      <c r="M62" s="81" t="n">
        <v>7</v>
      </c>
      <c r="N62" s="81" t="n">
        <v>7</v>
      </c>
      <c r="O62" s="81" t="n">
        <v>7</v>
      </c>
      <c r="P62" s="81" t="n">
        <v>7</v>
      </c>
      <c r="Q62" s="81" t="n">
        <v>7</v>
      </c>
      <c r="R62" s="81" t="n">
        <v>5</v>
      </c>
      <c r="S62" s="81" t="n">
        <v>5</v>
      </c>
      <c r="T62" s="81" t="n">
        <v>5</v>
      </c>
      <c r="U62" s="81" t="n">
        <v>5</v>
      </c>
      <c r="V62" s="81" t="n">
        <v>5</v>
      </c>
      <c r="W62" s="81" t="n">
        <v>5</v>
      </c>
      <c r="X62" s="81" t="n">
        <v>5</v>
      </c>
    </row>
    <row r="63" customFormat="false" ht="15" hidden="false" customHeight="true" outlineLevel="0" collapsed="false">
      <c r="A63" s="31" t="n">
        <v>5800.68243322744</v>
      </c>
      <c r="B63" s="32" t="n">
        <v>7</v>
      </c>
      <c r="C63" s="21" t="n">
        <v>7</v>
      </c>
      <c r="D63" s="21" t="n">
        <v>7</v>
      </c>
      <c r="E63" s="21" t="n">
        <v>7</v>
      </c>
      <c r="F63" s="21" t="n">
        <v>7</v>
      </c>
      <c r="G63" s="21" t="n">
        <v>5</v>
      </c>
      <c r="H63" s="21" t="n">
        <v>5</v>
      </c>
      <c r="I63" s="21" t="n">
        <v>5</v>
      </c>
      <c r="J63" s="21" t="n">
        <v>5</v>
      </c>
      <c r="K63" s="81" t="n">
        <v>7</v>
      </c>
      <c r="L63" s="81" t="n">
        <v>7</v>
      </c>
      <c r="M63" s="81" t="n">
        <v>7</v>
      </c>
      <c r="N63" s="81" t="n">
        <v>7</v>
      </c>
      <c r="O63" s="81" t="n">
        <v>7</v>
      </c>
      <c r="P63" s="81" t="n">
        <v>7</v>
      </c>
      <c r="Q63" s="81" t="n">
        <v>7</v>
      </c>
      <c r="R63" s="81" t="n">
        <v>5</v>
      </c>
      <c r="S63" s="81" t="n">
        <v>5</v>
      </c>
      <c r="T63" s="81" t="n">
        <v>5</v>
      </c>
      <c r="U63" s="81" t="n">
        <v>5</v>
      </c>
      <c r="V63" s="81" t="n">
        <v>5</v>
      </c>
      <c r="W63" s="81" t="n">
        <v>5</v>
      </c>
      <c r="X63" s="81" t="n">
        <v>5</v>
      </c>
    </row>
    <row r="64" customFormat="false" ht="15" hidden="false" customHeight="true" outlineLevel="0" collapsed="false">
      <c r="A64" s="31" t="n">
        <v>5900.69419931757</v>
      </c>
      <c r="B64" s="32" t="n">
        <v>7</v>
      </c>
      <c r="C64" s="21" t="n">
        <v>7</v>
      </c>
      <c r="D64" s="21" t="n">
        <v>7</v>
      </c>
      <c r="E64" s="21" t="n">
        <v>7</v>
      </c>
      <c r="F64" s="21" t="n">
        <v>7</v>
      </c>
      <c r="G64" s="21" t="n">
        <v>5</v>
      </c>
      <c r="H64" s="21" t="n">
        <v>5</v>
      </c>
      <c r="I64" s="21" t="n">
        <v>5</v>
      </c>
      <c r="J64" s="21" t="n">
        <v>5</v>
      </c>
      <c r="K64" s="81" t="n">
        <v>7</v>
      </c>
      <c r="L64" s="81" t="n">
        <v>7</v>
      </c>
      <c r="M64" s="81" t="n">
        <v>7</v>
      </c>
      <c r="N64" s="81" t="n">
        <v>7</v>
      </c>
      <c r="O64" s="81" t="n">
        <v>7</v>
      </c>
      <c r="P64" s="81" t="n">
        <v>7</v>
      </c>
      <c r="Q64" s="81" t="n">
        <v>7</v>
      </c>
      <c r="R64" s="81" t="n">
        <v>5</v>
      </c>
      <c r="S64" s="81" t="n">
        <v>5</v>
      </c>
      <c r="T64" s="81" t="n">
        <v>5</v>
      </c>
      <c r="U64" s="81" t="n">
        <v>5</v>
      </c>
      <c r="V64" s="81" t="n">
        <v>5</v>
      </c>
      <c r="W64" s="81" t="n">
        <v>5</v>
      </c>
      <c r="X64" s="81" t="n">
        <v>5</v>
      </c>
    </row>
    <row r="65" customFormat="false" ht="15" hidden="false" customHeight="true" outlineLevel="0" collapsed="false">
      <c r="A65" s="31" t="n">
        <v>6000.7059654077</v>
      </c>
      <c r="B65" s="32" t="n">
        <v>7</v>
      </c>
      <c r="C65" s="21" t="n">
        <v>7</v>
      </c>
      <c r="D65" s="21" t="n">
        <v>7</v>
      </c>
      <c r="E65" s="21" t="n">
        <v>7</v>
      </c>
      <c r="F65" s="21" t="n">
        <v>7</v>
      </c>
      <c r="G65" s="21" t="n">
        <v>5</v>
      </c>
      <c r="H65" s="21" t="n">
        <v>5</v>
      </c>
      <c r="I65" s="21" t="n">
        <v>5</v>
      </c>
      <c r="J65" s="21" t="n">
        <v>5</v>
      </c>
      <c r="K65" s="81" t="n">
        <v>7</v>
      </c>
      <c r="L65" s="81" t="n">
        <v>7</v>
      </c>
      <c r="M65" s="81" t="n">
        <v>7</v>
      </c>
      <c r="N65" s="81" t="n">
        <v>7</v>
      </c>
      <c r="O65" s="81" t="n">
        <v>7</v>
      </c>
      <c r="P65" s="81" t="n">
        <v>7</v>
      </c>
      <c r="Q65" s="81" t="n">
        <v>7</v>
      </c>
      <c r="R65" s="81" t="n">
        <v>5</v>
      </c>
      <c r="S65" s="81" t="n">
        <v>5</v>
      </c>
      <c r="T65" s="81" t="n">
        <v>5</v>
      </c>
      <c r="U65" s="81" t="n">
        <v>5</v>
      </c>
      <c r="V65" s="81" t="n">
        <v>5</v>
      </c>
      <c r="W65" s="81" t="n">
        <v>5</v>
      </c>
      <c r="X65" s="81" t="n">
        <v>5</v>
      </c>
    </row>
    <row r="66" customFormat="false" ht="15" hidden="false" customHeight="true" outlineLevel="0" collapsed="false">
      <c r="A66" s="31" t="n">
        <v>6100.71773149782</v>
      </c>
      <c r="B66" s="32" t="n">
        <v>7</v>
      </c>
      <c r="C66" s="21" t="n">
        <v>7</v>
      </c>
      <c r="D66" s="21" t="n">
        <v>7</v>
      </c>
      <c r="E66" s="21" t="n">
        <v>7</v>
      </c>
      <c r="F66" s="21" t="n">
        <v>7</v>
      </c>
      <c r="G66" s="21" t="n">
        <v>5</v>
      </c>
      <c r="H66" s="21" t="n">
        <v>5</v>
      </c>
      <c r="I66" s="21" t="n">
        <v>5</v>
      </c>
      <c r="J66" s="21" t="n">
        <v>5</v>
      </c>
      <c r="K66" s="81" t="n">
        <v>7</v>
      </c>
      <c r="L66" s="81" t="n">
        <v>7</v>
      </c>
      <c r="M66" s="81" t="n">
        <v>7</v>
      </c>
      <c r="N66" s="81" t="n">
        <v>7</v>
      </c>
      <c r="O66" s="81" t="n">
        <v>7</v>
      </c>
      <c r="P66" s="81" t="n">
        <v>7</v>
      </c>
      <c r="Q66" s="81" t="n">
        <v>7</v>
      </c>
      <c r="R66" s="81" t="n">
        <v>5</v>
      </c>
      <c r="S66" s="81" t="n">
        <v>5</v>
      </c>
      <c r="T66" s="81" t="n">
        <v>5</v>
      </c>
      <c r="U66" s="81" t="n">
        <v>5</v>
      </c>
      <c r="V66" s="81" t="n">
        <v>5</v>
      </c>
      <c r="W66" s="81" t="n">
        <v>5</v>
      </c>
      <c r="X66" s="81" t="n">
        <v>5</v>
      </c>
    </row>
    <row r="67" customFormat="false" ht="15" hidden="false" customHeight="true" outlineLevel="0" collapsed="false">
      <c r="A67" s="31" t="n">
        <v>6200.72949758795</v>
      </c>
      <c r="B67" s="32" t="n">
        <v>7</v>
      </c>
      <c r="C67" s="21" t="n">
        <v>7</v>
      </c>
      <c r="D67" s="21" t="n">
        <v>7</v>
      </c>
      <c r="E67" s="21" t="n">
        <v>7</v>
      </c>
      <c r="F67" s="21" t="n">
        <v>7</v>
      </c>
      <c r="G67" s="21" t="n">
        <v>5</v>
      </c>
      <c r="H67" s="21" t="n">
        <v>5</v>
      </c>
      <c r="I67" s="21" t="n">
        <v>5</v>
      </c>
      <c r="J67" s="21" t="n">
        <v>5</v>
      </c>
      <c r="K67" s="81" t="n">
        <v>7</v>
      </c>
      <c r="L67" s="81" t="n">
        <v>7</v>
      </c>
      <c r="M67" s="81" t="n">
        <v>7</v>
      </c>
      <c r="N67" s="81" t="n">
        <v>7</v>
      </c>
      <c r="O67" s="81" t="n">
        <v>7</v>
      </c>
      <c r="P67" s="81" t="n">
        <v>7</v>
      </c>
      <c r="Q67" s="81" t="n">
        <v>7</v>
      </c>
      <c r="R67" s="81" t="n">
        <v>5</v>
      </c>
      <c r="S67" s="81" t="n">
        <v>5</v>
      </c>
      <c r="T67" s="81" t="n">
        <v>5</v>
      </c>
      <c r="U67" s="81" t="n">
        <v>5</v>
      </c>
      <c r="V67" s="81" t="n">
        <v>5</v>
      </c>
      <c r="W67" s="81" t="n">
        <v>5</v>
      </c>
      <c r="X67" s="81" t="n">
        <v>5</v>
      </c>
    </row>
    <row r="68" customFormat="false" ht="15" hidden="false" customHeight="true" outlineLevel="0" collapsed="false">
      <c r="A68" s="31" t="n">
        <v>6300.74126367808</v>
      </c>
      <c r="B68" s="32" t="n">
        <v>7</v>
      </c>
      <c r="C68" s="21" t="n">
        <v>7</v>
      </c>
      <c r="D68" s="21" t="n">
        <v>7</v>
      </c>
      <c r="E68" s="21" t="n">
        <v>7</v>
      </c>
      <c r="F68" s="21" t="n">
        <v>7</v>
      </c>
      <c r="G68" s="21" t="n">
        <v>5</v>
      </c>
      <c r="H68" s="21" t="n">
        <v>5</v>
      </c>
      <c r="I68" s="21" t="n">
        <v>5</v>
      </c>
      <c r="J68" s="21" t="n">
        <v>5</v>
      </c>
      <c r="K68" s="81" t="n">
        <v>7</v>
      </c>
      <c r="L68" s="81" t="n">
        <v>7</v>
      </c>
      <c r="M68" s="81" t="n">
        <v>7</v>
      </c>
      <c r="N68" s="81" t="n">
        <v>7</v>
      </c>
      <c r="O68" s="81" t="n">
        <v>7</v>
      </c>
      <c r="P68" s="81" t="n">
        <v>7</v>
      </c>
      <c r="Q68" s="81" t="n">
        <v>7</v>
      </c>
      <c r="R68" s="81" t="n">
        <v>5</v>
      </c>
      <c r="S68" s="81" t="n">
        <v>5</v>
      </c>
      <c r="T68" s="81" t="n">
        <v>5</v>
      </c>
      <c r="U68" s="81" t="n">
        <v>5</v>
      </c>
      <c r="V68" s="81" t="n">
        <v>5</v>
      </c>
      <c r="W68" s="81" t="n">
        <v>5</v>
      </c>
      <c r="X68" s="81" t="n">
        <v>5</v>
      </c>
    </row>
    <row r="69" customFormat="false" ht="15" hidden="false" customHeight="true" outlineLevel="0" collapsed="false">
      <c r="A69" s="31" t="n">
        <v>6400.75302976821</v>
      </c>
      <c r="B69" s="32" t="n">
        <v>7</v>
      </c>
      <c r="C69" s="21" t="n">
        <v>7</v>
      </c>
      <c r="D69" s="21" t="n">
        <v>7</v>
      </c>
      <c r="E69" s="21" t="n">
        <v>7</v>
      </c>
      <c r="F69" s="21" t="n">
        <v>7</v>
      </c>
      <c r="G69" s="21" t="n">
        <v>5</v>
      </c>
      <c r="H69" s="21" t="n">
        <v>5</v>
      </c>
      <c r="I69" s="21" t="n">
        <v>5</v>
      </c>
      <c r="J69" s="21" t="n">
        <v>5</v>
      </c>
      <c r="K69" s="81" t="n">
        <v>7</v>
      </c>
      <c r="L69" s="81" t="n">
        <v>7</v>
      </c>
      <c r="M69" s="81" t="n">
        <v>7</v>
      </c>
      <c r="N69" s="81" t="n">
        <v>7</v>
      </c>
      <c r="O69" s="81" t="n">
        <v>7</v>
      </c>
      <c r="P69" s="81" t="n">
        <v>7</v>
      </c>
      <c r="Q69" s="81" t="n">
        <v>7</v>
      </c>
      <c r="R69" s="81" t="n">
        <v>5</v>
      </c>
      <c r="S69" s="81" t="n">
        <v>5</v>
      </c>
      <c r="T69" s="81" t="n">
        <v>5</v>
      </c>
      <c r="U69" s="81" t="n">
        <v>5</v>
      </c>
      <c r="V69" s="81" t="n">
        <v>5</v>
      </c>
      <c r="W69" s="81" t="n">
        <v>5</v>
      </c>
      <c r="X69" s="81" t="n">
        <v>5</v>
      </c>
    </row>
    <row r="70" customFormat="false" ht="15" hidden="false" customHeight="true" outlineLevel="0" collapsed="false">
      <c r="A70" s="31" t="n">
        <v>6500.76479585834</v>
      </c>
      <c r="B70" s="32" t="n">
        <v>7</v>
      </c>
      <c r="C70" s="21" t="n">
        <v>7</v>
      </c>
      <c r="D70" s="21" t="n">
        <v>7</v>
      </c>
      <c r="E70" s="21" t="n">
        <v>7</v>
      </c>
      <c r="F70" s="21" t="n">
        <v>7</v>
      </c>
      <c r="G70" s="21" t="n">
        <v>5</v>
      </c>
      <c r="H70" s="21" t="n">
        <v>5</v>
      </c>
      <c r="I70" s="21" t="n">
        <v>5</v>
      </c>
      <c r="J70" s="21" t="n">
        <v>5</v>
      </c>
      <c r="K70" s="81" t="n">
        <v>7</v>
      </c>
      <c r="L70" s="81" t="n">
        <v>7</v>
      </c>
      <c r="M70" s="81" t="n">
        <v>7</v>
      </c>
      <c r="N70" s="81" t="n">
        <v>7</v>
      </c>
      <c r="O70" s="81" t="n">
        <v>7</v>
      </c>
      <c r="P70" s="81" t="n">
        <v>7</v>
      </c>
      <c r="Q70" s="81" t="n">
        <v>7</v>
      </c>
      <c r="R70" s="81" t="n">
        <v>5</v>
      </c>
      <c r="S70" s="81" t="n">
        <v>5</v>
      </c>
      <c r="T70" s="81" t="n">
        <v>5</v>
      </c>
      <c r="U70" s="81" t="n">
        <v>5</v>
      </c>
      <c r="V70" s="81" t="n">
        <v>5</v>
      </c>
      <c r="W70" s="81" t="n">
        <v>5</v>
      </c>
      <c r="X70" s="81" t="n">
        <v>5</v>
      </c>
    </row>
    <row r="71" customFormat="false" ht="15" hidden="false" customHeight="true" outlineLevel="0" collapsed="false">
      <c r="A71" s="31" t="n">
        <v>6600.77656194846</v>
      </c>
      <c r="B71" s="32" t="n">
        <v>7</v>
      </c>
      <c r="C71" s="21" t="n">
        <v>7</v>
      </c>
      <c r="D71" s="21" t="n">
        <v>7</v>
      </c>
      <c r="E71" s="21" t="n">
        <v>7</v>
      </c>
      <c r="F71" s="21" t="n">
        <v>7</v>
      </c>
      <c r="G71" s="21" t="n">
        <v>5</v>
      </c>
      <c r="H71" s="21" t="n">
        <v>5</v>
      </c>
      <c r="I71" s="21" t="n">
        <v>5</v>
      </c>
      <c r="J71" s="21" t="n">
        <v>5</v>
      </c>
      <c r="K71" s="81" t="n">
        <v>7</v>
      </c>
      <c r="L71" s="81" t="n">
        <v>7</v>
      </c>
      <c r="M71" s="81" t="n">
        <v>7</v>
      </c>
      <c r="N71" s="81" t="n">
        <v>7</v>
      </c>
      <c r="O71" s="81" t="n">
        <v>7</v>
      </c>
      <c r="P71" s="81" t="n">
        <v>7</v>
      </c>
      <c r="Q71" s="81" t="n">
        <v>7</v>
      </c>
      <c r="R71" s="81" t="n">
        <v>5</v>
      </c>
      <c r="S71" s="81" t="n">
        <v>5</v>
      </c>
      <c r="T71" s="81" t="n">
        <v>5</v>
      </c>
      <c r="U71" s="81" t="n">
        <v>5</v>
      </c>
      <c r="V71" s="81" t="n">
        <v>5</v>
      </c>
      <c r="W71" s="81" t="n">
        <v>5</v>
      </c>
      <c r="X71" s="81" t="n">
        <v>5</v>
      </c>
    </row>
    <row r="72" customFormat="false" ht="15" hidden="false" customHeight="true" outlineLevel="0" collapsed="false">
      <c r="A72" s="31" t="n">
        <v>6700.78832803859</v>
      </c>
      <c r="B72" s="32" t="n">
        <v>7</v>
      </c>
      <c r="C72" s="21" t="n">
        <v>7</v>
      </c>
      <c r="D72" s="21" t="n">
        <v>7</v>
      </c>
      <c r="E72" s="21" t="n">
        <v>7</v>
      </c>
      <c r="F72" s="21" t="n">
        <v>7</v>
      </c>
      <c r="G72" s="21" t="n">
        <v>5</v>
      </c>
      <c r="H72" s="21" t="n">
        <v>5</v>
      </c>
      <c r="I72" s="21" t="n">
        <v>5</v>
      </c>
      <c r="J72" s="21" t="n">
        <v>5</v>
      </c>
      <c r="K72" s="81" t="n">
        <v>7</v>
      </c>
      <c r="L72" s="81" t="n">
        <v>7</v>
      </c>
      <c r="M72" s="81" t="n">
        <v>7</v>
      </c>
      <c r="N72" s="81" t="n">
        <v>7</v>
      </c>
      <c r="O72" s="81" t="n">
        <v>7</v>
      </c>
      <c r="P72" s="81" t="n">
        <v>7</v>
      </c>
      <c r="Q72" s="81" t="n">
        <v>7</v>
      </c>
      <c r="R72" s="81" t="n">
        <v>5</v>
      </c>
      <c r="S72" s="81" t="n">
        <v>5</v>
      </c>
      <c r="T72" s="81" t="n">
        <v>5</v>
      </c>
      <c r="U72" s="81" t="n">
        <v>5</v>
      </c>
      <c r="V72" s="81" t="n">
        <v>5</v>
      </c>
      <c r="W72" s="81" t="n">
        <v>5</v>
      </c>
      <c r="X72" s="81" t="n">
        <v>5</v>
      </c>
    </row>
    <row r="73" customFormat="false" ht="15" hidden="false" customHeight="true" outlineLevel="0" collapsed="false">
      <c r="A73" s="31" t="n">
        <v>6800.80009412872</v>
      </c>
      <c r="B73" s="32" t="n">
        <v>7</v>
      </c>
      <c r="C73" s="21" t="n">
        <v>7</v>
      </c>
      <c r="D73" s="21" t="n">
        <v>7</v>
      </c>
      <c r="E73" s="21" t="n">
        <v>7</v>
      </c>
      <c r="F73" s="21" t="n">
        <v>7</v>
      </c>
      <c r="G73" s="21" t="n">
        <v>5</v>
      </c>
      <c r="H73" s="21" t="n">
        <v>5</v>
      </c>
      <c r="I73" s="21" t="n">
        <v>5</v>
      </c>
      <c r="J73" s="21" t="n">
        <v>5</v>
      </c>
      <c r="K73" s="81" t="n">
        <v>7</v>
      </c>
      <c r="L73" s="81" t="n">
        <v>7</v>
      </c>
      <c r="M73" s="81" t="n">
        <v>7</v>
      </c>
      <c r="N73" s="81" t="n">
        <v>7</v>
      </c>
      <c r="O73" s="81" t="n">
        <v>7</v>
      </c>
      <c r="P73" s="81" t="n">
        <v>7</v>
      </c>
      <c r="Q73" s="81" t="n">
        <v>7</v>
      </c>
      <c r="R73" s="81" t="n">
        <v>5</v>
      </c>
      <c r="S73" s="81" t="n">
        <v>5</v>
      </c>
      <c r="T73" s="81" t="n">
        <v>5</v>
      </c>
      <c r="U73" s="81" t="n">
        <v>5</v>
      </c>
      <c r="V73" s="81" t="n">
        <v>5</v>
      </c>
      <c r="W73" s="81" t="n">
        <v>5</v>
      </c>
      <c r="X73" s="81" t="n">
        <v>5</v>
      </c>
    </row>
    <row r="74" customFormat="false" ht="15" hidden="false" customHeight="true" outlineLevel="0" collapsed="false">
      <c r="A74" s="31" t="n">
        <v>6900.81186021885</v>
      </c>
      <c r="B74" s="32" t="n">
        <v>7</v>
      </c>
      <c r="C74" s="21" t="n">
        <v>7</v>
      </c>
      <c r="D74" s="21" t="n">
        <v>7</v>
      </c>
      <c r="E74" s="21" t="n">
        <v>7</v>
      </c>
      <c r="F74" s="21" t="n">
        <v>7</v>
      </c>
      <c r="G74" s="21" t="n">
        <v>5</v>
      </c>
      <c r="H74" s="21" t="n">
        <v>5</v>
      </c>
      <c r="I74" s="21" t="n">
        <v>5</v>
      </c>
      <c r="J74" s="21" t="n">
        <v>5</v>
      </c>
      <c r="K74" s="81" t="n">
        <v>7</v>
      </c>
      <c r="L74" s="81" t="n">
        <v>7</v>
      </c>
      <c r="M74" s="81" t="n">
        <v>7</v>
      </c>
      <c r="N74" s="81" t="n">
        <v>7</v>
      </c>
      <c r="O74" s="81" t="n">
        <v>7</v>
      </c>
      <c r="P74" s="81" t="n">
        <v>7</v>
      </c>
      <c r="Q74" s="81" t="n">
        <v>7</v>
      </c>
      <c r="R74" s="81" t="n">
        <v>5</v>
      </c>
      <c r="S74" s="81" t="n">
        <v>5</v>
      </c>
      <c r="T74" s="81" t="n">
        <v>5</v>
      </c>
      <c r="U74" s="81" t="n">
        <v>5</v>
      </c>
      <c r="V74" s="81" t="n">
        <v>5</v>
      </c>
      <c r="W74" s="81" t="n">
        <v>5</v>
      </c>
      <c r="X74" s="81" t="n">
        <v>5</v>
      </c>
    </row>
    <row r="75" customFormat="false" ht="15" hidden="false" customHeight="true" outlineLevel="0" collapsed="false">
      <c r="A75" s="31" t="n">
        <v>7000.82362630898</v>
      </c>
      <c r="B75" s="32" t="n">
        <v>7</v>
      </c>
      <c r="C75" s="21" t="n">
        <v>7</v>
      </c>
      <c r="D75" s="21" t="n">
        <v>7</v>
      </c>
      <c r="E75" s="21" t="n">
        <v>7</v>
      </c>
      <c r="F75" s="21" t="n">
        <v>7</v>
      </c>
      <c r="G75" s="21" t="n">
        <v>5</v>
      </c>
      <c r="H75" s="21" t="n">
        <v>5</v>
      </c>
      <c r="I75" s="21" t="n">
        <v>5</v>
      </c>
      <c r="J75" s="21" t="n">
        <v>5</v>
      </c>
      <c r="K75" s="81" t="n">
        <v>7</v>
      </c>
      <c r="L75" s="81" t="n">
        <v>7</v>
      </c>
      <c r="M75" s="81" t="n">
        <v>7</v>
      </c>
      <c r="N75" s="81" t="n">
        <v>7</v>
      </c>
      <c r="O75" s="81" t="n">
        <v>7</v>
      </c>
      <c r="P75" s="81" t="n">
        <v>7</v>
      </c>
      <c r="Q75" s="81" t="n">
        <v>7</v>
      </c>
      <c r="R75" s="81" t="n">
        <v>5</v>
      </c>
      <c r="S75" s="81" t="n">
        <v>5</v>
      </c>
      <c r="T75" s="81" t="n">
        <v>5</v>
      </c>
      <c r="U75" s="81" t="n">
        <v>5</v>
      </c>
      <c r="V75" s="81" t="n">
        <v>5</v>
      </c>
      <c r="W75" s="81" t="n">
        <v>5</v>
      </c>
      <c r="X75" s="81" t="n">
        <v>5</v>
      </c>
    </row>
    <row r="76" customFormat="false" ht="15" hidden="false" customHeight="true" outlineLevel="0" collapsed="false">
      <c r="A76" s="31" t="n">
        <v>7100.83539239911</v>
      </c>
      <c r="B76" s="32" t="n">
        <v>7</v>
      </c>
      <c r="C76" s="21" t="n">
        <v>7</v>
      </c>
      <c r="D76" s="21" t="n">
        <v>7</v>
      </c>
      <c r="E76" s="21" t="n">
        <v>7</v>
      </c>
      <c r="F76" s="21" t="n">
        <v>7</v>
      </c>
      <c r="G76" s="21" t="n">
        <v>5</v>
      </c>
      <c r="H76" s="21" t="n">
        <v>5</v>
      </c>
      <c r="I76" s="21" t="n">
        <v>5</v>
      </c>
      <c r="J76" s="21" t="n">
        <v>5</v>
      </c>
      <c r="K76" s="81" t="n">
        <v>7</v>
      </c>
      <c r="L76" s="81" t="n">
        <v>7</v>
      </c>
      <c r="M76" s="81" t="n">
        <v>7</v>
      </c>
      <c r="N76" s="81" t="n">
        <v>7</v>
      </c>
      <c r="O76" s="81" t="n">
        <v>7</v>
      </c>
      <c r="P76" s="81" t="n">
        <v>7</v>
      </c>
      <c r="Q76" s="81" t="n">
        <v>7</v>
      </c>
      <c r="R76" s="81" t="n">
        <v>5</v>
      </c>
      <c r="S76" s="81" t="n">
        <v>5</v>
      </c>
      <c r="T76" s="81" t="n">
        <v>5</v>
      </c>
      <c r="U76" s="81" t="n">
        <v>5</v>
      </c>
      <c r="V76" s="81" t="n">
        <v>5</v>
      </c>
      <c r="W76" s="81" t="n">
        <v>5</v>
      </c>
      <c r="X76" s="81" t="n">
        <v>5</v>
      </c>
    </row>
    <row r="77" customFormat="false" ht="15" hidden="false" customHeight="true" outlineLevel="0" collapsed="false">
      <c r="A77" s="31" t="n">
        <v>7200.84715848923</v>
      </c>
      <c r="B77" s="32" t="n">
        <v>7</v>
      </c>
      <c r="C77" s="21" t="n">
        <v>7</v>
      </c>
      <c r="D77" s="21" t="n">
        <v>7</v>
      </c>
      <c r="E77" s="21" t="n">
        <v>7</v>
      </c>
      <c r="F77" s="21" t="n">
        <v>7</v>
      </c>
      <c r="G77" s="21" t="n">
        <v>5</v>
      </c>
      <c r="H77" s="21" t="n">
        <v>5</v>
      </c>
      <c r="I77" s="21" t="n">
        <v>5</v>
      </c>
      <c r="J77" s="21" t="n">
        <v>5</v>
      </c>
      <c r="K77" s="81" t="n">
        <v>7</v>
      </c>
      <c r="L77" s="81" t="n">
        <v>7</v>
      </c>
      <c r="M77" s="81" t="n">
        <v>7</v>
      </c>
      <c r="N77" s="81" t="n">
        <v>7</v>
      </c>
      <c r="O77" s="81" t="n">
        <v>7</v>
      </c>
      <c r="P77" s="81" t="n">
        <v>7</v>
      </c>
      <c r="Q77" s="81" t="n">
        <v>7</v>
      </c>
      <c r="R77" s="81" t="n">
        <v>5</v>
      </c>
      <c r="S77" s="81" t="n">
        <v>5</v>
      </c>
      <c r="T77" s="81" t="n">
        <v>5</v>
      </c>
      <c r="U77" s="81" t="n">
        <v>5</v>
      </c>
      <c r="V77" s="81" t="n">
        <v>5</v>
      </c>
      <c r="W77" s="81" t="n">
        <v>5</v>
      </c>
      <c r="X77" s="81" t="n">
        <v>5</v>
      </c>
    </row>
    <row r="78" customFormat="false" ht="15" hidden="false" customHeight="true" outlineLevel="0" collapsed="false">
      <c r="A78" s="31" t="n">
        <v>7300.85892457936</v>
      </c>
      <c r="B78" s="32" t="n">
        <v>7</v>
      </c>
      <c r="C78" s="21" t="n">
        <v>7</v>
      </c>
      <c r="D78" s="21" t="n">
        <v>7</v>
      </c>
      <c r="E78" s="21" t="n">
        <v>7</v>
      </c>
      <c r="F78" s="21" t="n">
        <v>7</v>
      </c>
      <c r="G78" s="21" t="n">
        <v>5</v>
      </c>
      <c r="H78" s="21" t="n">
        <v>5</v>
      </c>
      <c r="I78" s="21" t="n">
        <v>5</v>
      </c>
      <c r="J78" s="21" t="n">
        <v>5</v>
      </c>
      <c r="K78" s="81" t="n">
        <v>7</v>
      </c>
      <c r="L78" s="81" t="n">
        <v>7</v>
      </c>
      <c r="M78" s="81" t="n">
        <v>7</v>
      </c>
      <c r="N78" s="81" t="n">
        <v>7</v>
      </c>
      <c r="O78" s="81" t="n">
        <v>7</v>
      </c>
      <c r="P78" s="81" t="n">
        <v>7</v>
      </c>
      <c r="Q78" s="81" t="n">
        <v>7</v>
      </c>
      <c r="R78" s="81" t="n">
        <v>5</v>
      </c>
      <c r="S78" s="81" t="n">
        <v>5</v>
      </c>
      <c r="T78" s="81" t="n">
        <v>5</v>
      </c>
      <c r="U78" s="81" t="n">
        <v>5</v>
      </c>
      <c r="V78" s="81" t="n">
        <v>5</v>
      </c>
      <c r="W78" s="81" t="n">
        <v>5</v>
      </c>
      <c r="X78" s="81" t="n">
        <v>5</v>
      </c>
    </row>
    <row r="79" customFormat="false" ht="15" hidden="false" customHeight="true" outlineLevel="0" collapsed="false">
      <c r="A79" s="31" t="n">
        <v>7400.87069066949</v>
      </c>
      <c r="B79" s="32" t="n">
        <v>7</v>
      </c>
      <c r="C79" s="21" t="n">
        <v>7</v>
      </c>
      <c r="D79" s="21" t="n">
        <v>7</v>
      </c>
      <c r="E79" s="21" t="n">
        <v>7</v>
      </c>
      <c r="F79" s="21" t="n">
        <v>7</v>
      </c>
      <c r="G79" s="21" t="n">
        <v>5</v>
      </c>
      <c r="H79" s="21" t="n">
        <v>5</v>
      </c>
      <c r="I79" s="21" t="n">
        <v>5</v>
      </c>
      <c r="J79" s="21" t="n">
        <v>5</v>
      </c>
      <c r="K79" s="81" t="n">
        <v>7</v>
      </c>
      <c r="L79" s="81" t="n">
        <v>7</v>
      </c>
      <c r="M79" s="81" t="n">
        <v>7</v>
      </c>
      <c r="N79" s="81" t="n">
        <v>7</v>
      </c>
      <c r="O79" s="81" t="n">
        <v>7</v>
      </c>
      <c r="P79" s="81" t="n">
        <v>7</v>
      </c>
      <c r="Q79" s="81" t="n">
        <v>7</v>
      </c>
      <c r="R79" s="81" t="n">
        <v>5</v>
      </c>
      <c r="S79" s="81" t="n">
        <v>5</v>
      </c>
      <c r="T79" s="81" t="n">
        <v>5</v>
      </c>
      <c r="U79" s="81" t="n">
        <v>5</v>
      </c>
      <c r="V79" s="81" t="n">
        <v>5</v>
      </c>
      <c r="W79" s="81" t="n">
        <v>5</v>
      </c>
      <c r="X79" s="81" t="n">
        <v>5</v>
      </c>
    </row>
    <row r="80" customFormat="false" ht="15" hidden="false" customHeight="true" outlineLevel="0" collapsed="false">
      <c r="A80" s="31" t="n">
        <v>7500.88245675962</v>
      </c>
      <c r="B80" s="32" t="n">
        <v>7</v>
      </c>
      <c r="C80" s="21" t="n">
        <v>7</v>
      </c>
      <c r="D80" s="21" t="n">
        <v>7</v>
      </c>
      <c r="E80" s="21" t="n">
        <v>7</v>
      </c>
      <c r="F80" s="21" t="n">
        <v>7</v>
      </c>
      <c r="G80" s="21" t="n">
        <v>5</v>
      </c>
      <c r="H80" s="21" t="n">
        <v>5</v>
      </c>
      <c r="I80" s="21" t="n">
        <v>5</v>
      </c>
      <c r="J80" s="21" t="n">
        <v>5</v>
      </c>
      <c r="K80" s="81" t="n">
        <v>7</v>
      </c>
      <c r="L80" s="81" t="n">
        <v>7</v>
      </c>
      <c r="M80" s="81" t="n">
        <v>7</v>
      </c>
      <c r="N80" s="81" t="n">
        <v>7</v>
      </c>
      <c r="O80" s="81" t="n">
        <v>7</v>
      </c>
      <c r="P80" s="81" t="n">
        <v>7</v>
      </c>
      <c r="Q80" s="81" t="n">
        <v>7</v>
      </c>
      <c r="R80" s="81" t="n">
        <v>5</v>
      </c>
      <c r="S80" s="81" t="n">
        <v>5</v>
      </c>
      <c r="T80" s="81" t="n">
        <v>5</v>
      </c>
      <c r="U80" s="81" t="n">
        <v>5</v>
      </c>
      <c r="V80" s="81" t="n">
        <v>5</v>
      </c>
      <c r="W80" s="81" t="n">
        <v>5</v>
      </c>
      <c r="X80" s="81" t="n">
        <v>5</v>
      </c>
    </row>
    <row r="81" customFormat="false" ht="15" hidden="false" customHeight="true" outlineLevel="0" collapsed="false">
      <c r="A81" s="31" t="n">
        <v>7600.89422284975</v>
      </c>
      <c r="B81" s="32" t="n">
        <v>7</v>
      </c>
      <c r="C81" s="21" t="n">
        <v>7</v>
      </c>
      <c r="D81" s="21" t="n">
        <v>7</v>
      </c>
      <c r="E81" s="21" t="n">
        <v>7</v>
      </c>
      <c r="F81" s="21" t="n">
        <v>7</v>
      </c>
      <c r="G81" s="21" t="n">
        <v>5</v>
      </c>
      <c r="H81" s="21" t="n">
        <v>5</v>
      </c>
      <c r="I81" s="21" t="n">
        <v>5</v>
      </c>
      <c r="J81" s="21" t="n">
        <v>5</v>
      </c>
      <c r="K81" s="81" t="n">
        <v>7</v>
      </c>
      <c r="L81" s="81" t="n">
        <v>7</v>
      </c>
      <c r="M81" s="81" t="n">
        <v>7</v>
      </c>
      <c r="N81" s="81" t="n">
        <v>7</v>
      </c>
      <c r="O81" s="81" t="n">
        <v>7</v>
      </c>
      <c r="P81" s="81" t="n">
        <v>7</v>
      </c>
      <c r="Q81" s="81" t="n">
        <v>7</v>
      </c>
      <c r="R81" s="81" t="n">
        <v>5</v>
      </c>
      <c r="S81" s="81" t="n">
        <v>5</v>
      </c>
      <c r="T81" s="81" t="n">
        <v>5</v>
      </c>
      <c r="U81" s="81" t="n">
        <v>5</v>
      </c>
      <c r="V81" s="81" t="n">
        <v>5</v>
      </c>
      <c r="W81" s="81" t="n">
        <v>5</v>
      </c>
      <c r="X81" s="81" t="n">
        <v>5</v>
      </c>
    </row>
    <row r="82" customFormat="false" ht="15" hidden="false" customHeight="true" outlineLevel="0" collapsed="false">
      <c r="A82" s="31" t="n">
        <v>7700.90598893988</v>
      </c>
      <c r="B82" s="32" t="n">
        <v>7</v>
      </c>
      <c r="C82" s="21" t="n">
        <v>7</v>
      </c>
      <c r="D82" s="21" t="n">
        <v>7</v>
      </c>
      <c r="E82" s="21" t="n">
        <v>7</v>
      </c>
      <c r="F82" s="21" t="n">
        <v>7</v>
      </c>
      <c r="G82" s="21" t="n">
        <v>5</v>
      </c>
      <c r="H82" s="21" t="n">
        <v>5</v>
      </c>
      <c r="I82" s="21" t="n">
        <v>5</v>
      </c>
      <c r="J82" s="21" t="n">
        <v>5</v>
      </c>
      <c r="K82" s="81" t="n">
        <v>7</v>
      </c>
      <c r="L82" s="81" t="n">
        <v>7</v>
      </c>
      <c r="M82" s="81" t="n">
        <v>7</v>
      </c>
      <c r="N82" s="81" t="n">
        <v>7</v>
      </c>
      <c r="O82" s="81" t="n">
        <v>7</v>
      </c>
      <c r="P82" s="81" t="n">
        <v>7</v>
      </c>
      <c r="Q82" s="81" t="n">
        <v>7</v>
      </c>
      <c r="R82" s="81" t="n">
        <v>5</v>
      </c>
      <c r="S82" s="81" t="n">
        <v>5</v>
      </c>
      <c r="T82" s="81" t="n">
        <v>5</v>
      </c>
      <c r="U82" s="81" t="n">
        <v>5</v>
      </c>
      <c r="V82" s="81" t="n">
        <v>5</v>
      </c>
      <c r="W82" s="81" t="n">
        <v>5</v>
      </c>
      <c r="X82" s="81" t="n">
        <v>5</v>
      </c>
    </row>
    <row r="83" customFormat="false" ht="15" hidden="false" customHeight="true" outlineLevel="0" collapsed="false">
      <c r="A83" s="31" t="n">
        <v>7800.91775503</v>
      </c>
      <c r="B83" s="32" t="n">
        <v>7</v>
      </c>
      <c r="C83" s="21" t="n">
        <v>7</v>
      </c>
      <c r="D83" s="21" t="n">
        <v>7</v>
      </c>
      <c r="E83" s="21" t="n">
        <v>7</v>
      </c>
      <c r="F83" s="21" t="n">
        <v>7</v>
      </c>
      <c r="G83" s="21" t="n">
        <v>5</v>
      </c>
      <c r="H83" s="21" t="n">
        <v>5</v>
      </c>
      <c r="I83" s="21" t="n">
        <v>5</v>
      </c>
      <c r="J83" s="21" t="n">
        <v>5</v>
      </c>
      <c r="K83" s="81" t="n">
        <v>7</v>
      </c>
      <c r="L83" s="81" t="n">
        <v>7</v>
      </c>
      <c r="M83" s="81" t="n">
        <v>7</v>
      </c>
      <c r="N83" s="81" t="n">
        <v>7</v>
      </c>
      <c r="O83" s="81" t="n">
        <v>7</v>
      </c>
      <c r="P83" s="81" t="n">
        <v>7</v>
      </c>
      <c r="Q83" s="81" t="n">
        <v>7</v>
      </c>
      <c r="R83" s="81" t="n">
        <v>5</v>
      </c>
      <c r="S83" s="81" t="n">
        <v>5</v>
      </c>
      <c r="T83" s="81" t="n">
        <v>5</v>
      </c>
      <c r="U83" s="81" t="n">
        <v>5</v>
      </c>
      <c r="V83" s="81" t="n">
        <v>5</v>
      </c>
      <c r="W83" s="81" t="n">
        <v>5</v>
      </c>
      <c r="X83" s="81" t="n">
        <v>5</v>
      </c>
    </row>
    <row r="84" customFormat="false" ht="15" hidden="false" customHeight="true" outlineLevel="0" collapsed="false">
      <c r="A84" s="31" t="n">
        <v>7900.92952112013</v>
      </c>
      <c r="B84" s="32" t="n">
        <v>7</v>
      </c>
      <c r="C84" s="21" t="n">
        <v>7</v>
      </c>
      <c r="D84" s="21" t="n">
        <v>7</v>
      </c>
      <c r="E84" s="21" t="n">
        <v>7</v>
      </c>
      <c r="F84" s="21" t="n">
        <v>7</v>
      </c>
      <c r="G84" s="21" t="n">
        <v>5</v>
      </c>
      <c r="H84" s="21" t="n">
        <v>5</v>
      </c>
      <c r="I84" s="21" t="n">
        <v>5</v>
      </c>
      <c r="J84" s="21" t="n">
        <v>5</v>
      </c>
      <c r="K84" s="81" t="n">
        <v>7</v>
      </c>
      <c r="L84" s="81" t="n">
        <v>7</v>
      </c>
      <c r="M84" s="81" t="n">
        <v>7</v>
      </c>
      <c r="N84" s="81" t="n">
        <v>7</v>
      </c>
      <c r="O84" s="81" t="n">
        <v>7</v>
      </c>
      <c r="P84" s="81" t="n">
        <v>7</v>
      </c>
      <c r="Q84" s="81" t="n">
        <v>7</v>
      </c>
      <c r="R84" s="81" t="n">
        <v>5</v>
      </c>
      <c r="S84" s="81" t="n">
        <v>5</v>
      </c>
      <c r="T84" s="81" t="n">
        <v>5</v>
      </c>
      <c r="U84" s="81" t="n">
        <v>5</v>
      </c>
      <c r="V84" s="81" t="n">
        <v>5</v>
      </c>
      <c r="W84" s="81" t="n">
        <v>5</v>
      </c>
      <c r="X84" s="81" t="n">
        <v>5</v>
      </c>
    </row>
    <row r="85" customFormat="false" ht="15" hidden="false" customHeight="true" outlineLevel="0" collapsed="false">
      <c r="A85" s="31" t="n">
        <v>8000.94128721026</v>
      </c>
      <c r="B85" s="32" t="n">
        <v>7</v>
      </c>
      <c r="C85" s="21" t="n">
        <v>7</v>
      </c>
      <c r="D85" s="21" t="n">
        <v>7</v>
      </c>
      <c r="E85" s="21" t="n">
        <v>7</v>
      </c>
      <c r="F85" s="21" t="n">
        <v>7</v>
      </c>
      <c r="G85" s="21" t="n">
        <v>5</v>
      </c>
      <c r="H85" s="21" t="n">
        <v>5</v>
      </c>
      <c r="I85" s="21" t="n">
        <v>5</v>
      </c>
      <c r="J85" s="21" t="n">
        <v>5</v>
      </c>
      <c r="K85" s="81" t="n">
        <v>7</v>
      </c>
      <c r="L85" s="81" t="n">
        <v>7</v>
      </c>
      <c r="M85" s="81" t="n">
        <v>7</v>
      </c>
      <c r="N85" s="81" t="n">
        <v>7</v>
      </c>
      <c r="O85" s="81" t="n">
        <v>7</v>
      </c>
      <c r="P85" s="81" t="n">
        <v>7</v>
      </c>
      <c r="Q85" s="81" t="n">
        <v>7</v>
      </c>
      <c r="R85" s="81" t="n">
        <v>5</v>
      </c>
      <c r="S85" s="81" t="n">
        <v>5</v>
      </c>
      <c r="T85" s="81" t="n">
        <v>5</v>
      </c>
      <c r="U85" s="81" t="n">
        <v>5</v>
      </c>
      <c r="V85" s="81" t="n">
        <v>5</v>
      </c>
      <c r="W85" s="81" t="n">
        <v>5</v>
      </c>
      <c r="X85" s="81" t="n">
        <v>5</v>
      </c>
    </row>
    <row r="86" customFormat="false" ht="15" hidden="false" customHeight="true" outlineLevel="0" collapsed="false">
      <c r="A86" s="31" t="n">
        <v>8100.95305330039</v>
      </c>
      <c r="B86" s="32" t="n">
        <v>7</v>
      </c>
      <c r="C86" s="21" t="n">
        <v>7</v>
      </c>
      <c r="D86" s="21" t="n">
        <v>7</v>
      </c>
      <c r="E86" s="21" t="n">
        <v>7</v>
      </c>
      <c r="F86" s="21" t="n">
        <v>7</v>
      </c>
      <c r="G86" s="21" t="n">
        <v>5</v>
      </c>
      <c r="H86" s="21" t="n">
        <v>5</v>
      </c>
      <c r="I86" s="21" t="n">
        <v>5</v>
      </c>
      <c r="J86" s="21" t="n">
        <v>5</v>
      </c>
      <c r="K86" s="81" t="n">
        <v>7</v>
      </c>
      <c r="L86" s="81" t="n">
        <v>7</v>
      </c>
      <c r="M86" s="81" t="n">
        <v>7</v>
      </c>
      <c r="N86" s="81" t="n">
        <v>7</v>
      </c>
      <c r="O86" s="81" t="n">
        <v>7</v>
      </c>
      <c r="P86" s="81" t="n">
        <v>7</v>
      </c>
      <c r="Q86" s="81" t="n">
        <v>7</v>
      </c>
      <c r="R86" s="81" t="n">
        <v>5</v>
      </c>
      <c r="S86" s="81" t="n">
        <v>5</v>
      </c>
      <c r="T86" s="81" t="n">
        <v>5</v>
      </c>
      <c r="U86" s="81" t="n">
        <v>5</v>
      </c>
      <c r="V86" s="81" t="n">
        <v>5</v>
      </c>
      <c r="W86" s="81" t="n">
        <v>5</v>
      </c>
      <c r="X86" s="81" t="n">
        <v>5</v>
      </c>
    </row>
    <row r="87" customFormat="false" ht="15" hidden="false" customHeight="true" outlineLevel="0" collapsed="false">
      <c r="A87" s="31" t="n">
        <v>8200.96481939052</v>
      </c>
      <c r="B87" s="32" t="n">
        <v>7</v>
      </c>
      <c r="C87" s="21" t="n">
        <v>7</v>
      </c>
      <c r="D87" s="21" t="n">
        <v>7</v>
      </c>
      <c r="E87" s="21" t="n">
        <v>7</v>
      </c>
      <c r="F87" s="21" t="n">
        <v>7</v>
      </c>
      <c r="G87" s="21" t="n">
        <v>5</v>
      </c>
      <c r="H87" s="21" t="n">
        <v>5</v>
      </c>
      <c r="I87" s="21" t="n">
        <v>5</v>
      </c>
      <c r="J87" s="21" t="n">
        <v>5</v>
      </c>
      <c r="K87" s="81" t="n">
        <v>7</v>
      </c>
      <c r="L87" s="81" t="n">
        <v>7</v>
      </c>
      <c r="M87" s="81" t="n">
        <v>7</v>
      </c>
      <c r="N87" s="81" t="n">
        <v>7</v>
      </c>
      <c r="O87" s="81" t="n">
        <v>7</v>
      </c>
      <c r="P87" s="81" t="n">
        <v>7</v>
      </c>
      <c r="Q87" s="81" t="n">
        <v>7</v>
      </c>
      <c r="R87" s="81" t="n">
        <v>5</v>
      </c>
      <c r="S87" s="81" t="n">
        <v>5</v>
      </c>
      <c r="T87" s="81" t="n">
        <v>5</v>
      </c>
      <c r="U87" s="81" t="n">
        <v>5</v>
      </c>
      <c r="V87" s="81" t="n">
        <v>5</v>
      </c>
      <c r="W87" s="81" t="n">
        <v>5</v>
      </c>
      <c r="X87" s="81" t="n">
        <v>5</v>
      </c>
    </row>
    <row r="88" customFormat="false" ht="15" hidden="false" customHeight="true" outlineLevel="0" collapsed="false">
      <c r="A88" s="31" t="n">
        <v>8300.97658548065</v>
      </c>
      <c r="B88" s="32" t="n">
        <v>7</v>
      </c>
      <c r="C88" s="21" t="n">
        <v>7</v>
      </c>
      <c r="D88" s="21" t="n">
        <v>7</v>
      </c>
      <c r="E88" s="21" t="n">
        <v>7</v>
      </c>
      <c r="F88" s="21" t="n">
        <v>7</v>
      </c>
      <c r="G88" s="21" t="n">
        <v>5</v>
      </c>
      <c r="H88" s="21" t="n">
        <v>5</v>
      </c>
      <c r="I88" s="21" t="n">
        <v>5</v>
      </c>
      <c r="J88" s="21" t="n">
        <v>5</v>
      </c>
      <c r="K88" s="81" t="n">
        <v>7</v>
      </c>
      <c r="L88" s="81" t="n">
        <v>7</v>
      </c>
      <c r="M88" s="81" t="n">
        <v>7</v>
      </c>
      <c r="N88" s="81" t="n">
        <v>7</v>
      </c>
      <c r="O88" s="81" t="n">
        <v>7</v>
      </c>
      <c r="P88" s="81" t="n">
        <v>7</v>
      </c>
      <c r="Q88" s="81" t="n">
        <v>7</v>
      </c>
      <c r="R88" s="81" t="n">
        <v>5</v>
      </c>
      <c r="S88" s="81" t="n">
        <v>5</v>
      </c>
      <c r="T88" s="81" t="n">
        <v>5</v>
      </c>
      <c r="U88" s="81" t="n">
        <v>5</v>
      </c>
      <c r="V88" s="81" t="n">
        <v>5</v>
      </c>
      <c r="W88" s="81" t="n">
        <v>5</v>
      </c>
      <c r="X88" s="81" t="n">
        <v>5</v>
      </c>
    </row>
    <row r="89" customFormat="false" ht="15" hidden="false" customHeight="true" outlineLevel="0" collapsed="false">
      <c r="A89" s="31" t="n">
        <v>8400.98835157077</v>
      </c>
      <c r="B89" s="32" t="n">
        <v>7</v>
      </c>
      <c r="C89" s="21" t="n">
        <v>7</v>
      </c>
      <c r="D89" s="21" t="n">
        <v>7</v>
      </c>
      <c r="E89" s="21" t="n">
        <v>7</v>
      </c>
      <c r="F89" s="21" t="n">
        <v>7</v>
      </c>
      <c r="G89" s="21" t="n">
        <v>5</v>
      </c>
      <c r="H89" s="21" t="n">
        <v>5</v>
      </c>
      <c r="I89" s="21" t="n">
        <v>5</v>
      </c>
      <c r="J89" s="21" t="n">
        <v>5</v>
      </c>
      <c r="K89" s="81" t="n">
        <v>7</v>
      </c>
      <c r="L89" s="81" t="n">
        <v>7</v>
      </c>
      <c r="M89" s="81" t="n">
        <v>7</v>
      </c>
      <c r="N89" s="81" t="n">
        <v>7</v>
      </c>
      <c r="O89" s="81" t="n">
        <v>7</v>
      </c>
      <c r="P89" s="81" t="n">
        <v>7</v>
      </c>
      <c r="Q89" s="81" t="n">
        <v>7</v>
      </c>
      <c r="R89" s="81" t="n">
        <v>5</v>
      </c>
      <c r="S89" s="81" t="n">
        <v>5</v>
      </c>
      <c r="T89" s="81" t="n">
        <v>5</v>
      </c>
      <c r="U89" s="81" t="n">
        <v>5</v>
      </c>
      <c r="V89" s="81" t="n">
        <v>5</v>
      </c>
      <c r="W89" s="81" t="n">
        <v>5</v>
      </c>
      <c r="X89" s="81" t="n">
        <v>5</v>
      </c>
    </row>
    <row r="90" customFormat="false" ht="15" hidden="false" customHeight="true" outlineLevel="0" collapsed="false">
      <c r="A90" s="31" t="n">
        <v>8501.0001176609</v>
      </c>
      <c r="B90" s="32" t="n">
        <v>7</v>
      </c>
      <c r="C90" s="21" t="n">
        <v>7</v>
      </c>
      <c r="D90" s="21" t="n">
        <v>7</v>
      </c>
      <c r="E90" s="21" t="n">
        <v>7</v>
      </c>
      <c r="F90" s="21" t="n">
        <v>7</v>
      </c>
      <c r="G90" s="21" t="n">
        <v>5</v>
      </c>
      <c r="H90" s="21" t="n">
        <v>5</v>
      </c>
      <c r="I90" s="21" t="n">
        <v>5</v>
      </c>
      <c r="J90" s="21" t="n">
        <v>5</v>
      </c>
      <c r="K90" s="81" t="n">
        <v>7</v>
      </c>
      <c r="L90" s="81" t="n">
        <v>7</v>
      </c>
      <c r="M90" s="81" t="n">
        <v>7</v>
      </c>
      <c r="N90" s="81" t="n">
        <v>7</v>
      </c>
      <c r="O90" s="81" t="n">
        <v>7</v>
      </c>
      <c r="P90" s="81" t="n">
        <v>7</v>
      </c>
      <c r="Q90" s="81" t="n">
        <v>7</v>
      </c>
      <c r="R90" s="81" t="n">
        <v>5</v>
      </c>
      <c r="S90" s="81" t="n">
        <v>5</v>
      </c>
      <c r="T90" s="81" t="n">
        <v>5</v>
      </c>
      <c r="U90" s="81" t="n">
        <v>5</v>
      </c>
      <c r="V90" s="81" t="n">
        <v>5</v>
      </c>
      <c r="W90" s="81" t="n">
        <v>5</v>
      </c>
      <c r="X90" s="81" t="n">
        <v>5</v>
      </c>
    </row>
    <row r="91" customFormat="false" ht="15" hidden="false" customHeight="true" outlineLevel="0" collapsed="false">
      <c r="A91" s="31" t="n">
        <v>8601.01188375103</v>
      </c>
      <c r="B91" s="32" t="n">
        <v>7</v>
      </c>
      <c r="C91" s="21" t="n">
        <v>7</v>
      </c>
      <c r="D91" s="21" t="n">
        <v>7</v>
      </c>
      <c r="E91" s="21" t="n">
        <v>7</v>
      </c>
      <c r="F91" s="21" t="n">
        <v>7</v>
      </c>
      <c r="G91" s="21" t="n">
        <v>5</v>
      </c>
      <c r="H91" s="21" t="n">
        <v>5</v>
      </c>
      <c r="I91" s="21" t="n">
        <v>5</v>
      </c>
      <c r="J91" s="21" t="n">
        <v>5</v>
      </c>
      <c r="K91" s="81" t="n">
        <v>7</v>
      </c>
      <c r="L91" s="81" t="n">
        <v>7</v>
      </c>
      <c r="M91" s="81" t="n">
        <v>7</v>
      </c>
      <c r="N91" s="81" t="n">
        <v>7</v>
      </c>
      <c r="O91" s="81" t="n">
        <v>7</v>
      </c>
      <c r="P91" s="81" t="n">
        <v>7</v>
      </c>
      <c r="Q91" s="81" t="n">
        <v>7</v>
      </c>
      <c r="R91" s="81" t="n">
        <v>5</v>
      </c>
      <c r="S91" s="81" t="n">
        <v>5</v>
      </c>
      <c r="T91" s="81" t="n">
        <v>5</v>
      </c>
      <c r="U91" s="81" t="n">
        <v>5</v>
      </c>
      <c r="V91" s="81" t="n">
        <v>5</v>
      </c>
      <c r="W91" s="81" t="n">
        <v>5</v>
      </c>
      <c r="X91" s="81" t="n">
        <v>5</v>
      </c>
    </row>
    <row r="92" customFormat="false" ht="15" hidden="false" customHeight="true" outlineLevel="0" collapsed="false">
      <c r="A92" s="31" t="n">
        <v>8701.02364984116</v>
      </c>
      <c r="B92" s="32" t="n">
        <v>7</v>
      </c>
      <c r="C92" s="21" t="n">
        <v>7</v>
      </c>
      <c r="D92" s="21" t="n">
        <v>7</v>
      </c>
      <c r="E92" s="21" t="n">
        <v>7</v>
      </c>
      <c r="F92" s="21" t="n">
        <v>7</v>
      </c>
      <c r="G92" s="21" t="n">
        <v>5</v>
      </c>
      <c r="H92" s="21" t="n">
        <v>5</v>
      </c>
      <c r="I92" s="21" t="n">
        <v>5</v>
      </c>
      <c r="J92" s="21" t="n">
        <v>5</v>
      </c>
      <c r="K92" s="81" t="n">
        <v>7</v>
      </c>
      <c r="L92" s="81" t="n">
        <v>7</v>
      </c>
      <c r="M92" s="81" t="n">
        <v>7</v>
      </c>
      <c r="N92" s="81" t="n">
        <v>7</v>
      </c>
      <c r="O92" s="81" t="n">
        <v>7</v>
      </c>
      <c r="P92" s="81" t="n">
        <v>7</v>
      </c>
      <c r="Q92" s="81" t="n">
        <v>7</v>
      </c>
      <c r="R92" s="81" t="n">
        <v>5</v>
      </c>
      <c r="S92" s="81" t="n">
        <v>5</v>
      </c>
      <c r="T92" s="81" t="n">
        <v>5</v>
      </c>
      <c r="U92" s="81" t="n">
        <v>5</v>
      </c>
      <c r="V92" s="81" t="n">
        <v>5</v>
      </c>
      <c r="W92" s="81" t="n">
        <v>5</v>
      </c>
      <c r="X92" s="81" t="n">
        <v>5</v>
      </c>
    </row>
    <row r="93" customFormat="false" ht="15" hidden="false" customHeight="true" outlineLevel="0" collapsed="false">
      <c r="A93" s="31" t="n">
        <v>8801.03541593129</v>
      </c>
      <c r="B93" s="32" t="n">
        <v>7</v>
      </c>
      <c r="C93" s="21" t="n">
        <v>7</v>
      </c>
      <c r="D93" s="21" t="n">
        <v>7</v>
      </c>
      <c r="E93" s="21" t="n">
        <v>7</v>
      </c>
      <c r="F93" s="21" t="n">
        <v>7</v>
      </c>
      <c r="G93" s="21" t="n">
        <v>5</v>
      </c>
      <c r="H93" s="21" t="n">
        <v>5</v>
      </c>
      <c r="I93" s="21" t="n">
        <v>5</v>
      </c>
      <c r="J93" s="21" t="n">
        <v>5</v>
      </c>
      <c r="K93" s="81" t="n">
        <v>7</v>
      </c>
      <c r="L93" s="81" t="n">
        <v>7</v>
      </c>
      <c r="M93" s="81" t="n">
        <v>7</v>
      </c>
      <c r="N93" s="81" t="n">
        <v>7</v>
      </c>
      <c r="O93" s="81" t="n">
        <v>7</v>
      </c>
      <c r="P93" s="81" t="n">
        <v>7</v>
      </c>
      <c r="Q93" s="81" t="n">
        <v>7</v>
      </c>
      <c r="R93" s="81" t="n">
        <v>5</v>
      </c>
      <c r="S93" s="81" t="n">
        <v>5</v>
      </c>
      <c r="T93" s="81" t="n">
        <v>5</v>
      </c>
      <c r="U93" s="81" t="n">
        <v>5</v>
      </c>
      <c r="V93" s="81" t="n">
        <v>5</v>
      </c>
      <c r="W93" s="81" t="n">
        <v>5</v>
      </c>
      <c r="X93" s="81" t="n">
        <v>5</v>
      </c>
    </row>
    <row r="94" customFormat="false" ht="15" hidden="false" customHeight="true" outlineLevel="0" collapsed="false">
      <c r="A94" s="31" t="n">
        <v>8901.04718202142</v>
      </c>
      <c r="B94" s="32" t="n">
        <v>7</v>
      </c>
      <c r="C94" s="21" t="n">
        <v>7</v>
      </c>
      <c r="D94" s="21" t="n">
        <v>7</v>
      </c>
      <c r="E94" s="21" t="n">
        <v>7</v>
      </c>
      <c r="F94" s="21" t="n">
        <v>7</v>
      </c>
      <c r="G94" s="21" t="n">
        <v>5</v>
      </c>
      <c r="H94" s="21" t="n">
        <v>5</v>
      </c>
      <c r="I94" s="21" t="n">
        <v>5</v>
      </c>
      <c r="J94" s="21" t="n">
        <v>5</v>
      </c>
      <c r="K94" s="81" t="n">
        <v>7</v>
      </c>
      <c r="L94" s="81" t="n">
        <v>7</v>
      </c>
      <c r="M94" s="81" t="n">
        <v>7</v>
      </c>
      <c r="N94" s="81" t="n">
        <v>7</v>
      </c>
      <c r="O94" s="81" t="n">
        <v>7</v>
      </c>
      <c r="P94" s="81" t="n">
        <v>7</v>
      </c>
      <c r="Q94" s="81" t="n">
        <v>7</v>
      </c>
      <c r="R94" s="81" t="n">
        <v>5</v>
      </c>
      <c r="S94" s="81" t="n">
        <v>5</v>
      </c>
      <c r="T94" s="81" t="n">
        <v>5</v>
      </c>
      <c r="U94" s="81" t="n">
        <v>5</v>
      </c>
      <c r="V94" s="81" t="n">
        <v>5</v>
      </c>
      <c r="W94" s="81" t="n">
        <v>5</v>
      </c>
      <c r="X94" s="81" t="n">
        <v>5</v>
      </c>
    </row>
    <row r="95" customFormat="false" ht="15" hidden="false" customHeight="true" outlineLevel="0" collapsed="false">
      <c r="A95" s="31" t="n">
        <v>9001.05894811154</v>
      </c>
      <c r="B95" s="32" t="n">
        <v>7</v>
      </c>
      <c r="C95" s="21" t="n">
        <v>7</v>
      </c>
      <c r="D95" s="21" t="n">
        <v>7</v>
      </c>
      <c r="E95" s="21" t="n">
        <v>7</v>
      </c>
      <c r="F95" s="21" t="n">
        <v>7</v>
      </c>
      <c r="G95" s="21" t="n">
        <v>5</v>
      </c>
      <c r="H95" s="21" t="n">
        <v>5</v>
      </c>
      <c r="I95" s="21" t="n">
        <v>5</v>
      </c>
      <c r="J95" s="21" t="n">
        <v>5</v>
      </c>
      <c r="K95" s="81" t="n">
        <v>7</v>
      </c>
      <c r="L95" s="81" t="n">
        <v>7</v>
      </c>
      <c r="M95" s="81" t="n">
        <v>7</v>
      </c>
      <c r="N95" s="81" t="n">
        <v>7</v>
      </c>
      <c r="O95" s="81" t="n">
        <v>7</v>
      </c>
      <c r="P95" s="81" t="n">
        <v>7</v>
      </c>
      <c r="Q95" s="81" t="n">
        <v>7</v>
      </c>
      <c r="R95" s="81" t="n">
        <v>5</v>
      </c>
      <c r="S95" s="81" t="n">
        <v>5</v>
      </c>
      <c r="T95" s="81" t="n">
        <v>5</v>
      </c>
      <c r="U95" s="81" t="n">
        <v>5</v>
      </c>
      <c r="V95" s="81" t="n">
        <v>5</v>
      </c>
      <c r="W95" s="81" t="n">
        <v>5</v>
      </c>
      <c r="X95" s="81" t="n">
        <v>5</v>
      </c>
    </row>
    <row r="96" customFormat="false" ht="15" hidden="false" customHeight="true" outlineLevel="0" collapsed="false">
      <c r="A96" s="31" t="n">
        <v>9101.07071420167</v>
      </c>
      <c r="B96" s="32" t="n">
        <v>7</v>
      </c>
      <c r="C96" s="21" t="n">
        <v>7</v>
      </c>
      <c r="D96" s="21" t="n">
        <v>7</v>
      </c>
      <c r="E96" s="21" t="n">
        <v>7</v>
      </c>
      <c r="F96" s="21" t="n">
        <v>7</v>
      </c>
      <c r="G96" s="21" t="n">
        <v>5</v>
      </c>
      <c r="H96" s="21" t="n">
        <v>5</v>
      </c>
      <c r="I96" s="21" t="n">
        <v>5</v>
      </c>
      <c r="J96" s="21" t="n">
        <v>5</v>
      </c>
      <c r="K96" s="81" t="n">
        <v>7</v>
      </c>
      <c r="L96" s="81" t="n">
        <v>7</v>
      </c>
      <c r="M96" s="81" t="n">
        <v>7</v>
      </c>
      <c r="N96" s="81" t="n">
        <v>7</v>
      </c>
      <c r="O96" s="81" t="n">
        <v>7</v>
      </c>
      <c r="P96" s="81" t="n">
        <v>7</v>
      </c>
      <c r="Q96" s="81" t="n">
        <v>7</v>
      </c>
      <c r="R96" s="81" t="n">
        <v>5</v>
      </c>
      <c r="S96" s="81" t="n">
        <v>5</v>
      </c>
      <c r="T96" s="81" t="n">
        <v>5</v>
      </c>
      <c r="U96" s="81" t="n">
        <v>5</v>
      </c>
      <c r="V96" s="81" t="n">
        <v>5</v>
      </c>
      <c r="W96" s="81" t="n">
        <v>5</v>
      </c>
      <c r="X96" s="81" t="n">
        <v>5</v>
      </c>
    </row>
    <row r="97" customFormat="false" ht="15" hidden="false" customHeight="true" outlineLevel="0" collapsed="false">
      <c r="A97" s="31" t="n">
        <v>9201.0824802918</v>
      </c>
      <c r="B97" s="32" t="n">
        <v>7</v>
      </c>
      <c r="C97" s="21" t="n">
        <v>7</v>
      </c>
      <c r="D97" s="21" t="n">
        <v>7</v>
      </c>
      <c r="E97" s="21" t="n">
        <v>7</v>
      </c>
      <c r="F97" s="21" t="n">
        <v>7</v>
      </c>
      <c r="G97" s="21" t="n">
        <v>5</v>
      </c>
      <c r="H97" s="21" t="n">
        <v>5</v>
      </c>
      <c r="I97" s="21" t="n">
        <v>5</v>
      </c>
      <c r="J97" s="21" t="n">
        <v>5</v>
      </c>
      <c r="K97" s="81" t="n">
        <v>7</v>
      </c>
      <c r="L97" s="81" t="n">
        <v>7</v>
      </c>
      <c r="M97" s="81" t="n">
        <v>7</v>
      </c>
      <c r="N97" s="81" t="n">
        <v>7</v>
      </c>
      <c r="O97" s="81" t="n">
        <v>7</v>
      </c>
      <c r="P97" s="81" t="n">
        <v>7</v>
      </c>
      <c r="Q97" s="81" t="n">
        <v>7</v>
      </c>
      <c r="R97" s="81" t="n">
        <v>5</v>
      </c>
      <c r="S97" s="81" t="n">
        <v>5</v>
      </c>
      <c r="T97" s="81" t="n">
        <v>5</v>
      </c>
      <c r="U97" s="81" t="n">
        <v>5</v>
      </c>
      <c r="V97" s="81" t="n">
        <v>5</v>
      </c>
      <c r="W97" s="81" t="n">
        <v>5</v>
      </c>
      <c r="X97" s="81" t="n">
        <v>5</v>
      </c>
    </row>
    <row r="98" customFormat="false" ht="15" hidden="false" customHeight="true" outlineLevel="0" collapsed="false">
      <c r="A98" s="31" t="n">
        <v>9301.09424638193</v>
      </c>
      <c r="B98" s="32" t="n">
        <v>7</v>
      </c>
      <c r="C98" s="21" t="n">
        <v>7</v>
      </c>
      <c r="D98" s="21" t="n">
        <v>7</v>
      </c>
      <c r="E98" s="21" t="n">
        <v>7</v>
      </c>
      <c r="F98" s="21" t="n">
        <v>7</v>
      </c>
      <c r="G98" s="21" t="n">
        <v>5</v>
      </c>
      <c r="H98" s="21" t="n">
        <v>5</v>
      </c>
      <c r="I98" s="21" t="n">
        <v>5</v>
      </c>
      <c r="J98" s="21" t="n">
        <v>5</v>
      </c>
      <c r="K98" s="81" t="n">
        <v>7</v>
      </c>
      <c r="L98" s="81" t="n">
        <v>7</v>
      </c>
      <c r="M98" s="81" t="n">
        <v>7</v>
      </c>
      <c r="N98" s="81" t="n">
        <v>7</v>
      </c>
      <c r="O98" s="81" t="n">
        <v>7</v>
      </c>
      <c r="P98" s="81" t="n">
        <v>7</v>
      </c>
      <c r="Q98" s="81" t="n">
        <v>7</v>
      </c>
      <c r="R98" s="81" t="n">
        <v>5</v>
      </c>
      <c r="S98" s="81" t="n">
        <v>5</v>
      </c>
      <c r="T98" s="81" t="n">
        <v>5</v>
      </c>
      <c r="U98" s="81" t="n">
        <v>5</v>
      </c>
      <c r="V98" s="81" t="n">
        <v>5</v>
      </c>
      <c r="W98" s="81" t="n">
        <v>5</v>
      </c>
      <c r="X98" s="81" t="n">
        <v>5</v>
      </c>
    </row>
    <row r="99" customFormat="false" ht="15" hidden="false" customHeight="true" outlineLevel="0" collapsed="false">
      <c r="A99" s="31" t="n">
        <v>9401.10601247206</v>
      </c>
      <c r="B99" s="32" t="n">
        <v>7</v>
      </c>
      <c r="C99" s="21" t="n">
        <v>7</v>
      </c>
      <c r="D99" s="21" t="n">
        <v>7</v>
      </c>
      <c r="E99" s="21" t="n">
        <v>7</v>
      </c>
      <c r="F99" s="21" t="n">
        <v>7</v>
      </c>
      <c r="G99" s="21" t="n">
        <v>5</v>
      </c>
      <c r="H99" s="21" t="n">
        <v>5</v>
      </c>
      <c r="I99" s="21" t="n">
        <v>5</v>
      </c>
      <c r="J99" s="21" t="n">
        <v>5</v>
      </c>
      <c r="K99" s="81" t="n">
        <v>7</v>
      </c>
      <c r="L99" s="81" t="n">
        <v>7</v>
      </c>
      <c r="M99" s="81" t="n">
        <v>7</v>
      </c>
      <c r="N99" s="81" t="n">
        <v>7</v>
      </c>
      <c r="O99" s="81" t="n">
        <v>7</v>
      </c>
      <c r="P99" s="81" t="n">
        <v>7</v>
      </c>
      <c r="Q99" s="81" t="n">
        <v>7</v>
      </c>
      <c r="R99" s="81" t="n">
        <v>5</v>
      </c>
      <c r="S99" s="81" t="n">
        <v>5</v>
      </c>
      <c r="T99" s="81" t="n">
        <v>5</v>
      </c>
      <c r="U99" s="81" t="n">
        <v>5</v>
      </c>
      <c r="V99" s="81" t="n">
        <v>5</v>
      </c>
      <c r="W99" s="81" t="n">
        <v>5</v>
      </c>
      <c r="X99" s="81" t="n">
        <v>5</v>
      </c>
    </row>
    <row r="100" customFormat="false" ht="15" hidden="false" customHeight="true" outlineLevel="0" collapsed="false">
      <c r="A100" s="31" t="n">
        <v>9501.11777856218</v>
      </c>
      <c r="B100" s="32" t="n">
        <v>7</v>
      </c>
      <c r="C100" s="21" t="n">
        <v>7</v>
      </c>
      <c r="D100" s="21" t="n">
        <v>7</v>
      </c>
      <c r="E100" s="21" t="n">
        <v>7</v>
      </c>
      <c r="F100" s="21" t="n">
        <v>7</v>
      </c>
      <c r="G100" s="21" t="n">
        <v>5</v>
      </c>
      <c r="H100" s="21" t="n">
        <v>5</v>
      </c>
      <c r="I100" s="21" t="n">
        <v>5</v>
      </c>
      <c r="J100" s="21" t="n">
        <v>5</v>
      </c>
      <c r="K100" s="81" t="n">
        <v>7</v>
      </c>
      <c r="L100" s="81" t="n">
        <v>7</v>
      </c>
      <c r="M100" s="81" t="n">
        <v>7</v>
      </c>
      <c r="N100" s="81" t="n">
        <v>7</v>
      </c>
      <c r="O100" s="81" t="n">
        <v>7</v>
      </c>
      <c r="P100" s="81" t="n">
        <v>7</v>
      </c>
      <c r="Q100" s="81" t="n">
        <v>7</v>
      </c>
      <c r="R100" s="81" t="n">
        <v>5</v>
      </c>
      <c r="S100" s="81" t="n">
        <v>5</v>
      </c>
      <c r="T100" s="81" t="n">
        <v>5</v>
      </c>
      <c r="U100" s="81" t="n">
        <v>5</v>
      </c>
      <c r="V100" s="81" t="n">
        <v>5</v>
      </c>
      <c r="W100" s="81" t="n">
        <v>5</v>
      </c>
      <c r="X100" s="81" t="n">
        <v>5</v>
      </c>
    </row>
    <row r="101" customFormat="false" ht="15" hidden="false" customHeight="true" outlineLevel="0" collapsed="false">
      <c r="A101" s="31" t="n">
        <v>9601.12954465231</v>
      </c>
      <c r="B101" s="32" t="n">
        <v>7</v>
      </c>
      <c r="C101" s="21" t="n">
        <v>7</v>
      </c>
      <c r="D101" s="21" t="n">
        <v>7</v>
      </c>
      <c r="E101" s="21" t="n">
        <v>7</v>
      </c>
      <c r="F101" s="21" t="n">
        <v>7</v>
      </c>
      <c r="G101" s="21" t="n">
        <v>5</v>
      </c>
      <c r="H101" s="21" t="n">
        <v>5</v>
      </c>
      <c r="I101" s="21" t="n">
        <v>5</v>
      </c>
      <c r="J101" s="21" t="n">
        <v>5</v>
      </c>
      <c r="K101" s="81" t="n">
        <v>7</v>
      </c>
      <c r="L101" s="81" t="n">
        <v>7</v>
      </c>
      <c r="M101" s="81" t="n">
        <v>7</v>
      </c>
      <c r="N101" s="81" t="n">
        <v>7</v>
      </c>
      <c r="O101" s="81" t="n">
        <v>7</v>
      </c>
      <c r="P101" s="81" t="n">
        <v>7</v>
      </c>
      <c r="Q101" s="81" t="n">
        <v>7</v>
      </c>
      <c r="R101" s="81" t="n">
        <v>5</v>
      </c>
      <c r="S101" s="81" t="n">
        <v>5</v>
      </c>
      <c r="T101" s="81" t="n">
        <v>5</v>
      </c>
      <c r="U101" s="81" t="n">
        <v>5</v>
      </c>
      <c r="V101" s="81" t="n">
        <v>5</v>
      </c>
      <c r="W101" s="81" t="n">
        <v>5</v>
      </c>
      <c r="X101" s="81" t="n">
        <v>5</v>
      </c>
    </row>
    <row r="102" customFormat="false" ht="15" hidden="false" customHeight="true" outlineLevel="0" collapsed="false">
      <c r="A102" s="31" t="n">
        <v>9701.14131074244</v>
      </c>
      <c r="B102" s="32" t="n">
        <v>7</v>
      </c>
      <c r="C102" s="21" t="n">
        <v>7</v>
      </c>
      <c r="D102" s="21" t="n">
        <v>7</v>
      </c>
      <c r="E102" s="21" t="n">
        <v>7</v>
      </c>
      <c r="F102" s="21" t="n">
        <v>7</v>
      </c>
      <c r="G102" s="21" t="n">
        <v>5</v>
      </c>
      <c r="H102" s="21" t="n">
        <v>5</v>
      </c>
      <c r="I102" s="21" t="n">
        <v>5</v>
      </c>
      <c r="J102" s="21" t="n">
        <v>5</v>
      </c>
      <c r="K102" s="81" t="n">
        <v>7</v>
      </c>
      <c r="L102" s="81" t="n">
        <v>7</v>
      </c>
      <c r="M102" s="81" t="n">
        <v>7</v>
      </c>
      <c r="N102" s="81" t="n">
        <v>7</v>
      </c>
      <c r="O102" s="81" t="n">
        <v>7</v>
      </c>
      <c r="P102" s="81" t="n">
        <v>7</v>
      </c>
      <c r="Q102" s="81" t="n">
        <v>7</v>
      </c>
      <c r="R102" s="81" t="n">
        <v>5</v>
      </c>
      <c r="S102" s="81" t="n">
        <v>5</v>
      </c>
      <c r="T102" s="81" t="n">
        <v>5</v>
      </c>
      <c r="U102" s="81" t="n">
        <v>5</v>
      </c>
      <c r="V102" s="81" t="n">
        <v>5</v>
      </c>
      <c r="W102" s="81" t="n">
        <v>5</v>
      </c>
      <c r="X102" s="81" t="n">
        <v>5</v>
      </c>
    </row>
    <row r="103" customFormat="false" ht="15" hidden="false" customHeight="true" outlineLevel="0" collapsed="false">
      <c r="A103" s="31" t="n">
        <v>9801.15307683257</v>
      </c>
      <c r="B103" s="32" t="n">
        <v>7</v>
      </c>
      <c r="C103" s="21" t="n">
        <v>7</v>
      </c>
      <c r="D103" s="21" t="n">
        <v>7</v>
      </c>
      <c r="E103" s="21" t="n">
        <v>7</v>
      </c>
      <c r="F103" s="21" t="n">
        <v>7</v>
      </c>
      <c r="G103" s="21" t="n">
        <v>5</v>
      </c>
      <c r="H103" s="21" t="n">
        <v>5</v>
      </c>
      <c r="I103" s="21" t="n">
        <v>5</v>
      </c>
      <c r="J103" s="21" t="n">
        <v>5</v>
      </c>
      <c r="K103" s="81" t="n">
        <v>7</v>
      </c>
      <c r="L103" s="81" t="n">
        <v>7</v>
      </c>
      <c r="M103" s="81" t="n">
        <v>7</v>
      </c>
      <c r="N103" s="81" t="n">
        <v>7</v>
      </c>
      <c r="O103" s="81" t="n">
        <v>7</v>
      </c>
      <c r="P103" s="81" t="n">
        <v>7</v>
      </c>
      <c r="Q103" s="81" t="n">
        <v>7</v>
      </c>
      <c r="R103" s="81" t="n">
        <v>5</v>
      </c>
      <c r="S103" s="81" t="n">
        <v>5</v>
      </c>
      <c r="T103" s="81" t="n">
        <v>5</v>
      </c>
      <c r="U103" s="81" t="n">
        <v>5</v>
      </c>
      <c r="V103" s="81" t="n">
        <v>5</v>
      </c>
      <c r="W103" s="81" t="n">
        <v>5</v>
      </c>
      <c r="X103" s="81" t="n">
        <v>5</v>
      </c>
    </row>
    <row r="104" customFormat="false" ht="15" hidden="false" customHeight="true" outlineLevel="0" collapsed="false">
      <c r="A104" s="31" t="n">
        <v>9901.1648429227</v>
      </c>
      <c r="B104" s="32" t="n">
        <v>7</v>
      </c>
      <c r="C104" s="21" t="n">
        <v>7</v>
      </c>
      <c r="D104" s="21" t="n">
        <v>7</v>
      </c>
      <c r="E104" s="21" t="n">
        <v>7</v>
      </c>
      <c r="F104" s="21" t="n">
        <v>7</v>
      </c>
      <c r="G104" s="21" t="n">
        <v>5</v>
      </c>
      <c r="H104" s="21" t="n">
        <v>5</v>
      </c>
      <c r="I104" s="21" t="n">
        <v>5</v>
      </c>
      <c r="J104" s="21" t="n">
        <v>5</v>
      </c>
      <c r="K104" s="81" t="n">
        <v>7</v>
      </c>
      <c r="L104" s="81" t="n">
        <v>7</v>
      </c>
      <c r="M104" s="81" t="n">
        <v>7</v>
      </c>
      <c r="N104" s="81" t="n">
        <v>7</v>
      </c>
      <c r="O104" s="81" t="n">
        <v>7</v>
      </c>
      <c r="P104" s="81" t="n">
        <v>7</v>
      </c>
      <c r="Q104" s="81" t="n">
        <v>7</v>
      </c>
      <c r="R104" s="81" t="n">
        <v>5</v>
      </c>
      <c r="S104" s="81" t="n">
        <v>5</v>
      </c>
      <c r="T104" s="81" t="n">
        <v>5</v>
      </c>
      <c r="U104" s="81" t="n">
        <v>5</v>
      </c>
      <c r="V104" s="81" t="n">
        <v>5</v>
      </c>
      <c r="W104" s="81" t="n">
        <v>5</v>
      </c>
      <c r="X104" s="81" t="n">
        <v>5</v>
      </c>
    </row>
    <row r="105" customFormat="false" ht="15" hidden="false" customHeight="true" outlineLevel="0" collapsed="false">
      <c r="A105" s="31" t="n">
        <v>10001.1766090128</v>
      </c>
      <c r="B105" s="32" t="n">
        <v>7</v>
      </c>
      <c r="C105" s="21" t="n">
        <v>7</v>
      </c>
      <c r="D105" s="21" t="n">
        <v>7</v>
      </c>
      <c r="E105" s="21" t="n">
        <v>7</v>
      </c>
      <c r="F105" s="21" t="n">
        <v>7</v>
      </c>
      <c r="G105" s="21" t="n">
        <v>5</v>
      </c>
      <c r="H105" s="21" t="n">
        <v>5</v>
      </c>
      <c r="I105" s="21" t="n">
        <v>5</v>
      </c>
      <c r="J105" s="21" t="n">
        <v>5</v>
      </c>
      <c r="K105" s="81" t="n">
        <v>7</v>
      </c>
      <c r="L105" s="81" t="n">
        <v>7</v>
      </c>
      <c r="M105" s="81" t="n">
        <v>7</v>
      </c>
      <c r="N105" s="81" t="n">
        <v>7</v>
      </c>
      <c r="O105" s="81" t="n">
        <v>7</v>
      </c>
      <c r="P105" s="81" t="n">
        <v>7</v>
      </c>
      <c r="Q105" s="81" t="n">
        <v>7</v>
      </c>
      <c r="R105" s="81" t="n">
        <v>5</v>
      </c>
      <c r="S105" s="81" t="n">
        <v>5</v>
      </c>
      <c r="T105" s="81" t="n">
        <v>5</v>
      </c>
      <c r="U105" s="81" t="n">
        <v>5</v>
      </c>
      <c r="V105" s="81" t="n">
        <v>5</v>
      </c>
      <c r="W105" s="81" t="n">
        <v>5</v>
      </c>
      <c r="X105" s="81" t="n">
        <v>5</v>
      </c>
    </row>
    <row r="106" customFormat="false" ht="15" hidden="false" customHeight="true" outlineLevel="0" collapsed="false">
      <c r="A106" s="31" t="n">
        <v>10101.188375103</v>
      </c>
      <c r="B106" s="32" t="n">
        <v>7</v>
      </c>
      <c r="C106" s="21" t="n">
        <v>7</v>
      </c>
      <c r="D106" s="21" t="n">
        <v>7</v>
      </c>
      <c r="E106" s="21" t="n">
        <v>7</v>
      </c>
      <c r="F106" s="21" t="n">
        <v>7</v>
      </c>
      <c r="G106" s="21" t="n">
        <v>5</v>
      </c>
      <c r="H106" s="21" t="n">
        <v>5</v>
      </c>
      <c r="I106" s="21" t="n">
        <v>5</v>
      </c>
      <c r="J106" s="21" t="n">
        <v>5</v>
      </c>
      <c r="K106" s="81" t="n">
        <v>7</v>
      </c>
      <c r="L106" s="81" t="n">
        <v>7</v>
      </c>
      <c r="M106" s="81" t="n">
        <v>7</v>
      </c>
      <c r="N106" s="81" t="n">
        <v>7</v>
      </c>
      <c r="O106" s="81" t="n">
        <v>7</v>
      </c>
      <c r="P106" s="81" t="n">
        <v>7</v>
      </c>
      <c r="Q106" s="81" t="n">
        <v>7</v>
      </c>
      <c r="R106" s="81" t="n">
        <v>5</v>
      </c>
      <c r="S106" s="81" t="n">
        <v>5</v>
      </c>
      <c r="T106" s="81" t="n">
        <v>5</v>
      </c>
      <c r="U106" s="81" t="n">
        <v>5</v>
      </c>
      <c r="V106" s="81" t="n">
        <v>5</v>
      </c>
      <c r="W106" s="81" t="n">
        <v>5</v>
      </c>
      <c r="X106" s="81" t="n">
        <v>5</v>
      </c>
    </row>
    <row r="107" customFormat="false" ht="15" hidden="false" customHeight="true" outlineLevel="0" collapsed="false">
      <c r="A107" s="31" t="n">
        <v>10201.2001411931</v>
      </c>
      <c r="B107" s="32" t="n">
        <v>7</v>
      </c>
      <c r="C107" s="21" t="n">
        <v>7</v>
      </c>
      <c r="D107" s="21" t="n">
        <v>7</v>
      </c>
      <c r="E107" s="21" t="n">
        <v>7</v>
      </c>
      <c r="F107" s="21" t="n">
        <v>7</v>
      </c>
      <c r="G107" s="21" t="n">
        <v>5</v>
      </c>
      <c r="H107" s="21" t="n">
        <v>5</v>
      </c>
      <c r="I107" s="21" t="n">
        <v>5</v>
      </c>
      <c r="J107" s="21" t="n">
        <v>5</v>
      </c>
      <c r="K107" s="81" t="n">
        <v>7</v>
      </c>
      <c r="L107" s="81" t="n">
        <v>7</v>
      </c>
      <c r="M107" s="81" t="n">
        <v>7</v>
      </c>
      <c r="N107" s="81" t="n">
        <v>7</v>
      </c>
      <c r="O107" s="81" t="n">
        <v>7</v>
      </c>
      <c r="P107" s="81" t="n">
        <v>7</v>
      </c>
      <c r="Q107" s="81" t="n">
        <v>7</v>
      </c>
      <c r="R107" s="81" t="n">
        <v>5</v>
      </c>
      <c r="S107" s="81" t="n">
        <v>5</v>
      </c>
      <c r="T107" s="81" t="n">
        <v>5</v>
      </c>
      <c r="U107" s="81" t="n">
        <v>5</v>
      </c>
      <c r="V107" s="81" t="n">
        <v>5</v>
      </c>
      <c r="W107" s="81" t="n">
        <v>5</v>
      </c>
      <c r="X107" s="81" t="n">
        <v>5</v>
      </c>
    </row>
    <row r="108" customFormat="false" ht="15" hidden="false" customHeight="true" outlineLevel="0" collapsed="false">
      <c r="A108" s="31" t="n">
        <v>10301.2119072832</v>
      </c>
      <c r="B108" s="32" t="n">
        <v>7</v>
      </c>
      <c r="C108" s="21" t="n">
        <v>7</v>
      </c>
      <c r="D108" s="21" t="n">
        <v>7</v>
      </c>
      <c r="E108" s="21" t="n">
        <v>7</v>
      </c>
      <c r="F108" s="21" t="n">
        <v>7</v>
      </c>
      <c r="G108" s="21" t="n">
        <v>5</v>
      </c>
      <c r="H108" s="21" t="n">
        <v>5</v>
      </c>
      <c r="I108" s="21" t="n">
        <v>5</v>
      </c>
      <c r="J108" s="21" t="n">
        <v>5</v>
      </c>
      <c r="K108" s="81" t="n">
        <v>7</v>
      </c>
      <c r="L108" s="81" t="n">
        <v>7</v>
      </c>
      <c r="M108" s="81" t="n">
        <v>7</v>
      </c>
      <c r="N108" s="81" t="n">
        <v>7</v>
      </c>
      <c r="O108" s="81" t="n">
        <v>7</v>
      </c>
      <c r="P108" s="81" t="n">
        <v>7</v>
      </c>
      <c r="Q108" s="81" t="n">
        <v>7</v>
      </c>
      <c r="R108" s="81" t="n">
        <v>5</v>
      </c>
      <c r="S108" s="81" t="n">
        <v>5</v>
      </c>
      <c r="T108" s="81" t="n">
        <v>5</v>
      </c>
      <c r="U108" s="81" t="n">
        <v>5</v>
      </c>
      <c r="V108" s="81" t="n">
        <v>5</v>
      </c>
      <c r="W108" s="81" t="n">
        <v>5</v>
      </c>
      <c r="X108" s="81" t="n">
        <v>5</v>
      </c>
    </row>
    <row r="109" customFormat="false" ht="15" hidden="false" customHeight="true" outlineLevel="0" collapsed="false">
      <c r="A109" s="31" t="n">
        <v>10401.2236733733</v>
      </c>
      <c r="B109" s="32" t="n">
        <v>7</v>
      </c>
      <c r="C109" s="21" t="n">
        <v>7</v>
      </c>
      <c r="D109" s="21" t="n">
        <v>7</v>
      </c>
      <c r="E109" s="21" t="n">
        <v>7</v>
      </c>
      <c r="F109" s="21" t="n">
        <v>7</v>
      </c>
      <c r="G109" s="21" t="n">
        <v>5</v>
      </c>
      <c r="H109" s="21" t="n">
        <v>5</v>
      </c>
      <c r="I109" s="21" t="n">
        <v>5</v>
      </c>
      <c r="J109" s="21" t="n">
        <v>5</v>
      </c>
      <c r="K109" s="81" t="n">
        <v>7</v>
      </c>
      <c r="L109" s="81" t="n">
        <v>7</v>
      </c>
      <c r="M109" s="81" t="n">
        <v>7</v>
      </c>
      <c r="N109" s="81" t="n">
        <v>7</v>
      </c>
      <c r="O109" s="81" t="n">
        <v>7</v>
      </c>
      <c r="P109" s="81" t="n">
        <v>7</v>
      </c>
      <c r="Q109" s="81" t="n">
        <v>7</v>
      </c>
      <c r="R109" s="81" t="n">
        <v>5</v>
      </c>
      <c r="S109" s="81" t="n">
        <v>5</v>
      </c>
      <c r="T109" s="81" t="n">
        <v>5</v>
      </c>
      <c r="U109" s="81" t="n">
        <v>5</v>
      </c>
      <c r="V109" s="81" t="n">
        <v>5</v>
      </c>
      <c r="W109" s="81" t="n">
        <v>5</v>
      </c>
      <c r="X109" s="81" t="n">
        <v>5</v>
      </c>
    </row>
    <row r="110" customFormat="false" ht="15" hidden="false" customHeight="true" outlineLevel="0" collapsed="false">
      <c r="A110" s="31" t="n">
        <v>10501.2354394635</v>
      </c>
      <c r="B110" s="32" t="n">
        <v>7</v>
      </c>
      <c r="C110" s="21" t="n">
        <v>7</v>
      </c>
      <c r="D110" s="21" t="n">
        <v>7</v>
      </c>
      <c r="E110" s="21" t="n">
        <v>7</v>
      </c>
      <c r="F110" s="21" t="n">
        <v>7</v>
      </c>
      <c r="G110" s="21" t="n">
        <v>5</v>
      </c>
      <c r="H110" s="21" t="n">
        <v>5</v>
      </c>
      <c r="I110" s="21" t="n">
        <v>5</v>
      </c>
      <c r="J110" s="21" t="n">
        <v>5</v>
      </c>
      <c r="K110" s="81" t="n">
        <v>7</v>
      </c>
      <c r="L110" s="81" t="n">
        <v>7</v>
      </c>
      <c r="M110" s="81" t="n">
        <v>7</v>
      </c>
      <c r="N110" s="81" t="n">
        <v>7</v>
      </c>
      <c r="O110" s="81" t="n">
        <v>7</v>
      </c>
      <c r="P110" s="81" t="n">
        <v>7</v>
      </c>
      <c r="Q110" s="81" t="n">
        <v>7</v>
      </c>
      <c r="R110" s="81" t="n">
        <v>5</v>
      </c>
      <c r="S110" s="81" t="n">
        <v>5</v>
      </c>
      <c r="T110" s="81" t="n">
        <v>5</v>
      </c>
      <c r="U110" s="81" t="n">
        <v>5</v>
      </c>
      <c r="V110" s="81" t="n">
        <v>5</v>
      </c>
      <c r="W110" s="81" t="n">
        <v>5</v>
      </c>
      <c r="X110" s="81" t="n">
        <v>5</v>
      </c>
    </row>
    <row r="111" customFormat="false" ht="15" hidden="false" customHeight="true" outlineLevel="0" collapsed="false">
      <c r="A111" s="31" t="n">
        <v>10601.2472055536</v>
      </c>
      <c r="B111" s="32" t="n">
        <v>7</v>
      </c>
      <c r="C111" s="21" t="n">
        <v>7</v>
      </c>
      <c r="D111" s="21" t="n">
        <v>7</v>
      </c>
      <c r="E111" s="21" t="n">
        <v>7</v>
      </c>
      <c r="F111" s="21" t="n">
        <v>7</v>
      </c>
      <c r="G111" s="21" t="n">
        <v>5</v>
      </c>
      <c r="H111" s="21" t="n">
        <v>5</v>
      </c>
      <c r="I111" s="21" t="n">
        <v>5</v>
      </c>
      <c r="J111" s="21" t="n">
        <v>5</v>
      </c>
      <c r="K111" s="81" t="n">
        <v>7</v>
      </c>
      <c r="L111" s="81" t="n">
        <v>7</v>
      </c>
      <c r="M111" s="81" t="n">
        <v>7</v>
      </c>
      <c r="N111" s="81" t="n">
        <v>7</v>
      </c>
      <c r="O111" s="81" t="n">
        <v>7</v>
      </c>
      <c r="P111" s="81" t="n">
        <v>7</v>
      </c>
      <c r="Q111" s="81" t="n">
        <v>7</v>
      </c>
      <c r="R111" s="81" t="n">
        <v>5</v>
      </c>
      <c r="S111" s="81" t="n">
        <v>5</v>
      </c>
      <c r="T111" s="81" t="n">
        <v>5</v>
      </c>
      <c r="U111" s="81" t="n">
        <v>5</v>
      </c>
      <c r="V111" s="81" t="n">
        <v>5</v>
      </c>
      <c r="W111" s="81" t="n">
        <v>5</v>
      </c>
      <c r="X111" s="81" t="n">
        <v>5</v>
      </c>
    </row>
    <row r="112" customFormat="false" ht="15" hidden="false" customHeight="true" outlineLevel="0" collapsed="false">
      <c r="A112" s="31" t="n">
        <v>10701.2589716437</v>
      </c>
      <c r="B112" s="32" t="n">
        <v>7</v>
      </c>
      <c r="C112" s="21" t="n">
        <v>7</v>
      </c>
      <c r="D112" s="21" t="n">
        <v>7</v>
      </c>
      <c r="E112" s="21" t="n">
        <v>7</v>
      </c>
      <c r="F112" s="21" t="n">
        <v>7</v>
      </c>
      <c r="G112" s="21" t="n">
        <v>5</v>
      </c>
      <c r="H112" s="21" t="n">
        <v>5</v>
      </c>
      <c r="I112" s="21" t="n">
        <v>5</v>
      </c>
      <c r="J112" s="21" t="n">
        <v>5</v>
      </c>
      <c r="K112" s="81" t="n">
        <v>7</v>
      </c>
      <c r="L112" s="81" t="n">
        <v>7</v>
      </c>
      <c r="M112" s="81" t="n">
        <v>7</v>
      </c>
      <c r="N112" s="81" t="n">
        <v>7</v>
      </c>
      <c r="O112" s="81" t="n">
        <v>7</v>
      </c>
      <c r="P112" s="81" t="n">
        <v>7</v>
      </c>
      <c r="Q112" s="81" t="n">
        <v>7</v>
      </c>
      <c r="R112" s="81" t="n">
        <v>5</v>
      </c>
      <c r="S112" s="81" t="n">
        <v>5</v>
      </c>
      <c r="T112" s="81" t="n">
        <v>5</v>
      </c>
      <c r="U112" s="81" t="n">
        <v>5</v>
      </c>
      <c r="V112" s="81" t="n">
        <v>5</v>
      </c>
      <c r="W112" s="81" t="n">
        <v>5</v>
      </c>
      <c r="X112" s="81" t="n">
        <v>5</v>
      </c>
    </row>
    <row r="113" customFormat="false" ht="15" hidden="false" customHeight="true" outlineLevel="0" collapsed="false">
      <c r="A113" s="31" t="n">
        <v>10801.2707377339</v>
      </c>
      <c r="B113" s="32" t="n">
        <v>7</v>
      </c>
      <c r="C113" s="21" t="n">
        <v>7</v>
      </c>
      <c r="D113" s="21" t="n">
        <v>7</v>
      </c>
      <c r="E113" s="21" t="n">
        <v>7</v>
      </c>
      <c r="F113" s="21" t="n">
        <v>7</v>
      </c>
      <c r="G113" s="21" t="n">
        <v>5</v>
      </c>
      <c r="H113" s="21" t="n">
        <v>5</v>
      </c>
      <c r="I113" s="21" t="n">
        <v>5</v>
      </c>
      <c r="J113" s="21" t="n">
        <v>5</v>
      </c>
      <c r="K113" s="81" t="n">
        <v>7</v>
      </c>
      <c r="L113" s="81" t="n">
        <v>7</v>
      </c>
      <c r="M113" s="81" t="n">
        <v>7</v>
      </c>
      <c r="N113" s="81" t="n">
        <v>7</v>
      </c>
      <c r="O113" s="81" t="n">
        <v>7</v>
      </c>
      <c r="P113" s="81" t="n">
        <v>7</v>
      </c>
      <c r="Q113" s="81" t="n">
        <v>7</v>
      </c>
      <c r="R113" s="81" t="n">
        <v>5</v>
      </c>
      <c r="S113" s="81" t="n">
        <v>5</v>
      </c>
      <c r="T113" s="81" t="n">
        <v>5</v>
      </c>
      <c r="U113" s="81" t="n">
        <v>5</v>
      </c>
      <c r="V113" s="81" t="n">
        <v>5</v>
      </c>
      <c r="W113" s="81" t="n">
        <v>5</v>
      </c>
      <c r="X113" s="81" t="n">
        <v>5</v>
      </c>
    </row>
    <row r="114" customFormat="false" ht="15" hidden="false" customHeight="true" outlineLevel="0" collapsed="false">
      <c r="A114" s="31" t="n">
        <v>10901.282503824</v>
      </c>
      <c r="B114" s="32" t="n">
        <v>7</v>
      </c>
      <c r="C114" s="21" t="n">
        <v>7</v>
      </c>
      <c r="D114" s="21" t="n">
        <v>7</v>
      </c>
      <c r="E114" s="21" t="n">
        <v>7</v>
      </c>
      <c r="F114" s="21" t="n">
        <v>7</v>
      </c>
      <c r="G114" s="21" t="n">
        <v>5</v>
      </c>
      <c r="H114" s="21" t="n">
        <v>5</v>
      </c>
      <c r="I114" s="21" t="n">
        <v>5</v>
      </c>
      <c r="J114" s="21" t="n">
        <v>5</v>
      </c>
      <c r="K114" s="81" t="n">
        <v>7</v>
      </c>
      <c r="L114" s="81" t="n">
        <v>7</v>
      </c>
      <c r="M114" s="81" t="n">
        <v>7</v>
      </c>
      <c r="N114" s="81" t="n">
        <v>7</v>
      </c>
      <c r="O114" s="81" t="n">
        <v>7</v>
      </c>
      <c r="P114" s="81" t="n">
        <v>7</v>
      </c>
      <c r="Q114" s="81" t="n">
        <v>7</v>
      </c>
      <c r="R114" s="81" t="n">
        <v>5</v>
      </c>
      <c r="S114" s="81" t="n">
        <v>5</v>
      </c>
      <c r="T114" s="81" t="n">
        <v>5</v>
      </c>
      <c r="U114" s="81" t="n">
        <v>5</v>
      </c>
      <c r="V114" s="81" t="n">
        <v>5</v>
      </c>
      <c r="W114" s="81" t="n">
        <v>5</v>
      </c>
      <c r="X114" s="81" t="n">
        <v>5</v>
      </c>
    </row>
    <row r="115" customFormat="false" ht="15" hidden="false" customHeight="true" outlineLevel="0" collapsed="false">
      <c r="A115" s="31" t="n">
        <v>11001.2942699141</v>
      </c>
      <c r="B115" s="32" t="n">
        <v>7</v>
      </c>
      <c r="C115" s="21" t="n">
        <v>7</v>
      </c>
      <c r="D115" s="21" t="n">
        <v>7</v>
      </c>
      <c r="E115" s="21" t="n">
        <v>7</v>
      </c>
      <c r="F115" s="21" t="n">
        <v>7</v>
      </c>
      <c r="G115" s="21" t="n">
        <v>5</v>
      </c>
      <c r="H115" s="21" t="n">
        <v>5</v>
      </c>
      <c r="I115" s="21" t="n">
        <v>5</v>
      </c>
      <c r="J115" s="21" t="n">
        <v>5</v>
      </c>
      <c r="K115" s="81" t="n">
        <v>7</v>
      </c>
      <c r="L115" s="81" t="n">
        <v>7</v>
      </c>
      <c r="M115" s="81" t="n">
        <v>7</v>
      </c>
      <c r="N115" s="81" t="n">
        <v>7</v>
      </c>
      <c r="O115" s="81" t="n">
        <v>7</v>
      </c>
      <c r="P115" s="81" t="n">
        <v>7</v>
      </c>
      <c r="Q115" s="81" t="n">
        <v>7</v>
      </c>
      <c r="R115" s="81" t="n">
        <v>5</v>
      </c>
      <c r="S115" s="81" t="n">
        <v>5</v>
      </c>
      <c r="T115" s="81" t="n">
        <v>5</v>
      </c>
      <c r="U115" s="81" t="n">
        <v>5</v>
      </c>
      <c r="V115" s="81" t="n">
        <v>5</v>
      </c>
      <c r="W115" s="81" t="n">
        <v>5</v>
      </c>
      <c r="X115" s="81" t="n">
        <v>5</v>
      </c>
    </row>
    <row r="116" customFormat="false" ht="15" hidden="false" customHeight="true" outlineLevel="0" collapsed="false">
      <c r="A116" s="31" t="n">
        <v>11101.3060360042</v>
      </c>
      <c r="B116" s="32" t="n">
        <v>7</v>
      </c>
      <c r="C116" s="21" t="n">
        <v>7</v>
      </c>
      <c r="D116" s="21" t="n">
        <v>7</v>
      </c>
      <c r="E116" s="21" t="n">
        <v>7</v>
      </c>
      <c r="F116" s="21" t="n">
        <v>7</v>
      </c>
      <c r="G116" s="21" t="n">
        <v>5</v>
      </c>
      <c r="H116" s="21" t="n">
        <v>5</v>
      </c>
      <c r="I116" s="21" t="n">
        <v>5</v>
      </c>
      <c r="J116" s="21" t="n">
        <v>5</v>
      </c>
      <c r="K116" s="81" t="n">
        <v>7</v>
      </c>
      <c r="L116" s="81" t="n">
        <v>7</v>
      </c>
      <c r="M116" s="81" t="n">
        <v>7</v>
      </c>
      <c r="N116" s="81" t="n">
        <v>7</v>
      </c>
      <c r="O116" s="81" t="n">
        <v>7</v>
      </c>
      <c r="P116" s="81" t="n">
        <v>7</v>
      </c>
      <c r="Q116" s="81" t="n">
        <v>7</v>
      </c>
      <c r="R116" s="81" t="n">
        <v>5</v>
      </c>
      <c r="S116" s="81" t="n">
        <v>5</v>
      </c>
      <c r="T116" s="81" t="n">
        <v>5</v>
      </c>
      <c r="U116" s="81" t="n">
        <v>5</v>
      </c>
      <c r="V116" s="81" t="n">
        <v>5</v>
      </c>
      <c r="W116" s="81" t="n">
        <v>5</v>
      </c>
      <c r="X116" s="81" t="n">
        <v>5</v>
      </c>
    </row>
    <row r="117" customFormat="false" ht="15" hidden="false" customHeight="true" outlineLevel="0" collapsed="false">
      <c r="A117" s="31" t="n">
        <v>11201.3178020944</v>
      </c>
      <c r="B117" s="32" t="n">
        <v>7</v>
      </c>
      <c r="C117" s="21" t="n">
        <v>7</v>
      </c>
      <c r="D117" s="21" t="n">
        <v>7</v>
      </c>
      <c r="E117" s="21" t="n">
        <v>7</v>
      </c>
      <c r="F117" s="21" t="n">
        <v>7</v>
      </c>
      <c r="G117" s="21" t="n">
        <v>5</v>
      </c>
      <c r="H117" s="21" t="n">
        <v>5</v>
      </c>
      <c r="I117" s="21" t="n">
        <v>5</v>
      </c>
      <c r="J117" s="21" t="n">
        <v>5</v>
      </c>
      <c r="K117" s="81" t="n">
        <v>7</v>
      </c>
      <c r="L117" s="81" t="n">
        <v>7</v>
      </c>
      <c r="M117" s="81" t="n">
        <v>7</v>
      </c>
      <c r="N117" s="81" t="n">
        <v>7</v>
      </c>
      <c r="O117" s="81" t="n">
        <v>7</v>
      </c>
      <c r="P117" s="81" t="n">
        <v>7</v>
      </c>
      <c r="Q117" s="81" t="n">
        <v>7</v>
      </c>
      <c r="R117" s="81" t="n">
        <v>5</v>
      </c>
      <c r="S117" s="81" t="n">
        <v>5</v>
      </c>
      <c r="T117" s="81" t="n">
        <v>5</v>
      </c>
      <c r="U117" s="81" t="n">
        <v>5</v>
      </c>
      <c r="V117" s="81" t="n">
        <v>5</v>
      </c>
      <c r="W117" s="81" t="n">
        <v>5</v>
      </c>
      <c r="X117" s="81" t="n">
        <v>5</v>
      </c>
    </row>
    <row r="118" customFormat="false" ht="15" hidden="false" customHeight="true" outlineLevel="0" collapsed="false">
      <c r="A118" s="31" t="n">
        <v>11301.3295681845</v>
      </c>
      <c r="B118" s="32" t="n">
        <v>7</v>
      </c>
      <c r="C118" s="21" t="n">
        <v>7</v>
      </c>
      <c r="D118" s="21" t="n">
        <v>7</v>
      </c>
      <c r="E118" s="21" t="n">
        <v>7</v>
      </c>
      <c r="F118" s="21" t="n">
        <v>7</v>
      </c>
      <c r="G118" s="21" t="n">
        <v>5</v>
      </c>
      <c r="H118" s="21" t="n">
        <v>5</v>
      </c>
      <c r="I118" s="21" t="n">
        <v>5</v>
      </c>
      <c r="J118" s="21" t="n">
        <v>5</v>
      </c>
      <c r="K118" s="81" t="n">
        <v>7</v>
      </c>
      <c r="L118" s="81" t="n">
        <v>7</v>
      </c>
      <c r="M118" s="81" t="n">
        <v>7</v>
      </c>
      <c r="N118" s="81" t="n">
        <v>7</v>
      </c>
      <c r="O118" s="81" t="n">
        <v>7</v>
      </c>
      <c r="P118" s="81" t="n">
        <v>7</v>
      </c>
      <c r="Q118" s="81" t="n">
        <v>7</v>
      </c>
      <c r="R118" s="81" t="n">
        <v>5</v>
      </c>
      <c r="S118" s="81" t="n">
        <v>5</v>
      </c>
      <c r="T118" s="81" t="n">
        <v>5</v>
      </c>
      <c r="U118" s="81" t="n">
        <v>5</v>
      </c>
      <c r="V118" s="81" t="n">
        <v>5</v>
      </c>
      <c r="W118" s="81" t="n">
        <v>5</v>
      </c>
      <c r="X118" s="81" t="n">
        <v>5</v>
      </c>
    </row>
    <row r="119" customFormat="false" ht="15" hidden="false" customHeight="true" outlineLevel="0" collapsed="false">
      <c r="A119" s="31" t="n">
        <v>11401.3413342746</v>
      </c>
      <c r="B119" s="32" t="n">
        <v>7</v>
      </c>
      <c r="C119" s="21" t="n">
        <v>7</v>
      </c>
      <c r="D119" s="21" t="n">
        <v>7</v>
      </c>
      <c r="E119" s="21" t="n">
        <v>7</v>
      </c>
      <c r="F119" s="21" t="n">
        <v>7</v>
      </c>
      <c r="G119" s="21" t="n">
        <v>5</v>
      </c>
      <c r="H119" s="21" t="n">
        <v>5</v>
      </c>
      <c r="I119" s="21" t="n">
        <v>5</v>
      </c>
      <c r="J119" s="21" t="n">
        <v>5</v>
      </c>
      <c r="K119" s="81" t="n">
        <v>7</v>
      </c>
      <c r="L119" s="81" t="n">
        <v>7</v>
      </c>
      <c r="M119" s="81" t="n">
        <v>7</v>
      </c>
      <c r="N119" s="81" t="n">
        <v>7</v>
      </c>
      <c r="O119" s="81" t="n">
        <v>7</v>
      </c>
      <c r="P119" s="81" t="n">
        <v>7</v>
      </c>
      <c r="Q119" s="81" t="n">
        <v>7</v>
      </c>
      <c r="R119" s="81" t="n">
        <v>5</v>
      </c>
      <c r="S119" s="81" t="n">
        <v>5</v>
      </c>
      <c r="T119" s="81" t="n">
        <v>5</v>
      </c>
      <c r="U119" s="81" t="n">
        <v>5</v>
      </c>
      <c r="V119" s="81" t="n">
        <v>5</v>
      </c>
      <c r="W119" s="81" t="n">
        <v>5</v>
      </c>
      <c r="X119" s="81" t="n">
        <v>5</v>
      </c>
    </row>
    <row r="120" customFormat="false" ht="15" hidden="false" customHeight="true" outlineLevel="0" collapsed="false">
      <c r="A120" s="31" t="n">
        <v>11501.3531003648</v>
      </c>
      <c r="B120" s="32" t="n">
        <v>7</v>
      </c>
      <c r="C120" s="21" t="n">
        <v>7</v>
      </c>
      <c r="D120" s="21" t="n">
        <v>7</v>
      </c>
      <c r="E120" s="21" t="n">
        <v>7</v>
      </c>
      <c r="F120" s="21" t="n">
        <v>7</v>
      </c>
      <c r="G120" s="21" t="n">
        <v>5</v>
      </c>
      <c r="H120" s="21" t="n">
        <v>5</v>
      </c>
      <c r="I120" s="21" t="n">
        <v>5</v>
      </c>
      <c r="J120" s="21" t="n">
        <v>5</v>
      </c>
      <c r="K120" s="81" t="n">
        <v>7</v>
      </c>
      <c r="L120" s="81" t="n">
        <v>7</v>
      </c>
      <c r="M120" s="81" t="n">
        <v>7</v>
      </c>
      <c r="N120" s="81" t="n">
        <v>7</v>
      </c>
      <c r="O120" s="81" t="n">
        <v>7</v>
      </c>
      <c r="P120" s="81" t="n">
        <v>7</v>
      </c>
      <c r="Q120" s="81" t="n">
        <v>7</v>
      </c>
      <c r="R120" s="81" t="n">
        <v>5</v>
      </c>
      <c r="S120" s="81" t="n">
        <v>5</v>
      </c>
      <c r="T120" s="81" t="n">
        <v>5</v>
      </c>
      <c r="U120" s="81" t="n">
        <v>5</v>
      </c>
      <c r="V120" s="81" t="n">
        <v>5</v>
      </c>
      <c r="W120" s="81" t="n">
        <v>5</v>
      </c>
      <c r="X120" s="81" t="n">
        <v>5</v>
      </c>
    </row>
    <row r="121" customFormat="false" ht="15" hidden="false" customHeight="true" outlineLevel="0" collapsed="false">
      <c r="A121" s="31" t="n">
        <v>11601.3648664549</v>
      </c>
      <c r="B121" s="32" t="n">
        <v>7</v>
      </c>
      <c r="C121" s="21" t="n">
        <v>7</v>
      </c>
      <c r="D121" s="21" t="n">
        <v>7</v>
      </c>
      <c r="E121" s="21" t="n">
        <v>7</v>
      </c>
      <c r="F121" s="21" t="n">
        <v>7</v>
      </c>
      <c r="G121" s="21" t="n">
        <v>5</v>
      </c>
      <c r="H121" s="21" t="n">
        <v>5</v>
      </c>
      <c r="I121" s="21" t="n">
        <v>5</v>
      </c>
      <c r="J121" s="21" t="n">
        <v>5</v>
      </c>
      <c r="K121" s="81" t="n">
        <v>7</v>
      </c>
      <c r="L121" s="81" t="n">
        <v>7</v>
      </c>
      <c r="M121" s="81" t="n">
        <v>7</v>
      </c>
      <c r="N121" s="81" t="n">
        <v>7</v>
      </c>
      <c r="O121" s="81" t="n">
        <v>7</v>
      </c>
      <c r="P121" s="81" t="n">
        <v>7</v>
      </c>
      <c r="Q121" s="81" t="n">
        <v>7</v>
      </c>
      <c r="R121" s="81" t="n">
        <v>5</v>
      </c>
      <c r="S121" s="81" t="n">
        <v>5</v>
      </c>
      <c r="T121" s="81" t="n">
        <v>5</v>
      </c>
      <c r="U121" s="81" t="n">
        <v>5</v>
      </c>
      <c r="V121" s="81" t="n">
        <v>5</v>
      </c>
      <c r="W121" s="81" t="n">
        <v>5</v>
      </c>
      <c r="X121" s="81" t="n">
        <v>5</v>
      </c>
    </row>
    <row r="122" customFormat="false" ht="15" hidden="false" customHeight="true" outlineLevel="0" collapsed="false">
      <c r="A122" s="31" t="n">
        <v>11701.376632545</v>
      </c>
      <c r="B122" s="32" t="n">
        <v>7</v>
      </c>
      <c r="C122" s="21" t="n">
        <v>7</v>
      </c>
      <c r="D122" s="21" t="n">
        <v>7</v>
      </c>
      <c r="E122" s="21" t="n">
        <v>7</v>
      </c>
      <c r="F122" s="21" t="n">
        <v>7</v>
      </c>
      <c r="G122" s="21" t="n">
        <v>5</v>
      </c>
      <c r="H122" s="21" t="n">
        <v>5</v>
      </c>
      <c r="I122" s="21" t="n">
        <v>5</v>
      </c>
      <c r="J122" s="21" t="n">
        <v>5</v>
      </c>
      <c r="K122" s="81" t="n">
        <v>7</v>
      </c>
      <c r="L122" s="81" t="n">
        <v>7</v>
      </c>
      <c r="M122" s="81" t="n">
        <v>7</v>
      </c>
      <c r="N122" s="81" t="n">
        <v>7</v>
      </c>
      <c r="O122" s="81" t="n">
        <v>7</v>
      </c>
      <c r="P122" s="81" t="n">
        <v>7</v>
      </c>
      <c r="Q122" s="81" t="n">
        <v>7</v>
      </c>
      <c r="R122" s="81" t="n">
        <v>5</v>
      </c>
      <c r="S122" s="81" t="n">
        <v>5</v>
      </c>
      <c r="T122" s="81" t="n">
        <v>5</v>
      </c>
      <c r="U122" s="81" t="n">
        <v>5</v>
      </c>
      <c r="V122" s="81" t="n">
        <v>5</v>
      </c>
      <c r="W122" s="81" t="n">
        <v>5</v>
      </c>
      <c r="X122" s="81" t="n">
        <v>5</v>
      </c>
    </row>
    <row r="123" customFormat="false" ht="15" hidden="false" customHeight="true" outlineLevel="0" collapsed="false">
      <c r="A123" s="31" t="n">
        <v>11801.3883986351</v>
      </c>
      <c r="B123" s="32" t="n">
        <v>7</v>
      </c>
      <c r="C123" s="21" t="n">
        <v>7</v>
      </c>
      <c r="D123" s="21" t="n">
        <v>7</v>
      </c>
      <c r="E123" s="21" t="n">
        <v>7</v>
      </c>
      <c r="F123" s="21" t="n">
        <v>7</v>
      </c>
      <c r="G123" s="21" t="n">
        <v>5</v>
      </c>
      <c r="H123" s="21" t="n">
        <v>5</v>
      </c>
      <c r="I123" s="21" t="n">
        <v>5</v>
      </c>
      <c r="J123" s="21" t="n">
        <v>5</v>
      </c>
      <c r="K123" s="81" t="n">
        <v>7</v>
      </c>
      <c r="L123" s="81" t="n">
        <v>7</v>
      </c>
      <c r="M123" s="81" t="n">
        <v>7</v>
      </c>
      <c r="N123" s="81" t="n">
        <v>7</v>
      </c>
      <c r="O123" s="81" t="n">
        <v>7</v>
      </c>
      <c r="P123" s="81" t="n">
        <v>7</v>
      </c>
      <c r="Q123" s="81" t="n">
        <v>7</v>
      </c>
      <c r="R123" s="81" t="n">
        <v>5</v>
      </c>
      <c r="S123" s="81" t="n">
        <v>5</v>
      </c>
      <c r="T123" s="81" t="n">
        <v>5</v>
      </c>
      <c r="U123" s="81" t="n">
        <v>5</v>
      </c>
      <c r="V123" s="81" t="n">
        <v>5</v>
      </c>
      <c r="W123" s="81" t="n">
        <v>5</v>
      </c>
      <c r="X123" s="81" t="n">
        <v>5</v>
      </c>
    </row>
    <row r="124" customFormat="false" ht="15" hidden="false" customHeight="true" outlineLevel="0" collapsed="false">
      <c r="A124" s="31" t="n">
        <v>11901.4001647253</v>
      </c>
      <c r="B124" s="32" t="n">
        <v>7</v>
      </c>
      <c r="C124" s="21" t="n">
        <v>7</v>
      </c>
      <c r="D124" s="21" t="n">
        <v>7</v>
      </c>
      <c r="E124" s="21" t="n">
        <v>7</v>
      </c>
      <c r="F124" s="21" t="n">
        <v>7</v>
      </c>
      <c r="G124" s="21" t="n">
        <v>5</v>
      </c>
      <c r="H124" s="21" t="n">
        <v>5</v>
      </c>
      <c r="I124" s="21" t="n">
        <v>5</v>
      </c>
      <c r="J124" s="21" t="n">
        <v>5</v>
      </c>
      <c r="K124" s="81" t="n">
        <v>7</v>
      </c>
      <c r="L124" s="81" t="n">
        <v>7</v>
      </c>
      <c r="M124" s="81" t="n">
        <v>7</v>
      </c>
      <c r="N124" s="81" t="n">
        <v>7</v>
      </c>
      <c r="O124" s="81" t="n">
        <v>7</v>
      </c>
      <c r="P124" s="81" t="n">
        <v>7</v>
      </c>
      <c r="Q124" s="81" t="n">
        <v>7</v>
      </c>
      <c r="R124" s="81" t="n">
        <v>5</v>
      </c>
      <c r="S124" s="81" t="n">
        <v>5</v>
      </c>
      <c r="T124" s="81" t="n">
        <v>5</v>
      </c>
      <c r="U124" s="81" t="n">
        <v>5</v>
      </c>
      <c r="V124" s="81" t="n">
        <v>5</v>
      </c>
      <c r="W124" s="81" t="n">
        <v>5</v>
      </c>
      <c r="X124" s="81" t="n">
        <v>5</v>
      </c>
    </row>
    <row r="125" customFormat="false" ht="15" hidden="false" customHeight="true" outlineLevel="0" collapsed="false">
      <c r="A125" s="31" t="n">
        <v>12001.4119308154</v>
      </c>
      <c r="B125" s="32" t="n">
        <v>7</v>
      </c>
      <c r="C125" s="21" t="n">
        <v>7</v>
      </c>
      <c r="D125" s="21" t="n">
        <v>7</v>
      </c>
      <c r="E125" s="21" t="n">
        <v>7</v>
      </c>
      <c r="F125" s="21" t="n">
        <v>7</v>
      </c>
      <c r="G125" s="21" t="n">
        <v>5</v>
      </c>
      <c r="H125" s="21" t="n">
        <v>5</v>
      </c>
      <c r="I125" s="21" t="n">
        <v>5</v>
      </c>
      <c r="J125" s="21" t="n">
        <v>5</v>
      </c>
      <c r="K125" s="81" t="n">
        <v>7</v>
      </c>
      <c r="L125" s="81" t="n">
        <v>7</v>
      </c>
      <c r="M125" s="81" t="n">
        <v>7</v>
      </c>
      <c r="N125" s="81" t="n">
        <v>7</v>
      </c>
      <c r="O125" s="81" t="n">
        <v>7</v>
      </c>
      <c r="P125" s="81" t="n">
        <v>7</v>
      </c>
      <c r="Q125" s="81" t="n">
        <v>7</v>
      </c>
      <c r="R125" s="81" t="n">
        <v>5</v>
      </c>
      <c r="S125" s="81" t="n">
        <v>5</v>
      </c>
      <c r="T125" s="81" t="n">
        <v>5</v>
      </c>
      <c r="U125" s="81" t="n">
        <v>5</v>
      </c>
      <c r="V125" s="81" t="n">
        <v>5</v>
      </c>
      <c r="W125" s="81" t="n">
        <v>5</v>
      </c>
      <c r="X125" s="81" t="n">
        <v>5</v>
      </c>
    </row>
    <row r="126" customFormat="false" ht="15" hidden="false" customHeight="true" outlineLevel="0" collapsed="false">
      <c r="A126" s="31" t="n">
        <v>12101.4236969055</v>
      </c>
      <c r="B126" s="32" t="n">
        <v>7</v>
      </c>
      <c r="C126" s="21" t="n">
        <v>7</v>
      </c>
      <c r="D126" s="21" t="n">
        <v>7</v>
      </c>
      <c r="E126" s="21" t="n">
        <v>7</v>
      </c>
      <c r="F126" s="21" t="n">
        <v>7</v>
      </c>
      <c r="G126" s="21" t="n">
        <v>5</v>
      </c>
      <c r="H126" s="21" t="n">
        <v>5</v>
      </c>
      <c r="I126" s="21" t="n">
        <v>5</v>
      </c>
      <c r="J126" s="21" t="n">
        <v>5</v>
      </c>
      <c r="K126" s="81" t="n">
        <v>7</v>
      </c>
      <c r="L126" s="81" t="n">
        <v>7</v>
      </c>
      <c r="M126" s="81" t="n">
        <v>7</v>
      </c>
      <c r="N126" s="81" t="n">
        <v>7</v>
      </c>
      <c r="O126" s="81" t="n">
        <v>7</v>
      </c>
      <c r="P126" s="81" t="n">
        <v>7</v>
      </c>
      <c r="Q126" s="81" t="n">
        <v>7</v>
      </c>
      <c r="R126" s="81" t="n">
        <v>5</v>
      </c>
      <c r="S126" s="81" t="n">
        <v>5</v>
      </c>
      <c r="T126" s="81" t="n">
        <v>5</v>
      </c>
      <c r="U126" s="81" t="n">
        <v>5</v>
      </c>
      <c r="V126" s="81" t="n">
        <v>5</v>
      </c>
      <c r="W126" s="81" t="n">
        <v>5</v>
      </c>
      <c r="X126" s="81" t="n">
        <v>5</v>
      </c>
    </row>
    <row r="127" customFormat="false" ht="15" hidden="false" customHeight="true" outlineLevel="0" collapsed="false">
      <c r="A127" s="31" t="n">
        <v>12201.4354629957</v>
      </c>
      <c r="B127" s="32" t="n">
        <v>7</v>
      </c>
      <c r="C127" s="21" t="n">
        <v>7</v>
      </c>
      <c r="D127" s="21" t="n">
        <v>7</v>
      </c>
      <c r="E127" s="21" t="n">
        <v>7</v>
      </c>
      <c r="F127" s="21" t="n">
        <v>7</v>
      </c>
      <c r="G127" s="21" t="n">
        <v>5</v>
      </c>
      <c r="H127" s="21" t="n">
        <v>5</v>
      </c>
      <c r="I127" s="21" t="n">
        <v>5</v>
      </c>
      <c r="J127" s="21" t="n">
        <v>5</v>
      </c>
      <c r="K127" s="81" t="n">
        <v>7</v>
      </c>
      <c r="L127" s="81" t="n">
        <v>7</v>
      </c>
      <c r="M127" s="81" t="n">
        <v>7</v>
      </c>
      <c r="N127" s="81" t="n">
        <v>7</v>
      </c>
      <c r="O127" s="81" t="n">
        <v>7</v>
      </c>
      <c r="P127" s="81" t="n">
        <v>7</v>
      </c>
      <c r="Q127" s="81" t="n">
        <v>7</v>
      </c>
      <c r="R127" s="81" t="n">
        <v>5</v>
      </c>
      <c r="S127" s="81" t="n">
        <v>5</v>
      </c>
      <c r="T127" s="81" t="n">
        <v>5</v>
      </c>
      <c r="U127" s="81" t="n">
        <v>5</v>
      </c>
      <c r="V127" s="81" t="n">
        <v>5</v>
      </c>
      <c r="W127" s="81" t="n">
        <v>5</v>
      </c>
      <c r="X127" s="81" t="n">
        <v>5</v>
      </c>
    </row>
    <row r="128" customFormat="false" ht="15" hidden="false" customHeight="true" outlineLevel="0" collapsed="false">
      <c r="A128" s="31" t="n">
        <v>12301.4472290858</v>
      </c>
      <c r="B128" s="32" t="n">
        <v>7</v>
      </c>
      <c r="C128" s="21" t="n">
        <v>7</v>
      </c>
      <c r="D128" s="21" t="n">
        <v>7</v>
      </c>
      <c r="E128" s="21" t="n">
        <v>7</v>
      </c>
      <c r="F128" s="21" t="n">
        <v>7</v>
      </c>
      <c r="G128" s="21" t="n">
        <v>5</v>
      </c>
      <c r="H128" s="21" t="n">
        <v>5</v>
      </c>
      <c r="I128" s="21" t="n">
        <v>5</v>
      </c>
      <c r="J128" s="21" t="n">
        <v>5</v>
      </c>
      <c r="K128" s="81" t="n">
        <v>7</v>
      </c>
      <c r="L128" s="81" t="n">
        <v>7</v>
      </c>
      <c r="M128" s="81" t="n">
        <v>7</v>
      </c>
      <c r="N128" s="81" t="n">
        <v>7</v>
      </c>
      <c r="O128" s="81" t="n">
        <v>7</v>
      </c>
      <c r="P128" s="81" t="n">
        <v>7</v>
      </c>
      <c r="Q128" s="81" t="n">
        <v>7</v>
      </c>
      <c r="R128" s="81" t="n">
        <v>5</v>
      </c>
      <c r="S128" s="81" t="n">
        <v>5</v>
      </c>
      <c r="T128" s="81" t="n">
        <v>5</v>
      </c>
      <c r="U128" s="81" t="n">
        <v>5</v>
      </c>
      <c r="V128" s="81" t="n">
        <v>5</v>
      </c>
      <c r="W128" s="81" t="n">
        <v>5</v>
      </c>
      <c r="X128" s="81" t="n">
        <v>5</v>
      </c>
    </row>
    <row r="129" customFormat="false" ht="15" hidden="false" customHeight="true" outlineLevel="0" collapsed="false">
      <c r="A129" s="31" t="n">
        <v>12401.4589951759</v>
      </c>
      <c r="B129" s="32" t="n">
        <v>7</v>
      </c>
      <c r="C129" s="21" t="n">
        <v>7</v>
      </c>
      <c r="D129" s="21" t="n">
        <v>7</v>
      </c>
      <c r="E129" s="21" t="n">
        <v>7</v>
      </c>
      <c r="F129" s="21" t="n">
        <v>7</v>
      </c>
      <c r="G129" s="21" t="n">
        <v>5</v>
      </c>
      <c r="H129" s="21" t="n">
        <v>5</v>
      </c>
      <c r="I129" s="21" t="n">
        <v>5</v>
      </c>
      <c r="J129" s="21" t="n">
        <v>5</v>
      </c>
      <c r="K129" s="81" t="n">
        <v>7</v>
      </c>
      <c r="L129" s="81" t="n">
        <v>7</v>
      </c>
      <c r="M129" s="81" t="n">
        <v>7</v>
      </c>
      <c r="N129" s="81" t="n">
        <v>7</v>
      </c>
      <c r="O129" s="81" t="n">
        <v>7</v>
      </c>
      <c r="P129" s="81" t="n">
        <v>7</v>
      </c>
      <c r="Q129" s="81" t="n">
        <v>7</v>
      </c>
      <c r="R129" s="81" t="n">
        <v>5</v>
      </c>
      <c r="S129" s="81" t="n">
        <v>5</v>
      </c>
      <c r="T129" s="81" t="n">
        <v>5</v>
      </c>
      <c r="U129" s="81" t="n">
        <v>5</v>
      </c>
      <c r="V129" s="81" t="n">
        <v>5</v>
      </c>
      <c r="W129" s="81" t="n">
        <v>5</v>
      </c>
      <c r="X129" s="81" t="n">
        <v>5</v>
      </c>
    </row>
    <row r="130" customFormat="false" ht="15" hidden="false" customHeight="true" outlineLevel="0" collapsed="false">
      <c r="A130" s="31" t="n">
        <v>12501.470761266</v>
      </c>
      <c r="B130" s="32" t="n">
        <v>7</v>
      </c>
      <c r="C130" s="21" t="n">
        <v>7</v>
      </c>
      <c r="D130" s="21" t="n">
        <v>7</v>
      </c>
      <c r="E130" s="21" t="n">
        <v>7</v>
      </c>
      <c r="F130" s="21" t="n">
        <v>7</v>
      </c>
      <c r="G130" s="21" t="n">
        <v>5</v>
      </c>
      <c r="H130" s="21" t="n">
        <v>5</v>
      </c>
      <c r="I130" s="21" t="n">
        <v>5</v>
      </c>
      <c r="J130" s="21" t="n">
        <v>5</v>
      </c>
      <c r="K130" s="81" t="n">
        <v>7</v>
      </c>
      <c r="L130" s="81" t="n">
        <v>7</v>
      </c>
      <c r="M130" s="81" t="n">
        <v>7</v>
      </c>
      <c r="N130" s="81" t="n">
        <v>7</v>
      </c>
      <c r="O130" s="81" t="n">
        <v>7</v>
      </c>
      <c r="P130" s="81" t="n">
        <v>7</v>
      </c>
      <c r="Q130" s="81" t="n">
        <v>7</v>
      </c>
      <c r="R130" s="81" t="n">
        <v>5</v>
      </c>
      <c r="S130" s="81" t="n">
        <v>5</v>
      </c>
      <c r="T130" s="81" t="n">
        <v>5</v>
      </c>
      <c r="U130" s="81" t="n">
        <v>5</v>
      </c>
      <c r="V130" s="81" t="n">
        <v>5</v>
      </c>
      <c r="W130" s="81" t="n">
        <v>5</v>
      </c>
      <c r="X130" s="81" t="n">
        <v>5</v>
      </c>
    </row>
    <row r="131" customFormat="false" ht="15" hidden="false" customHeight="true" outlineLevel="0" collapsed="false">
      <c r="A131" s="31" t="n">
        <v>12601.4825273562</v>
      </c>
      <c r="B131" s="32" t="n">
        <v>7</v>
      </c>
      <c r="C131" s="21" t="n">
        <v>7</v>
      </c>
      <c r="D131" s="21" t="n">
        <v>7</v>
      </c>
      <c r="E131" s="21" t="n">
        <v>7</v>
      </c>
      <c r="F131" s="21" t="n">
        <v>7</v>
      </c>
      <c r="G131" s="21" t="n">
        <v>5</v>
      </c>
      <c r="H131" s="21" t="n">
        <v>5</v>
      </c>
      <c r="I131" s="21" t="n">
        <v>5</v>
      </c>
      <c r="J131" s="21" t="n">
        <v>5</v>
      </c>
      <c r="K131" s="81" t="n">
        <v>7</v>
      </c>
      <c r="L131" s="81" t="n">
        <v>7</v>
      </c>
      <c r="M131" s="81" t="n">
        <v>7</v>
      </c>
      <c r="N131" s="81" t="n">
        <v>7</v>
      </c>
      <c r="O131" s="81" t="n">
        <v>7</v>
      </c>
      <c r="P131" s="81" t="n">
        <v>7</v>
      </c>
      <c r="Q131" s="81" t="n">
        <v>7</v>
      </c>
      <c r="R131" s="81" t="n">
        <v>5</v>
      </c>
      <c r="S131" s="81" t="n">
        <v>5</v>
      </c>
      <c r="T131" s="81" t="n">
        <v>5</v>
      </c>
      <c r="U131" s="81" t="n">
        <v>5</v>
      </c>
      <c r="V131" s="81" t="n">
        <v>5</v>
      </c>
      <c r="W131" s="81" t="n">
        <v>5</v>
      </c>
      <c r="X131" s="81" t="n">
        <v>5</v>
      </c>
    </row>
    <row r="132" customFormat="false" ht="15" hidden="false" customHeight="true" outlineLevel="0" collapsed="false">
      <c r="A132" s="31" t="n">
        <v>12701.4942934463</v>
      </c>
      <c r="B132" s="32" t="n">
        <v>7</v>
      </c>
      <c r="C132" s="21" t="n">
        <v>7</v>
      </c>
      <c r="D132" s="21" t="n">
        <v>7</v>
      </c>
      <c r="E132" s="21" t="n">
        <v>7</v>
      </c>
      <c r="F132" s="21" t="n">
        <v>7</v>
      </c>
      <c r="G132" s="21" t="n">
        <v>5</v>
      </c>
      <c r="H132" s="21" t="n">
        <v>5</v>
      </c>
      <c r="I132" s="21" t="n">
        <v>5</v>
      </c>
      <c r="J132" s="21" t="n">
        <v>5</v>
      </c>
      <c r="K132" s="81" t="n">
        <v>7</v>
      </c>
      <c r="L132" s="81" t="n">
        <v>7</v>
      </c>
      <c r="M132" s="81" t="n">
        <v>7</v>
      </c>
      <c r="N132" s="81" t="n">
        <v>7</v>
      </c>
      <c r="O132" s="81" t="n">
        <v>7</v>
      </c>
      <c r="P132" s="81" t="n">
        <v>7</v>
      </c>
      <c r="Q132" s="81" t="n">
        <v>7</v>
      </c>
      <c r="R132" s="81" t="n">
        <v>5</v>
      </c>
      <c r="S132" s="81" t="n">
        <v>5</v>
      </c>
      <c r="T132" s="81" t="n">
        <v>5</v>
      </c>
      <c r="U132" s="81" t="n">
        <v>5</v>
      </c>
      <c r="V132" s="81" t="n">
        <v>5</v>
      </c>
      <c r="W132" s="81" t="n">
        <v>5</v>
      </c>
      <c r="X132" s="81" t="n">
        <v>5</v>
      </c>
    </row>
    <row r="133" customFormat="false" ht="15" hidden="false" customHeight="true" outlineLevel="0" collapsed="false">
      <c r="A133" s="31" t="n">
        <v>12801.5060595364</v>
      </c>
      <c r="B133" s="32" t="n">
        <v>7</v>
      </c>
      <c r="C133" s="21" t="n">
        <v>7</v>
      </c>
      <c r="D133" s="21" t="n">
        <v>7</v>
      </c>
      <c r="E133" s="21" t="n">
        <v>7</v>
      </c>
      <c r="F133" s="21" t="n">
        <v>7</v>
      </c>
      <c r="G133" s="21" t="n">
        <v>5</v>
      </c>
      <c r="H133" s="21" t="n">
        <v>5</v>
      </c>
      <c r="I133" s="21" t="n">
        <v>5</v>
      </c>
      <c r="J133" s="21" t="n">
        <v>5</v>
      </c>
      <c r="K133" s="81" t="n">
        <v>7</v>
      </c>
      <c r="L133" s="81" t="n">
        <v>7</v>
      </c>
      <c r="M133" s="81" t="n">
        <v>7</v>
      </c>
      <c r="N133" s="81" t="n">
        <v>7</v>
      </c>
      <c r="O133" s="81" t="n">
        <v>7</v>
      </c>
      <c r="P133" s="81" t="n">
        <v>7</v>
      </c>
      <c r="Q133" s="81" t="n">
        <v>7</v>
      </c>
      <c r="R133" s="81" t="n">
        <v>5</v>
      </c>
      <c r="S133" s="81" t="n">
        <v>5</v>
      </c>
      <c r="T133" s="81" t="n">
        <v>5</v>
      </c>
      <c r="U133" s="81" t="n">
        <v>5</v>
      </c>
      <c r="V133" s="81" t="n">
        <v>5</v>
      </c>
      <c r="W133" s="81" t="n">
        <v>5</v>
      </c>
      <c r="X133" s="81" t="n">
        <v>5</v>
      </c>
    </row>
    <row r="134" customFormat="false" ht="15" hidden="false" customHeight="true" outlineLevel="0" collapsed="false">
      <c r="A134" s="31" t="n">
        <v>12901.5178256265</v>
      </c>
      <c r="B134" s="32" t="n">
        <v>7</v>
      </c>
      <c r="C134" s="21" t="n">
        <v>7</v>
      </c>
      <c r="D134" s="21" t="n">
        <v>7</v>
      </c>
      <c r="E134" s="21" t="n">
        <v>7</v>
      </c>
      <c r="F134" s="21" t="n">
        <v>7</v>
      </c>
      <c r="G134" s="21" t="n">
        <v>5</v>
      </c>
      <c r="H134" s="21" t="n">
        <v>5</v>
      </c>
      <c r="I134" s="21" t="n">
        <v>5</v>
      </c>
      <c r="J134" s="21" t="n">
        <v>5</v>
      </c>
      <c r="K134" s="81" t="n">
        <v>7</v>
      </c>
      <c r="L134" s="81" t="n">
        <v>7</v>
      </c>
      <c r="M134" s="81" t="n">
        <v>7</v>
      </c>
      <c r="N134" s="81" t="n">
        <v>7</v>
      </c>
      <c r="O134" s="81" t="n">
        <v>7</v>
      </c>
      <c r="P134" s="81" t="n">
        <v>7</v>
      </c>
      <c r="Q134" s="81" t="n">
        <v>7</v>
      </c>
      <c r="R134" s="81" t="n">
        <v>5</v>
      </c>
      <c r="S134" s="81" t="n">
        <v>5</v>
      </c>
      <c r="T134" s="81" t="n">
        <v>5</v>
      </c>
      <c r="U134" s="81" t="n">
        <v>5</v>
      </c>
      <c r="V134" s="81" t="n">
        <v>5</v>
      </c>
      <c r="W134" s="81" t="n">
        <v>5</v>
      </c>
      <c r="X134" s="81" t="n">
        <v>5</v>
      </c>
    </row>
    <row r="135" customFormat="false" ht="15" hidden="false" customHeight="true" outlineLevel="0" collapsed="false">
      <c r="A135" s="31" t="n">
        <v>13001.5295917167</v>
      </c>
      <c r="B135" s="32" t="n">
        <v>7</v>
      </c>
      <c r="C135" s="21" t="n">
        <v>7</v>
      </c>
      <c r="D135" s="21" t="n">
        <v>7</v>
      </c>
      <c r="E135" s="21" t="n">
        <v>7</v>
      </c>
      <c r="F135" s="21" t="n">
        <v>7</v>
      </c>
      <c r="G135" s="21" t="n">
        <v>5</v>
      </c>
      <c r="H135" s="21" t="n">
        <v>5</v>
      </c>
      <c r="I135" s="21" t="n">
        <v>5</v>
      </c>
      <c r="J135" s="21" t="n">
        <v>5</v>
      </c>
      <c r="K135" s="81" t="n">
        <v>7</v>
      </c>
      <c r="L135" s="81" t="n">
        <v>7</v>
      </c>
      <c r="M135" s="81" t="n">
        <v>7</v>
      </c>
      <c r="N135" s="81" t="n">
        <v>7</v>
      </c>
      <c r="O135" s="81" t="n">
        <v>7</v>
      </c>
      <c r="P135" s="81" t="n">
        <v>7</v>
      </c>
      <c r="Q135" s="81" t="n">
        <v>7</v>
      </c>
      <c r="R135" s="81" t="n">
        <v>5</v>
      </c>
      <c r="S135" s="81" t="n">
        <v>5</v>
      </c>
      <c r="T135" s="81" t="n">
        <v>5</v>
      </c>
      <c r="U135" s="81" t="n">
        <v>5</v>
      </c>
      <c r="V135" s="81" t="n">
        <v>5</v>
      </c>
      <c r="W135" s="81" t="n">
        <v>5</v>
      </c>
      <c r="X135" s="81" t="n">
        <v>5</v>
      </c>
    </row>
    <row r="136" customFormat="false" ht="15" hidden="false" customHeight="true" outlineLevel="0" collapsed="false">
      <c r="A136" s="31" t="n">
        <v>13101.5413578068</v>
      </c>
      <c r="B136" s="32" t="n">
        <v>7</v>
      </c>
      <c r="C136" s="21" t="n">
        <v>7</v>
      </c>
      <c r="D136" s="21" t="n">
        <v>7</v>
      </c>
      <c r="E136" s="21" t="n">
        <v>7</v>
      </c>
      <c r="F136" s="21" t="n">
        <v>7</v>
      </c>
      <c r="G136" s="21" t="n">
        <v>5</v>
      </c>
      <c r="H136" s="21" t="n">
        <v>5</v>
      </c>
      <c r="I136" s="21" t="n">
        <v>5</v>
      </c>
      <c r="J136" s="21" t="n">
        <v>5</v>
      </c>
      <c r="K136" s="81" t="n">
        <v>7</v>
      </c>
      <c r="L136" s="81" t="n">
        <v>7</v>
      </c>
      <c r="M136" s="81" t="n">
        <v>7</v>
      </c>
      <c r="N136" s="81" t="n">
        <v>7</v>
      </c>
      <c r="O136" s="81" t="n">
        <v>7</v>
      </c>
      <c r="P136" s="81" t="n">
        <v>7</v>
      </c>
      <c r="Q136" s="81" t="n">
        <v>7</v>
      </c>
      <c r="R136" s="81" t="n">
        <v>5</v>
      </c>
      <c r="S136" s="81" t="n">
        <v>5</v>
      </c>
      <c r="T136" s="81" t="n">
        <v>5</v>
      </c>
      <c r="U136" s="81" t="n">
        <v>5</v>
      </c>
      <c r="V136" s="81" t="n">
        <v>5</v>
      </c>
      <c r="W136" s="81" t="n">
        <v>5</v>
      </c>
      <c r="X136" s="81" t="n">
        <v>5</v>
      </c>
    </row>
    <row r="137" customFormat="false" ht="15" hidden="false" customHeight="true" outlineLevel="0" collapsed="false">
      <c r="A137" s="31" t="n">
        <v>13201.5531238969</v>
      </c>
      <c r="B137" s="32" t="n">
        <v>7</v>
      </c>
      <c r="C137" s="21" t="n">
        <v>7</v>
      </c>
      <c r="D137" s="21" t="n">
        <v>7</v>
      </c>
      <c r="E137" s="21" t="n">
        <v>7</v>
      </c>
      <c r="F137" s="21" t="n">
        <v>7</v>
      </c>
      <c r="G137" s="21" t="n">
        <v>5</v>
      </c>
      <c r="H137" s="21" t="n">
        <v>5</v>
      </c>
      <c r="I137" s="21" t="n">
        <v>5</v>
      </c>
      <c r="J137" s="21" t="n">
        <v>5</v>
      </c>
      <c r="K137" s="81" t="n">
        <v>7</v>
      </c>
      <c r="L137" s="81" t="n">
        <v>7</v>
      </c>
      <c r="M137" s="81" t="n">
        <v>7</v>
      </c>
      <c r="N137" s="81" t="n">
        <v>7</v>
      </c>
      <c r="O137" s="81" t="n">
        <v>7</v>
      </c>
      <c r="P137" s="81" t="n">
        <v>7</v>
      </c>
      <c r="Q137" s="81" t="n">
        <v>7</v>
      </c>
      <c r="R137" s="81" t="n">
        <v>5</v>
      </c>
      <c r="S137" s="81" t="n">
        <v>5</v>
      </c>
      <c r="T137" s="81" t="n">
        <v>5</v>
      </c>
      <c r="U137" s="81" t="n">
        <v>5</v>
      </c>
      <c r="V137" s="81" t="n">
        <v>5</v>
      </c>
      <c r="W137" s="81" t="n">
        <v>5</v>
      </c>
      <c r="X137" s="81" t="n">
        <v>5</v>
      </c>
    </row>
    <row r="138" customFormat="false" ht="15" hidden="false" customHeight="true" outlineLevel="0" collapsed="false">
      <c r="A138" s="31" t="n">
        <v>13301.5648899871</v>
      </c>
      <c r="B138" s="32" t="n">
        <v>7</v>
      </c>
      <c r="C138" s="21" t="n">
        <v>7</v>
      </c>
      <c r="D138" s="21" t="n">
        <v>7</v>
      </c>
      <c r="E138" s="21" t="n">
        <v>7</v>
      </c>
      <c r="F138" s="21" t="n">
        <v>7</v>
      </c>
      <c r="G138" s="21" t="n">
        <v>5</v>
      </c>
      <c r="H138" s="21" t="n">
        <v>5</v>
      </c>
      <c r="I138" s="21" t="n">
        <v>5</v>
      </c>
      <c r="J138" s="21" t="n">
        <v>5</v>
      </c>
      <c r="K138" s="81" t="n">
        <v>7</v>
      </c>
      <c r="L138" s="81" t="n">
        <v>7</v>
      </c>
      <c r="M138" s="81" t="n">
        <v>7</v>
      </c>
      <c r="N138" s="81" t="n">
        <v>7</v>
      </c>
      <c r="O138" s="81" t="n">
        <v>7</v>
      </c>
      <c r="P138" s="81" t="n">
        <v>7</v>
      </c>
      <c r="Q138" s="81" t="n">
        <v>7</v>
      </c>
      <c r="R138" s="81" t="n">
        <v>5</v>
      </c>
      <c r="S138" s="81" t="n">
        <v>5</v>
      </c>
      <c r="T138" s="81" t="n">
        <v>5</v>
      </c>
      <c r="U138" s="81" t="n">
        <v>5</v>
      </c>
      <c r="V138" s="81" t="n">
        <v>5</v>
      </c>
      <c r="W138" s="81" t="n">
        <v>5</v>
      </c>
      <c r="X138" s="81" t="n">
        <v>5</v>
      </c>
    </row>
    <row r="139" customFormat="false" ht="15" hidden="false" customHeight="true" outlineLevel="0" collapsed="false">
      <c r="A139" s="31" t="n">
        <v>13401.5766560772</v>
      </c>
      <c r="B139" s="32" t="n">
        <v>7</v>
      </c>
      <c r="C139" s="21" t="n">
        <v>7</v>
      </c>
      <c r="D139" s="21" t="n">
        <v>7</v>
      </c>
      <c r="E139" s="21" t="n">
        <v>7</v>
      </c>
      <c r="F139" s="21" t="n">
        <v>7</v>
      </c>
      <c r="G139" s="21" t="n">
        <v>5</v>
      </c>
      <c r="H139" s="21" t="n">
        <v>5</v>
      </c>
      <c r="I139" s="21" t="n">
        <v>5</v>
      </c>
      <c r="J139" s="21" t="n">
        <v>5</v>
      </c>
      <c r="K139" s="81" t="n">
        <v>7</v>
      </c>
      <c r="L139" s="81" t="n">
        <v>7</v>
      </c>
      <c r="M139" s="81" t="n">
        <v>7</v>
      </c>
      <c r="N139" s="81" t="n">
        <v>7</v>
      </c>
      <c r="O139" s="81" t="n">
        <v>7</v>
      </c>
      <c r="P139" s="81" t="n">
        <v>7</v>
      </c>
      <c r="Q139" s="81" t="n">
        <v>7</v>
      </c>
      <c r="R139" s="81" t="n">
        <v>5</v>
      </c>
      <c r="S139" s="81" t="n">
        <v>5</v>
      </c>
      <c r="T139" s="81" t="n">
        <v>5</v>
      </c>
      <c r="U139" s="81" t="n">
        <v>5</v>
      </c>
      <c r="V139" s="81" t="n">
        <v>5</v>
      </c>
      <c r="W139" s="81" t="n">
        <v>5</v>
      </c>
      <c r="X139" s="81" t="n">
        <v>5</v>
      </c>
    </row>
    <row r="140" customFormat="false" ht="15" hidden="false" customHeight="true" outlineLevel="0" collapsed="false">
      <c r="A140" s="31" t="n">
        <v>13501.5884221673</v>
      </c>
      <c r="B140" s="32" t="n">
        <v>7</v>
      </c>
      <c r="C140" s="21" t="n">
        <v>7</v>
      </c>
      <c r="D140" s="21" t="n">
        <v>7</v>
      </c>
      <c r="E140" s="21" t="n">
        <v>7</v>
      </c>
      <c r="F140" s="21" t="n">
        <v>7</v>
      </c>
      <c r="G140" s="21" t="n">
        <v>5</v>
      </c>
      <c r="H140" s="21" t="n">
        <v>5</v>
      </c>
      <c r="I140" s="21" t="n">
        <v>5</v>
      </c>
      <c r="J140" s="21" t="n">
        <v>5</v>
      </c>
      <c r="K140" s="81" t="n">
        <v>7</v>
      </c>
      <c r="L140" s="81" t="n">
        <v>7</v>
      </c>
      <c r="M140" s="81" t="n">
        <v>7</v>
      </c>
      <c r="N140" s="81" t="n">
        <v>7</v>
      </c>
      <c r="O140" s="81" t="n">
        <v>7</v>
      </c>
      <c r="P140" s="81" t="n">
        <v>7</v>
      </c>
      <c r="Q140" s="81" t="n">
        <v>7</v>
      </c>
      <c r="R140" s="81" t="n">
        <v>5</v>
      </c>
      <c r="S140" s="81" t="n">
        <v>5</v>
      </c>
      <c r="T140" s="81" t="n">
        <v>5</v>
      </c>
      <c r="U140" s="81" t="n">
        <v>5</v>
      </c>
      <c r="V140" s="81" t="n">
        <v>5</v>
      </c>
      <c r="W140" s="81" t="n">
        <v>5</v>
      </c>
      <c r="X140" s="81" t="n">
        <v>5</v>
      </c>
    </row>
    <row r="141" customFormat="false" ht="15" hidden="false" customHeight="true" outlineLevel="0" collapsed="false">
      <c r="A141" s="31" t="n">
        <v>13601.6001882574</v>
      </c>
      <c r="B141" s="32" t="n">
        <v>7</v>
      </c>
      <c r="C141" s="21" t="n">
        <v>7</v>
      </c>
      <c r="D141" s="21" t="n">
        <v>7</v>
      </c>
      <c r="E141" s="21" t="n">
        <v>7</v>
      </c>
      <c r="F141" s="21" t="n">
        <v>7</v>
      </c>
      <c r="G141" s="21" t="n">
        <v>5</v>
      </c>
      <c r="H141" s="21" t="n">
        <v>5</v>
      </c>
      <c r="I141" s="21" t="n">
        <v>5</v>
      </c>
      <c r="J141" s="21" t="n">
        <v>5</v>
      </c>
      <c r="K141" s="81" t="n">
        <v>7</v>
      </c>
      <c r="L141" s="81" t="n">
        <v>7</v>
      </c>
      <c r="M141" s="81" t="n">
        <v>7</v>
      </c>
      <c r="N141" s="81" t="n">
        <v>7</v>
      </c>
      <c r="O141" s="81" t="n">
        <v>7</v>
      </c>
      <c r="P141" s="81" t="n">
        <v>7</v>
      </c>
      <c r="Q141" s="81" t="n">
        <v>7</v>
      </c>
      <c r="R141" s="81" t="n">
        <v>5</v>
      </c>
      <c r="S141" s="81" t="n">
        <v>5</v>
      </c>
      <c r="T141" s="81" t="n">
        <v>5</v>
      </c>
      <c r="U141" s="81" t="n">
        <v>5</v>
      </c>
      <c r="V141" s="81" t="n">
        <v>5</v>
      </c>
      <c r="W141" s="81" t="n">
        <v>5</v>
      </c>
      <c r="X141" s="81" t="n">
        <v>5</v>
      </c>
    </row>
    <row r="142" customFormat="false" ht="15" hidden="false" customHeight="true" outlineLevel="0" collapsed="false">
      <c r="A142" s="31" t="n">
        <v>13701.6119543476</v>
      </c>
      <c r="B142" s="32" t="n">
        <v>7</v>
      </c>
      <c r="C142" s="21" t="n">
        <v>7</v>
      </c>
      <c r="D142" s="21" t="n">
        <v>7</v>
      </c>
      <c r="E142" s="21" t="n">
        <v>7</v>
      </c>
      <c r="F142" s="21" t="n">
        <v>7</v>
      </c>
      <c r="G142" s="21" t="n">
        <v>5</v>
      </c>
      <c r="H142" s="21" t="n">
        <v>5</v>
      </c>
      <c r="I142" s="21" t="n">
        <v>5</v>
      </c>
      <c r="J142" s="21" t="n">
        <v>5</v>
      </c>
      <c r="K142" s="81" t="n">
        <v>7</v>
      </c>
      <c r="L142" s="81" t="n">
        <v>7</v>
      </c>
      <c r="M142" s="81" t="n">
        <v>7</v>
      </c>
      <c r="N142" s="81" t="n">
        <v>7</v>
      </c>
      <c r="O142" s="81" t="n">
        <v>7</v>
      </c>
      <c r="P142" s="81" t="n">
        <v>7</v>
      </c>
      <c r="Q142" s="81" t="n">
        <v>7</v>
      </c>
      <c r="R142" s="81" t="n">
        <v>5</v>
      </c>
      <c r="S142" s="81" t="n">
        <v>5</v>
      </c>
      <c r="T142" s="81" t="n">
        <v>5</v>
      </c>
      <c r="U142" s="81" t="n">
        <v>5</v>
      </c>
      <c r="V142" s="81" t="n">
        <v>5</v>
      </c>
      <c r="W142" s="81" t="n">
        <v>5</v>
      </c>
      <c r="X142" s="81" t="n">
        <v>5</v>
      </c>
    </row>
    <row r="143" customFormat="false" ht="15" hidden="false" customHeight="true" outlineLevel="0" collapsed="false">
      <c r="A143" s="31" t="n">
        <v>13801.6237204377</v>
      </c>
      <c r="B143" s="32" t="n">
        <v>7</v>
      </c>
      <c r="C143" s="21" t="n">
        <v>7</v>
      </c>
      <c r="D143" s="21" t="n">
        <v>7</v>
      </c>
      <c r="E143" s="21" t="n">
        <v>7</v>
      </c>
      <c r="F143" s="21" t="n">
        <v>7</v>
      </c>
      <c r="G143" s="21" t="n">
        <v>5</v>
      </c>
      <c r="H143" s="21" t="n">
        <v>5</v>
      </c>
      <c r="I143" s="21" t="n">
        <v>5</v>
      </c>
      <c r="J143" s="21" t="n">
        <v>5</v>
      </c>
      <c r="K143" s="81" t="n">
        <v>7</v>
      </c>
      <c r="L143" s="81" t="n">
        <v>7</v>
      </c>
      <c r="M143" s="81" t="n">
        <v>7</v>
      </c>
      <c r="N143" s="81" t="n">
        <v>7</v>
      </c>
      <c r="O143" s="81" t="n">
        <v>7</v>
      </c>
      <c r="P143" s="81" t="n">
        <v>7</v>
      </c>
      <c r="Q143" s="81" t="n">
        <v>7</v>
      </c>
      <c r="R143" s="81" t="n">
        <v>5</v>
      </c>
      <c r="S143" s="81" t="n">
        <v>5</v>
      </c>
      <c r="T143" s="81" t="n">
        <v>5</v>
      </c>
      <c r="U143" s="81" t="n">
        <v>5</v>
      </c>
      <c r="V143" s="81" t="n">
        <v>5</v>
      </c>
      <c r="W143" s="81" t="n">
        <v>5</v>
      </c>
      <c r="X143" s="81" t="n">
        <v>5</v>
      </c>
    </row>
    <row r="144" customFormat="false" ht="15" hidden="false" customHeight="true" outlineLevel="0" collapsed="false">
      <c r="A144" s="31" t="n">
        <v>13901.6354865278</v>
      </c>
      <c r="B144" s="32" t="n">
        <v>7</v>
      </c>
      <c r="C144" s="21" t="n">
        <v>7</v>
      </c>
      <c r="D144" s="21" t="n">
        <v>7</v>
      </c>
      <c r="E144" s="21" t="n">
        <v>7</v>
      </c>
      <c r="F144" s="21" t="n">
        <v>7</v>
      </c>
      <c r="G144" s="21" t="n">
        <v>5</v>
      </c>
      <c r="H144" s="21" t="n">
        <v>5</v>
      </c>
      <c r="I144" s="21" t="n">
        <v>5</v>
      </c>
      <c r="J144" s="21" t="n">
        <v>5</v>
      </c>
      <c r="K144" s="81" t="n">
        <v>7</v>
      </c>
      <c r="L144" s="81" t="n">
        <v>7</v>
      </c>
      <c r="M144" s="81" t="n">
        <v>7</v>
      </c>
      <c r="N144" s="81" t="n">
        <v>7</v>
      </c>
      <c r="O144" s="81" t="n">
        <v>7</v>
      </c>
      <c r="P144" s="81" t="n">
        <v>7</v>
      </c>
      <c r="Q144" s="81" t="n">
        <v>7</v>
      </c>
      <c r="R144" s="81" t="n">
        <v>5</v>
      </c>
      <c r="S144" s="81" t="n">
        <v>5</v>
      </c>
      <c r="T144" s="81" t="n">
        <v>5</v>
      </c>
      <c r="U144" s="81" t="n">
        <v>5</v>
      </c>
      <c r="V144" s="81" t="n">
        <v>5</v>
      </c>
      <c r="W144" s="81" t="n">
        <v>5</v>
      </c>
      <c r="X144" s="81" t="n">
        <v>5</v>
      </c>
    </row>
    <row r="145" customFormat="false" ht="15" hidden="false" customHeight="true" outlineLevel="0" collapsed="false">
      <c r="A145" s="31" t="n">
        <v>14001.647252618</v>
      </c>
      <c r="B145" s="32" t="n">
        <v>7</v>
      </c>
      <c r="C145" s="21" t="n">
        <v>7</v>
      </c>
      <c r="D145" s="21" t="n">
        <v>7</v>
      </c>
      <c r="E145" s="21" t="n">
        <v>7</v>
      </c>
      <c r="F145" s="21" t="n">
        <v>7</v>
      </c>
      <c r="G145" s="21" t="n">
        <v>5</v>
      </c>
      <c r="H145" s="21" t="n">
        <v>5</v>
      </c>
      <c r="I145" s="21" t="n">
        <v>5</v>
      </c>
      <c r="J145" s="21" t="n">
        <v>5</v>
      </c>
      <c r="K145" s="81" t="n">
        <v>7</v>
      </c>
      <c r="L145" s="81" t="n">
        <v>7</v>
      </c>
      <c r="M145" s="81" t="n">
        <v>7</v>
      </c>
      <c r="N145" s="81" t="n">
        <v>7</v>
      </c>
      <c r="O145" s="81" t="n">
        <v>7</v>
      </c>
      <c r="P145" s="81" t="n">
        <v>7</v>
      </c>
      <c r="Q145" s="81" t="n">
        <v>7</v>
      </c>
      <c r="R145" s="81" t="n">
        <v>5</v>
      </c>
      <c r="S145" s="81" t="n">
        <v>5</v>
      </c>
      <c r="T145" s="81" t="n">
        <v>5</v>
      </c>
      <c r="U145" s="81" t="n">
        <v>5</v>
      </c>
      <c r="V145" s="81" t="n">
        <v>5</v>
      </c>
      <c r="W145" s="81" t="n">
        <v>5</v>
      </c>
      <c r="X145" s="81" t="n">
        <v>5</v>
      </c>
    </row>
    <row r="146" customFormat="false" ht="15" hidden="false" customHeight="true" outlineLevel="0" collapsed="false">
      <c r="A146" s="31" t="n">
        <v>14101.6590187081</v>
      </c>
      <c r="B146" s="32" t="n">
        <v>7</v>
      </c>
      <c r="C146" s="21" t="n">
        <v>7</v>
      </c>
      <c r="D146" s="21" t="n">
        <v>7</v>
      </c>
      <c r="E146" s="21" t="n">
        <v>7</v>
      </c>
      <c r="F146" s="21" t="n">
        <v>7</v>
      </c>
      <c r="G146" s="21" t="n">
        <v>5</v>
      </c>
      <c r="H146" s="21" t="n">
        <v>5</v>
      </c>
      <c r="I146" s="21" t="n">
        <v>5</v>
      </c>
      <c r="J146" s="21" t="n">
        <v>5</v>
      </c>
      <c r="K146" s="81" t="n">
        <v>7</v>
      </c>
      <c r="L146" s="81" t="n">
        <v>7</v>
      </c>
      <c r="M146" s="81" t="n">
        <v>7</v>
      </c>
      <c r="N146" s="81" t="n">
        <v>7</v>
      </c>
      <c r="O146" s="81" t="n">
        <v>7</v>
      </c>
      <c r="P146" s="81" t="n">
        <v>7</v>
      </c>
      <c r="Q146" s="81" t="n">
        <v>7</v>
      </c>
      <c r="R146" s="81" t="n">
        <v>5</v>
      </c>
      <c r="S146" s="81" t="n">
        <v>5</v>
      </c>
      <c r="T146" s="81" t="n">
        <v>5</v>
      </c>
      <c r="U146" s="81" t="n">
        <v>5</v>
      </c>
      <c r="V146" s="81" t="n">
        <v>5</v>
      </c>
      <c r="W146" s="81" t="n">
        <v>5</v>
      </c>
      <c r="X146" s="81" t="n">
        <v>5</v>
      </c>
    </row>
    <row r="147" customFormat="false" ht="15" hidden="false" customHeight="true" outlineLevel="0" collapsed="false">
      <c r="A147" s="31" t="n">
        <v>14201.6707847982</v>
      </c>
      <c r="B147" s="32" t="n">
        <v>7</v>
      </c>
      <c r="C147" s="21" t="n">
        <v>7</v>
      </c>
      <c r="D147" s="21" t="n">
        <v>7</v>
      </c>
      <c r="E147" s="21" t="n">
        <v>7</v>
      </c>
      <c r="F147" s="21" t="n">
        <v>7</v>
      </c>
      <c r="G147" s="21" t="n">
        <v>5</v>
      </c>
      <c r="H147" s="21" t="n">
        <v>5</v>
      </c>
      <c r="I147" s="21" t="n">
        <v>5</v>
      </c>
      <c r="J147" s="21" t="n">
        <v>5</v>
      </c>
      <c r="K147" s="81" t="n">
        <v>7</v>
      </c>
      <c r="L147" s="81" t="n">
        <v>7</v>
      </c>
      <c r="M147" s="81" t="n">
        <v>7</v>
      </c>
      <c r="N147" s="81" t="n">
        <v>7</v>
      </c>
      <c r="O147" s="81" t="n">
        <v>7</v>
      </c>
      <c r="P147" s="81" t="n">
        <v>7</v>
      </c>
      <c r="Q147" s="81" t="n">
        <v>7</v>
      </c>
      <c r="R147" s="81" t="n">
        <v>5</v>
      </c>
      <c r="S147" s="81" t="n">
        <v>5</v>
      </c>
      <c r="T147" s="81" t="n">
        <v>5</v>
      </c>
      <c r="U147" s="81" t="n">
        <v>5</v>
      </c>
      <c r="V147" s="81" t="n">
        <v>5</v>
      </c>
      <c r="W147" s="81" t="n">
        <v>5</v>
      </c>
      <c r="X147" s="81" t="n">
        <v>5</v>
      </c>
    </row>
    <row r="148" customFormat="false" ht="15" hidden="false" customHeight="true" outlineLevel="0" collapsed="false">
      <c r="A148" s="31" t="n">
        <v>14301.6825508883</v>
      </c>
      <c r="B148" s="32" t="n">
        <v>7</v>
      </c>
      <c r="C148" s="21" t="n">
        <v>7</v>
      </c>
      <c r="D148" s="21" t="n">
        <v>7</v>
      </c>
      <c r="E148" s="21" t="n">
        <v>7</v>
      </c>
      <c r="F148" s="21" t="n">
        <v>7</v>
      </c>
      <c r="G148" s="21" t="n">
        <v>5</v>
      </c>
      <c r="H148" s="21" t="n">
        <v>5</v>
      </c>
      <c r="I148" s="21" t="n">
        <v>5</v>
      </c>
      <c r="J148" s="21" t="n">
        <v>5</v>
      </c>
      <c r="K148" s="81" t="n">
        <v>7</v>
      </c>
      <c r="L148" s="81" t="n">
        <v>7</v>
      </c>
      <c r="M148" s="81" t="n">
        <v>7</v>
      </c>
      <c r="N148" s="81" t="n">
        <v>7</v>
      </c>
      <c r="O148" s="81" t="n">
        <v>7</v>
      </c>
      <c r="P148" s="81" t="n">
        <v>7</v>
      </c>
      <c r="Q148" s="81" t="n">
        <v>7</v>
      </c>
      <c r="R148" s="81" t="n">
        <v>5</v>
      </c>
      <c r="S148" s="81" t="n">
        <v>5</v>
      </c>
      <c r="T148" s="81" t="n">
        <v>5</v>
      </c>
      <c r="U148" s="81" t="n">
        <v>5</v>
      </c>
      <c r="V148" s="81" t="n">
        <v>5</v>
      </c>
      <c r="W148" s="81" t="n">
        <v>5</v>
      </c>
      <c r="X148" s="81" t="n">
        <v>5</v>
      </c>
    </row>
    <row r="149" customFormat="false" ht="15" hidden="false" customHeight="true" outlineLevel="0" collapsed="false">
      <c r="A149" s="31" t="n">
        <v>14401.6943169785</v>
      </c>
      <c r="B149" s="32" t="n">
        <v>7</v>
      </c>
      <c r="C149" s="21" t="n">
        <v>7</v>
      </c>
      <c r="D149" s="21" t="n">
        <v>7</v>
      </c>
      <c r="E149" s="21" t="n">
        <v>7</v>
      </c>
      <c r="F149" s="21" t="n">
        <v>7</v>
      </c>
      <c r="G149" s="21" t="n">
        <v>5</v>
      </c>
      <c r="H149" s="21" t="n">
        <v>5</v>
      </c>
      <c r="I149" s="21" t="n">
        <v>5</v>
      </c>
      <c r="J149" s="21" t="n">
        <v>5</v>
      </c>
      <c r="K149" s="81" t="n">
        <v>7</v>
      </c>
      <c r="L149" s="81" t="n">
        <v>7</v>
      </c>
      <c r="M149" s="81" t="n">
        <v>7</v>
      </c>
      <c r="N149" s="81" t="n">
        <v>7</v>
      </c>
      <c r="O149" s="81" t="n">
        <v>7</v>
      </c>
      <c r="P149" s="81" t="n">
        <v>7</v>
      </c>
      <c r="Q149" s="81" t="n">
        <v>7</v>
      </c>
      <c r="R149" s="81" t="n">
        <v>5</v>
      </c>
      <c r="S149" s="81" t="n">
        <v>5</v>
      </c>
      <c r="T149" s="81" t="n">
        <v>5</v>
      </c>
      <c r="U149" s="81" t="n">
        <v>5</v>
      </c>
      <c r="V149" s="81" t="n">
        <v>5</v>
      </c>
      <c r="W149" s="81" t="n">
        <v>5</v>
      </c>
      <c r="X149" s="81" t="n">
        <v>5</v>
      </c>
    </row>
    <row r="150" customFormat="false" ht="15" hidden="false" customHeight="true" outlineLevel="0" collapsed="false">
      <c r="A150" s="31" t="n">
        <v>14501.7060830686</v>
      </c>
      <c r="B150" s="32" t="n">
        <v>7</v>
      </c>
      <c r="C150" s="21" t="n">
        <v>7</v>
      </c>
      <c r="D150" s="21" t="n">
        <v>7</v>
      </c>
      <c r="E150" s="21" t="n">
        <v>7</v>
      </c>
      <c r="F150" s="21" t="n">
        <v>7</v>
      </c>
      <c r="G150" s="21" t="n">
        <v>5</v>
      </c>
      <c r="H150" s="21" t="n">
        <v>5</v>
      </c>
      <c r="I150" s="21" t="n">
        <v>5</v>
      </c>
      <c r="J150" s="21" t="n">
        <v>5</v>
      </c>
      <c r="K150" s="81" t="n">
        <v>7</v>
      </c>
      <c r="L150" s="81" t="n">
        <v>7</v>
      </c>
      <c r="M150" s="81" t="n">
        <v>7</v>
      </c>
      <c r="N150" s="81" t="n">
        <v>7</v>
      </c>
      <c r="O150" s="81" t="n">
        <v>7</v>
      </c>
      <c r="P150" s="81" t="n">
        <v>7</v>
      </c>
      <c r="Q150" s="81" t="n">
        <v>7</v>
      </c>
      <c r="R150" s="81" t="n">
        <v>5</v>
      </c>
      <c r="S150" s="81" t="n">
        <v>5</v>
      </c>
      <c r="T150" s="81" t="n">
        <v>5</v>
      </c>
      <c r="U150" s="81" t="n">
        <v>5</v>
      </c>
      <c r="V150" s="81" t="n">
        <v>5</v>
      </c>
      <c r="W150" s="81" t="n">
        <v>5</v>
      </c>
      <c r="X150" s="81" t="n">
        <v>5</v>
      </c>
    </row>
    <row r="151" customFormat="false" ht="15" hidden="false" customHeight="true" outlineLevel="0" collapsed="false">
      <c r="A151" s="31" t="n">
        <v>14601.7178491587</v>
      </c>
      <c r="B151" s="32" t="n">
        <v>7</v>
      </c>
      <c r="C151" s="21" t="n">
        <v>7</v>
      </c>
      <c r="D151" s="21" t="n">
        <v>7</v>
      </c>
      <c r="E151" s="21" t="n">
        <v>7</v>
      </c>
      <c r="F151" s="21" t="n">
        <v>7</v>
      </c>
      <c r="G151" s="21" t="n">
        <v>5</v>
      </c>
      <c r="H151" s="21" t="n">
        <v>5</v>
      </c>
      <c r="I151" s="21" t="n">
        <v>5</v>
      </c>
      <c r="J151" s="21" t="n">
        <v>5</v>
      </c>
      <c r="K151" s="81" t="n">
        <v>7</v>
      </c>
      <c r="L151" s="81" t="n">
        <v>7</v>
      </c>
      <c r="M151" s="81" t="n">
        <v>7</v>
      </c>
      <c r="N151" s="81" t="n">
        <v>7</v>
      </c>
      <c r="O151" s="81" t="n">
        <v>7</v>
      </c>
      <c r="P151" s="81" t="n">
        <v>7</v>
      </c>
      <c r="Q151" s="81" t="n">
        <v>7</v>
      </c>
      <c r="R151" s="81" t="n">
        <v>5</v>
      </c>
      <c r="S151" s="81" t="n">
        <v>5</v>
      </c>
      <c r="T151" s="81" t="n">
        <v>5</v>
      </c>
      <c r="U151" s="81" t="n">
        <v>5</v>
      </c>
      <c r="V151" s="81" t="n">
        <v>5</v>
      </c>
      <c r="W151" s="81" t="n">
        <v>5</v>
      </c>
      <c r="X151" s="81" t="n">
        <v>5</v>
      </c>
    </row>
    <row r="152" customFormat="false" ht="15" hidden="false" customHeight="true" outlineLevel="0" collapsed="false">
      <c r="A152" s="31" t="n">
        <v>14701.7296152489</v>
      </c>
      <c r="B152" s="32" t="n">
        <v>7</v>
      </c>
      <c r="C152" s="21" t="n">
        <v>7</v>
      </c>
      <c r="D152" s="21" t="n">
        <v>7</v>
      </c>
      <c r="E152" s="21" t="n">
        <v>7</v>
      </c>
      <c r="F152" s="21" t="n">
        <v>7</v>
      </c>
      <c r="G152" s="21" t="n">
        <v>5</v>
      </c>
      <c r="H152" s="21" t="n">
        <v>5</v>
      </c>
      <c r="I152" s="21" t="n">
        <v>5</v>
      </c>
      <c r="J152" s="21" t="n">
        <v>5</v>
      </c>
      <c r="K152" s="81" t="n">
        <v>7</v>
      </c>
      <c r="L152" s="81" t="n">
        <v>7</v>
      </c>
      <c r="M152" s="81" t="n">
        <v>7</v>
      </c>
      <c r="N152" s="81" t="n">
        <v>7</v>
      </c>
      <c r="O152" s="81" t="n">
        <v>7</v>
      </c>
      <c r="P152" s="81" t="n">
        <v>7</v>
      </c>
      <c r="Q152" s="81" t="n">
        <v>7</v>
      </c>
      <c r="R152" s="81" t="n">
        <v>5</v>
      </c>
      <c r="S152" s="81" t="n">
        <v>5</v>
      </c>
      <c r="T152" s="81" t="n">
        <v>5</v>
      </c>
      <c r="U152" s="81" t="n">
        <v>5</v>
      </c>
      <c r="V152" s="81" t="n">
        <v>5</v>
      </c>
      <c r="W152" s="81" t="n">
        <v>5</v>
      </c>
      <c r="X152" s="81" t="n">
        <v>5</v>
      </c>
    </row>
    <row r="153" customFormat="false" ht="15" hidden="false" customHeight="true" outlineLevel="0" collapsed="false">
      <c r="A153" s="31" t="n">
        <v>14801.741381339</v>
      </c>
      <c r="B153" s="32" t="n">
        <v>7</v>
      </c>
      <c r="C153" s="21" t="n">
        <v>7</v>
      </c>
      <c r="D153" s="21" t="n">
        <v>7</v>
      </c>
      <c r="E153" s="21" t="n">
        <v>7</v>
      </c>
      <c r="F153" s="21" t="n">
        <v>7</v>
      </c>
      <c r="G153" s="21" t="n">
        <v>5</v>
      </c>
      <c r="H153" s="21" t="n">
        <v>5</v>
      </c>
      <c r="I153" s="21" t="n">
        <v>5</v>
      </c>
      <c r="J153" s="21" t="n">
        <v>5</v>
      </c>
      <c r="K153" s="81" t="n">
        <v>7</v>
      </c>
      <c r="L153" s="81" t="n">
        <v>7</v>
      </c>
      <c r="M153" s="81" t="n">
        <v>7</v>
      </c>
      <c r="N153" s="81" t="n">
        <v>7</v>
      </c>
      <c r="O153" s="81" t="n">
        <v>7</v>
      </c>
      <c r="P153" s="81" t="n">
        <v>7</v>
      </c>
      <c r="Q153" s="81" t="n">
        <v>7</v>
      </c>
      <c r="R153" s="81" t="n">
        <v>5</v>
      </c>
      <c r="S153" s="81" t="n">
        <v>5</v>
      </c>
      <c r="T153" s="81" t="n">
        <v>5</v>
      </c>
      <c r="U153" s="81" t="n">
        <v>5</v>
      </c>
      <c r="V153" s="81" t="n">
        <v>5</v>
      </c>
      <c r="W153" s="81" t="n">
        <v>5</v>
      </c>
      <c r="X153" s="81" t="n">
        <v>5</v>
      </c>
    </row>
    <row r="154" customFormat="false" ht="15" hidden="false" customHeight="true" outlineLevel="0" collapsed="false">
      <c r="A154" s="31" t="n">
        <v>14901.7531474291</v>
      </c>
      <c r="B154" s="32" t="n">
        <v>7</v>
      </c>
      <c r="C154" s="21" t="n">
        <v>7</v>
      </c>
      <c r="D154" s="21" t="n">
        <v>7</v>
      </c>
      <c r="E154" s="21" t="n">
        <v>7</v>
      </c>
      <c r="F154" s="21" t="n">
        <v>7</v>
      </c>
      <c r="G154" s="21" t="n">
        <v>5</v>
      </c>
      <c r="H154" s="21" t="n">
        <v>5</v>
      </c>
      <c r="I154" s="21" t="n">
        <v>5</v>
      </c>
      <c r="J154" s="21" t="n">
        <v>5</v>
      </c>
      <c r="K154" s="81" t="n">
        <v>7</v>
      </c>
      <c r="L154" s="81" t="n">
        <v>7</v>
      </c>
      <c r="M154" s="81" t="n">
        <v>7</v>
      </c>
      <c r="N154" s="81" t="n">
        <v>7</v>
      </c>
      <c r="O154" s="81" t="n">
        <v>7</v>
      </c>
      <c r="P154" s="81" t="n">
        <v>7</v>
      </c>
      <c r="Q154" s="81" t="n">
        <v>7</v>
      </c>
      <c r="R154" s="81" t="n">
        <v>5</v>
      </c>
      <c r="S154" s="81" t="n">
        <v>5</v>
      </c>
      <c r="T154" s="81" t="n">
        <v>5</v>
      </c>
      <c r="U154" s="81" t="n">
        <v>5</v>
      </c>
      <c r="V154" s="81" t="n">
        <v>5</v>
      </c>
      <c r="W154" s="81" t="n">
        <v>5</v>
      </c>
      <c r="X154" s="81" t="n">
        <v>5</v>
      </c>
    </row>
    <row r="155" customFormat="false" ht="15" hidden="false" customHeight="true" outlineLevel="0" collapsed="false">
      <c r="A155" s="31" t="n">
        <v>15001.7649135192</v>
      </c>
      <c r="B155" s="32" t="n">
        <v>7</v>
      </c>
      <c r="C155" s="21" t="n">
        <v>7</v>
      </c>
      <c r="D155" s="21" t="n">
        <v>7</v>
      </c>
      <c r="E155" s="21" t="n">
        <v>7</v>
      </c>
      <c r="F155" s="21" t="n">
        <v>7</v>
      </c>
      <c r="G155" s="21" t="n">
        <v>5</v>
      </c>
      <c r="H155" s="21" t="n">
        <v>5</v>
      </c>
      <c r="I155" s="21" t="n">
        <v>5</v>
      </c>
      <c r="J155" s="21" t="n">
        <v>5</v>
      </c>
      <c r="K155" s="81" t="n">
        <v>7</v>
      </c>
      <c r="L155" s="81" t="n">
        <v>7</v>
      </c>
      <c r="M155" s="81" t="n">
        <v>7</v>
      </c>
      <c r="N155" s="81" t="n">
        <v>7</v>
      </c>
      <c r="O155" s="81" t="n">
        <v>7</v>
      </c>
      <c r="P155" s="81" t="n">
        <v>7</v>
      </c>
      <c r="Q155" s="81" t="n">
        <v>7</v>
      </c>
      <c r="R155" s="81" t="n">
        <v>5</v>
      </c>
      <c r="S155" s="81" t="n">
        <v>5</v>
      </c>
      <c r="T155" s="81" t="n">
        <v>5</v>
      </c>
      <c r="U155" s="81" t="n">
        <v>5</v>
      </c>
      <c r="V155" s="81" t="n">
        <v>5</v>
      </c>
      <c r="W155" s="81" t="n">
        <v>5</v>
      </c>
      <c r="X155" s="81" t="n">
        <v>5</v>
      </c>
    </row>
    <row r="156" customFormat="false" ht="15" hidden="false" customHeight="true" outlineLevel="0" collapsed="false">
      <c r="A156" s="31" t="n">
        <v>15101.7766796094</v>
      </c>
      <c r="B156" s="32" t="n">
        <v>7</v>
      </c>
      <c r="C156" s="21" t="n">
        <v>7</v>
      </c>
      <c r="D156" s="21" t="n">
        <v>7</v>
      </c>
      <c r="E156" s="21" t="n">
        <v>7</v>
      </c>
      <c r="F156" s="21" t="n">
        <v>7</v>
      </c>
      <c r="G156" s="21" t="n">
        <v>5</v>
      </c>
      <c r="H156" s="21" t="n">
        <v>5</v>
      </c>
      <c r="I156" s="21" t="n">
        <v>5</v>
      </c>
      <c r="J156" s="21" t="n">
        <v>5</v>
      </c>
      <c r="K156" s="81" t="n">
        <v>7</v>
      </c>
      <c r="L156" s="81" t="n">
        <v>7</v>
      </c>
      <c r="M156" s="81" t="n">
        <v>7</v>
      </c>
      <c r="N156" s="81" t="n">
        <v>7</v>
      </c>
      <c r="O156" s="81" t="n">
        <v>7</v>
      </c>
      <c r="P156" s="81" t="n">
        <v>7</v>
      </c>
      <c r="Q156" s="81" t="n">
        <v>7</v>
      </c>
      <c r="R156" s="81" t="n">
        <v>5</v>
      </c>
      <c r="S156" s="81" t="n">
        <v>5</v>
      </c>
      <c r="T156" s="81" t="n">
        <v>5</v>
      </c>
      <c r="U156" s="81" t="n">
        <v>5</v>
      </c>
      <c r="V156" s="81" t="n">
        <v>5</v>
      </c>
      <c r="W156" s="81" t="n">
        <v>5</v>
      </c>
      <c r="X156" s="81" t="n">
        <v>5</v>
      </c>
    </row>
    <row r="157" customFormat="false" ht="15" hidden="false" customHeight="true" outlineLevel="0" collapsed="false">
      <c r="A157" s="31" t="n">
        <v>15201.7884456995</v>
      </c>
      <c r="B157" s="32" t="n">
        <v>7</v>
      </c>
      <c r="C157" s="21" t="n">
        <v>7</v>
      </c>
      <c r="D157" s="21" t="n">
        <v>7</v>
      </c>
      <c r="E157" s="21" t="n">
        <v>7</v>
      </c>
      <c r="F157" s="21" t="n">
        <v>7</v>
      </c>
      <c r="G157" s="21" t="n">
        <v>5</v>
      </c>
      <c r="H157" s="21" t="n">
        <v>5</v>
      </c>
      <c r="I157" s="21" t="n">
        <v>5</v>
      </c>
      <c r="J157" s="21" t="n">
        <v>5</v>
      </c>
      <c r="K157" s="81" t="n">
        <v>7</v>
      </c>
      <c r="L157" s="81" t="n">
        <v>7</v>
      </c>
      <c r="M157" s="81" t="n">
        <v>7</v>
      </c>
      <c r="N157" s="81" t="n">
        <v>7</v>
      </c>
      <c r="O157" s="81" t="n">
        <v>7</v>
      </c>
      <c r="P157" s="81" t="n">
        <v>7</v>
      </c>
      <c r="Q157" s="81" t="n">
        <v>7</v>
      </c>
      <c r="R157" s="81" t="n">
        <v>5</v>
      </c>
      <c r="S157" s="81" t="n">
        <v>5</v>
      </c>
      <c r="T157" s="81" t="n">
        <v>5</v>
      </c>
      <c r="U157" s="81" t="n">
        <v>5</v>
      </c>
      <c r="V157" s="81" t="n">
        <v>5</v>
      </c>
      <c r="W157" s="81" t="n">
        <v>5</v>
      </c>
      <c r="X157" s="81" t="n">
        <v>5</v>
      </c>
    </row>
    <row r="158" customFormat="false" ht="15" hidden="false" customHeight="true" outlineLevel="0" collapsed="false">
      <c r="A158" s="31" t="n">
        <v>15301.8002117896</v>
      </c>
      <c r="B158" s="32" t="n">
        <v>7</v>
      </c>
      <c r="C158" s="21" t="n">
        <v>7</v>
      </c>
      <c r="D158" s="21" t="n">
        <v>7</v>
      </c>
      <c r="E158" s="21" t="n">
        <v>7</v>
      </c>
      <c r="F158" s="21" t="n">
        <v>7</v>
      </c>
      <c r="G158" s="21" t="n">
        <v>5</v>
      </c>
      <c r="H158" s="21" t="n">
        <v>5</v>
      </c>
      <c r="I158" s="21" t="n">
        <v>5</v>
      </c>
      <c r="J158" s="21" t="n">
        <v>5</v>
      </c>
      <c r="K158" s="81" t="n">
        <v>7</v>
      </c>
      <c r="L158" s="81" t="n">
        <v>7</v>
      </c>
      <c r="M158" s="81" t="n">
        <v>7</v>
      </c>
      <c r="N158" s="81" t="n">
        <v>7</v>
      </c>
      <c r="O158" s="81" t="n">
        <v>7</v>
      </c>
      <c r="P158" s="81" t="n">
        <v>7</v>
      </c>
      <c r="Q158" s="81" t="n">
        <v>7</v>
      </c>
      <c r="R158" s="81" t="n">
        <v>5</v>
      </c>
      <c r="S158" s="81" t="n">
        <v>5</v>
      </c>
      <c r="T158" s="81" t="n">
        <v>5</v>
      </c>
      <c r="U158" s="81" t="n">
        <v>5</v>
      </c>
      <c r="V158" s="81" t="n">
        <v>5</v>
      </c>
      <c r="W158" s="81" t="n">
        <v>5</v>
      </c>
      <c r="X158" s="81" t="n">
        <v>5</v>
      </c>
    </row>
    <row r="159" customFormat="false" ht="15" hidden="false" customHeight="true" outlineLevel="0" collapsed="false">
      <c r="A159" s="31" t="n">
        <v>15401.8119778798</v>
      </c>
      <c r="B159" s="32" t="n">
        <v>7</v>
      </c>
      <c r="C159" s="21" t="n">
        <v>7</v>
      </c>
      <c r="D159" s="21" t="n">
        <v>7</v>
      </c>
      <c r="E159" s="21" t="n">
        <v>7</v>
      </c>
      <c r="F159" s="21" t="n">
        <v>7</v>
      </c>
      <c r="G159" s="21" t="n">
        <v>5</v>
      </c>
      <c r="H159" s="21" t="n">
        <v>5</v>
      </c>
      <c r="I159" s="21" t="n">
        <v>5</v>
      </c>
      <c r="J159" s="21" t="n">
        <v>5</v>
      </c>
      <c r="K159" s="81" t="n">
        <v>7</v>
      </c>
      <c r="L159" s="81" t="n">
        <v>7</v>
      </c>
      <c r="M159" s="81" t="n">
        <v>7</v>
      </c>
      <c r="N159" s="81" t="n">
        <v>7</v>
      </c>
      <c r="O159" s="81" t="n">
        <v>7</v>
      </c>
      <c r="P159" s="81" t="n">
        <v>7</v>
      </c>
      <c r="Q159" s="81" t="n">
        <v>7</v>
      </c>
      <c r="R159" s="81" t="n">
        <v>5</v>
      </c>
      <c r="S159" s="81" t="n">
        <v>5</v>
      </c>
      <c r="T159" s="81" t="n">
        <v>5</v>
      </c>
      <c r="U159" s="81" t="n">
        <v>5</v>
      </c>
      <c r="V159" s="81" t="n">
        <v>5</v>
      </c>
      <c r="W159" s="81" t="n">
        <v>5</v>
      </c>
      <c r="X159" s="81" t="n">
        <v>5</v>
      </c>
    </row>
    <row r="160" customFormat="false" ht="15" hidden="false" customHeight="true" outlineLevel="0" collapsed="false">
      <c r="A160" s="31" t="n">
        <v>15501.8237439699</v>
      </c>
      <c r="B160" s="32" t="n">
        <v>7</v>
      </c>
      <c r="C160" s="21" t="n">
        <v>7</v>
      </c>
      <c r="D160" s="21" t="n">
        <v>7</v>
      </c>
      <c r="E160" s="21" t="n">
        <v>7</v>
      </c>
      <c r="F160" s="21" t="n">
        <v>7</v>
      </c>
      <c r="G160" s="21" t="n">
        <v>5</v>
      </c>
      <c r="H160" s="21" t="n">
        <v>5</v>
      </c>
      <c r="I160" s="21" t="n">
        <v>5</v>
      </c>
      <c r="J160" s="21" t="n">
        <v>5</v>
      </c>
      <c r="K160" s="81" t="n">
        <v>7</v>
      </c>
      <c r="L160" s="81" t="n">
        <v>7</v>
      </c>
      <c r="M160" s="81" t="n">
        <v>7</v>
      </c>
      <c r="N160" s="81" t="n">
        <v>7</v>
      </c>
      <c r="O160" s="81" t="n">
        <v>7</v>
      </c>
      <c r="P160" s="81" t="n">
        <v>7</v>
      </c>
      <c r="Q160" s="81" t="n">
        <v>7</v>
      </c>
      <c r="R160" s="81" t="n">
        <v>5</v>
      </c>
      <c r="S160" s="81" t="n">
        <v>5</v>
      </c>
      <c r="T160" s="81" t="n">
        <v>5</v>
      </c>
      <c r="U160" s="81" t="n">
        <v>5</v>
      </c>
      <c r="V160" s="81" t="n">
        <v>5</v>
      </c>
      <c r="W160" s="81" t="n">
        <v>5</v>
      </c>
      <c r="X160" s="81" t="n">
        <v>5</v>
      </c>
    </row>
    <row r="161" customFormat="false" ht="15" hidden="false" customHeight="true" outlineLevel="0" collapsed="false">
      <c r="A161" s="31" t="n">
        <v>15601.83551006</v>
      </c>
      <c r="B161" s="32" t="n">
        <v>7</v>
      </c>
      <c r="C161" s="21" t="n">
        <v>7</v>
      </c>
      <c r="D161" s="21" t="n">
        <v>7</v>
      </c>
      <c r="E161" s="21" t="n">
        <v>7</v>
      </c>
      <c r="F161" s="21" t="n">
        <v>7</v>
      </c>
      <c r="G161" s="21" t="n">
        <v>5</v>
      </c>
      <c r="H161" s="21" t="n">
        <v>5</v>
      </c>
      <c r="I161" s="21" t="n">
        <v>5</v>
      </c>
      <c r="J161" s="21" t="n">
        <v>5</v>
      </c>
      <c r="K161" s="81" t="n">
        <v>7</v>
      </c>
      <c r="L161" s="81" t="n">
        <v>7</v>
      </c>
      <c r="M161" s="81" t="n">
        <v>7</v>
      </c>
      <c r="N161" s="81" t="n">
        <v>7</v>
      </c>
      <c r="O161" s="81" t="n">
        <v>7</v>
      </c>
      <c r="P161" s="81" t="n">
        <v>7</v>
      </c>
      <c r="Q161" s="81" t="n">
        <v>7</v>
      </c>
      <c r="R161" s="81" t="n">
        <v>5</v>
      </c>
      <c r="S161" s="81" t="n">
        <v>5</v>
      </c>
      <c r="T161" s="81" t="n">
        <v>5</v>
      </c>
      <c r="U161" s="81" t="n">
        <v>5</v>
      </c>
      <c r="V161" s="81" t="n">
        <v>5</v>
      </c>
      <c r="W161" s="81" t="n">
        <v>5</v>
      </c>
      <c r="X161" s="81" t="n">
        <v>5</v>
      </c>
    </row>
    <row r="162" customFormat="false" ht="15" hidden="false" customHeight="true" outlineLevel="0" collapsed="false">
      <c r="A162" s="31" t="n">
        <v>15701.8472761501</v>
      </c>
      <c r="B162" s="32" t="n">
        <v>7</v>
      </c>
      <c r="C162" s="21" t="n">
        <v>7</v>
      </c>
      <c r="D162" s="21" t="n">
        <v>7</v>
      </c>
      <c r="E162" s="21" t="n">
        <v>7</v>
      </c>
      <c r="F162" s="21" t="n">
        <v>7</v>
      </c>
      <c r="G162" s="21" t="n">
        <v>5</v>
      </c>
      <c r="H162" s="21" t="n">
        <v>5</v>
      </c>
      <c r="I162" s="21" t="n">
        <v>5</v>
      </c>
      <c r="J162" s="21" t="n">
        <v>5</v>
      </c>
      <c r="K162" s="81" t="n">
        <v>7</v>
      </c>
      <c r="L162" s="81" t="n">
        <v>7</v>
      </c>
      <c r="M162" s="81" t="n">
        <v>7</v>
      </c>
      <c r="N162" s="81" t="n">
        <v>7</v>
      </c>
      <c r="O162" s="81" t="n">
        <v>7</v>
      </c>
      <c r="P162" s="81" t="n">
        <v>7</v>
      </c>
      <c r="Q162" s="81" t="n">
        <v>7</v>
      </c>
      <c r="R162" s="81" t="n">
        <v>5</v>
      </c>
      <c r="S162" s="81" t="n">
        <v>5</v>
      </c>
      <c r="T162" s="81" t="n">
        <v>5</v>
      </c>
      <c r="U162" s="81" t="n">
        <v>5</v>
      </c>
      <c r="V162" s="81" t="n">
        <v>5</v>
      </c>
      <c r="W162" s="81" t="n">
        <v>5</v>
      </c>
      <c r="X162" s="81" t="n">
        <v>5</v>
      </c>
    </row>
    <row r="163" customFormat="false" ht="15" hidden="false" customHeight="true" outlineLevel="0" collapsed="false">
      <c r="A163" s="31" t="n">
        <v>15801.8590422403</v>
      </c>
      <c r="B163" s="32" t="n">
        <v>7</v>
      </c>
      <c r="C163" s="21" t="n">
        <v>7</v>
      </c>
      <c r="D163" s="21" t="n">
        <v>7</v>
      </c>
      <c r="E163" s="21" t="n">
        <v>7</v>
      </c>
      <c r="F163" s="21" t="n">
        <v>7</v>
      </c>
      <c r="G163" s="21" t="n">
        <v>5</v>
      </c>
      <c r="H163" s="21" t="n">
        <v>5</v>
      </c>
      <c r="I163" s="21" t="n">
        <v>5</v>
      </c>
      <c r="J163" s="21" t="n">
        <v>5</v>
      </c>
      <c r="K163" s="81" t="n">
        <v>7</v>
      </c>
      <c r="L163" s="81" t="n">
        <v>7</v>
      </c>
      <c r="M163" s="81" t="n">
        <v>7</v>
      </c>
      <c r="N163" s="81" t="n">
        <v>7</v>
      </c>
      <c r="O163" s="81" t="n">
        <v>7</v>
      </c>
      <c r="P163" s="81" t="n">
        <v>7</v>
      </c>
      <c r="Q163" s="81" t="n">
        <v>7</v>
      </c>
      <c r="R163" s="81" t="n">
        <v>5</v>
      </c>
      <c r="S163" s="81" t="n">
        <v>5</v>
      </c>
      <c r="T163" s="81" t="n">
        <v>5</v>
      </c>
      <c r="U163" s="81" t="n">
        <v>5</v>
      </c>
      <c r="V163" s="81" t="n">
        <v>5</v>
      </c>
      <c r="W163" s="81" t="n">
        <v>5</v>
      </c>
      <c r="X163" s="81" t="n">
        <v>5</v>
      </c>
    </row>
    <row r="164" customFormat="false" ht="15" hidden="false" customHeight="true" outlineLevel="0" collapsed="false">
      <c r="A164" s="31" t="n">
        <v>15901.8708083304</v>
      </c>
      <c r="B164" s="32" t="n">
        <v>7</v>
      </c>
      <c r="C164" s="21" t="n">
        <v>7</v>
      </c>
      <c r="D164" s="21" t="n">
        <v>7</v>
      </c>
      <c r="E164" s="21" t="n">
        <v>7</v>
      </c>
      <c r="F164" s="21" t="n">
        <v>7</v>
      </c>
      <c r="G164" s="21" t="n">
        <v>5</v>
      </c>
      <c r="H164" s="21" t="n">
        <v>5</v>
      </c>
      <c r="I164" s="21" t="n">
        <v>5</v>
      </c>
      <c r="J164" s="21" t="n">
        <v>5</v>
      </c>
      <c r="K164" s="81" t="n">
        <v>7</v>
      </c>
      <c r="L164" s="81" t="n">
        <v>7</v>
      </c>
      <c r="M164" s="81" t="n">
        <v>7</v>
      </c>
      <c r="N164" s="81" t="n">
        <v>7</v>
      </c>
      <c r="O164" s="81" t="n">
        <v>7</v>
      </c>
      <c r="P164" s="81" t="n">
        <v>7</v>
      </c>
      <c r="Q164" s="81" t="n">
        <v>7</v>
      </c>
      <c r="R164" s="81" t="n">
        <v>5</v>
      </c>
      <c r="S164" s="81" t="n">
        <v>5</v>
      </c>
      <c r="T164" s="81" t="n">
        <v>5</v>
      </c>
      <c r="U164" s="81" t="n">
        <v>5</v>
      </c>
      <c r="V164" s="81" t="n">
        <v>5</v>
      </c>
      <c r="W164" s="81" t="n">
        <v>5</v>
      </c>
      <c r="X164" s="81" t="n">
        <v>5</v>
      </c>
    </row>
    <row r="165" customFormat="false" ht="15" hidden="false" customHeight="true" outlineLevel="0" collapsed="false">
      <c r="A165" s="31" t="n">
        <v>16001.8825744205</v>
      </c>
      <c r="B165" s="32" t="n">
        <v>7</v>
      </c>
      <c r="C165" s="21" t="n">
        <v>7</v>
      </c>
      <c r="D165" s="21" t="n">
        <v>7</v>
      </c>
      <c r="E165" s="21" t="n">
        <v>7</v>
      </c>
      <c r="F165" s="21" t="n">
        <v>7</v>
      </c>
      <c r="G165" s="21" t="n">
        <v>5</v>
      </c>
      <c r="H165" s="21" t="n">
        <v>5</v>
      </c>
      <c r="I165" s="21" t="n">
        <v>5</v>
      </c>
      <c r="J165" s="21" t="n">
        <v>5</v>
      </c>
      <c r="K165" s="81" t="n">
        <v>7</v>
      </c>
      <c r="L165" s="81" t="n">
        <v>7</v>
      </c>
      <c r="M165" s="81" t="n">
        <v>7</v>
      </c>
      <c r="N165" s="81" t="n">
        <v>7</v>
      </c>
      <c r="O165" s="81" t="n">
        <v>7</v>
      </c>
      <c r="P165" s="81" t="n">
        <v>7</v>
      </c>
      <c r="Q165" s="81" t="n">
        <v>7</v>
      </c>
      <c r="R165" s="81" t="n">
        <v>5</v>
      </c>
      <c r="S165" s="81" t="n">
        <v>5</v>
      </c>
      <c r="T165" s="81" t="n">
        <v>5</v>
      </c>
      <c r="U165" s="81" t="n">
        <v>5</v>
      </c>
      <c r="V165" s="81" t="n">
        <v>5</v>
      </c>
      <c r="W165" s="81" t="n">
        <v>5</v>
      </c>
      <c r="X165" s="81" t="n">
        <v>5</v>
      </c>
    </row>
    <row r="166" customFormat="false" ht="15" hidden="false" customHeight="true" outlineLevel="0" collapsed="false">
      <c r="A166" s="31" t="n">
        <v>16101.8943405107</v>
      </c>
      <c r="B166" s="32" t="n">
        <v>7</v>
      </c>
      <c r="C166" s="21" t="n">
        <v>7</v>
      </c>
      <c r="D166" s="21" t="n">
        <v>7</v>
      </c>
      <c r="E166" s="21" t="n">
        <v>7</v>
      </c>
      <c r="F166" s="21" t="n">
        <v>7</v>
      </c>
      <c r="G166" s="21" t="n">
        <v>5</v>
      </c>
      <c r="H166" s="21" t="n">
        <v>5</v>
      </c>
      <c r="I166" s="21" t="n">
        <v>5</v>
      </c>
      <c r="J166" s="21" t="n">
        <v>5</v>
      </c>
      <c r="K166" s="81" t="n">
        <v>7</v>
      </c>
      <c r="L166" s="81" t="n">
        <v>7</v>
      </c>
      <c r="M166" s="81" t="n">
        <v>7</v>
      </c>
      <c r="N166" s="81" t="n">
        <v>7</v>
      </c>
      <c r="O166" s="81" t="n">
        <v>7</v>
      </c>
      <c r="P166" s="81" t="n">
        <v>7</v>
      </c>
      <c r="Q166" s="81" t="n">
        <v>7</v>
      </c>
      <c r="R166" s="81" t="n">
        <v>5</v>
      </c>
      <c r="S166" s="81" t="n">
        <v>5</v>
      </c>
      <c r="T166" s="81" t="n">
        <v>5</v>
      </c>
      <c r="U166" s="81" t="n">
        <v>5</v>
      </c>
      <c r="V166" s="81" t="n">
        <v>5</v>
      </c>
      <c r="W166" s="81" t="n">
        <v>5</v>
      </c>
      <c r="X166" s="81" t="n">
        <v>5</v>
      </c>
    </row>
    <row r="167" customFormat="false" ht="15" hidden="false" customHeight="true" outlineLevel="0" collapsed="false">
      <c r="A167" s="31" t="n">
        <v>16201.9061066008</v>
      </c>
      <c r="B167" s="32" t="n">
        <v>7</v>
      </c>
      <c r="C167" s="21" t="n">
        <v>7</v>
      </c>
      <c r="D167" s="21" t="n">
        <v>7</v>
      </c>
      <c r="E167" s="21" t="n">
        <v>7</v>
      </c>
      <c r="F167" s="21" t="n">
        <v>7</v>
      </c>
      <c r="G167" s="21" t="n">
        <v>5</v>
      </c>
      <c r="H167" s="21" t="n">
        <v>5</v>
      </c>
      <c r="I167" s="21" t="n">
        <v>5</v>
      </c>
      <c r="J167" s="21" t="n">
        <v>5</v>
      </c>
      <c r="K167" s="81" t="n">
        <v>7</v>
      </c>
      <c r="L167" s="81" t="n">
        <v>7</v>
      </c>
      <c r="M167" s="81" t="n">
        <v>7</v>
      </c>
      <c r="N167" s="81" t="n">
        <v>7</v>
      </c>
      <c r="O167" s="81" t="n">
        <v>7</v>
      </c>
      <c r="P167" s="81" t="n">
        <v>7</v>
      </c>
      <c r="Q167" s="81" t="n">
        <v>7</v>
      </c>
      <c r="R167" s="81" t="n">
        <v>5</v>
      </c>
      <c r="S167" s="81" t="n">
        <v>5</v>
      </c>
      <c r="T167" s="81" t="n">
        <v>5</v>
      </c>
      <c r="U167" s="81" t="n">
        <v>5</v>
      </c>
      <c r="V167" s="81" t="n">
        <v>5</v>
      </c>
      <c r="W167" s="81" t="n">
        <v>5</v>
      </c>
      <c r="X167" s="81" t="n">
        <v>5</v>
      </c>
    </row>
    <row r="168" customFormat="false" ht="15" hidden="false" customHeight="true" outlineLevel="0" collapsed="false">
      <c r="A168" s="31" t="n">
        <v>16301.9178726909</v>
      </c>
      <c r="B168" s="32" t="n">
        <v>7</v>
      </c>
      <c r="C168" s="21" t="n">
        <v>7</v>
      </c>
      <c r="D168" s="21" t="n">
        <v>7</v>
      </c>
      <c r="E168" s="21" t="n">
        <v>7</v>
      </c>
      <c r="F168" s="21" t="n">
        <v>7</v>
      </c>
      <c r="G168" s="21" t="n">
        <v>5</v>
      </c>
      <c r="H168" s="21" t="n">
        <v>5</v>
      </c>
      <c r="I168" s="21" t="n">
        <v>5</v>
      </c>
      <c r="J168" s="21" t="n">
        <v>5</v>
      </c>
      <c r="K168" s="81" t="n">
        <v>7</v>
      </c>
      <c r="L168" s="81" t="n">
        <v>7</v>
      </c>
      <c r="M168" s="81" t="n">
        <v>7</v>
      </c>
      <c r="N168" s="81" t="n">
        <v>7</v>
      </c>
      <c r="O168" s="81" t="n">
        <v>7</v>
      </c>
      <c r="P168" s="81" t="n">
        <v>7</v>
      </c>
      <c r="Q168" s="81" t="n">
        <v>7</v>
      </c>
      <c r="R168" s="81" t="n">
        <v>5</v>
      </c>
      <c r="S168" s="81" t="n">
        <v>5</v>
      </c>
      <c r="T168" s="81" t="n">
        <v>5</v>
      </c>
      <c r="U168" s="81" t="n">
        <v>5</v>
      </c>
      <c r="V168" s="81" t="n">
        <v>5</v>
      </c>
      <c r="W168" s="81" t="n">
        <v>5</v>
      </c>
      <c r="X168" s="81" t="n">
        <v>5</v>
      </c>
    </row>
    <row r="169" customFormat="false" ht="15" hidden="false" customHeight="true" outlineLevel="0" collapsed="false">
      <c r="A169" s="31" t="n">
        <v>16401.929638781</v>
      </c>
      <c r="B169" s="32" t="n">
        <v>7</v>
      </c>
      <c r="C169" s="21" t="n">
        <v>7</v>
      </c>
      <c r="D169" s="21" t="n">
        <v>7</v>
      </c>
      <c r="E169" s="21" t="n">
        <v>7</v>
      </c>
      <c r="F169" s="21" t="n">
        <v>7</v>
      </c>
      <c r="G169" s="21" t="n">
        <v>5</v>
      </c>
      <c r="H169" s="21" t="n">
        <v>5</v>
      </c>
      <c r="I169" s="21" t="n">
        <v>5</v>
      </c>
      <c r="J169" s="21" t="n">
        <v>5</v>
      </c>
      <c r="K169" s="81" t="n">
        <v>7</v>
      </c>
      <c r="L169" s="81" t="n">
        <v>7</v>
      </c>
      <c r="M169" s="81" t="n">
        <v>7</v>
      </c>
      <c r="N169" s="81" t="n">
        <v>7</v>
      </c>
      <c r="O169" s="81" t="n">
        <v>7</v>
      </c>
      <c r="P169" s="81" t="n">
        <v>7</v>
      </c>
      <c r="Q169" s="81" t="n">
        <v>7</v>
      </c>
      <c r="R169" s="81" t="n">
        <v>5</v>
      </c>
      <c r="S169" s="81" t="n">
        <v>5</v>
      </c>
      <c r="T169" s="81" t="n">
        <v>5</v>
      </c>
      <c r="U169" s="81" t="n">
        <v>5</v>
      </c>
      <c r="V169" s="81" t="n">
        <v>5</v>
      </c>
      <c r="W169" s="81" t="n">
        <v>5</v>
      </c>
      <c r="X169" s="81" t="n">
        <v>5</v>
      </c>
    </row>
    <row r="170" customFormat="false" ht="15" hidden="false" customHeight="true" outlineLevel="0" collapsed="false">
      <c r="A170" s="31" t="n">
        <v>16501.9414048712</v>
      </c>
      <c r="B170" s="32" t="n">
        <v>7</v>
      </c>
      <c r="C170" s="21" t="n">
        <v>7</v>
      </c>
      <c r="D170" s="21" t="n">
        <v>7</v>
      </c>
      <c r="E170" s="21" t="n">
        <v>7</v>
      </c>
      <c r="F170" s="21" t="n">
        <v>7</v>
      </c>
      <c r="G170" s="21" t="n">
        <v>5</v>
      </c>
      <c r="H170" s="21" t="n">
        <v>5</v>
      </c>
      <c r="I170" s="21" t="n">
        <v>5</v>
      </c>
      <c r="J170" s="21" t="n">
        <v>5</v>
      </c>
      <c r="K170" s="81" t="n">
        <v>7</v>
      </c>
      <c r="L170" s="81" t="n">
        <v>7</v>
      </c>
      <c r="M170" s="81" t="n">
        <v>7</v>
      </c>
      <c r="N170" s="81" t="n">
        <v>7</v>
      </c>
      <c r="O170" s="81" t="n">
        <v>7</v>
      </c>
      <c r="P170" s="81" t="n">
        <v>7</v>
      </c>
      <c r="Q170" s="81" t="n">
        <v>7</v>
      </c>
      <c r="R170" s="81" t="n">
        <v>5</v>
      </c>
      <c r="S170" s="81" t="n">
        <v>5</v>
      </c>
      <c r="T170" s="81" t="n">
        <v>5</v>
      </c>
      <c r="U170" s="81" t="n">
        <v>5</v>
      </c>
      <c r="V170" s="81" t="n">
        <v>5</v>
      </c>
      <c r="W170" s="81" t="n">
        <v>5</v>
      </c>
      <c r="X170" s="81" t="n">
        <v>5</v>
      </c>
    </row>
    <row r="171" customFormat="false" ht="15" hidden="false" customHeight="true" outlineLevel="0" collapsed="false">
      <c r="A171" s="31" t="n">
        <v>16601.9531709613</v>
      </c>
      <c r="B171" s="32" t="n">
        <v>7</v>
      </c>
      <c r="C171" s="21" t="n">
        <v>7</v>
      </c>
      <c r="D171" s="21" t="n">
        <v>7</v>
      </c>
      <c r="E171" s="21" t="n">
        <v>7</v>
      </c>
      <c r="F171" s="21" t="n">
        <v>7</v>
      </c>
      <c r="G171" s="21" t="n">
        <v>5</v>
      </c>
      <c r="H171" s="21" t="n">
        <v>5</v>
      </c>
      <c r="I171" s="21" t="n">
        <v>5</v>
      </c>
      <c r="J171" s="21" t="n">
        <v>5</v>
      </c>
      <c r="K171" s="81" t="n">
        <v>7</v>
      </c>
      <c r="L171" s="81" t="n">
        <v>7</v>
      </c>
      <c r="M171" s="81" t="n">
        <v>7</v>
      </c>
      <c r="N171" s="81" t="n">
        <v>7</v>
      </c>
      <c r="O171" s="81" t="n">
        <v>7</v>
      </c>
      <c r="P171" s="81" t="n">
        <v>7</v>
      </c>
      <c r="Q171" s="81" t="n">
        <v>7</v>
      </c>
      <c r="R171" s="81" t="n">
        <v>5</v>
      </c>
      <c r="S171" s="81" t="n">
        <v>5</v>
      </c>
      <c r="T171" s="81" t="n">
        <v>5</v>
      </c>
      <c r="U171" s="81" t="n">
        <v>5</v>
      </c>
      <c r="V171" s="81" t="n">
        <v>5</v>
      </c>
      <c r="W171" s="81" t="n">
        <v>5</v>
      </c>
      <c r="X171" s="81" t="n">
        <v>5</v>
      </c>
    </row>
    <row r="172" customFormat="false" ht="15" hidden="false" customHeight="true" outlineLevel="0" collapsed="false">
      <c r="A172" s="31" t="n">
        <v>16701.9649370514</v>
      </c>
      <c r="B172" s="32" t="n">
        <v>7</v>
      </c>
      <c r="C172" s="21" t="n">
        <v>7</v>
      </c>
      <c r="D172" s="21" t="n">
        <v>7</v>
      </c>
      <c r="E172" s="21" t="n">
        <v>7</v>
      </c>
      <c r="F172" s="21" t="n">
        <v>7</v>
      </c>
      <c r="G172" s="21" t="n">
        <v>5</v>
      </c>
      <c r="H172" s="21" t="n">
        <v>5</v>
      </c>
      <c r="I172" s="21" t="n">
        <v>5</v>
      </c>
      <c r="J172" s="21" t="n">
        <v>5</v>
      </c>
      <c r="K172" s="81" t="n">
        <v>7</v>
      </c>
      <c r="L172" s="81" t="n">
        <v>7</v>
      </c>
      <c r="M172" s="81" t="n">
        <v>7</v>
      </c>
      <c r="N172" s="81" t="n">
        <v>7</v>
      </c>
      <c r="O172" s="81" t="n">
        <v>7</v>
      </c>
      <c r="P172" s="81" t="n">
        <v>7</v>
      </c>
      <c r="Q172" s="81" t="n">
        <v>7</v>
      </c>
      <c r="R172" s="81" t="n">
        <v>5</v>
      </c>
      <c r="S172" s="81" t="n">
        <v>5</v>
      </c>
      <c r="T172" s="81" t="n">
        <v>5</v>
      </c>
      <c r="U172" s="81" t="n">
        <v>5</v>
      </c>
      <c r="V172" s="81" t="n">
        <v>5</v>
      </c>
      <c r="W172" s="81" t="n">
        <v>5</v>
      </c>
      <c r="X172" s="81" t="n">
        <v>5</v>
      </c>
    </row>
    <row r="173" customFormat="false" ht="15" hidden="false" customHeight="true" outlineLevel="0" collapsed="false">
      <c r="A173" s="31" t="n">
        <v>16801.9767031416</v>
      </c>
      <c r="B173" s="32" t="n">
        <v>7</v>
      </c>
      <c r="C173" s="21" t="n">
        <v>7</v>
      </c>
      <c r="D173" s="21" t="n">
        <v>7</v>
      </c>
      <c r="E173" s="21" t="n">
        <v>7</v>
      </c>
      <c r="F173" s="21" t="n">
        <v>7</v>
      </c>
      <c r="G173" s="21" t="n">
        <v>5</v>
      </c>
      <c r="H173" s="21" t="n">
        <v>5</v>
      </c>
      <c r="I173" s="21" t="n">
        <v>5</v>
      </c>
      <c r="J173" s="21" t="n">
        <v>5</v>
      </c>
      <c r="K173" s="81" t="n">
        <v>7</v>
      </c>
      <c r="L173" s="81" t="n">
        <v>7</v>
      </c>
      <c r="M173" s="81" t="n">
        <v>7</v>
      </c>
      <c r="N173" s="81" t="n">
        <v>7</v>
      </c>
      <c r="O173" s="81" t="n">
        <v>7</v>
      </c>
      <c r="P173" s="81" t="n">
        <v>7</v>
      </c>
      <c r="Q173" s="81" t="n">
        <v>7</v>
      </c>
      <c r="R173" s="81" t="n">
        <v>5</v>
      </c>
      <c r="S173" s="81" t="n">
        <v>5</v>
      </c>
      <c r="T173" s="81" t="n">
        <v>5</v>
      </c>
      <c r="U173" s="81" t="n">
        <v>5</v>
      </c>
      <c r="V173" s="81" t="n">
        <v>5</v>
      </c>
      <c r="W173" s="81" t="n">
        <v>5</v>
      </c>
      <c r="X173" s="81" t="n">
        <v>5</v>
      </c>
    </row>
    <row r="174" customFormat="false" ht="15" hidden="false" customHeight="true" outlineLevel="0" collapsed="false">
      <c r="A174" s="31" t="n">
        <v>16901.9884692317</v>
      </c>
      <c r="B174" s="32" t="n">
        <v>7</v>
      </c>
      <c r="C174" s="21" t="n">
        <v>7</v>
      </c>
      <c r="D174" s="21" t="n">
        <v>7</v>
      </c>
      <c r="E174" s="21" t="n">
        <v>7</v>
      </c>
      <c r="F174" s="21" t="n">
        <v>7</v>
      </c>
      <c r="G174" s="21" t="n">
        <v>5</v>
      </c>
      <c r="H174" s="21" t="n">
        <v>5</v>
      </c>
      <c r="I174" s="21" t="n">
        <v>5</v>
      </c>
      <c r="J174" s="21" t="n">
        <v>5</v>
      </c>
      <c r="K174" s="81" t="n">
        <v>7</v>
      </c>
      <c r="L174" s="81" t="n">
        <v>7</v>
      </c>
      <c r="M174" s="81" t="n">
        <v>7</v>
      </c>
      <c r="N174" s="81" t="n">
        <v>7</v>
      </c>
      <c r="O174" s="81" t="n">
        <v>7</v>
      </c>
      <c r="P174" s="81" t="n">
        <v>7</v>
      </c>
      <c r="Q174" s="81" t="n">
        <v>7</v>
      </c>
      <c r="R174" s="81" t="n">
        <v>5</v>
      </c>
      <c r="S174" s="81" t="n">
        <v>5</v>
      </c>
      <c r="T174" s="81" t="n">
        <v>5</v>
      </c>
      <c r="U174" s="81" t="n">
        <v>5</v>
      </c>
      <c r="V174" s="81" t="n">
        <v>5</v>
      </c>
      <c r="W174" s="81" t="n">
        <v>5</v>
      </c>
      <c r="X174" s="81" t="n">
        <v>5</v>
      </c>
    </row>
    <row r="175" customFormat="false" ht="15" hidden="false" customHeight="true" outlineLevel="0" collapsed="false">
      <c r="A175" s="31" t="n">
        <v>17002.0002353218</v>
      </c>
      <c r="B175" s="32" t="n">
        <v>7</v>
      </c>
      <c r="C175" s="21" t="n">
        <v>7</v>
      </c>
      <c r="D175" s="21" t="n">
        <v>7</v>
      </c>
      <c r="E175" s="21" t="n">
        <v>7</v>
      </c>
      <c r="F175" s="21" t="n">
        <v>7</v>
      </c>
      <c r="G175" s="21" t="n">
        <v>5</v>
      </c>
      <c r="H175" s="21" t="n">
        <v>5</v>
      </c>
      <c r="I175" s="21" t="n">
        <v>5</v>
      </c>
      <c r="J175" s="21" t="n">
        <v>5</v>
      </c>
      <c r="K175" s="81" t="n">
        <v>7</v>
      </c>
      <c r="L175" s="81" t="n">
        <v>7</v>
      </c>
      <c r="M175" s="81" t="n">
        <v>7</v>
      </c>
      <c r="N175" s="81" t="n">
        <v>7</v>
      </c>
      <c r="O175" s="81" t="n">
        <v>7</v>
      </c>
      <c r="P175" s="81" t="n">
        <v>7</v>
      </c>
      <c r="Q175" s="81" t="n">
        <v>7</v>
      </c>
      <c r="R175" s="81" t="n">
        <v>5</v>
      </c>
      <c r="S175" s="81" t="n">
        <v>5</v>
      </c>
      <c r="T175" s="81" t="n">
        <v>5</v>
      </c>
      <c r="U175" s="81" t="n">
        <v>5</v>
      </c>
      <c r="V175" s="81" t="n">
        <v>5</v>
      </c>
      <c r="W175" s="81" t="n">
        <v>5</v>
      </c>
      <c r="X175" s="81" t="n">
        <v>5</v>
      </c>
    </row>
    <row r="176" customFormat="false" ht="15" hidden="false" customHeight="true" outlineLevel="0" collapsed="false">
      <c r="A176" s="31" t="n">
        <v>17102.0120014119</v>
      </c>
      <c r="B176" s="32" t="n">
        <v>7</v>
      </c>
      <c r="C176" s="21" t="n">
        <v>7</v>
      </c>
      <c r="D176" s="21" t="n">
        <v>7</v>
      </c>
      <c r="E176" s="21" t="n">
        <v>7</v>
      </c>
      <c r="F176" s="21" t="n">
        <v>7</v>
      </c>
      <c r="G176" s="21" t="n">
        <v>5</v>
      </c>
      <c r="H176" s="21" t="n">
        <v>5</v>
      </c>
      <c r="I176" s="21" t="n">
        <v>5</v>
      </c>
      <c r="J176" s="21" t="n">
        <v>5</v>
      </c>
      <c r="K176" s="81" t="n">
        <v>7</v>
      </c>
      <c r="L176" s="81" t="n">
        <v>7</v>
      </c>
      <c r="M176" s="81" t="n">
        <v>7</v>
      </c>
      <c r="N176" s="81" t="n">
        <v>7</v>
      </c>
      <c r="O176" s="81" t="n">
        <v>7</v>
      </c>
      <c r="P176" s="81" t="n">
        <v>7</v>
      </c>
      <c r="Q176" s="81" t="n">
        <v>7</v>
      </c>
      <c r="R176" s="81" t="n">
        <v>5</v>
      </c>
      <c r="S176" s="81" t="n">
        <v>5</v>
      </c>
      <c r="T176" s="81" t="n">
        <v>5</v>
      </c>
      <c r="U176" s="81" t="n">
        <v>5</v>
      </c>
      <c r="V176" s="81" t="n">
        <v>5</v>
      </c>
      <c r="W176" s="81" t="n">
        <v>5</v>
      </c>
      <c r="X176" s="81" t="n">
        <v>5</v>
      </c>
    </row>
    <row r="177" customFormat="false" ht="15" hidden="false" customHeight="true" outlineLevel="0" collapsed="false">
      <c r="A177" s="31" t="n">
        <v>17202.0237675021</v>
      </c>
      <c r="B177" s="32" t="n">
        <v>7</v>
      </c>
      <c r="C177" s="21" t="n">
        <v>7</v>
      </c>
      <c r="D177" s="21" t="n">
        <v>7</v>
      </c>
      <c r="E177" s="21" t="n">
        <v>7</v>
      </c>
      <c r="F177" s="21" t="n">
        <v>7</v>
      </c>
      <c r="G177" s="21" t="n">
        <v>5</v>
      </c>
      <c r="H177" s="21" t="n">
        <v>5</v>
      </c>
      <c r="I177" s="21" t="n">
        <v>5</v>
      </c>
      <c r="J177" s="21" t="n">
        <v>5</v>
      </c>
      <c r="K177" s="81" t="n">
        <v>7</v>
      </c>
      <c r="L177" s="81" t="n">
        <v>7</v>
      </c>
      <c r="M177" s="81" t="n">
        <v>7</v>
      </c>
      <c r="N177" s="81" t="n">
        <v>7</v>
      </c>
      <c r="O177" s="81" t="n">
        <v>7</v>
      </c>
      <c r="P177" s="81" t="n">
        <v>7</v>
      </c>
      <c r="Q177" s="81" t="n">
        <v>7</v>
      </c>
      <c r="R177" s="81" t="n">
        <v>5</v>
      </c>
      <c r="S177" s="81" t="n">
        <v>5</v>
      </c>
      <c r="T177" s="81" t="n">
        <v>5</v>
      </c>
      <c r="U177" s="81" t="n">
        <v>5</v>
      </c>
      <c r="V177" s="81" t="n">
        <v>5</v>
      </c>
      <c r="W177" s="81" t="n">
        <v>5</v>
      </c>
      <c r="X177" s="81" t="n">
        <v>5</v>
      </c>
    </row>
    <row r="178" customFormat="false" ht="15" hidden="false" customHeight="true" outlineLevel="0" collapsed="false">
      <c r="A178" s="31" t="n">
        <v>17302.0355335922</v>
      </c>
      <c r="B178" s="32" t="n">
        <v>7</v>
      </c>
      <c r="C178" s="21" t="n">
        <v>7</v>
      </c>
      <c r="D178" s="21" t="n">
        <v>7</v>
      </c>
      <c r="E178" s="21" t="n">
        <v>7</v>
      </c>
      <c r="F178" s="21" t="n">
        <v>7</v>
      </c>
      <c r="G178" s="21" t="n">
        <v>5</v>
      </c>
      <c r="H178" s="21" t="n">
        <v>5</v>
      </c>
      <c r="I178" s="21" t="n">
        <v>5</v>
      </c>
      <c r="J178" s="21" t="n">
        <v>5</v>
      </c>
      <c r="K178" s="81" t="n">
        <v>7</v>
      </c>
      <c r="L178" s="81" t="n">
        <v>7</v>
      </c>
      <c r="M178" s="81" t="n">
        <v>7</v>
      </c>
      <c r="N178" s="81" t="n">
        <v>7</v>
      </c>
      <c r="O178" s="81" t="n">
        <v>7</v>
      </c>
      <c r="P178" s="81" t="n">
        <v>7</v>
      </c>
      <c r="Q178" s="81" t="n">
        <v>7</v>
      </c>
      <c r="R178" s="81" t="n">
        <v>5</v>
      </c>
      <c r="S178" s="81" t="n">
        <v>5</v>
      </c>
      <c r="T178" s="81" t="n">
        <v>5</v>
      </c>
      <c r="U178" s="81" t="n">
        <v>5</v>
      </c>
      <c r="V178" s="81" t="n">
        <v>5</v>
      </c>
      <c r="W178" s="81" t="n">
        <v>5</v>
      </c>
      <c r="X178" s="81" t="n">
        <v>5</v>
      </c>
    </row>
    <row r="179" customFormat="false" ht="15" hidden="false" customHeight="true" outlineLevel="0" collapsed="false">
      <c r="A179" s="31" t="n">
        <v>17402.0472996823</v>
      </c>
      <c r="B179" s="32" t="n">
        <v>7</v>
      </c>
      <c r="C179" s="21" t="n">
        <v>7</v>
      </c>
      <c r="D179" s="21" t="n">
        <v>7</v>
      </c>
      <c r="E179" s="21" t="n">
        <v>7</v>
      </c>
      <c r="F179" s="21" t="n">
        <v>7</v>
      </c>
      <c r="G179" s="21" t="n">
        <v>5</v>
      </c>
      <c r="H179" s="21" t="n">
        <v>5</v>
      </c>
      <c r="I179" s="21" t="n">
        <v>5</v>
      </c>
      <c r="J179" s="21" t="n">
        <v>5</v>
      </c>
      <c r="K179" s="81" t="n">
        <v>7</v>
      </c>
      <c r="L179" s="81" t="n">
        <v>7</v>
      </c>
      <c r="M179" s="81" t="n">
        <v>7</v>
      </c>
      <c r="N179" s="81" t="n">
        <v>7</v>
      </c>
      <c r="O179" s="81" t="n">
        <v>7</v>
      </c>
      <c r="P179" s="81" t="n">
        <v>7</v>
      </c>
      <c r="Q179" s="81" t="n">
        <v>7</v>
      </c>
      <c r="R179" s="81" t="n">
        <v>5</v>
      </c>
      <c r="S179" s="81" t="n">
        <v>5</v>
      </c>
      <c r="T179" s="81" t="n">
        <v>5</v>
      </c>
      <c r="U179" s="81" t="n">
        <v>5</v>
      </c>
      <c r="V179" s="81" t="n">
        <v>5</v>
      </c>
      <c r="W179" s="81" t="n">
        <v>5</v>
      </c>
      <c r="X179" s="81" t="n">
        <v>5</v>
      </c>
    </row>
    <row r="180" customFormat="false" ht="15" hidden="false" customHeight="true" outlineLevel="0" collapsed="false">
      <c r="A180" s="31" t="n">
        <v>17502.0590657724</v>
      </c>
      <c r="B180" s="32" t="n">
        <v>7</v>
      </c>
      <c r="C180" s="21" t="n">
        <v>7</v>
      </c>
      <c r="D180" s="21" t="n">
        <v>7</v>
      </c>
      <c r="E180" s="21" t="n">
        <v>7</v>
      </c>
      <c r="F180" s="21" t="n">
        <v>7</v>
      </c>
      <c r="G180" s="21" t="n">
        <v>5</v>
      </c>
      <c r="H180" s="21" t="n">
        <v>5</v>
      </c>
      <c r="I180" s="21" t="n">
        <v>5</v>
      </c>
      <c r="J180" s="21" t="n">
        <v>5</v>
      </c>
      <c r="K180" s="81" t="n">
        <v>7</v>
      </c>
      <c r="L180" s="81" t="n">
        <v>7</v>
      </c>
      <c r="M180" s="81" t="n">
        <v>7</v>
      </c>
      <c r="N180" s="81" t="n">
        <v>7</v>
      </c>
      <c r="O180" s="81" t="n">
        <v>7</v>
      </c>
      <c r="P180" s="81" t="n">
        <v>7</v>
      </c>
      <c r="Q180" s="81" t="n">
        <v>7</v>
      </c>
      <c r="R180" s="81" t="n">
        <v>5</v>
      </c>
      <c r="S180" s="81" t="n">
        <v>5</v>
      </c>
      <c r="T180" s="81" t="n">
        <v>5</v>
      </c>
      <c r="U180" s="81" t="n">
        <v>5</v>
      </c>
      <c r="V180" s="81" t="n">
        <v>5</v>
      </c>
      <c r="W180" s="81" t="n">
        <v>5</v>
      </c>
      <c r="X180" s="81" t="n">
        <v>5</v>
      </c>
    </row>
    <row r="181" customFormat="false" ht="15" hidden="false" customHeight="true" outlineLevel="0" collapsed="false">
      <c r="A181" s="31" t="n">
        <v>17602.0708318626</v>
      </c>
      <c r="B181" s="32" t="n">
        <v>7</v>
      </c>
      <c r="C181" s="21" t="n">
        <v>7</v>
      </c>
      <c r="D181" s="21" t="n">
        <v>7</v>
      </c>
      <c r="E181" s="21" t="n">
        <v>7</v>
      </c>
      <c r="F181" s="21" t="n">
        <v>7</v>
      </c>
      <c r="G181" s="21" t="n">
        <v>5</v>
      </c>
      <c r="H181" s="21" t="n">
        <v>5</v>
      </c>
      <c r="I181" s="21" t="n">
        <v>5</v>
      </c>
      <c r="J181" s="21" t="n">
        <v>5</v>
      </c>
      <c r="K181" s="81" t="n">
        <v>7</v>
      </c>
      <c r="L181" s="81" t="n">
        <v>7</v>
      </c>
      <c r="M181" s="81" t="n">
        <v>7</v>
      </c>
      <c r="N181" s="81" t="n">
        <v>7</v>
      </c>
      <c r="O181" s="81" t="n">
        <v>7</v>
      </c>
      <c r="P181" s="81" t="n">
        <v>7</v>
      </c>
      <c r="Q181" s="81" t="n">
        <v>7</v>
      </c>
      <c r="R181" s="81" t="n">
        <v>5</v>
      </c>
      <c r="S181" s="81" t="n">
        <v>5</v>
      </c>
      <c r="T181" s="81" t="n">
        <v>5</v>
      </c>
      <c r="U181" s="81" t="n">
        <v>5</v>
      </c>
      <c r="V181" s="81" t="n">
        <v>5</v>
      </c>
      <c r="W181" s="81" t="n">
        <v>5</v>
      </c>
      <c r="X181" s="81" t="n">
        <v>5</v>
      </c>
    </row>
    <row r="182" customFormat="false" ht="15" hidden="false" customHeight="true" outlineLevel="0" collapsed="false">
      <c r="A182" s="31" t="n">
        <v>17702.0825979527</v>
      </c>
      <c r="B182" s="32" t="n">
        <v>7</v>
      </c>
      <c r="C182" s="21" t="n">
        <v>7</v>
      </c>
      <c r="D182" s="21" t="n">
        <v>7</v>
      </c>
      <c r="E182" s="21" t="n">
        <v>7</v>
      </c>
      <c r="F182" s="21" t="n">
        <v>7</v>
      </c>
      <c r="G182" s="21" t="n">
        <v>5</v>
      </c>
      <c r="H182" s="21" t="n">
        <v>5</v>
      </c>
      <c r="I182" s="21" t="n">
        <v>5</v>
      </c>
      <c r="J182" s="21" t="n">
        <v>5</v>
      </c>
      <c r="K182" s="81" t="n">
        <v>7</v>
      </c>
      <c r="L182" s="81" t="n">
        <v>7</v>
      </c>
      <c r="M182" s="81" t="n">
        <v>7</v>
      </c>
      <c r="N182" s="81" t="n">
        <v>7</v>
      </c>
      <c r="O182" s="81" t="n">
        <v>7</v>
      </c>
      <c r="P182" s="81" t="n">
        <v>7</v>
      </c>
      <c r="Q182" s="81" t="n">
        <v>7</v>
      </c>
      <c r="R182" s="81" t="n">
        <v>5</v>
      </c>
      <c r="S182" s="81" t="n">
        <v>5</v>
      </c>
      <c r="T182" s="81" t="n">
        <v>5</v>
      </c>
      <c r="U182" s="81" t="n">
        <v>5</v>
      </c>
      <c r="V182" s="81" t="n">
        <v>5</v>
      </c>
      <c r="W182" s="81" t="n">
        <v>5</v>
      </c>
      <c r="X182" s="81" t="n">
        <v>5</v>
      </c>
    </row>
    <row r="183" customFormat="false" ht="15" hidden="false" customHeight="true" outlineLevel="0" collapsed="false">
      <c r="A183" s="31" t="n">
        <v>17802.0943640428</v>
      </c>
      <c r="B183" s="32" t="n">
        <v>7</v>
      </c>
      <c r="C183" s="21" t="n">
        <v>7</v>
      </c>
      <c r="D183" s="21" t="n">
        <v>7</v>
      </c>
      <c r="E183" s="21" t="n">
        <v>7</v>
      </c>
      <c r="F183" s="21" t="n">
        <v>7</v>
      </c>
      <c r="G183" s="21" t="n">
        <v>5</v>
      </c>
      <c r="H183" s="21" t="n">
        <v>5</v>
      </c>
      <c r="I183" s="21" t="n">
        <v>5</v>
      </c>
      <c r="J183" s="21" t="n">
        <v>5</v>
      </c>
      <c r="K183" s="81" t="n">
        <v>7</v>
      </c>
      <c r="L183" s="81" t="n">
        <v>7</v>
      </c>
      <c r="M183" s="81" t="n">
        <v>7</v>
      </c>
      <c r="N183" s="81" t="n">
        <v>7</v>
      </c>
      <c r="O183" s="81" t="n">
        <v>7</v>
      </c>
      <c r="P183" s="81" t="n">
        <v>7</v>
      </c>
      <c r="Q183" s="81" t="n">
        <v>7</v>
      </c>
      <c r="R183" s="81" t="n">
        <v>5</v>
      </c>
      <c r="S183" s="81" t="n">
        <v>5</v>
      </c>
      <c r="T183" s="81" t="n">
        <v>5</v>
      </c>
      <c r="U183" s="81" t="n">
        <v>5</v>
      </c>
      <c r="V183" s="81" t="n">
        <v>5</v>
      </c>
      <c r="W183" s="81" t="n">
        <v>5</v>
      </c>
      <c r="X183" s="81" t="n">
        <v>5</v>
      </c>
    </row>
    <row r="184" customFormat="false" ht="15" hidden="false" customHeight="true" outlineLevel="0" collapsed="false">
      <c r="A184" s="31" t="n">
        <v>17902.106130133</v>
      </c>
      <c r="B184" s="32" t="n">
        <v>7</v>
      </c>
      <c r="C184" s="21" t="n">
        <v>7</v>
      </c>
      <c r="D184" s="21" t="n">
        <v>7</v>
      </c>
      <c r="E184" s="21" t="n">
        <v>7</v>
      </c>
      <c r="F184" s="21" t="n">
        <v>7</v>
      </c>
      <c r="G184" s="21" t="n">
        <v>5</v>
      </c>
      <c r="H184" s="21" t="n">
        <v>5</v>
      </c>
      <c r="I184" s="21" t="n">
        <v>5</v>
      </c>
      <c r="J184" s="21" t="n">
        <v>5</v>
      </c>
      <c r="K184" s="81" t="n">
        <v>7</v>
      </c>
      <c r="L184" s="81" t="n">
        <v>7</v>
      </c>
      <c r="M184" s="81" t="n">
        <v>7</v>
      </c>
      <c r="N184" s="81" t="n">
        <v>7</v>
      </c>
      <c r="O184" s="81" t="n">
        <v>7</v>
      </c>
      <c r="P184" s="81" t="n">
        <v>7</v>
      </c>
      <c r="Q184" s="81" t="n">
        <v>7</v>
      </c>
      <c r="R184" s="81" t="n">
        <v>5</v>
      </c>
      <c r="S184" s="81" t="n">
        <v>5</v>
      </c>
      <c r="T184" s="81" t="n">
        <v>5</v>
      </c>
      <c r="U184" s="81" t="n">
        <v>5</v>
      </c>
      <c r="V184" s="81" t="n">
        <v>5</v>
      </c>
      <c r="W184" s="81" t="n">
        <v>5</v>
      </c>
      <c r="X184" s="81" t="n">
        <v>5</v>
      </c>
    </row>
    <row r="185" customFormat="false" ht="15" hidden="false" customHeight="true" outlineLevel="0" collapsed="false">
      <c r="A185" s="31" t="n">
        <v>18002.1178962231</v>
      </c>
      <c r="B185" s="32" t="n">
        <v>7</v>
      </c>
      <c r="C185" s="21" t="n">
        <v>7</v>
      </c>
      <c r="D185" s="21" t="n">
        <v>7</v>
      </c>
      <c r="E185" s="21" t="n">
        <v>7</v>
      </c>
      <c r="F185" s="21" t="n">
        <v>7</v>
      </c>
      <c r="G185" s="21" t="n">
        <v>5</v>
      </c>
      <c r="H185" s="21" t="n">
        <v>5</v>
      </c>
      <c r="I185" s="21" t="n">
        <v>5</v>
      </c>
      <c r="J185" s="21" t="n">
        <v>5</v>
      </c>
      <c r="K185" s="81" t="n">
        <v>7</v>
      </c>
      <c r="L185" s="81" t="n">
        <v>7</v>
      </c>
      <c r="M185" s="81" t="n">
        <v>7</v>
      </c>
      <c r="N185" s="81" t="n">
        <v>7</v>
      </c>
      <c r="O185" s="81" t="n">
        <v>7</v>
      </c>
      <c r="P185" s="81" t="n">
        <v>7</v>
      </c>
      <c r="Q185" s="81" t="n">
        <v>7</v>
      </c>
      <c r="R185" s="81" t="n">
        <v>5</v>
      </c>
      <c r="S185" s="81" t="n">
        <v>5</v>
      </c>
      <c r="T185" s="81" t="n">
        <v>5</v>
      </c>
      <c r="U185" s="81" t="n">
        <v>5</v>
      </c>
      <c r="V185" s="81" t="n">
        <v>5</v>
      </c>
      <c r="W185" s="81" t="n">
        <v>5</v>
      </c>
      <c r="X185" s="81" t="n">
        <v>5</v>
      </c>
    </row>
    <row r="186" customFormat="false" ht="15" hidden="false" customHeight="true" outlineLevel="0" collapsed="false">
      <c r="A186" s="31" t="n">
        <v>18102.1296623132</v>
      </c>
      <c r="B186" s="32" t="n">
        <v>7</v>
      </c>
      <c r="C186" s="21" t="n">
        <v>7</v>
      </c>
      <c r="D186" s="21" t="n">
        <v>7</v>
      </c>
      <c r="E186" s="21" t="n">
        <v>7</v>
      </c>
      <c r="F186" s="21" t="n">
        <v>7</v>
      </c>
      <c r="G186" s="21" t="n">
        <v>5</v>
      </c>
      <c r="H186" s="21" t="n">
        <v>5</v>
      </c>
      <c r="I186" s="21" t="n">
        <v>5</v>
      </c>
      <c r="J186" s="21" t="n">
        <v>5</v>
      </c>
      <c r="K186" s="81" t="n">
        <v>7</v>
      </c>
      <c r="L186" s="81" t="n">
        <v>7</v>
      </c>
      <c r="M186" s="81" t="n">
        <v>7</v>
      </c>
      <c r="N186" s="81" t="n">
        <v>7</v>
      </c>
      <c r="O186" s="81" t="n">
        <v>7</v>
      </c>
      <c r="P186" s="81" t="n">
        <v>7</v>
      </c>
      <c r="Q186" s="81" t="n">
        <v>7</v>
      </c>
      <c r="R186" s="81" t="n">
        <v>5</v>
      </c>
      <c r="S186" s="81" t="n">
        <v>5</v>
      </c>
      <c r="T186" s="81" t="n">
        <v>5</v>
      </c>
      <c r="U186" s="81" t="n">
        <v>5</v>
      </c>
      <c r="V186" s="81" t="n">
        <v>5</v>
      </c>
      <c r="W186" s="81" t="n">
        <v>5</v>
      </c>
      <c r="X186" s="81" t="n">
        <v>5</v>
      </c>
    </row>
    <row r="187" customFormat="false" ht="15" hidden="false" customHeight="true" outlineLevel="0" collapsed="false">
      <c r="A187" s="31" t="n">
        <v>18202.1414284033</v>
      </c>
      <c r="B187" s="32" t="n">
        <v>7</v>
      </c>
      <c r="C187" s="21" t="n">
        <v>7</v>
      </c>
      <c r="D187" s="21" t="n">
        <v>7</v>
      </c>
      <c r="E187" s="21" t="n">
        <v>7</v>
      </c>
      <c r="F187" s="21" t="n">
        <v>7</v>
      </c>
      <c r="G187" s="21" t="n">
        <v>5</v>
      </c>
      <c r="H187" s="21" t="n">
        <v>5</v>
      </c>
      <c r="I187" s="21" t="n">
        <v>5</v>
      </c>
      <c r="J187" s="21" t="n">
        <v>5</v>
      </c>
      <c r="K187" s="81" t="n">
        <v>7</v>
      </c>
      <c r="L187" s="81" t="n">
        <v>7</v>
      </c>
      <c r="M187" s="81" t="n">
        <v>7</v>
      </c>
      <c r="N187" s="81" t="n">
        <v>7</v>
      </c>
      <c r="O187" s="81" t="n">
        <v>7</v>
      </c>
      <c r="P187" s="81" t="n">
        <v>7</v>
      </c>
      <c r="Q187" s="81" t="n">
        <v>7</v>
      </c>
      <c r="R187" s="81" t="n">
        <v>5</v>
      </c>
      <c r="S187" s="81" t="n">
        <v>5</v>
      </c>
      <c r="T187" s="81" t="n">
        <v>5</v>
      </c>
      <c r="U187" s="81" t="n">
        <v>5</v>
      </c>
      <c r="V187" s="81" t="n">
        <v>5</v>
      </c>
      <c r="W187" s="81" t="n">
        <v>5</v>
      </c>
      <c r="X187" s="81" t="n">
        <v>5</v>
      </c>
    </row>
    <row r="188" customFormat="false" ht="15" hidden="false" customHeight="true" outlineLevel="0" collapsed="false">
      <c r="A188" s="31" t="n">
        <v>18302.1531944935</v>
      </c>
      <c r="B188" s="32" t="n">
        <v>7</v>
      </c>
      <c r="C188" s="21" t="n">
        <v>7</v>
      </c>
      <c r="D188" s="21" t="n">
        <v>7</v>
      </c>
      <c r="E188" s="21" t="n">
        <v>7</v>
      </c>
      <c r="F188" s="21" t="n">
        <v>7</v>
      </c>
      <c r="G188" s="21" t="n">
        <v>5</v>
      </c>
      <c r="H188" s="21" t="n">
        <v>5</v>
      </c>
      <c r="I188" s="21" t="n">
        <v>5</v>
      </c>
      <c r="J188" s="21" t="n">
        <v>5</v>
      </c>
      <c r="K188" s="81" t="n">
        <v>7</v>
      </c>
      <c r="L188" s="81" t="n">
        <v>7</v>
      </c>
      <c r="M188" s="81" t="n">
        <v>7</v>
      </c>
      <c r="N188" s="81" t="n">
        <v>7</v>
      </c>
      <c r="O188" s="81" t="n">
        <v>7</v>
      </c>
      <c r="P188" s="81" t="n">
        <v>7</v>
      </c>
      <c r="Q188" s="81" t="n">
        <v>7</v>
      </c>
      <c r="R188" s="81" t="n">
        <v>5</v>
      </c>
      <c r="S188" s="81" t="n">
        <v>5</v>
      </c>
      <c r="T188" s="81" t="n">
        <v>5</v>
      </c>
      <c r="U188" s="81" t="n">
        <v>5</v>
      </c>
      <c r="V188" s="81" t="n">
        <v>5</v>
      </c>
      <c r="W188" s="81" t="n">
        <v>5</v>
      </c>
      <c r="X188" s="81" t="n">
        <v>5</v>
      </c>
    </row>
    <row r="189" customFormat="false" ht="15" hidden="false" customHeight="true" outlineLevel="0" collapsed="false">
      <c r="A189" s="31" t="n">
        <v>18402.1649605836</v>
      </c>
      <c r="B189" s="32" t="n">
        <v>7</v>
      </c>
      <c r="C189" s="21" t="n">
        <v>7</v>
      </c>
      <c r="D189" s="21" t="n">
        <v>7</v>
      </c>
      <c r="E189" s="21" t="n">
        <v>7</v>
      </c>
      <c r="F189" s="21" t="n">
        <v>7</v>
      </c>
      <c r="G189" s="21" t="n">
        <v>5</v>
      </c>
      <c r="H189" s="21" t="n">
        <v>5</v>
      </c>
      <c r="I189" s="21" t="n">
        <v>5</v>
      </c>
      <c r="J189" s="21" t="n">
        <v>5</v>
      </c>
      <c r="K189" s="81" t="n">
        <v>7</v>
      </c>
      <c r="L189" s="81" t="n">
        <v>7</v>
      </c>
      <c r="M189" s="81" t="n">
        <v>7</v>
      </c>
      <c r="N189" s="81" t="n">
        <v>7</v>
      </c>
      <c r="O189" s="81" t="n">
        <v>7</v>
      </c>
      <c r="P189" s="81" t="n">
        <v>7</v>
      </c>
      <c r="Q189" s="81" t="n">
        <v>7</v>
      </c>
      <c r="R189" s="81" t="n">
        <v>5</v>
      </c>
      <c r="S189" s="81" t="n">
        <v>5</v>
      </c>
      <c r="T189" s="81" t="n">
        <v>5</v>
      </c>
      <c r="U189" s="81" t="n">
        <v>5</v>
      </c>
      <c r="V189" s="81" t="n">
        <v>5</v>
      </c>
      <c r="W189" s="81" t="n">
        <v>5</v>
      </c>
      <c r="X189" s="81" t="n">
        <v>5</v>
      </c>
    </row>
    <row r="190" customFormat="false" ht="15" hidden="false" customHeight="true" outlineLevel="0" collapsed="false">
      <c r="A190" s="31" t="n">
        <v>18502.1767266737</v>
      </c>
      <c r="B190" s="32" t="n">
        <v>7</v>
      </c>
      <c r="C190" s="21" t="n">
        <v>7</v>
      </c>
      <c r="D190" s="21" t="n">
        <v>7</v>
      </c>
      <c r="E190" s="21" t="n">
        <v>7</v>
      </c>
      <c r="F190" s="21" t="n">
        <v>7</v>
      </c>
      <c r="G190" s="21" t="n">
        <v>5</v>
      </c>
      <c r="H190" s="21" t="n">
        <v>5</v>
      </c>
      <c r="I190" s="21" t="n">
        <v>5</v>
      </c>
      <c r="J190" s="21" t="n">
        <v>5</v>
      </c>
      <c r="K190" s="81" t="n">
        <v>7</v>
      </c>
      <c r="L190" s="81" t="n">
        <v>7</v>
      </c>
      <c r="M190" s="81" t="n">
        <v>7</v>
      </c>
      <c r="N190" s="81" t="n">
        <v>7</v>
      </c>
      <c r="O190" s="81" t="n">
        <v>7</v>
      </c>
      <c r="P190" s="81" t="n">
        <v>7</v>
      </c>
      <c r="Q190" s="81" t="n">
        <v>7</v>
      </c>
      <c r="R190" s="81" t="n">
        <v>5</v>
      </c>
      <c r="S190" s="81" t="n">
        <v>5</v>
      </c>
      <c r="T190" s="81" t="n">
        <v>5</v>
      </c>
      <c r="U190" s="81" t="n">
        <v>5</v>
      </c>
      <c r="V190" s="81" t="n">
        <v>5</v>
      </c>
      <c r="W190" s="81" t="n">
        <v>5</v>
      </c>
      <c r="X190" s="81" t="n">
        <v>5</v>
      </c>
    </row>
    <row r="191" customFormat="false" ht="15" hidden="false" customHeight="true" outlineLevel="0" collapsed="false">
      <c r="A191" s="31" t="n">
        <v>18602.1884927639</v>
      </c>
      <c r="B191" s="32" t="n">
        <v>7</v>
      </c>
      <c r="C191" s="21" t="n">
        <v>7</v>
      </c>
      <c r="D191" s="21" t="n">
        <v>7</v>
      </c>
      <c r="E191" s="21" t="n">
        <v>7</v>
      </c>
      <c r="F191" s="21" t="n">
        <v>7</v>
      </c>
      <c r="G191" s="21" t="n">
        <v>5</v>
      </c>
      <c r="H191" s="21" t="n">
        <v>5</v>
      </c>
      <c r="I191" s="21" t="n">
        <v>5</v>
      </c>
      <c r="J191" s="21" t="n">
        <v>5</v>
      </c>
      <c r="K191" s="81" t="n">
        <v>7</v>
      </c>
      <c r="L191" s="81" t="n">
        <v>7</v>
      </c>
      <c r="M191" s="81" t="n">
        <v>7</v>
      </c>
      <c r="N191" s="81" t="n">
        <v>7</v>
      </c>
      <c r="O191" s="81" t="n">
        <v>7</v>
      </c>
      <c r="P191" s="81" t="n">
        <v>7</v>
      </c>
      <c r="Q191" s="81" t="n">
        <v>7</v>
      </c>
      <c r="R191" s="81" t="n">
        <v>5</v>
      </c>
      <c r="S191" s="81" t="n">
        <v>5</v>
      </c>
      <c r="T191" s="81" t="n">
        <v>5</v>
      </c>
      <c r="U191" s="81" t="n">
        <v>5</v>
      </c>
      <c r="V191" s="81" t="n">
        <v>5</v>
      </c>
      <c r="W191" s="81" t="n">
        <v>5</v>
      </c>
      <c r="X191" s="81" t="n">
        <v>5</v>
      </c>
    </row>
    <row r="192" customFormat="false" ht="15" hidden="false" customHeight="true" outlineLevel="0" collapsed="false">
      <c r="A192" s="31" t="n">
        <v>18702.200258854</v>
      </c>
      <c r="B192" s="32" t="n">
        <v>7</v>
      </c>
      <c r="C192" s="21" t="n">
        <v>7</v>
      </c>
      <c r="D192" s="21" t="n">
        <v>7</v>
      </c>
      <c r="E192" s="21" t="n">
        <v>7</v>
      </c>
      <c r="F192" s="21" t="n">
        <v>7</v>
      </c>
      <c r="G192" s="21" t="n">
        <v>5</v>
      </c>
      <c r="H192" s="21" t="n">
        <v>5</v>
      </c>
      <c r="I192" s="21" t="n">
        <v>5</v>
      </c>
      <c r="J192" s="21" t="n">
        <v>5</v>
      </c>
      <c r="K192" s="81" t="n">
        <v>7</v>
      </c>
      <c r="L192" s="81" t="n">
        <v>7</v>
      </c>
      <c r="M192" s="81" t="n">
        <v>7</v>
      </c>
      <c r="N192" s="81" t="n">
        <v>7</v>
      </c>
      <c r="O192" s="81" t="n">
        <v>7</v>
      </c>
      <c r="P192" s="81" t="n">
        <v>7</v>
      </c>
      <c r="Q192" s="81" t="n">
        <v>7</v>
      </c>
      <c r="R192" s="81" t="n">
        <v>5</v>
      </c>
      <c r="S192" s="81" t="n">
        <v>5</v>
      </c>
      <c r="T192" s="81" t="n">
        <v>5</v>
      </c>
      <c r="U192" s="81" t="n">
        <v>5</v>
      </c>
      <c r="V192" s="81" t="n">
        <v>5</v>
      </c>
      <c r="W192" s="81" t="n">
        <v>5</v>
      </c>
      <c r="X192" s="81" t="n">
        <v>5</v>
      </c>
    </row>
    <row r="193" customFormat="false" ht="15" hidden="false" customHeight="true" outlineLevel="0" collapsed="false">
      <c r="A193" s="31" t="n">
        <v>18802.2120249441</v>
      </c>
      <c r="B193" s="32" t="n">
        <v>7</v>
      </c>
      <c r="C193" s="21" t="n">
        <v>7</v>
      </c>
      <c r="D193" s="21" t="n">
        <v>7</v>
      </c>
      <c r="E193" s="21" t="n">
        <v>7</v>
      </c>
      <c r="F193" s="21" t="n">
        <v>7</v>
      </c>
      <c r="G193" s="21" t="n">
        <v>5</v>
      </c>
      <c r="H193" s="21" t="n">
        <v>5</v>
      </c>
      <c r="I193" s="21" t="n">
        <v>5</v>
      </c>
      <c r="J193" s="21" t="n">
        <v>5</v>
      </c>
      <c r="K193" s="81" t="n">
        <v>7</v>
      </c>
      <c r="L193" s="81" t="n">
        <v>7</v>
      </c>
      <c r="M193" s="81" t="n">
        <v>7</v>
      </c>
      <c r="N193" s="81" t="n">
        <v>7</v>
      </c>
      <c r="O193" s="81" t="n">
        <v>7</v>
      </c>
      <c r="P193" s="81" t="n">
        <v>7</v>
      </c>
      <c r="Q193" s="81" t="n">
        <v>7</v>
      </c>
      <c r="R193" s="81" t="n">
        <v>5</v>
      </c>
      <c r="S193" s="81" t="n">
        <v>5</v>
      </c>
      <c r="T193" s="81" t="n">
        <v>5</v>
      </c>
      <c r="U193" s="81" t="n">
        <v>5</v>
      </c>
      <c r="V193" s="81" t="n">
        <v>5</v>
      </c>
      <c r="W193" s="81" t="n">
        <v>5</v>
      </c>
      <c r="X193" s="81" t="n">
        <v>5</v>
      </c>
    </row>
    <row r="194" customFormat="false" ht="15" hidden="false" customHeight="true" outlineLevel="0" collapsed="false">
      <c r="A194" s="31" t="n">
        <v>18902.2237910342</v>
      </c>
      <c r="B194" s="32" t="n">
        <v>7</v>
      </c>
      <c r="C194" s="21" t="n">
        <v>7</v>
      </c>
      <c r="D194" s="21" t="n">
        <v>7</v>
      </c>
      <c r="E194" s="21" t="n">
        <v>7</v>
      </c>
      <c r="F194" s="21" t="n">
        <v>7</v>
      </c>
      <c r="G194" s="21" t="n">
        <v>5</v>
      </c>
      <c r="H194" s="21" t="n">
        <v>5</v>
      </c>
      <c r="I194" s="21" t="n">
        <v>5</v>
      </c>
      <c r="J194" s="21" t="n">
        <v>5</v>
      </c>
      <c r="K194" s="81" t="n">
        <v>7</v>
      </c>
      <c r="L194" s="81" t="n">
        <v>7</v>
      </c>
      <c r="M194" s="81" t="n">
        <v>7</v>
      </c>
      <c r="N194" s="81" t="n">
        <v>7</v>
      </c>
      <c r="O194" s="81" t="n">
        <v>7</v>
      </c>
      <c r="P194" s="81" t="n">
        <v>7</v>
      </c>
      <c r="Q194" s="81" t="n">
        <v>7</v>
      </c>
      <c r="R194" s="81" t="n">
        <v>5</v>
      </c>
      <c r="S194" s="81" t="n">
        <v>5</v>
      </c>
      <c r="T194" s="81" t="n">
        <v>5</v>
      </c>
      <c r="U194" s="81" t="n">
        <v>5</v>
      </c>
      <c r="V194" s="81" t="n">
        <v>5</v>
      </c>
      <c r="W194" s="81" t="n">
        <v>5</v>
      </c>
      <c r="X194" s="81" t="n">
        <v>5</v>
      </c>
    </row>
    <row r="195" customFormat="false" ht="15" hidden="false" customHeight="true" outlineLevel="0" collapsed="false">
      <c r="A195" s="31" t="n">
        <v>19002.2355571244</v>
      </c>
      <c r="B195" s="32" t="n">
        <v>7</v>
      </c>
      <c r="C195" s="21" t="n">
        <v>7</v>
      </c>
      <c r="D195" s="21" t="n">
        <v>7</v>
      </c>
      <c r="E195" s="21" t="n">
        <v>7</v>
      </c>
      <c r="F195" s="21" t="n">
        <v>7</v>
      </c>
      <c r="G195" s="21" t="n">
        <v>5</v>
      </c>
      <c r="H195" s="21" t="n">
        <v>5</v>
      </c>
      <c r="I195" s="21" t="n">
        <v>5</v>
      </c>
      <c r="J195" s="21" t="n">
        <v>5</v>
      </c>
      <c r="K195" s="81" t="n">
        <v>7</v>
      </c>
      <c r="L195" s="81" t="n">
        <v>7</v>
      </c>
      <c r="M195" s="81" t="n">
        <v>7</v>
      </c>
      <c r="N195" s="81" t="n">
        <v>7</v>
      </c>
      <c r="O195" s="81" t="n">
        <v>7</v>
      </c>
      <c r="P195" s="81" t="n">
        <v>7</v>
      </c>
      <c r="Q195" s="81" t="n">
        <v>7</v>
      </c>
      <c r="R195" s="81" t="n">
        <v>5</v>
      </c>
      <c r="S195" s="81" t="n">
        <v>5</v>
      </c>
      <c r="T195" s="81" t="n">
        <v>5</v>
      </c>
      <c r="U195" s="81" t="n">
        <v>5</v>
      </c>
      <c r="V195" s="81" t="n">
        <v>5</v>
      </c>
      <c r="W195" s="81" t="n">
        <v>5</v>
      </c>
      <c r="X195" s="81" t="n">
        <v>5</v>
      </c>
    </row>
    <row r="196" customFormat="false" ht="15" hidden="false" customHeight="true" outlineLevel="0" collapsed="false">
      <c r="A196" s="31" t="n">
        <v>19102.2473232145</v>
      </c>
      <c r="B196" s="32" t="n">
        <v>7</v>
      </c>
      <c r="C196" s="21" t="n">
        <v>7</v>
      </c>
      <c r="D196" s="21" t="n">
        <v>7</v>
      </c>
      <c r="E196" s="21" t="n">
        <v>7</v>
      </c>
      <c r="F196" s="21" t="n">
        <v>7</v>
      </c>
      <c r="G196" s="21" t="n">
        <v>5</v>
      </c>
      <c r="H196" s="21" t="n">
        <v>5</v>
      </c>
      <c r="I196" s="21" t="n">
        <v>5</v>
      </c>
      <c r="J196" s="21" t="n">
        <v>5</v>
      </c>
      <c r="K196" s="81" t="n">
        <v>7</v>
      </c>
      <c r="L196" s="81" t="n">
        <v>7</v>
      </c>
      <c r="M196" s="81" t="n">
        <v>7</v>
      </c>
      <c r="N196" s="81" t="n">
        <v>7</v>
      </c>
      <c r="O196" s="81" t="n">
        <v>7</v>
      </c>
      <c r="P196" s="81" t="n">
        <v>7</v>
      </c>
      <c r="Q196" s="81" t="n">
        <v>7</v>
      </c>
      <c r="R196" s="81" t="n">
        <v>5</v>
      </c>
      <c r="S196" s="81" t="n">
        <v>5</v>
      </c>
      <c r="T196" s="81" t="n">
        <v>5</v>
      </c>
      <c r="U196" s="81" t="n">
        <v>5</v>
      </c>
      <c r="V196" s="81" t="n">
        <v>5</v>
      </c>
      <c r="W196" s="81" t="n">
        <v>5</v>
      </c>
      <c r="X196" s="81" t="n">
        <v>5</v>
      </c>
    </row>
    <row r="197" customFormat="false" ht="15" hidden="false" customHeight="true" outlineLevel="0" collapsed="false">
      <c r="A197" s="31" t="n">
        <v>19202.2590893046</v>
      </c>
      <c r="B197" s="32" t="n">
        <v>7</v>
      </c>
      <c r="C197" s="21" t="n">
        <v>7</v>
      </c>
      <c r="D197" s="21" t="n">
        <v>7</v>
      </c>
      <c r="E197" s="21" t="n">
        <v>7</v>
      </c>
      <c r="F197" s="21" t="n">
        <v>7</v>
      </c>
      <c r="G197" s="21" t="n">
        <v>5</v>
      </c>
      <c r="H197" s="21" t="n">
        <v>5</v>
      </c>
      <c r="I197" s="21" t="n">
        <v>5</v>
      </c>
      <c r="J197" s="21" t="n">
        <v>5</v>
      </c>
      <c r="K197" s="81" t="n">
        <v>7</v>
      </c>
      <c r="L197" s="81" t="n">
        <v>7</v>
      </c>
      <c r="M197" s="81" t="n">
        <v>7</v>
      </c>
      <c r="N197" s="81" t="n">
        <v>7</v>
      </c>
      <c r="O197" s="81" t="n">
        <v>7</v>
      </c>
      <c r="P197" s="81" t="n">
        <v>7</v>
      </c>
      <c r="Q197" s="81" t="n">
        <v>7</v>
      </c>
      <c r="R197" s="81" t="n">
        <v>5</v>
      </c>
      <c r="S197" s="81" t="n">
        <v>5</v>
      </c>
      <c r="T197" s="81" t="n">
        <v>5</v>
      </c>
      <c r="U197" s="81" t="n">
        <v>5</v>
      </c>
      <c r="V197" s="81" t="n">
        <v>5</v>
      </c>
      <c r="W197" s="81" t="n">
        <v>5</v>
      </c>
      <c r="X197" s="81" t="n">
        <v>5</v>
      </c>
    </row>
    <row r="198" customFormat="false" ht="15" hidden="false" customHeight="true" outlineLevel="0" collapsed="false">
      <c r="A198" s="31" t="n">
        <v>19302.2708553948</v>
      </c>
      <c r="B198" s="32" t="n">
        <v>7</v>
      </c>
      <c r="C198" s="21" t="n">
        <v>7</v>
      </c>
      <c r="D198" s="21" t="n">
        <v>7</v>
      </c>
      <c r="E198" s="21" t="n">
        <v>7</v>
      </c>
      <c r="F198" s="21" t="n">
        <v>7</v>
      </c>
      <c r="G198" s="21" t="n">
        <v>5</v>
      </c>
      <c r="H198" s="21" t="n">
        <v>5</v>
      </c>
      <c r="I198" s="21" t="n">
        <v>5</v>
      </c>
      <c r="J198" s="21" t="n">
        <v>5</v>
      </c>
      <c r="K198" s="81" t="n">
        <v>7</v>
      </c>
      <c r="L198" s="81" t="n">
        <v>7</v>
      </c>
      <c r="M198" s="81" t="n">
        <v>7</v>
      </c>
      <c r="N198" s="81" t="n">
        <v>7</v>
      </c>
      <c r="O198" s="81" t="n">
        <v>7</v>
      </c>
      <c r="P198" s="81" t="n">
        <v>7</v>
      </c>
      <c r="Q198" s="81" t="n">
        <v>7</v>
      </c>
      <c r="R198" s="81" t="n">
        <v>5</v>
      </c>
      <c r="S198" s="81" t="n">
        <v>5</v>
      </c>
      <c r="T198" s="81" t="n">
        <v>5</v>
      </c>
      <c r="U198" s="81" t="n">
        <v>5</v>
      </c>
      <c r="V198" s="81" t="n">
        <v>5</v>
      </c>
      <c r="W198" s="81" t="n">
        <v>5</v>
      </c>
      <c r="X198" s="81" t="n">
        <v>5</v>
      </c>
    </row>
    <row r="199" customFormat="false" ht="15" hidden="false" customHeight="true" outlineLevel="0" collapsed="false">
      <c r="A199" s="31" t="n">
        <v>19402.2826214849</v>
      </c>
      <c r="B199" s="32" t="n">
        <v>7</v>
      </c>
      <c r="C199" s="21" t="n">
        <v>7</v>
      </c>
      <c r="D199" s="21" t="n">
        <v>7</v>
      </c>
      <c r="E199" s="21" t="n">
        <v>7</v>
      </c>
      <c r="F199" s="21" t="n">
        <v>7</v>
      </c>
      <c r="G199" s="21" t="n">
        <v>5</v>
      </c>
      <c r="H199" s="21" t="n">
        <v>5</v>
      </c>
      <c r="I199" s="21" t="n">
        <v>5</v>
      </c>
      <c r="J199" s="21" t="n">
        <v>5</v>
      </c>
      <c r="K199" s="81" t="n">
        <v>7</v>
      </c>
      <c r="L199" s="81" t="n">
        <v>7</v>
      </c>
      <c r="M199" s="81" t="n">
        <v>7</v>
      </c>
      <c r="N199" s="81" t="n">
        <v>7</v>
      </c>
      <c r="O199" s="81" t="n">
        <v>7</v>
      </c>
      <c r="P199" s="81" t="n">
        <v>7</v>
      </c>
      <c r="Q199" s="81" t="n">
        <v>7</v>
      </c>
      <c r="R199" s="81" t="n">
        <v>5</v>
      </c>
      <c r="S199" s="81" t="n">
        <v>5</v>
      </c>
      <c r="T199" s="81" t="n">
        <v>5</v>
      </c>
      <c r="U199" s="81" t="n">
        <v>5</v>
      </c>
      <c r="V199" s="81" t="n">
        <v>5</v>
      </c>
      <c r="W199" s="81" t="n">
        <v>5</v>
      </c>
      <c r="X199" s="81" t="n">
        <v>5</v>
      </c>
    </row>
    <row r="200" customFormat="false" ht="15" hidden="false" customHeight="true" outlineLevel="0" collapsed="false">
      <c r="A200" s="31" t="n">
        <v>19502.294387575</v>
      </c>
      <c r="B200" s="32" t="n">
        <v>7</v>
      </c>
      <c r="C200" s="21" t="n">
        <v>7</v>
      </c>
      <c r="D200" s="21" t="n">
        <v>7</v>
      </c>
      <c r="E200" s="21" t="n">
        <v>7</v>
      </c>
      <c r="F200" s="21" t="n">
        <v>7</v>
      </c>
      <c r="G200" s="21" t="n">
        <v>5</v>
      </c>
      <c r="H200" s="21" t="n">
        <v>5</v>
      </c>
      <c r="I200" s="21" t="n">
        <v>5</v>
      </c>
      <c r="J200" s="21" t="n">
        <v>5</v>
      </c>
      <c r="K200" s="81" t="n">
        <v>7</v>
      </c>
      <c r="L200" s="81" t="n">
        <v>7</v>
      </c>
      <c r="M200" s="81" t="n">
        <v>7</v>
      </c>
      <c r="N200" s="81" t="n">
        <v>7</v>
      </c>
      <c r="O200" s="81" t="n">
        <v>7</v>
      </c>
      <c r="P200" s="81" t="n">
        <v>7</v>
      </c>
      <c r="Q200" s="81" t="n">
        <v>7</v>
      </c>
      <c r="R200" s="81" t="n">
        <v>5</v>
      </c>
      <c r="S200" s="81" t="n">
        <v>5</v>
      </c>
      <c r="T200" s="81" t="n">
        <v>5</v>
      </c>
      <c r="U200" s="81" t="n">
        <v>5</v>
      </c>
      <c r="V200" s="81" t="n">
        <v>5</v>
      </c>
      <c r="W200" s="81" t="n">
        <v>5</v>
      </c>
      <c r="X200" s="81" t="n">
        <v>5</v>
      </c>
    </row>
    <row r="201" customFormat="false" ht="15" hidden="false" customHeight="true" outlineLevel="0" collapsed="false">
      <c r="A201" s="31" t="n">
        <v>19602.3061536651</v>
      </c>
      <c r="B201" s="32" t="n">
        <v>7</v>
      </c>
      <c r="C201" s="21" t="n">
        <v>7</v>
      </c>
      <c r="D201" s="21" t="n">
        <v>7</v>
      </c>
      <c r="E201" s="21" t="n">
        <v>7</v>
      </c>
      <c r="F201" s="21" t="n">
        <v>7</v>
      </c>
      <c r="G201" s="21" t="n">
        <v>5</v>
      </c>
      <c r="H201" s="21" t="n">
        <v>5</v>
      </c>
      <c r="I201" s="21" t="n">
        <v>5</v>
      </c>
      <c r="J201" s="21" t="n">
        <v>5</v>
      </c>
      <c r="K201" s="81" t="n">
        <v>7</v>
      </c>
      <c r="L201" s="81" t="n">
        <v>7</v>
      </c>
      <c r="M201" s="81" t="n">
        <v>7</v>
      </c>
      <c r="N201" s="81" t="n">
        <v>7</v>
      </c>
      <c r="O201" s="81" t="n">
        <v>7</v>
      </c>
      <c r="P201" s="81" t="n">
        <v>7</v>
      </c>
      <c r="Q201" s="81" t="n">
        <v>7</v>
      </c>
      <c r="R201" s="81" t="n">
        <v>5</v>
      </c>
      <c r="S201" s="81" t="n">
        <v>5</v>
      </c>
      <c r="T201" s="81" t="n">
        <v>5</v>
      </c>
      <c r="U201" s="81" t="n">
        <v>5</v>
      </c>
      <c r="V201" s="81" t="n">
        <v>5</v>
      </c>
      <c r="W201" s="81" t="n">
        <v>5</v>
      </c>
      <c r="X201" s="81" t="n">
        <v>5</v>
      </c>
    </row>
    <row r="202" customFormat="false" ht="15" hidden="false" customHeight="true" outlineLevel="0" collapsed="false">
      <c r="A202" s="31" t="n">
        <v>19702.3179197553</v>
      </c>
      <c r="B202" s="32" t="n">
        <v>7</v>
      </c>
      <c r="C202" s="21" t="n">
        <v>7</v>
      </c>
      <c r="D202" s="21" t="n">
        <v>7</v>
      </c>
      <c r="E202" s="21" t="n">
        <v>7</v>
      </c>
      <c r="F202" s="21" t="n">
        <v>7</v>
      </c>
      <c r="G202" s="21" t="n">
        <v>5</v>
      </c>
      <c r="H202" s="21" t="n">
        <v>5</v>
      </c>
      <c r="I202" s="21" t="n">
        <v>5</v>
      </c>
      <c r="J202" s="21" t="n">
        <v>5</v>
      </c>
      <c r="K202" s="81" t="n">
        <v>7</v>
      </c>
      <c r="L202" s="81" t="n">
        <v>7</v>
      </c>
      <c r="M202" s="81" t="n">
        <v>7</v>
      </c>
      <c r="N202" s="81" t="n">
        <v>7</v>
      </c>
      <c r="O202" s="81" t="n">
        <v>7</v>
      </c>
      <c r="P202" s="81" t="n">
        <v>7</v>
      </c>
      <c r="Q202" s="81" t="n">
        <v>7</v>
      </c>
      <c r="R202" s="81" t="n">
        <v>5</v>
      </c>
      <c r="S202" s="81" t="n">
        <v>5</v>
      </c>
      <c r="T202" s="81" t="n">
        <v>5</v>
      </c>
      <c r="U202" s="81" t="n">
        <v>5</v>
      </c>
      <c r="V202" s="81" t="n">
        <v>5</v>
      </c>
      <c r="W202" s="81" t="n">
        <v>5</v>
      </c>
      <c r="X202" s="81" t="n">
        <v>5</v>
      </c>
    </row>
    <row r="203" customFormat="false" ht="15" hidden="false" customHeight="true" outlineLevel="0" collapsed="false">
      <c r="A203" s="31" t="n">
        <v>19802.3296858454</v>
      </c>
      <c r="B203" s="32" t="n">
        <v>7</v>
      </c>
      <c r="C203" s="21" t="n">
        <v>7</v>
      </c>
      <c r="D203" s="21" t="n">
        <v>7</v>
      </c>
      <c r="E203" s="21" t="n">
        <v>7</v>
      </c>
      <c r="F203" s="21" t="n">
        <v>7</v>
      </c>
      <c r="G203" s="21" t="n">
        <v>5</v>
      </c>
      <c r="H203" s="21" t="n">
        <v>5</v>
      </c>
      <c r="I203" s="21" t="n">
        <v>5</v>
      </c>
      <c r="J203" s="21" t="n">
        <v>5</v>
      </c>
      <c r="K203" s="81" t="n">
        <v>7</v>
      </c>
      <c r="L203" s="81" t="n">
        <v>7</v>
      </c>
      <c r="M203" s="81" t="n">
        <v>7</v>
      </c>
      <c r="N203" s="81" t="n">
        <v>7</v>
      </c>
      <c r="O203" s="81" t="n">
        <v>7</v>
      </c>
      <c r="P203" s="81" t="n">
        <v>7</v>
      </c>
      <c r="Q203" s="81" t="n">
        <v>7</v>
      </c>
      <c r="R203" s="81" t="n">
        <v>5</v>
      </c>
      <c r="S203" s="81" t="n">
        <v>5</v>
      </c>
      <c r="T203" s="81" t="n">
        <v>5</v>
      </c>
      <c r="U203" s="81" t="n">
        <v>5</v>
      </c>
      <c r="V203" s="81" t="n">
        <v>5</v>
      </c>
      <c r="W203" s="81" t="n">
        <v>5</v>
      </c>
      <c r="X203" s="81" t="n">
        <v>5</v>
      </c>
    </row>
    <row r="204" customFormat="false" ht="15" hidden="false" customHeight="true" outlineLevel="0" collapsed="false">
      <c r="A204" s="31" t="n">
        <v>19902.3414519355</v>
      </c>
      <c r="B204" s="32" t="n">
        <v>7</v>
      </c>
      <c r="C204" s="21" t="n">
        <v>7</v>
      </c>
      <c r="D204" s="21" t="n">
        <v>7</v>
      </c>
      <c r="E204" s="21" t="n">
        <v>7</v>
      </c>
      <c r="F204" s="21" t="n">
        <v>7</v>
      </c>
      <c r="G204" s="21" t="n">
        <v>5</v>
      </c>
      <c r="H204" s="21" t="n">
        <v>5</v>
      </c>
      <c r="I204" s="21" t="n">
        <v>5</v>
      </c>
      <c r="J204" s="21" t="n">
        <v>5</v>
      </c>
      <c r="K204" s="81" t="n">
        <v>7</v>
      </c>
      <c r="L204" s="81" t="n">
        <v>7</v>
      </c>
      <c r="M204" s="81" t="n">
        <v>7</v>
      </c>
      <c r="N204" s="81" t="n">
        <v>7</v>
      </c>
      <c r="O204" s="81" t="n">
        <v>7</v>
      </c>
      <c r="P204" s="81" t="n">
        <v>7</v>
      </c>
      <c r="Q204" s="81" t="n">
        <v>7</v>
      </c>
      <c r="R204" s="81" t="n">
        <v>5</v>
      </c>
      <c r="S204" s="81" t="n">
        <v>5</v>
      </c>
      <c r="T204" s="81" t="n">
        <v>5</v>
      </c>
      <c r="U204" s="81" t="n">
        <v>5</v>
      </c>
      <c r="V204" s="81" t="n">
        <v>5</v>
      </c>
      <c r="W204" s="81" t="n">
        <v>5</v>
      </c>
      <c r="X204" s="81" t="n">
        <v>5</v>
      </c>
    </row>
    <row r="205" customFormat="false" ht="15" hidden="false" customHeight="true" outlineLevel="0" collapsed="false">
      <c r="A205" s="31" t="n">
        <v>20002.3532180257</v>
      </c>
      <c r="B205" s="32" t="n">
        <v>7</v>
      </c>
      <c r="C205" s="21" t="n">
        <v>5.30513804347507</v>
      </c>
      <c r="D205" s="21" t="n">
        <v>5.30513804347507</v>
      </c>
      <c r="E205" s="21" t="n">
        <v>5.30513804347507</v>
      </c>
      <c r="F205" s="21" t="n">
        <v>5.30513804347507</v>
      </c>
      <c r="G205" s="21" t="n">
        <v>5</v>
      </c>
      <c r="H205" s="21" t="n">
        <v>5</v>
      </c>
      <c r="I205" s="21" t="n">
        <v>5</v>
      </c>
      <c r="J205" s="21" t="n">
        <v>5</v>
      </c>
      <c r="K205" s="81" t="n">
        <v>5.30513804347507</v>
      </c>
      <c r="L205" s="81" t="n">
        <v>5.30513804347507</v>
      </c>
      <c r="M205" s="81" t="n">
        <v>5.30513804347507</v>
      </c>
      <c r="N205" s="81" t="n">
        <v>5.30513804347507</v>
      </c>
      <c r="O205" s="81" t="n">
        <v>5.30513804347507</v>
      </c>
      <c r="P205" s="81" t="n">
        <v>5.30513804347507</v>
      </c>
      <c r="Q205" s="81" t="n">
        <v>5.30513804347507</v>
      </c>
      <c r="R205" s="81" t="n">
        <v>5</v>
      </c>
      <c r="S205" s="81" t="n">
        <v>5</v>
      </c>
      <c r="T205" s="81" t="n">
        <v>5</v>
      </c>
      <c r="U205" s="81" t="n">
        <v>5</v>
      </c>
      <c r="V205" s="81" t="n">
        <v>5</v>
      </c>
      <c r="W205" s="81" t="n">
        <v>5</v>
      </c>
      <c r="X205" s="81" t="n">
        <v>5</v>
      </c>
    </row>
    <row r="206" customFormat="false" ht="15" hidden="false" customHeight="true" outlineLevel="0" collapsed="false">
      <c r="A206" s="31" t="n">
        <v>20102.3649841158</v>
      </c>
      <c r="B206" s="32" t="n">
        <v>7</v>
      </c>
      <c r="C206" s="21" t="n">
        <v>4.54862234405381</v>
      </c>
      <c r="D206" s="21" t="n">
        <v>4.54862234405381</v>
      </c>
      <c r="E206" s="21" t="n">
        <v>4.54862234405381</v>
      </c>
      <c r="F206" s="21" t="n">
        <v>4.54862234405381</v>
      </c>
      <c r="G206" s="21" t="n">
        <v>5.33401770372767</v>
      </c>
      <c r="H206" s="21" t="n">
        <v>5.12975809279009</v>
      </c>
      <c r="I206" s="21" t="n">
        <v>4.92949977635707</v>
      </c>
      <c r="J206" s="21" t="n">
        <v>5.0863969413816</v>
      </c>
      <c r="K206" s="81" t="n">
        <v>4.54862234405381</v>
      </c>
      <c r="L206" s="81" t="n">
        <v>4.54862234405381</v>
      </c>
      <c r="M206" s="81" t="n">
        <v>4.54862234405381</v>
      </c>
      <c r="N206" s="81" t="n">
        <v>4.54862234405381</v>
      </c>
      <c r="O206" s="81" t="n">
        <v>4.54862234405381</v>
      </c>
      <c r="P206" s="81" t="n">
        <v>4.54862234405381</v>
      </c>
      <c r="Q206" s="81" t="n">
        <v>4.54862234405381</v>
      </c>
      <c r="R206" s="81" t="n">
        <v>5.27364463221509</v>
      </c>
      <c r="S206" s="81" t="n">
        <v>5.04176487256006</v>
      </c>
      <c r="T206" s="81" t="n">
        <v>5.03749096243364</v>
      </c>
      <c r="U206" s="81" t="n">
        <v>5.06447759346582</v>
      </c>
      <c r="V206" s="81" t="n">
        <v>5.01727060798094</v>
      </c>
      <c r="W206" s="81" t="n">
        <v>5.04172438000883</v>
      </c>
      <c r="X206" s="81" t="n">
        <v>5.0085570612786</v>
      </c>
    </row>
    <row r="207" customFormat="false" ht="15" hidden="false" customHeight="true" outlineLevel="0" collapsed="false">
      <c r="A207" s="31" t="n">
        <v>20202.3767502059</v>
      </c>
      <c r="B207" s="32" t="n">
        <v>7</v>
      </c>
      <c r="C207" s="21" t="n">
        <v>4.63780005422104</v>
      </c>
      <c r="D207" s="21" t="n">
        <v>4.41143228526327</v>
      </c>
      <c r="E207" s="21" t="n">
        <v>4.28464555354018</v>
      </c>
      <c r="F207" s="21" t="n">
        <v>4.3690458080591</v>
      </c>
      <c r="G207" s="21" t="n">
        <v>5.41242168593341</v>
      </c>
      <c r="H207" s="21" t="n">
        <v>5.15521909030388</v>
      </c>
      <c r="I207" s="21" t="n">
        <v>4.94465000442282</v>
      </c>
      <c r="J207" s="21" t="n">
        <v>5.16028110136065</v>
      </c>
      <c r="K207" s="81" t="n">
        <v>4.56877493000398</v>
      </c>
      <c r="L207" s="81" t="n">
        <v>4.3365619890206</v>
      </c>
      <c r="M207" s="81" t="n">
        <v>4.33554799033151</v>
      </c>
      <c r="N207" s="81" t="n">
        <v>4.3555935402329</v>
      </c>
      <c r="O207" s="81" t="n">
        <v>4.32156923782649</v>
      </c>
      <c r="P207" s="81" t="n">
        <v>4.32275696485999</v>
      </c>
      <c r="Q207" s="81" t="n">
        <v>4.31077737154655</v>
      </c>
      <c r="R207" s="81" t="n">
        <v>5.31217857855091</v>
      </c>
      <c r="S207" s="81" t="n">
        <v>5.05506813911423</v>
      </c>
      <c r="T207" s="81" t="n">
        <v>5.04871666878867</v>
      </c>
      <c r="U207" s="81" t="n">
        <v>5.07791134132126</v>
      </c>
      <c r="V207" s="81" t="n">
        <v>5.01939536154066</v>
      </c>
      <c r="W207" s="81" t="n">
        <v>5.12738664537719</v>
      </c>
      <c r="X207" s="81" t="n">
        <v>5.03961890578844</v>
      </c>
    </row>
    <row r="208" customFormat="false" ht="15" hidden="false" customHeight="true" outlineLevel="0" collapsed="false">
      <c r="A208" s="31" t="n">
        <v>20302.388516296</v>
      </c>
      <c r="B208" s="32" t="n">
        <v>7</v>
      </c>
      <c r="C208" s="21" t="n">
        <v>5.11131592461161</v>
      </c>
      <c r="D208" s="21" t="n">
        <v>4.34780550243334</v>
      </c>
      <c r="E208" s="21" t="n">
        <v>4.11378836706796</v>
      </c>
      <c r="F208" s="21" t="n">
        <v>4.30183635073281</v>
      </c>
      <c r="G208" s="21" t="n">
        <v>5.44148599815815</v>
      </c>
      <c r="H208" s="21" t="n">
        <v>5.17540508161054</v>
      </c>
      <c r="I208" s="21" t="n">
        <v>4.96082744107048</v>
      </c>
      <c r="J208" s="21" t="n">
        <v>5.22832885019897</v>
      </c>
      <c r="K208" s="81" t="n">
        <v>4.70986870488941</v>
      </c>
      <c r="L208" s="81" t="n">
        <v>4.21687056454769</v>
      </c>
      <c r="M208" s="81" t="n">
        <v>4.21230604061201</v>
      </c>
      <c r="N208" s="81" t="n">
        <v>4.24639328440271</v>
      </c>
      <c r="O208" s="81" t="n">
        <v>4.18590235313707</v>
      </c>
      <c r="P208" s="81" t="n">
        <v>4.23765891472663</v>
      </c>
      <c r="Q208" s="81" t="n">
        <v>4.18366000596094</v>
      </c>
      <c r="R208" s="81" t="n">
        <v>5.32968565283622</v>
      </c>
      <c r="S208" s="81" t="n">
        <v>5.06725881142431</v>
      </c>
      <c r="T208" s="81" t="n">
        <v>5.05940625677862</v>
      </c>
      <c r="U208" s="81" t="n">
        <v>5.08888993559178</v>
      </c>
      <c r="V208" s="81" t="n">
        <v>5.02207495380854</v>
      </c>
      <c r="W208" s="81" t="n">
        <v>5.20249248732732</v>
      </c>
      <c r="X208" s="81" t="n">
        <v>5.07562993978662</v>
      </c>
    </row>
    <row r="209" customFormat="false" ht="15" hidden="false" customHeight="true" outlineLevel="0" collapsed="false">
      <c r="A209" s="31" t="n">
        <v>20402.4002823862</v>
      </c>
      <c r="B209" s="32" t="n">
        <v>7</v>
      </c>
      <c r="C209" s="21" t="n">
        <v>9.02537327170946</v>
      </c>
      <c r="D209" s="21" t="n">
        <v>4.31528628231905</v>
      </c>
      <c r="E209" s="21" t="n">
        <v>4.00966203878251</v>
      </c>
      <c r="F209" s="21" t="n">
        <v>4.30441316673428</v>
      </c>
      <c r="G209" s="21" t="n">
        <v>5.00665654808704</v>
      </c>
      <c r="H209" s="21" t="n">
        <v>5.19419370952148</v>
      </c>
      <c r="I209" s="21" t="n">
        <v>4.97923053787755</v>
      </c>
      <c r="J209" s="21" t="n">
        <v>5.29071280633315</v>
      </c>
      <c r="K209" s="81" t="n">
        <v>4.97524461144623</v>
      </c>
      <c r="L209" s="81" t="n">
        <v>4.13835202633841</v>
      </c>
      <c r="M209" s="81" t="n">
        <v>4.13080829469656</v>
      </c>
      <c r="N209" s="81" t="n">
        <v>4.17398226770969</v>
      </c>
      <c r="O209" s="81" t="n">
        <v>4.0928398105518</v>
      </c>
      <c r="P209" s="81" t="n">
        <v>4.22579861788118</v>
      </c>
      <c r="Q209" s="81" t="n">
        <v>4.11249638392043</v>
      </c>
      <c r="R209" s="81" t="n">
        <v>5.3334702623406</v>
      </c>
      <c r="S209" s="81" t="n">
        <v>5.07916597316219</v>
      </c>
      <c r="T209" s="81" t="n">
        <v>5.06950541209965</v>
      </c>
      <c r="U209" s="81" t="n">
        <v>5.09911850844773</v>
      </c>
      <c r="V209" s="81" t="n">
        <v>5.02484905783747</v>
      </c>
      <c r="W209" s="81" t="n">
        <v>5.26330087423516</v>
      </c>
      <c r="X209" s="81" t="n">
        <v>5.11154629729733</v>
      </c>
    </row>
    <row r="210" customFormat="false" ht="15" hidden="false" customHeight="true" outlineLevel="0" collapsed="false">
      <c r="A210" s="31" t="n">
        <v>20502.4120484763</v>
      </c>
      <c r="B210" s="32" t="n">
        <v>7</v>
      </c>
      <c r="C210" s="21" t="n">
        <v>8.93844115384066</v>
      </c>
      <c r="D210" s="21" t="n">
        <v>4.30367018044227</v>
      </c>
      <c r="E210" s="21" t="n">
        <v>3.93936040715896</v>
      </c>
      <c r="F210" s="21" t="n">
        <v>4.36465886218606</v>
      </c>
      <c r="G210" s="21" t="n">
        <v>4.90615232296873</v>
      </c>
      <c r="H210" s="21" t="n">
        <v>5.21204097278394</v>
      </c>
      <c r="I210" s="21" t="n">
        <v>4.99820232552084</v>
      </c>
      <c r="J210" s="21" t="n">
        <v>5.34758236236859</v>
      </c>
      <c r="K210" s="81" t="n">
        <v>5.78957654073581</v>
      </c>
      <c r="L210" s="81" t="n">
        <v>4.08383765274729</v>
      </c>
      <c r="M210" s="81" t="n">
        <v>4.07338760571221</v>
      </c>
      <c r="N210" s="81" t="n">
        <v>4.12327206629939</v>
      </c>
      <c r="O210" s="81" t="n">
        <v>4.02420089485412</v>
      </c>
      <c r="P210" s="81" t="n">
        <v>4.26302617736531</v>
      </c>
      <c r="Q210" s="81" t="n">
        <v>4.07432477140653</v>
      </c>
      <c r="R210" s="81" t="n">
        <v>5.29711639002589</v>
      </c>
      <c r="S210" s="81" t="n">
        <v>5.09095625542801</v>
      </c>
      <c r="T210" s="81" t="n">
        <v>5.07916819953043</v>
      </c>
      <c r="U210" s="81" t="n">
        <v>5.10895160782712</v>
      </c>
      <c r="V210" s="81" t="n">
        <v>5.02764260419471</v>
      </c>
      <c r="W210" s="81" t="n">
        <v>5.3119975525504</v>
      </c>
      <c r="X210" s="81" t="n">
        <v>5.14628454195342</v>
      </c>
    </row>
    <row r="211" customFormat="false" ht="15" hidden="false" customHeight="true" outlineLevel="0" collapsed="false">
      <c r="A211" s="31" t="n">
        <v>20602.4238145664</v>
      </c>
      <c r="B211" s="32" t="n">
        <v>7</v>
      </c>
      <c r="C211" s="21" t="n">
        <v>4.64627569791958</v>
      </c>
      <c r="D211" s="21" t="n">
        <v>4.30854188097345</v>
      </c>
      <c r="E211" s="21" t="n">
        <v>3.89033333608186</v>
      </c>
      <c r="F211" s="21" t="n">
        <v>4.4982932153985</v>
      </c>
      <c r="G211" s="21" t="n">
        <v>5.41168233567619</v>
      </c>
      <c r="H211" s="21" t="n">
        <v>5.22908033450431</v>
      </c>
      <c r="I211" s="21" t="n">
        <v>5.01733323994596</v>
      </c>
      <c r="J211" s="21" t="n">
        <v>5.39670598575171</v>
      </c>
      <c r="K211" s="81" t="n">
        <v>8.69741588211856</v>
      </c>
      <c r="L211" s="81" t="n">
        <v>4.04526105149946</v>
      </c>
      <c r="M211" s="81" t="n">
        <v>4.03166963199343</v>
      </c>
      <c r="N211" s="81" t="n">
        <v>4.08707305886417</v>
      </c>
      <c r="O211" s="81" t="n">
        <v>3.97134873939296</v>
      </c>
      <c r="P211" s="81" t="n">
        <v>4.34613549577493</v>
      </c>
      <c r="Q211" s="81" t="n">
        <v>4.05900233490115</v>
      </c>
      <c r="R211" s="81" t="n">
        <v>4.96278141509484</v>
      </c>
      <c r="S211" s="81" t="n">
        <v>5.10268365406155</v>
      </c>
      <c r="T211" s="81" t="n">
        <v>5.08851600190497</v>
      </c>
      <c r="U211" s="81" t="n">
        <v>5.11853519183922</v>
      </c>
      <c r="V211" s="81" t="n">
        <v>5.0304355761337</v>
      </c>
      <c r="W211" s="81" t="n">
        <v>5.34865635895746</v>
      </c>
      <c r="X211" s="81" t="n">
        <v>5.17932289941946</v>
      </c>
    </row>
    <row r="212" customFormat="false" ht="15" hidden="false" customHeight="true" outlineLevel="0" collapsed="false">
      <c r="A212" s="31" t="n">
        <v>20702.4355806566</v>
      </c>
      <c r="B212" s="32" t="n">
        <v>7</v>
      </c>
      <c r="C212" s="21" t="n">
        <v>4.59707627930904</v>
      </c>
      <c r="D212" s="21" t="n">
        <v>4.32804635977076</v>
      </c>
      <c r="E212" s="21" t="n">
        <v>3.8559867783228</v>
      </c>
      <c r="F212" s="21" t="n">
        <v>4.78421166627259</v>
      </c>
      <c r="G212" s="21" t="n">
        <v>5.51713936482026</v>
      </c>
      <c r="H212" s="21" t="n">
        <v>5.2453233254435</v>
      </c>
      <c r="I212" s="21" t="n">
        <v>5.03644883416274</v>
      </c>
      <c r="J212" s="21" t="n">
        <v>5.43102131688442</v>
      </c>
      <c r="K212" s="81" t="n">
        <v>4.89657649669243</v>
      </c>
      <c r="L212" s="81" t="n">
        <v>4.018189454674</v>
      </c>
      <c r="M212" s="81" t="n">
        <v>4.00105678712554</v>
      </c>
      <c r="N212" s="81" t="n">
        <v>4.06138012811311</v>
      </c>
      <c r="O212" s="81" t="n">
        <v>3.92950882465974</v>
      </c>
      <c r="P212" s="81" t="n">
        <v>4.48762240797248</v>
      </c>
      <c r="Q212" s="81" t="n">
        <v>4.06150383869263</v>
      </c>
      <c r="R212" s="81" t="n">
        <v>5.31905029561176</v>
      </c>
      <c r="S212" s="81" t="n">
        <v>5.11436547615966</v>
      </c>
      <c r="T212" s="81" t="n">
        <v>5.09762522214132</v>
      </c>
      <c r="U212" s="81" t="n">
        <v>5.12794051140353</v>
      </c>
      <c r="V212" s="81" t="n">
        <v>5.03321292432073</v>
      </c>
      <c r="W212" s="81" t="n">
        <v>5.37087931607835</v>
      </c>
      <c r="X212" s="81" t="n">
        <v>5.210390131338</v>
      </c>
    </row>
    <row r="213" customFormat="false" ht="15" hidden="false" customHeight="true" outlineLevel="0" collapsed="false">
      <c r="A213" s="31" t="n">
        <v>20802.4473467467</v>
      </c>
      <c r="B213" s="32" t="n">
        <v>7</v>
      </c>
      <c r="C213" s="21" t="n">
        <v>6.51025845277048</v>
      </c>
      <c r="D213" s="21" t="n">
        <v>4.36196300140138</v>
      </c>
      <c r="E213" s="21" t="n">
        <v>3.83251227828793</v>
      </c>
      <c r="F213" s="21" t="n">
        <v>8.10744797685534</v>
      </c>
      <c r="G213" s="21" t="n">
        <v>5.50344211773932</v>
      </c>
      <c r="H213" s="21" t="n">
        <v>5.26070354591305</v>
      </c>
      <c r="I213" s="21" t="n">
        <v>5.05544423150248</v>
      </c>
      <c r="J213" s="21" t="n">
        <v>5.39857343193971</v>
      </c>
      <c r="K213" s="81" t="n">
        <v>4.57524761636647</v>
      </c>
      <c r="L213" s="81" t="n">
        <v>3.99994354213657</v>
      </c>
      <c r="M213" s="81" t="n">
        <v>3.9787644374676</v>
      </c>
      <c r="N213" s="81" t="n">
        <v>4.04374218596289</v>
      </c>
      <c r="O213" s="81" t="n">
        <v>3.89576435151703</v>
      </c>
      <c r="P213" s="81" t="n">
        <v>4.73160740180162</v>
      </c>
      <c r="Q213" s="81" t="n">
        <v>4.07942314514192</v>
      </c>
      <c r="R213" s="81" t="n">
        <v>5.41116373667764</v>
      </c>
      <c r="S213" s="81" t="n">
        <v>5.12600434581277</v>
      </c>
      <c r="T213" s="81" t="n">
        <v>5.10654284574018</v>
      </c>
      <c r="U213" s="81" t="n">
        <v>5.13720523195981</v>
      </c>
      <c r="V213" s="81" t="n">
        <v>5.03595737279993</v>
      </c>
      <c r="W213" s="81" t="n">
        <v>5.37211859292132</v>
      </c>
      <c r="X213" s="81" t="n">
        <v>5.23922319224093</v>
      </c>
    </row>
    <row r="214" customFormat="false" ht="15" hidden="false" customHeight="true" outlineLevel="0" collapsed="false">
      <c r="A214" s="31" t="n">
        <v>20902.4591128368</v>
      </c>
      <c r="B214" s="32" t="n">
        <v>7</v>
      </c>
      <c r="C214" s="21" t="n">
        <v>9.40908788426739</v>
      </c>
      <c r="D214" s="21" t="n">
        <v>4.41153204227621</v>
      </c>
      <c r="E214" s="21" t="n">
        <v>3.81753644086285</v>
      </c>
      <c r="F214" s="21" t="n">
        <v>9.24866642942156</v>
      </c>
      <c r="G214" s="21" t="n">
        <v>4.99382969489907</v>
      </c>
      <c r="H214" s="21" t="n">
        <v>5.27508116472558</v>
      </c>
      <c r="I214" s="21" t="n">
        <v>5.07424426211926</v>
      </c>
      <c r="J214" s="21" t="n">
        <v>5.28537810788982</v>
      </c>
      <c r="K214" s="81" t="n">
        <v>4.95998083985598</v>
      </c>
      <c r="L214" s="81" t="n">
        <v>3.98880133384079</v>
      </c>
      <c r="M214" s="81" t="n">
        <v>3.96298598382783</v>
      </c>
      <c r="N214" s="81" t="n">
        <v>4.03256297826271</v>
      </c>
      <c r="O214" s="81" t="n">
        <v>3.86819861271916</v>
      </c>
      <c r="P214" s="81" t="n">
        <v>5.30369387208254</v>
      </c>
      <c r="Q214" s="81" t="n">
        <v>4.11199320261263</v>
      </c>
      <c r="R214" s="81" t="n">
        <v>5.40970448339058</v>
      </c>
      <c r="S214" s="81" t="n">
        <v>5.1375962139802</v>
      </c>
      <c r="T214" s="81" t="n">
        <v>5.11528304376585</v>
      </c>
      <c r="U214" s="81" t="n">
        <v>5.14634979284566</v>
      </c>
      <c r="V214" s="81" t="n">
        <v>5.03867512628402</v>
      </c>
      <c r="W214" s="81" t="n">
        <v>5.33105782630112</v>
      </c>
      <c r="X214" s="81" t="n">
        <v>5.26550373375479</v>
      </c>
    </row>
    <row r="215" customFormat="false" ht="15" hidden="false" customHeight="true" outlineLevel="0" collapsed="false">
      <c r="A215" s="31" t="n">
        <v>21002.4708789269</v>
      </c>
      <c r="B215" s="32" t="n">
        <v>7</v>
      </c>
      <c r="C215" s="21" t="n">
        <v>8.96953574478437</v>
      </c>
      <c r="D215" s="21" t="n">
        <v>4.47982036180259</v>
      </c>
      <c r="E215" s="21" t="n">
        <v>3.80950279635276</v>
      </c>
      <c r="F215" s="21" t="n">
        <v>9.32124512684447</v>
      </c>
      <c r="G215" s="21" t="n">
        <v>4.93912233052475</v>
      </c>
      <c r="H215" s="21" t="n">
        <v>5.28822067643961</v>
      </c>
      <c r="I215" s="21" t="n">
        <v>5.09278635942651</v>
      </c>
      <c r="J215" s="21" t="n">
        <v>5.2550504736728</v>
      </c>
      <c r="K215" s="81" t="n">
        <v>8.75405886533385</v>
      </c>
      <c r="L215" s="81" t="n">
        <v>3.98361338136314</v>
      </c>
      <c r="M215" s="81" t="n">
        <v>3.95248670798526</v>
      </c>
      <c r="N215" s="81" t="n">
        <v>4.02675912323959</v>
      </c>
      <c r="O215" s="81" t="n">
        <v>3.8454879816394</v>
      </c>
      <c r="P215" s="81" t="n">
        <v>8.72056816875036</v>
      </c>
      <c r="Q215" s="81" t="n">
        <v>4.15975874777756</v>
      </c>
      <c r="R215" s="81" t="n">
        <v>5.051231198195</v>
      </c>
      <c r="S215" s="81" t="n">
        <v>5.14913365796874</v>
      </c>
      <c r="T215" s="81" t="n">
        <v>5.12386479340898</v>
      </c>
      <c r="U215" s="81" t="n">
        <v>5.15538489962222</v>
      </c>
      <c r="V215" s="81" t="n">
        <v>5.04137124122113</v>
      </c>
      <c r="W215" s="81" t="n">
        <v>5.19926395036145</v>
      </c>
      <c r="X215" s="81" t="n">
        <v>5.28881168957026</v>
      </c>
    </row>
    <row r="216" customFormat="false" ht="15" hidden="false" customHeight="true" outlineLevel="0" collapsed="false">
      <c r="A216" s="31" t="n">
        <v>21102.4826450171</v>
      </c>
      <c r="B216" s="32" t="n">
        <v>7</v>
      </c>
      <c r="C216" s="21" t="n">
        <v>4.6918560110394</v>
      </c>
      <c r="D216" s="21" t="n">
        <v>4.57290964465209</v>
      </c>
      <c r="E216" s="21" t="n">
        <v>3.80735713830841</v>
      </c>
      <c r="F216" s="21" t="n">
        <v>9.31597015954664</v>
      </c>
      <c r="G216" s="21" t="n">
        <v>5.44072030132256</v>
      </c>
      <c r="H216" s="21" t="n">
        <v>5.29972931169147</v>
      </c>
      <c r="I216" s="21" t="n">
        <v>5.11101398701436</v>
      </c>
      <c r="J216" s="21" t="n">
        <v>5.20145244812882</v>
      </c>
      <c r="K216" s="81" t="n">
        <v>8.97998852697238</v>
      </c>
      <c r="L216" s="81" t="n">
        <v>3.98359902063331</v>
      </c>
      <c r="M216" s="81" t="n">
        <v>3.94639008104057</v>
      </c>
      <c r="N216" s="81" t="n">
        <v>4.02557680955943</v>
      </c>
      <c r="O216" s="81" t="n">
        <v>3.82668190065391</v>
      </c>
      <c r="P216" s="81" t="n">
        <v>8.55758057961929</v>
      </c>
      <c r="Q216" s="81" t="n">
        <v>4.22465576594068</v>
      </c>
      <c r="R216" s="81" t="n">
        <v>4.95015653814607</v>
      </c>
      <c r="S216" s="81" t="n">
        <v>5.16060732291058</v>
      </c>
      <c r="T216" s="81" t="n">
        <v>5.13230817389501</v>
      </c>
      <c r="U216" s="81" t="n">
        <v>5.16431529226725</v>
      </c>
      <c r="V216" s="81" t="n">
        <v>5.04404944389486</v>
      </c>
      <c r="W216" s="81" t="n">
        <v>5.19695706260896</v>
      </c>
      <c r="X216" s="81" t="n">
        <v>5.3085699381367</v>
      </c>
    </row>
    <row r="217" customFormat="false" ht="15" hidden="false" customHeight="true" outlineLevel="0" collapsed="false">
      <c r="A217" s="31" t="n">
        <v>21202.4944111072</v>
      </c>
      <c r="B217" s="32" t="n">
        <v>7</v>
      </c>
      <c r="C217" s="21" t="n">
        <v>4.68684222876409</v>
      </c>
      <c r="D217" s="21" t="n">
        <v>4.70315698523777</v>
      </c>
      <c r="E217" s="21" t="n">
        <v>3.81037483758533</v>
      </c>
      <c r="F217" s="21" t="n">
        <v>9.20507835116611</v>
      </c>
      <c r="G217" s="21" t="n">
        <v>5.54209253546255</v>
      </c>
      <c r="H217" s="21" t="n">
        <v>5.30890179250369</v>
      </c>
      <c r="I217" s="21" t="n">
        <v>5.1288734974363</v>
      </c>
      <c r="J217" s="21" t="n">
        <v>5.15654789360957</v>
      </c>
      <c r="K217" s="81" t="n">
        <v>4.7552687530752</v>
      </c>
      <c r="L217" s="81" t="n">
        <v>3.9882315894246</v>
      </c>
      <c r="M217" s="81" t="n">
        <v>3.94406242397534</v>
      </c>
      <c r="N217" s="81" t="n">
        <v>4.02848684662875</v>
      </c>
      <c r="O217" s="81" t="n">
        <v>3.81107509302377</v>
      </c>
      <c r="P217" s="81" t="n">
        <v>5.76338956024872</v>
      </c>
      <c r="Q217" s="81" t="n">
        <v>4.31053121326084</v>
      </c>
      <c r="R217" s="81" t="n">
        <v>5.39070354264297</v>
      </c>
      <c r="S217" s="81" t="n">
        <v>5.17200653765599</v>
      </c>
      <c r="T217" s="81" t="n">
        <v>5.14062604276818</v>
      </c>
      <c r="U217" s="81" t="n">
        <v>5.17314176105156</v>
      </c>
      <c r="V217" s="81" t="n">
        <v>5.04671251201072</v>
      </c>
      <c r="W217" s="81" t="n">
        <v>5.21283546322125</v>
      </c>
      <c r="X217" s="81" t="n">
        <v>5.32395392619476</v>
      </c>
    </row>
    <row r="218" customFormat="false" ht="15" hidden="false" customHeight="true" outlineLevel="0" collapsed="false">
      <c r="A218" s="31" t="n">
        <v>21302.5061771973</v>
      </c>
      <c r="B218" s="32" t="n">
        <v>7</v>
      </c>
      <c r="C218" s="21" t="n">
        <v>8.81897355072069</v>
      </c>
      <c r="D218" s="21" t="n">
        <v>4.89993562057657</v>
      </c>
      <c r="E218" s="21" t="n">
        <v>3.81806080568705</v>
      </c>
      <c r="F218" s="21" t="n">
        <v>8.8556697580767</v>
      </c>
      <c r="G218" s="21" t="n">
        <v>5.21192396287066</v>
      </c>
      <c r="H218" s="21" t="n">
        <v>5.31425607976412</v>
      </c>
      <c r="I218" s="21" t="n">
        <v>5.14631234330175</v>
      </c>
      <c r="J218" s="21" t="n">
        <v>5.13219362432404</v>
      </c>
      <c r="K218" s="81" t="n">
        <v>4.67592146386802</v>
      </c>
      <c r="L218" s="81" t="n">
        <v>3.99717148400039</v>
      </c>
      <c r="M218" s="81" t="n">
        <v>3.94503845844029</v>
      </c>
      <c r="N218" s="81" t="n">
        <v>4.03512177634883</v>
      </c>
      <c r="O218" s="81" t="n">
        <v>3.79813021113607</v>
      </c>
      <c r="P218" s="81" t="n">
        <v>5.22566654210452</v>
      </c>
      <c r="Q218" s="81" t="n">
        <v>4.42446286137109</v>
      </c>
      <c r="R218" s="81" t="n">
        <v>5.45328096152588</v>
      </c>
      <c r="S218" s="81" t="n">
        <v>5.18331952100814</v>
      </c>
      <c r="T218" s="81" t="n">
        <v>5.14882635297552</v>
      </c>
      <c r="U218" s="81" t="n">
        <v>5.1818622600748</v>
      </c>
      <c r="V218" s="81" t="n">
        <v>5.04936253817874</v>
      </c>
      <c r="W218" s="81" t="n">
        <v>5.21769118989938</v>
      </c>
      <c r="X218" s="81" t="n">
        <v>5.33372119442589</v>
      </c>
    </row>
    <row r="219" customFormat="false" ht="15" hidden="false" customHeight="true" outlineLevel="0" collapsed="false">
      <c r="A219" s="31" t="n">
        <v>21402.5179432875</v>
      </c>
      <c r="B219" s="32" t="n">
        <v>7</v>
      </c>
      <c r="C219" s="21" t="n">
        <v>9.42718648067602</v>
      </c>
      <c r="D219" s="21" t="n">
        <v>5.26651420791226</v>
      </c>
      <c r="E219" s="21" t="n">
        <v>3.8300895700461</v>
      </c>
      <c r="F219" s="21" t="n">
        <v>5.39126398944373</v>
      </c>
      <c r="G219" s="21" t="n">
        <v>4.97130365994939</v>
      </c>
      <c r="H219" s="21" t="n">
        <v>5.31146487866711</v>
      </c>
      <c r="I219" s="21" t="n">
        <v>5.16327784897598</v>
      </c>
      <c r="J219" s="21" t="n">
        <v>5.22332344674192</v>
      </c>
      <c r="K219" s="81" t="n">
        <v>6.01651320739342</v>
      </c>
      <c r="L219" s="81" t="n">
        <v>4.01022723213744</v>
      </c>
      <c r="M219" s="81" t="n">
        <v>3.94897417404587</v>
      </c>
      <c r="N219" s="81" t="n">
        <v>4.04523724423152</v>
      </c>
      <c r="O219" s="81" t="n">
        <v>3.78742877080949</v>
      </c>
      <c r="P219" s="81" t="n">
        <v>5.06179206970885</v>
      </c>
      <c r="Q219" s="81" t="n">
        <v>4.5800968649621</v>
      </c>
      <c r="R219" s="81" t="n">
        <v>5.40878820158121</v>
      </c>
      <c r="S219" s="81" t="n">
        <v>5.1945333554649</v>
      </c>
      <c r="T219" s="81" t="n">
        <v>5.1569135876788</v>
      </c>
      <c r="U219" s="81" t="n">
        <v>5.19047251700921</v>
      </c>
      <c r="V219" s="81" t="n">
        <v>5.05200111525675</v>
      </c>
      <c r="W219" s="81" t="n">
        <v>5.25115973771626</v>
      </c>
      <c r="X219" s="81" t="n">
        <v>5.33584663377124</v>
      </c>
    </row>
    <row r="220" customFormat="false" ht="15" hidden="false" customHeight="true" outlineLevel="0" collapsed="false">
      <c r="A220" s="31" t="n">
        <v>21502.5297093776</v>
      </c>
      <c r="B220" s="32" t="n">
        <v>7</v>
      </c>
      <c r="C220" s="21" t="n">
        <v>8.48203102858324</v>
      </c>
      <c r="D220" s="21" t="n">
        <v>8.06739492747268</v>
      </c>
      <c r="E220" s="21" t="n">
        <v>3.84626914236341</v>
      </c>
      <c r="F220" s="21" t="n">
        <v>4.91645208351724</v>
      </c>
      <c r="G220" s="21" t="n">
        <v>4.95952757142641</v>
      </c>
      <c r="H220" s="21" t="n">
        <v>5.23543730608023</v>
      </c>
      <c r="I220" s="21" t="n">
        <v>5.17971620440864</v>
      </c>
      <c r="J220" s="21" t="n">
        <v>5.26083349207593</v>
      </c>
      <c r="K220" s="81" t="n">
        <v>9.22737615420195</v>
      </c>
      <c r="L220" s="81" t="n">
        <v>4.02733464878337</v>
      </c>
      <c r="M220" s="81" t="n">
        <v>3.95561637768315</v>
      </c>
      <c r="N220" s="81" t="n">
        <v>4.05868837216931</v>
      </c>
      <c r="O220" s="81" t="n">
        <v>3.77863880230839</v>
      </c>
      <c r="P220" s="81" t="n">
        <v>5.03956331184224</v>
      </c>
      <c r="Q220" s="81" t="n">
        <v>4.80774565022286</v>
      </c>
      <c r="R220" s="81" t="n">
        <v>4.99176918694425</v>
      </c>
      <c r="S220" s="81" t="n">
        <v>5.2056338012337</v>
      </c>
      <c r="T220" s="81" t="n">
        <v>5.1648896468579</v>
      </c>
      <c r="U220" s="81" t="n">
        <v>5.19896633656244</v>
      </c>
      <c r="V220" s="81" t="n">
        <v>5.05462946700147</v>
      </c>
      <c r="W220" s="81" t="n">
        <v>5.28735183015572</v>
      </c>
      <c r="X220" s="81" t="n">
        <v>5.32659071539878</v>
      </c>
    </row>
    <row r="221" customFormat="false" ht="15" hidden="false" customHeight="true" outlineLevel="0" collapsed="false">
      <c r="A221" s="31" t="n">
        <v>21602.5414754677</v>
      </c>
      <c r="B221" s="32" t="n">
        <v>7</v>
      </c>
      <c r="C221" s="21" t="n">
        <v>4.5926530129857</v>
      </c>
      <c r="D221" s="21" t="n">
        <v>8.64492148554649</v>
      </c>
      <c r="E221" s="21" t="n">
        <v>3.866520143306</v>
      </c>
      <c r="F221" s="21" t="n">
        <v>4.9603081128815</v>
      </c>
      <c r="G221" s="21" t="n">
        <v>5.4793701001144</v>
      </c>
      <c r="H221" s="21" t="n">
        <v>5.1377023923967</v>
      </c>
      <c r="I221" s="21" t="n">
        <v>5.19557151399254</v>
      </c>
      <c r="J221" s="21" t="n">
        <v>5.28807756507586</v>
      </c>
      <c r="K221" s="81" t="n">
        <v>6.46625054460091</v>
      </c>
      <c r="L221" s="81" t="n">
        <v>4.04854926604543</v>
      </c>
      <c r="M221" s="81" t="n">
        <v>3.96478259118605</v>
      </c>
      <c r="N221" s="81" t="n">
        <v>4.07541616808225</v>
      </c>
      <c r="O221" s="81" t="n">
        <v>3.77149281748711</v>
      </c>
      <c r="P221" s="81" t="n">
        <v>5.2271093058379</v>
      </c>
      <c r="Q221" s="81" t="n">
        <v>5.19982298535672</v>
      </c>
      <c r="R221" s="81" t="n">
        <v>5.01305534224948</v>
      </c>
      <c r="S221" s="81" t="n">
        <v>5.21660497008095</v>
      </c>
      <c r="T221" s="81" t="n">
        <v>5.17275440105092</v>
      </c>
      <c r="U221" s="81" t="n">
        <v>5.20733569716796</v>
      </c>
      <c r="V221" s="81" t="n">
        <v>5.05724854104712</v>
      </c>
      <c r="W221" s="81" t="n">
        <v>5.30013175043748</v>
      </c>
      <c r="X221" s="81" t="n">
        <v>5.29724087138273</v>
      </c>
    </row>
    <row r="222" customFormat="false" ht="15" hidden="false" customHeight="true" outlineLevel="0" collapsed="false">
      <c r="A222" s="31" t="n">
        <v>21702.5532415578</v>
      </c>
      <c r="B222" s="32" t="n">
        <v>7</v>
      </c>
      <c r="C222" s="21" t="n">
        <v>4.84174397854388</v>
      </c>
      <c r="D222" s="21" t="n">
        <v>5.27785989622504</v>
      </c>
      <c r="E222" s="21" t="n">
        <v>3.89086571334922</v>
      </c>
      <c r="F222" s="21" t="n">
        <v>5.1286906751094</v>
      </c>
      <c r="G222" s="21" t="n">
        <v>5.55155739423313</v>
      </c>
      <c r="H222" s="21" t="n">
        <v>5.29116009722863</v>
      </c>
      <c r="I222" s="21" t="n">
        <v>5.21078479874729</v>
      </c>
      <c r="J222" s="21" t="n">
        <v>5.3187276223283</v>
      </c>
      <c r="K222" s="81" t="n">
        <v>4.59194543254591</v>
      </c>
      <c r="L222" s="81" t="n">
        <v>4.07405033852642</v>
      </c>
      <c r="M222" s="81" t="n">
        <v>3.97634768313759</v>
      </c>
      <c r="N222" s="81" t="n">
        <v>4.09544136211884</v>
      </c>
      <c r="O222" s="81" t="n">
        <v>3.76577238036166</v>
      </c>
      <c r="P222" s="81" t="n">
        <v>6.07999270371249</v>
      </c>
      <c r="Q222" s="81" t="n">
        <v>7.210943470426</v>
      </c>
      <c r="R222" s="81" t="n">
        <v>5.45329846113576</v>
      </c>
      <c r="S222" s="81" t="n">
        <v>5.22742884372327</v>
      </c>
      <c r="T222" s="81" t="n">
        <v>5.18050603183631</v>
      </c>
      <c r="U222" s="81" t="n">
        <v>5.2155706876105</v>
      </c>
      <c r="V222" s="81" t="n">
        <v>5.059859075873</v>
      </c>
      <c r="W222" s="81" t="n">
        <v>5.26650082381802</v>
      </c>
      <c r="X222" s="81" t="n">
        <v>5.2074090600925</v>
      </c>
    </row>
    <row r="223" customFormat="false" ht="15" hidden="false" customHeight="true" outlineLevel="0" collapsed="false">
      <c r="A223" s="31" t="n">
        <v>21802.565007648</v>
      </c>
      <c r="B223" s="32" t="n">
        <v>7</v>
      </c>
      <c r="C223" s="21" t="n">
        <v>9.14980753790524</v>
      </c>
      <c r="D223" s="21" t="n">
        <v>5.03317462983122</v>
      </c>
      <c r="E223" s="21" t="n">
        <v>3.91943010613208</v>
      </c>
      <c r="F223" s="21" t="n">
        <v>5.91035472428549</v>
      </c>
      <c r="G223" s="21" t="n">
        <v>5.09001789300374</v>
      </c>
      <c r="H223" s="21" t="n">
        <v>5.32879149349507</v>
      </c>
      <c r="I223" s="21" t="n">
        <v>5.22529287037173</v>
      </c>
      <c r="J223" s="21" t="n">
        <v>5.31849264720099</v>
      </c>
      <c r="K223" s="81" t="n">
        <v>4.99673260997104</v>
      </c>
      <c r="L223" s="81" t="n">
        <v>4.10415716635587</v>
      </c>
      <c r="M223" s="81" t="n">
        <v>3.99023510940491</v>
      </c>
      <c r="N223" s="81" t="n">
        <v>4.11886451222105</v>
      </c>
      <c r="O223" s="81" t="n">
        <v>3.76129703923467</v>
      </c>
      <c r="P223" s="81" t="n">
        <v>8.41686108591503</v>
      </c>
      <c r="Q223" s="81" t="n">
        <v>7.5338931652089</v>
      </c>
      <c r="R223" s="81" t="n">
        <v>5.46491998367306</v>
      </c>
      <c r="S223" s="81" t="n">
        <v>5.23808458867231</v>
      </c>
      <c r="T223" s="81" t="n">
        <v>5.18814122723062</v>
      </c>
      <c r="U223" s="81" t="n">
        <v>5.22365929749228</v>
      </c>
      <c r="V223" s="81" t="n">
        <v>5.06246164964656</v>
      </c>
      <c r="W223" s="81" t="n">
        <v>5.23769161564837</v>
      </c>
      <c r="X223" s="81" t="n">
        <v>5.18578456811977</v>
      </c>
    </row>
    <row r="224" customFormat="false" ht="15" hidden="false" customHeight="true" outlineLevel="0" collapsed="false">
      <c r="A224" s="31" t="n">
        <v>21902.5767737381</v>
      </c>
      <c r="B224" s="32" t="n">
        <v>7</v>
      </c>
      <c r="C224" s="21" t="n">
        <v>9.37024658035304</v>
      </c>
      <c r="D224" s="21" t="n">
        <v>5.75577395822961</v>
      </c>
      <c r="E224" s="21" t="n">
        <v>3.95244549003818</v>
      </c>
      <c r="F224" s="21" t="n">
        <v>8.7644164488955</v>
      </c>
      <c r="G224" s="21" t="n">
        <v>4.95905558620294</v>
      </c>
      <c r="H224" s="21" t="n">
        <v>5.31644682960057</v>
      </c>
      <c r="I224" s="21" t="n">
        <v>5.23902699218311</v>
      </c>
      <c r="J224" s="21" t="n">
        <v>5.22466245206748</v>
      </c>
      <c r="K224" s="81" t="n">
        <v>9.07191155012063</v>
      </c>
      <c r="L224" s="81" t="n">
        <v>4.13936117764071</v>
      </c>
      <c r="M224" s="81" t="n">
        <v>4.00641149794345</v>
      </c>
      <c r="N224" s="81" t="n">
        <v>4.14587230066553</v>
      </c>
      <c r="O224" s="81" t="n">
        <v>3.75791621903959</v>
      </c>
      <c r="P224" s="81" t="n">
        <v>8.15892312564771</v>
      </c>
      <c r="Q224" s="81" t="n">
        <v>5.23066686620225</v>
      </c>
      <c r="R224" s="81" t="n">
        <v>5.04787729316125</v>
      </c>
      <c r="S224" s="81" t="n">
        <v>5.24854757614721</v>
      </c>
      <c r="T224" s="81" t="n">
        <v>5.19565527092937</v>
      </c>
      <c r="U224" s="81" t="n">
        <v>5.23158705004804</v>
      </c>
      <c r="V224" s="81" t="n">
        <v>5.0650567162882</v>
      </c>
      <c r="W224" s="81" t="n">
        <v>5.23677358942073</v>
      </c>
      <c r="X224" s="81" t="n">
        <v>5.18859527172982</v>
      </c>
    </row>
    <row r="225" customFormat="false" ht="15" hidden="false" customHeight="true" outlineLevel="0" collapsed="false">
      <c r="A225" s="31" t="n">
        <v>22002.5885398282</v>
      </c>
      <c r="B225" s="32" t="n">
        <v>7</v>
      </c>
      <c r="C225" s="21" t="n">
        <v>5.55367738949544</v>
      </c>
      <c r="D225" s="21" t="n">
        <v>8.74071352590033</v>
      </c>
      <c r="E225" s="21" t="n">
        <v>3.99026793103874</v>
      </c>
      <c r="F225" s="21" t="n">
        <v>8.74843089760273</v>
      </c>
      <c r="G225" s="21" t="n">
        <v>5.00336843180763</v>
      </c>
      <c r="H225" s="21" t="n">
        <v>5.15822512443827</v>
      </c>
      <c r="I225" s="21" t="n">
        <v>5.25191122045492</v>
      </c>
      <c r="J225" s="21" t="n">
        <v>5.20664742434569</v>
      </c>
      <c r="K225" s="81" t="n">
        <v>9.10338233774131</v>
      </c>
      <c r="L225" s="81" t="n">
        <v>4.18038124378086</v>
      </c>
      <c r="M225" s="81" t="n">
        <v>4.02488384385275</v>
      </c>
      <c r="N225" s="81" t="n">
        <v>4.17675098219834</v>
      </c>
      <c r="O225" s="81" t="n">
        <v>3.75550317124162</v>
      </c>
      <c r="P225" s="81" t="n">
        <v>7.11706304108053</v>
      </c>
      <c r="Q225" s="81" t="n">
        <v>4.95297092846916</v>
      </c>
      <c r="R225" s="81" t="n">
        <v>4.98399289314743</v>
      </c>
      <c r="S225" s="81" t="n">
        <v>5.25878794517548</v>
      </c>
      <c r="T225" s="81" t="n">
        <v>5.20303987201338</v>
      </c>
      <c r="U225" s="81" t="n">
        <v>5.23933643977372</v>
      </c>
      <c r="V225" s="81" t="n">
        <v>5.06764463241299</v>
      </c>
      <c r="W225" s="81" t="n">
        <v>5.23924181767107</v>
      </c>
      <c r="X225" s="81" t="n">
        <v>5.20218654989866</v>
      </c>
    </row>
    <row r="226" customFormat="false" ht="15" hidden="false" customHeight="true" outlineLevel="0" collapsed="false">
      <c r="A226" s="31" t="n">
        <v>22102.6003059183</v>
      </c>
      <c r="B226" s="32" t="n">
        <v>7</v>
      </c>
      <c r="C226" s="21" t="n">
        <v>4.52500813407461</v>
      </c>
      <c r="D226" s="21" t="n">
        <v>8.17435472972895</v>
      </c>
      <c r="E226" s="21" t="n">
        <v>4.03340525085967</v>
      </c>
      <c r="F226" s="21" t="n">
        <v>8.15083845000798</v>
      </c>
      <c r="G226" s="21" t="n">
        <v>5.50681278573008</v>
      </c>
      <c r="H226" s="21" t="n">
        <v>5.15233458519402</v>
      </c>
      <c r="I226" s="21" t="n">
        <v>5.26386027775661</v>
      </c>
      <c r="J226" s="21" t="n">
        <v>5.20682732155229</v>
      </c>
      <c r="K226" s="81" t="n">
        <v>4.89795202415129</v>
      </c>
      <c r="L226" s="81" t="n">
        <v>4.22825698932635</v>
      </c>
      <c r="M226" s="81" t="n">
        <v>4.04569858319034</v>
      </c>
      <c r="N226" s="81" t="n">
        <v>4.21190925411548</v>
      </c>
      <c r="O226" s="81" t="n">
        <v>3.75395038430207</v>
      </c>
      <c r="P226" s="81" t="n">
        <v>5.95372694261714</v>
      </c>
      <c r="Q226" s="81" t="n">
        <v>4.81622183109286</v>
      </c>
      <c r="R226" s="81" t="n">
        <v>5.40528943802832</v>
      </c>
      <c r="S226" s="81" t="n">
        <v>5.26876841796166</v>
      </c>
      <c r="T226" s="81" t="n">
        <v>5.2102813617527</v>
      </c>
      <c r="U226" s="81" t="n">
        <v>5.24688610295218</v>
      </c>
      <c r="V226" s="81" t="n">
        <v>5.07022567767703</v>
      </c>
      <c r="W226" s="81" t="n">
        <v>5.2435041036143</v>
      </c>
      <c r="X226" s="81" t="n">
        <v>5.22390173418736</v>
      </c>
    </row>
    <row r="227" customFormat="false" ht="15" hidden="false" customHeight="true" outlineLevel="0" collapsed="false">
      <c r="A227" s="31" t="n">
        <v>22202.6120720085</v>
      </c>
      <c r="B227" s="32" t="n">
        <v>7</v>
      </c>
      <c r="C227" s="21" t="n">
        <v>5.0528382694246</v>
      </c>
      <c r="D227" s="21" t="n">
        <v>5.0740343014988</v>
      </c>
      <c r="E227" s="21" t="n">
        <v>4.08256203580447</v>
      </c>
      <c r="F227" s="21" t="n">
        <v>5.52302572908668</v>
      </c>
      <c r="G227" s="21" t="n">
        <v>5.55089881871399</v>
      </c>
      <c r="H227" s="21" t="n">
        <v>5.32207865971301</v>
      </c>
      <c r="I227" s="21" t="n">
        <v>5.2747767377693</v>
      </c>
      <c r="J227" s="21" t="n">
        <v>5.28665198507358</v>
      </c>
      <c r="K227" s="81" t="n">
        <v>4.70963422746991</v>
      </c>
      <c r="L227" s="81" t="n">
        <v>4.28450971959355</v>
      </c>
      <c r="M227" s="81" t="n">
        <v>4.06894074047559</v>
      </c>
      <c r="N227" s="81" t="n">
        <v>4.25191483435944</v>
      </c>
      <c r="O227" s="81" t="n">
        <v>3.75316605054125</v>
      </c>
      <c r="P227" s="81" t="n">
        <v>5.76676369217963</v>
      </c>
      <c r="Q227" s="81" t="n">
        <v>4.76787723947786</v>
      </c>
      <c r="R227" s="81" t="n">
        <v>5.48485118443123</v>
      </c>
      <c r="S227" s="81" t="n">
        <v>5.27844081963256</v>
      </c>
      <c r="T227" s="81" t="n">
        <v>5.2173706783582</v>
      </c>
      <c r="U227" s="81" t="n">
        <v>5.25420959546415</v>
      </c>
      <c r="V227" s="81" t="n">
        <v>5.07280007029789</v>
      </c>
      <c r="W227" s="81" t="n">
        <v>5.24569184518076</v>
      </c>
      <c r="X227" s="81" t="n">
        <v>5.24318038529956</v>
      </c>
    </row>
    <row r="228" customFormat="false" ht="15" hidden="false" customHeight="true" outlineLevel="0" collapsed="false">
      <c r="A228" s="31" t="n">
        <v>22302.6238380986</v>
      </c>
      <c r="B228" s="32" t="n">
        <v>7</v>
      </c>
      <c r="C228" s="21" t="n">
        <v>9.3010791504493</v>
      </c>
      <c r="D228" s="21" t="n">
        <v>5.27248847980302</v>
      </c>
      <c r="E228" s="21" t="n">
        <v>4.13871155825074</v>
      </c>
      <c r="F228" s="21" t="n">
        <v>5.62138232492484</v>
      </c>
      <c r="G228" s="21" t="n">
        <v>5.05042127763052</v>
      </c>
      <c r="H228" s="21" t="n">
        <v>5.33521095317804</v>
      </c>
      <c r="I228" s="21" t="n">
        <v>5.2845471779564</v>
      </c>
      <c r="J228" s="21" t="n">
        <v>5.3028267798373</v>
      </c>
      <c r="K228" s="81" t="n">
        <v>8.46770746348693</v>
      </c>
      <c r="L228" s="81" t="n">
        <v>4.35143407926342</v>
      </c>
      <c r="M228" s="81" t="n">
        <v>4.09473900554211</v>
      </c>
      <c r="N228" s="81" t="n">
        <v>4.29755255157873</v>
      </c>
      <c r="O228" s="81" t="n">
        <v>3.75307131002075</v>
      </c>
      <c r="P228" s="81" t="n">
        <v>5.6910578434267</v>
      </c>
      <c r="Q228" s="81" t="n">
        <v>4.77598025057615</v>
      </c>
      <c r="R228" s="81" t="n">
        <v>5.39295647526093</v>
      </c>
      <c r="S228" s="81" t="n">
        <v>5.28774019830531</v>
      </c>
      <c r="T228" s="81" t="n">
        <v>5.22429767772904</v>
      </c>
      <c r="U228" s="81" t="n">
        <v>5.2612735592915</v>
      </c>
      <c r="V228" s="81" t="n">
        <v>5.0753679790035</v>
      </c>
      <c r="W228" s="81" t="n">
        <v>5.25375759136616</v>
      </c>
      <c r="X228" s="81" t="n">
        <v>5.25936445783244</v>
      </c>
    </row>
    <row r="229" customFormat="false" ht="15" hidden="false" customHeight="true" outlineLevel="0" collapsed="false">
      <c r="A229" s="31" t="n">
        <v>22402.6356041887</v>
      </c>
      <c r="B229" s="32" t="n">
        <v>7</v>
      </c>
      <c r="C229" s="21" t="n">
        <v>9.28166195885878</v>
      </c>
      <c r="D229" s="21" t="n">
        <v>8.51281872463423</v>
      </c>
      <c r="E229" s="21" t="n">
        <v>4.20321297690458</v>
      </c>
      <c r="F229" s="21" t="n">
        <v>8.40904286035294</v>
      </c>
      <c r="G229" s="21" t="n">
        <v>4.95176156649682</v>
      </c>
      <c r="H229" s="21" t="n">
        <v>5.19064704875753</v>
      </c>
      <c r="I229" s="21" t="n">
        <v>5.2930367411447</v>
      </c>
      <c r="J229" s="21" t="n">
        <v>5.22922595835251</v>
      </c>
      <c r="K229" s="81" t="n">
        <v>9.34163789615692</v>
      </c>
      <c r="L229" s="81" t="n">
        <v>4.43266768186194</v>
      </c>
      <c r="M229" s="81" t="n">
        <v>4.12327321133115</v>
      </c>
      <c r="N229" s="81" t="n">
        <v>4.34991844852938</v>
      </c>
      <c r="O229" s="81" t="n">
        <v>3.75359807468025</v>
      </c>
      <c r="P229" s="81" t="n">
        <v>5.73337867875064</v>
      </c>
      <c r="Q229" s="81" t="n">
        <v>4.8296655019773</v>
      </c>
      <c r="R229" s="81" t="n">
        <v>5.0003258393374</v>
      </c>
      <c r="S229" s="81" t="n">
        <v>5.29657411343874</v>
      </c>
      <c r="T229" s="81" t="n">
        <v>5.23105051682658</v>
      </c>
      <c r="U229" s="81" t="n">
        <v>5.26803488557925</v>
      </c>
      <c r="V229" s="81" t="n">
        <v>5.077929532309</v>
      </c>
      <c r="W229" s="81" t="n">
        <v>5.26396907390951</v>
      </c>
      <c r="X229" s="81" t="n">
        <v>5.27128259249782</v>
      </c>
    </row>
    <row r="230" customFormat="false" ht="15" hidden="false" customHeight="true" outlineLevel="0" collapsed="false">
      <c r="A230" s="31" t="n">
        <v>22502.6473702789</v>
      </c>
      <c r="B230" s="32" t="n">
        <v>7</v>
      </c>
      <c r="C230" s="21" t="n">
        <v>5.06732453092858</v>
      </c>
      <c r="D230" s="21" t="n">
        <v>8.78779252749954</v>
      </c>
      <c r="E230" s="21" t="n">
        <v>4.27801012479606</v>
      </c>
      <c r="F230" s="21" t="n">
        <v>8.63360406216705</v>
      </c>
      <c r="G230" s="21" t="n">
        <v>5.34235552320169</v>
      </c>
      <c r="H230" s="21" t="n">
        <v>5.14688631274679</v>
      </c>
      <c r="I230" s="21" t="n">
        <v>5.30008115601628</v>
      </c>
      <c r="J230" s="21" t="n">
        <v>5.20283618198258</v>
      </c>
      <c r="K230" s="81" t="n">
        <v>7.2299011576425</v>
      </c>
      <c r="L230" s="81" t="n">
        <v>4.53442824139028</v>
      </c>
      <c r="M230" s="81" t="n">
        <v>4.15478411443698</v>
      </c>
      <c r="N230" s="81" t="n">
        <v>4.41057816821065</v>
      </c>
      <c r="O230" s="81" t="n">
        <v>3.75468729179117</v>
      </c>
      <c r="P230" s="81" t="n">
        <v>6.15979115833525</v>
      </c>
      <c r="Q230" s="81" t="n">
        <v>4.93021958292724</v>
      </c>
      <c r="R230" s="81" t="n">
        <v>5.03383458191259</v>
      </c>
      <c r="S230" s="81" t="n">
        <v>5.30480106296078</v>
      </c>
      <c r="T230" s="81" t="n">
        <v>5.23761532814531</v>
      </c>
      <c r="U230" s="81" t="n">
        <v>5.27443613473618</v>
      </c>
      <c r="V230" s="81" t="n">
        <v>5.08048482577467</v>
      </c>
      <c r="W230" s="81" t="n">
        <v>5.26267628641628</v>
      </c>
      <c r="X230" s="81" t="n">
        <v>5.27788923708815</v>
      </c>
    </row>
    <row r="231" customFormat="false" ht="15" hidden="false" customHeight="true" outlineLevel="0" collapsed="false">
      <c r="A231" s="31" t="n">
        <v>22602.659136369</v>
      </c>
      <c r="B231" s="32" t="n">
        <v>7</v>
      </c>
      <c r="C231" s="21" t="n">
        <v>4.56295140025515</v>
      </c>
      <c r="D231" s="21" t="n">
        <v>5.48706301891148</v>
      </c>
      <c r="E231" s="21" t="n">
        <v>4.36598912998934</v>
      </c>
      <c r="F231" s="21" t="n">
        <v>7.21799661065961</v>
      </c>
      <c r="G231" s="21" t="n">
        <v>5.52996937401851</v>
      </c>
      <c r="H231" s="21" t="n">
        <v>5.28634614531656</v>
      </c>
      <c r="I231" s="21" t="n">
        <v>5.30547452598075</v>
      </c>
      <c r="J231" s="21" t="n">
        <v>5.21099076041608</v>
      </c>
      <c r="K231" s="81" t="n">
        <v>4.63257132213563</v>
      </c>
      <c r="L231" s="81" t="n">
        <v>4.66865037640318</v>
      </c>
      <c r="M231" s="81" t="n">
        <v>4.18958784557294</v>
      </c>
      <c r="N231" s="81" t="n">
        <v>4.48184864321822</v>
      </c>
      <c r="O231" s="81" t="n">
        <v>3.75628754421948</v>
      </c>
      <c r="P231" s="81" t="n">
        <v>7.89085656074005</v>
      </c>
      <c r="Q231" s="81" t="n">
        <v>5.08895895820677</v>
      </c>
      <c r="R231" s="81" t="n">
        <v>5.46977932215113</v>
      </c>
      <c r="S231" s="81" t="n">
        <v>5.31218043334461</v>
      </c>
      <c r="T231" s="81" t="n">
        <v>5.24397577879446</v>
      </c>
      <c r="U231" s="81" t="n">
        <v>5.28039772242151</v>
      </c>
      <c r="V231" s="81" t="n">
        <v>5.08303392772373</v>
      </c>
      <c r="W231" s="81" t="n">
        <v>5.25581090158835</v>
      </c>
      <c r="X231" s="81" t="n">
        <v>5.27797124139235</v>
      </c>
    </row>
    <row r="232" customFormat="false" ht="15" hidden="false" customHeight="true" outlineLevel="0" collapsed="false">
      <c r="A232" s="31" t="n">
        <v>22702.6709024591</v>
      </c>
      <c r="B232" s="32" t="n">
        <v>7</v>
      </c>
      <c r="C232" s="21" t="n">
        <v>5.50697605367579</v>
      </c>
      <c r="D232" s="21" t="n">
        <v>5.0582398537684</v>
      </c>
      <c r="E232" s="21" t="n">
        <v>4.4716763165301</v>
      </c>
      <c r="F232" s="21" t="n">
        <v>5.37110695860851</v>
      </c>
      <c r="G232" s="21" t="n">
        <v>5.53963961883838</v>
      </c>
      <c r="H232" s="21" t="n">
        <v>5.34134439889926</v>
      </c>
      <c r="I232" s="21" t="n">
        <v>5.30894974563993</v>
      </c>
      <c r="J232" s="21" t="n">
        <v>5.29255184698008</v>
      </c>
      <c r="K232" s="81" t="n">
        <v>5.10636949589966</v>
      </c>
      <c r="L232" s="81" t="n">
        <v>4.86316599992418</v>
      </c>
      <c r="M232" s="81" t="n">
        <v>4.22809711702218</v>
      </c>
      <c r="N232" s="81" t="n">
        <v>4.56733803713675</v>
      </c>
      <c r="O232" s="81" t="n">
        <v>3.75835391189437</v>
      </c>
      <c r="P232" s="81" t="n">
        <v>8.16796868735858</v>
      </c>
      <c r="Q232" s="81" t="n">
        <v>5.33318898158282</v>
      </c>
      <c r="R232" s="81" t="n">
        <v>5.47853824827827</v>
      </c>
      <c r="S232" s="81" t="n">
        <v>5.31822800696838</v>
      </c>
      <c r="T232" s="81" t="n">
        <v>5.2501124672776</v>
      </c>
      <c r="U232" s="81" t="n">
        <v>5.28580359265094</v>
      </c>
      <c r="V232" s="81" t="n">
        <v>5.08557688377507</v>
      </c>
      <c r="W232" s="81" t="n">
        <v>5.2539659103684</v>
      </c>
      <c r="X232" s="81" t="n">
        <v>5.27018543053894</v>
      </c>
    </row>
    <row r="233" customFormat="false" ht="15" hidden="false" customHeight="true" outlineLevel="0" collapsed="false">
      <c r="A233" s="31" t="n">
        <v>22802.6826685492</v>
      </c>
      <c r="B233" s="32" t="n">
        <v>7</v>
      </c>
      <c r="C233" s="21" t="n">
        <v>9.40377610950259</v>
      </c>
      <c r="D233" s="21" t="n">
        <v>6.28104055205065</v>
      </c>
      <c r="E233" s="21" t="n">
        <v>4.60276415496385</v>
      </c>
      <c r="F233" s="21" t="n">
        <v>5.77993754205353</v>
      </c>
      <c r="G233" s="21" t="n">
        <v>5.01981914173904</v>
      </c>
      <c r="H233" s="21" t="n">
        <v>5.32230168147287</v>
      </c>
      <c r="I233" s="21" t="n">
        <v>5.31014562622676</v>
      </c>
      <c r="J233" s="21" t="n">
        <v>5.30020761856567</v>
      </c>
      <c r="K233" s="81" t="n">
        <v>9.18708680679323</v>
      </c>
      <c r="L233" s="81" t="n">
        <v>5.21538381776815</v>
      </c>
      <c r="M233" s="81" t="n">
        <v>4.27085264629699</v>
      </c>
      <c r="N233" s="81" t="n">
        <v>4.6730923194262</v>
      </c>
      <c r="O233" s="81" t="n">
        <v>3.76084703800488</v>
      </c>
      <c r="P233" s="81" t="n">
        <v>8.24997519858231</v>
      </c>
      <c r="Q233" s="81" t="n">
        <v>5.71639648173223</v>
      </c>
      <c r="R233" s="81" t="n">
        <v>5.04384487451713</v>
      </c>
      <c r="S233" s="81" t="n">
        <v>5.32159144238121</v>
      </c>
      <c r="T233" s="81" t="n">
        <v>5.25600208637392</v>
      </c>
      <c r="U233" s="81" t="n">
        <v>5.29047229753389</v>
      </c>
      <c r="V233" s="81" t="n">
        <v>5.08811372045661</v>
      </c>
      <c r="W233" s="81" t="n">
        <v>5.25114842343336</v>
      </c>
      <c r="X233" s="81" t="n">
        <v>5.25482987585495</v>
      </c>
    </row>
    <row r="234" customFormat="false" ht="15" hidden="false" customHeight="true" outlineLevel="0" collapsed="false">
      <c r="A234" s="31" t="n">
        <v>22902.6944346394</v>
      </c>
      <c r="B234" s="32" t="n">
        <v>7</v>
      </c>
      <c r="C234" s="21" t="n">
        <v>9.1522010553339</v>
      </c>
      <c r="D234" s="21" t="n">
        <v>8.88090212807732</v>
      </c>
      <c r="E234" s="21" t="n">
        <v>4.77405675492656</v>
      </c>
      <c r="F234" s="21" t="n">
        <v>8.51492964105887</v>
      </c>
      <c r="G234" s="21" t="n">
        <v>4.94785064383504</v>
      </c>
      <c r="H234" s="21" t="n">
        <v>5.16004857870855</v>
      </c>
      <c r="I234" s="21" t="n">
        <v>5.30855145157553</v>
      </c>
      <c r="J234" s="21" t="n">
        <v>5.22076160005496</v>
      </c>
      <c r="K234" s="81" t="n">
        <v>9.05286551498257</v>
      </c>
      <c r="L234" s="81" t="n">
        <v>8.08825372392604</v>
      </c>
      <c r="M234" s="81" t="n">
        <v>4.3185707145828</v>
      </c>
      <c r="N234" s="81" t="n">
        <v>4.81041416787393</v>
      </c>
      <c r="O234" s="81" t="n">
        <v>3.76373235723676</v>
      </c>
      <c r="P234" s="81" t="n">
        <v>8.26462562985885</v>
      </c>
      <c r="Q234" s="81" t="n">
        <v>6.17293529782579</v>
      </c>
      <c r="R234" s="81" t="n">
        <v>4.99953196335051</v>
      </c>
      <c r="S234" s="81" t="n">
        <v>5.30537023857461</v>
      </c>
      <c r="T234" s="81" t="n">
        <v>5.26161623653438</v>
      </c>
      <c r="U234" s="81" t="n">
        <v>5.29409018072784</v>
      </c>
      <c r="V234" s="81" t="n">
        <v>5.0906444480997</v>
      </c>
      <c r="W234" s="81" t="n">
        <v>5.24600319616491</v>
      </c>
      <c r="X234" s="81" t="n">
        <v>5.24343283360297</v>
      </c>
    </row>
    <row r="235" customFormat="false" ht="15" hidden="false" customHeight="true" outlineLevel="0" collapsed="false">
      <c r="A235" s="31" t="n">
        <v>23002.7062007295</v>
      </c>
      <c r="B235" s="32" t="n">
        <v>7</v>
      </c>
      <c r="C235" s="21" t="n">
        <v>4.842510630148</v>
      </c>
      <c r="D235" s="21" t="n">
        <v>8.29514907268751</v>
      </c>
      <c r="E235" s="21" t="n">
        <v>5.02090926640078</v>
      </c>
      <c r="F235" s="21" t="n">
        <v>8.54340429104927</v>
      </c>
      <c r="G235" s="21" t="n">
        <v>5.41078427267974</v>
      </c>
      <c r="H235" s="21" t="n">
        <v>5.15923293308179</v>
      </c>
      <c r="I235" s="21" t="n">
        <v>5.30344901628633</v>
      </c>
      <c r="J235" s="21" t="n">
        <v>5.20100861664962</v>
      </c>
      <c r="K235" s="81" t="n">
        <v>4.87929374287202</v>
      </c>
      <c r="L235" s="81" t="n">
        <v>8.87199305893399</v>
      </c>
      <c r="M235" s="81" t="n">
        <v>4.37221740441619</v>
      </c>
      <c r="N235" s="81" t="n">
        <v>5.00457709462375</v>
      </c>
      <c r="O235" s="81" t="n">
        <v>3.76697945343267</v>
      </c>
      <c r="P235" s="81" t="n">
        <v>8.17077875094906</v>
      </c>
      <c r="Q235" s="81" t="n">
        <v>6.03194831668071</v>
      </c>
      <c r="R235" s="81" t="n">
        <v>5.42367416479589</v>
      </c>
      <c r="S235" s="81" t="n">
        <v>5.26827923929816</v>
      </c>
      <c r="T235" s="81" t="n">
        <v>5.26691969643434</v>
      </c>
      <c r="U235" s="81" t="n">
        <v>5.29602172480735</v>
      </c>
      <c r="V235" s="81" t="n">
        <v>5.09316906316731</v>
      </c>
      <c r="W235" s="81" t="n">
        <v>5.24151335983537</v>
      </c>
      <c r="X235" s="81" t="n">
        <v>5.24450126193916</v>
      </c>
    </row>
    <row r="236" customFormat="false" ht="15" hidden="false" customHeight="true" outlineLevel="0" collapsed="false">
      <c r="A236" s="31" t="n">
        <v>23102.7179668196</v>
      </c>
      <c r="B236" s="32" t="n">
        <v>7</v>
      </c>
      <c r="C236" s="21" t="n">
        <v>4.62698621422214</v>
      </c>
      <c r="D236" s="21" t="n">
        <v>5.12941581725137</v>
      </c>
      <c r="E236" s="21" t="n">
        <v>5.4814881841144</v>
      </c>
      <c r="F236" s="21" t="n">
        <v>5.98080283628632</v>
      </c>
      <c r="G236" s="21" t="n">
        <v>5.54089354090756</v>
      </c>
      <c r="H236" s="21" t="n">
        <v>5.32713525245464</v>
      </c>
      <c r="I236" s="21" t="n">
        <v>5.2949050996021</v>
      </c>
      <c r="J236" s="21" t="n">
        <v>5.24418770983886</v>
      </c>
      <c r="K236" s="81" t="n">
        <v>4.75482954878192</v>
      </c>
      <c r="L236" s="81" t="n">
        <v>8.95773531729762</v>
      </c>
      <c r="M236" s="81" t="n">
        <v>4.43312930161185</v>
      </c>
      <c r="N236" s="81" t="n">
        <v>5.33630877134052</v>
      </c>
      <c r="O236" s="81" t="n">
        <v>3.77056152150368</v>
      </c>
      <c r="P236" s="81" t="n">
        <v>7.83776677008793</v>
      </c>
      <c r="Q236" s="81" t="n">
        <v>5.85008726253107</v>
      </c>
      <c r="R236" s="81" t="n">
        <v>5.49493160986235</v>
      </c>
      <c r="S236" s="81" t="n">
        <v>5.25905090996994</v>
      </c>
      <c r="T236" s="81" t="n">
        <v>5.27186781224013</v>
      </c>
      <c r="U236" s="81" t="n">
        <v>5.29453190117851</v>
      </c>
      <c r="V236" s="81" t="n">
        <v>5.09568755013311</v>
      </c>
      <c r="W236" s="81" t="n">
        <v>5.24079664713043</v>
      </c>
      <c r="X236" s="81" t="n">
        <v>5.24567098571625</v>
      </c>
    </row>
    <row r="237" customFormat="false" ht="15" hidden="false" customHeight="true" outlineLevel="0" collapsed="false">
      <c r="A237" s="31" t="n">
        <v>23202.7297329098</v>
      </c>
      <c r="B237" s="32" t="n">
        <v>7</v>
      </c>
      <c r="C237" s="21" t="n">
        <v>8.43461404652219</v>
      </c>
      <c r="D237" s="21" t="n">
        <v>5.3304452859962</v>
      </c>
      <c r="E237" s="21" t="n">
        <v>8.21193823162825</v>
      </c>
      <c r="F237" s="21" t="n">
        <v>5.35213870360737</v>
      </c>
      <c r="G237" s="21" t="n">
        <v>5.4975914066782</v>
      </c>
      <c r="H237" s="21" t="n">
        <v>5.34123049522188</v>
      </c>
      <c r="I237" s="21" t="n">
        <v>5.28172920898778</v>
      </c>
      <c r="J237" s="21" t="n">
        <v>5.29755497123078</v>
      </c>
      <c r="K237" s="81" t="n">
        <v>8.76963744290576</v>
      </c>
      <c r="L237" s="81" t="n">
        <v>8.97151521859717</v>
      </c>
      <c r="M237" s="81" t="n">
        <v>4.50322027109003</v>
      </c>
      <c r="N237" s="81" t="n">
        <v>7.33438042637954</v>
      </c>
      <c r="O237" s="81" t="n">
        <v>3.77445491398357</v>
      </c>
      <c r="P237" s="81" t="n">
        <v>6.51141273479304</v>
      </c>
      <c r="Q237" s="81" t="n">
        <v>5.76116614508031</v>
      </c>
      <c r="R237" s="81" t="n">
        <v>5.16319137134343</v>
      </c>
      <c r="S237" s="81" t="n">
        <v>5.25125270884793</v>
      </c>
      <c r="T237" s="81" t="n">
        <v>5.27640237888504</v>
      </c>
      <c r="U237" s="81" t="n">
        <v>5.27696107741914</v>
      </c>
      <c r="V237" s="81" t="n">
        <v>5.09819988300192</v>
      </c>
      <c r="W237" s="81" t="n">
        <v>5.24465372137911</v>
      </c>
      <c r="X237" s="81" t="n">
        <v>5.24859183768062</v>
      </c>
    </row>
    <row r="238" customFormat="false" ht="15" hidden="false" customHeight="true" outlineLevel="0" collapsed="false">
      <c r="A238" s="31" t="n">
        <v>23302.7414989999</v>
      </c>
      <c r="B238" s="32" t="n">
        <v>7</v>
      </c>
      <c r="C238" s="21" t="n">
        <v>9.47298189742196</v>
      </c>
      <c r="D238" s="21" t="n">
        <v>8.64715184766493</v>
      </c>
      <c r="E238" s="21" t="n">
        <v>8.71212561556692</v>
      </c>
      <c r="F238" s="21" t="n">
        <v>6.23665910186758</v>
      </c>
      <c r="G238" s="21" t="n">
        <v>4.99334748474975</v>
      </c>
      <c r="H238" s="21" t="n">
        <v>5.18524891274563</v>
      </c>
      <c r="I238" s="21" t="n">
        <v>5.28073607317788</v>
      </c>
      <c r="J238" s="21" t="n">
        <v>5.29574699259211</v>
      </c>
      <c r="K238" s="81" t="n">
        <v>9.30452490980063</v>
      </c>
      <c r="L238" s="81" t="n">
        <v>8.94730501590019</v>
      </c>
      <c r="M238" s="81" t="n">
        <v>4.58536035946593</v>
      </c>
      <c r="N238" s="81" t="n">
        <v>8.56593341440393</v>
      </c>
      <c r="O238" s="81" t="n">
        <v>3.77863875681876</v>
      </c>
      <c r="P238" s="81" t="n">
        <v>6.02044893294927</v>
      </c>
      <c r="Q238" s="81" t="n">
        <v>5.73976858162024</v>
      </c>
      <c r="R238" s="81" t="n">
        <v>4.99897866203452</v>
      </c>
      <c r="S238" s="81" t="n">
        <v>5.2440320537532</v>
      </c>
      <c r="T238" s="81" t="n">
        <v>5.28044476809337</v>
      </c>
      <c r="U238" s="81" t="n">
        <v>5.21546195076474</v>
      </c>
      <c r="V238" s="81" t="n">
        <v>5.10070602654199</v>
      </c>
      <c r="W238" s="81" t="n">
        <v>5.24645321419264</v>
      </c>
      <c r="X238" s="81" t="n">
        <v>5.25200501408291</v>
      </c>
    </row>
    <row r="239" customFormat="false" ht="15" hidden="false" customHeight="true" outlineLevel="0" collapsed="false">
      <c r="A239" s="31" t="n">
        <v>23402.75326509</v>
      </c>
      <c r="B239" s="32" t="n">
        <v>7</v>
      </c>
      <c r="C239" s="21" t="n">
        <v>8.94619980555122</v>
      </c>
      <c r="D239" s="21" t="n">
        <v>8.78679919215004</v>
      </c>
      <c r="E239" s="21" t="n">
        <v>8.8926610471134</v>
      </c>
      <c r="F239" s="21" t="n">
        <v>8.62230273022909</v>
      </c>
      <c r="G239" s="21" t="n">
        <v>4.94917239430774</v>
      </c>
      <c r="H239" s="21" t="n">
        <v>5.1516868673721</v>
      </c>
      <c r="I239" s="21" t="n">
        <v>5.26255701667199</v>
      </c>
      <c r="J239" s="21" t="n">
        <v>5.21329895192664</v>
      </c>
      <c r="K239" s="81" t="n">
        <v>5.62515800429595</v>
      </c>
      <c r="L239" s="81" t="n">
        <v>8.88604535312273</v>
      </c>
      <c r="M239" s="81" t="n">
        <v>4.68413463738389</v>
      </c>
      <c r="N239" s="81" t="n">
        <v>8.04411403621257</v>
      </c>
      <c r="O239" s="81" t="n">
        <v>3.78309462218987</v>
      </c>
      <c r="P239" s="81" t="n">
        <v>5.90088394651702</v>
      </c>
      <c r="Q239" s="81" t="n">
        <v>5.8026312356845</v>
      </c>
      <c r="R239" s="81" t="n">
        <v>5.06989468817952</v>
      </c>
      <c r="S239" s="81" t="n">
        <v>5.23747554272994</v>
      </c>
      <c r="T239" s="81" t="n">
        <v>5.28388359492179</v>
      </c>
      <c r="U239" s="81" t="n">
        <v>5.21714550696045</v>
      </c>
      <c r="V239" s="81" t="n">
        <v>5.10320593728398</v>
      </c>
      <c r="W239" s="81" t="n">
        <v>5.24822921356265</v>
      </c>
      <c r="X239" s="81" t="n">
        <v>5.25384132744905</v>
      </c>
    </row>
    <row r="240" customFormat="false" ht="15" hidden="false" customHeight="true" outlineLevel="0" collapsed="false">
      <c r="A240" s="31" t="n">
        <v>23502.7650311801</v>
      </c>
      <c r="B240" s="32" t="n">
        <v>7</v>
      </c>
      <c r="C240" s="21" t="n">
        <v>4.69800480962249</v>
      </c>
      <c r="D240" s="21" t="n">
        <v>5.50434687012797</v>
      </c>
      <c r="E240" s="21" t="n">
        <v>8.95430997249218</v>
      </c>
      <c r="F240" s="21" t="n">
        <v>8.41207117912979</v>
      </c>
      <c r="G240" s="21" t="n">
        <v>5.44963878580917</v>
      </c>
      <c r="H240" s="21" t="n">
        <v>5.2908528965796</v>
      </c>
      <c r="I240" s="21" t="n">
        <v>5.24028429273887</v>
      </c>
      <c r="J240" s="21" t="n">
        <v>5.20068400146251</v>
      </c>
      <c r="K240" s="81" t="n">
        <v>4.62234942307239</v>
      </c>
      <c r="L240" s="81" t="n">
        <v>8.77755160184015</v>
      </c>
      <c r="M240" s="81" t="n">
        <v>4.80756092650869</v>
      </c>
      <c r="N240" s="81" t="n">
        <v>5.61575757644802</v>
      </c>
      <c r="O240" s="81" t="n">
        <v>3.78780624862448</v>
      </c>
      <c r="P240" s="81" t="n">
        <v>5.86320218120085</v>
      </c>
      <c r="Q240" s="81" t="n">
        <v>5.95380920624468</v>
      </c>
      <c r="R240" s="81" t="n">
        <v>5.48373474060015</v>
      </c>
      <c r="S240" s="81" t="n">
        <v>5.23184489541553</v>
      </c>
      <c r="T240" s="81" t="n">
        <v>5.28655028112848</v>
      </c>
      <c r="U240" s="81" t="n">
        <v>5.27962295844666</v>
      </c>
      <c r="V240" s="81" t="n">
        <v>5.10569956433034</v>
      </c>
      <c r="W240" s="81" t="n">
        <v>5.25137856511181</v>
      </c>
      <c r="X240" s="81" t="n">
        <v>5.25363894626512</v>
      </c>
    </row>
    <row r="241" customFormat="false" ht="15" hidden="false" customHeight="true" outlineLevel="0" collapsed="false">
      <c r="A241" s="31" t="n">
        <v>23602.7767972703</v>
      </c>
      <c r="B241" s="32" t="n">
        <v>7</v>
      </c>
      <c r="C241" s="21" t="n">
        <v>4.71748681275972</v>
      </c>
      <c r="D241" s="21" t="n">
        <v>5.08904099579381</v>
      </c>
      <c r="E241" s="21" t="n">
        <v>8.9041965607227</v>
      </c>
      <c r="F241" s="21" t="n">
        <v>5.66661259860235</v>
      </c>
      <c r="G241" s="21" t="n">
        <v>5.54837062461023</v>
      </c>
      <c r="H241" s="21" t="n">
        <v>5.3451069294665</v>
      </c>
      <c r="I241" s="21" t="n">
        <v>5.22309681491469</v>
      </c>
      <c r="J241" s="21" t="n">
        <v>5.2728111747469</v>
      </c>
      <c r="K241" s="81" t="n">
        <v>5.43836360102187</v>
      </c>
      <c r="L241" s="81" t="n">
        <v>8.58941272675138</v>
      </c>
      <c r="M241" s="81" t="n">
        <v>4.9717493950236</v>
      </c>
      <c r="N241" s="81" t="n">
        <v>5.76410232885328</v>
      </c>
      <c r="O241" s="81" t="n">
        <v>3.79275930057232</v>
      </c>
      <c r="P241" s="81" t="n">
        <v>5.90199086733324</v>
      </c>
      <c r="Q241" s="81" t="n">
        <v>6.19035419244295</v>
      </c>
      <c r="R241" s="81" t="n">
        <v>5.47108201905651</v>
      </c>
      <c r="S241" s="81" t="n">
        <v>5.22772376016007</v>
      </c>
      <c r="T241" s="81" t="n">
        <v>5.288163224575</v>
      </c>
      <c r="U241" s="81" t="n">
        <v>5.2867133201853</v>
      </c>
      <c r="V241" s="81" t="n">
        <v>5.10818685000896</v>
      </c>
      <c r="W241" s="81" t="n">
        <v>5.25619089159874</v>
      </c>
      <c r="X241" s="81" t="n">
        <v>5.25285323105058</v>
      </c>
    </row>
    <row r="242" customFormat="false" ht="15" hidden="false" customHeight="true" outlineLevel="0" collapsed="false">
      <c r="A242" s="31" t="n">
        <v>23702.7885633604</v>
      </c>
      <c r="B242" s="32" t="n">
        <v>7</v>
      </c>
      <c r="C242" s="21" t="n">
        <v>8.93282758269684</v>
      </c>
      <c r="D242" s="21" t="n">
        <v>7.6403162451828</v>
      </c>
      <c r="E242" s="21" t="n">
        <v>8.72089233069444</v>
      </c>
      <c r="F242" s="21" t="n">
        <v>5.41562133703329</v>
      </c>
      <c r="G242" s="21" t="n">
        <v>5.15752799534233</v>
      </c>
      <c r="H242" s="21" t="n">
        <v>5.31710776628244</v>
      </c>
      <c r="I242" s="21" t="n">
        <v>5.21684715904598</v>
      </c>
      <c r="J242" s="21" t="n">
        <v>5.30019100110106</v>
      </c>
      <c r="K242" s="81" t="n">
        <v>9.28660679930978</v>
      </c>
      <c r="L242" s="81" t="n">
        <v>8.18533673812451</v>
      </c>
      <c r="M242" s="81" t="n">
        <v>5.21802093581819</v>
      </c>
      <c r="N242" s="81" t="n">
        <v>8.28784421418298</v>
      </c>
      <c r="O242" s="81" t="n">
        <v>3.79794116110835</v>
      </c>
      <c r="P242" s="81" t="n">
        <v>6.14200879065803</v>
      </c>
      <c r="Q242" s="81" t="n">
        <v>6.51481338486392</v>
      </c>
      <c r="R242" s="81" t="n">
        <v>5.02968719765109</v>
      </c>
      <c r="S242" s="81" t="n">
        <v>5.2269140277389</v>
      </c>
      <c r="T242" s="81" t="n">
        <v>5.28816773356436</v>
      </c>
      <c r="U242" s="81" t="n">
        <v>5.22688235184979</v>
      </c>
      <c r="V242" s="81" t="n">
        <v>5.11066773039862</v>
      </c>
      <c r="W242" s="81" t="n">
        <v>5.25754683671313</v>
      </c>
      <c r="X242" s="81" t="n">
        <v>5.25226311008399</v>
      </c>
    </row>
    <row r="243" customFormat="false" ht="15" hidden="false" customHeight="true" outlineLevel="0" collapsed="false">
      <c r="A243" s="31" t="n">
        <v>23802.8003294505</v>
      </c>
      <c r="B243" s="32" t="n">
        <v>7</v>
      </c>
      <c r="C243" s="21" t="n">
        <v>9.43595696641451</v>
      </c>
      <c r="D243" s="21" t="n">
        <v>8.92838280987017</v>
      </c>
      <c r="E243" s="21" t="n">
        <v>8.24026890948707</v>
      </c>
      <c r="F243" s="21" t="n">
        <v>7.78801194414279</v>
      </c>
      <c r="G243" s="21" t="n">
        <v>4.97019072507718</v>
      </c>
      <c r="H243" s="21" t="n">
        <v>5.1589453918708</v>
      </c>
      <c r="I243" s="21" t="n">
        <v>5.21869602388451</v>
      </c>
      <c r="J243" s="21" t="n">
        <v>5.28131830929606</v>
      </c>
      <c r="K243" s="81" t="n">
        <v>8.88653593184163</v>
      </c>
      <c r="L243" s="81" t="n">
        <v>6.07618012417071</v>
      </c>
      <c r="M243" s="81" t="n">
        <v>5.73932561804358</v>
      </c>
      <c r="N243" s="81" t="n">
        <v>8.40205639423368</v>
      </c>
      <c r="O243" s="81" t="n">
        <v>3.8033407526067</v>
      </c>
      <c r="P243" s="81" t="n">
        <v>7.13955315714551</v>
      </c>
      <c r="Q243" s="81" t="n">
        <v>6.98431296790431</v>
      </c>
      <c r="R243" s="81" t="n">
        <v>5.01093831538377</v>
      </c>
      <c r="S243" s="81" t="n">
        <v>5.25210619631938</v>
      </c>
      <c r="T243" s="81" t="n">
        <v>5.28501850754382</v>
      </c>
      <c r="U243" s="81" t="n">
        <v>5.21304774793474</v>
      </c>
      <c r="V243" s="81" t="n">
        <v>5.11314213574782</v>
      </c>
      <c r="W243" s="81" t="n">
        <v>5.25513470933317</v>
      </c>
      <c r="X243" s="81" t="n">
        <v>5.25144387492268</v>
      </c>
    </row>
    <row r="244" customFormat="false" ht="15" hidden="false" customHeight="true" outlineLevel="0" collapsed="false">
      <c r="A244" s="31" t="n">
        <v>23902.8120955407</v>
      </c>
      <c r="B244" s="32" t="n">
        <v>7</v>
      </c>
      <c r="C244" s="21" t="n">
        <v>8.49432406558034</v>
      </c>
      <c r="D244" s="21" t="n">
        <v>8.11389224918707</v>
      </c>
      <c r="E244" s="21" t="n">
        <v>5.82750028445727</v>
      </c>
      <c r="F244" s="21" t="n">
        <v>8.68410675379603</v>
      </c>
      <c r="G244" s="21" t="n">
        <v>4.96041357808837</v>
      </c>
      <c r="H244" s="21" t="n">
        <v>5.16552665227145</v>
      </c>
      <c r="I244" s="21" t="n">
        <v>5.22280008251567</v>
      </c>
      <c r="J244" s="21" t="n">
        <v>5.20729351821577</v>
      </c>
      <c r="K244" s="81" t="n">
        <v>4.7871256270409</v>
      </c>
      <c r="L244" s="81" t="n">
        <v>5.69363575008693</v>
      </c>
      <c r="M244" s="81" t="n">
        <v>8.26657749817456</v>
      </c>
      <c r="N244" s="81" t="n">
        <v>6.0057691463677</v>
      </c>
      <c r="O244" s="81" t="n">
        <v>3.80894838116221</v>
      </c>
      <c r="P244" s="81" t="n">
        <v>7.83645666563113</v>
      </c>
      <c r="Q244" s="81" t="n">
        <v>7.31981514766481</v>
      </c>
      <c r="R244" s="81" t="n">
        <v>5.44848611931498</v>
      </c>
      <c r="S244" s="81" t="n">
        <v>5.26677822570013</v>
      </c>
      <c r="T244" s="81" t="n">
        <v>5.25843398434207</v>
      </c>
      <c r="U244" s="81" t="n">
        <v>5.25811289409848</v>
      </c>
      <c r="V244" s="81" t="n">
        <v>5.1156099908044</v>
      </c>
      <c r="W244" s="81" t="n">
        <v>5.25293451347077</v>
      </c>
      <c r="X244" s="81" t="n">
        <v>5.25111496497093</v>
      </c>
    </row>
    <row r="245" customFormat="false" ht="15" hidden="false" customHeight="true" outlineLevel="0" collapsed="false">
      <c r="A245" s="31" t="n">
        <v>24002.8238616308</v>
      </c>
      <c r="B245" s="32" t="n">
        <v>7</v>
      </c>
      <c r="C245" s="21" t="n">
        <v>4.59544049856108</v>
      </c>
      <c r="D245" s="21" t="n">
        <v>5.11389291375846</v>
      </c>
      <c r="E245" s="21" t="n">
        <v>5.40093774929644</v>
      </c>
      <c r="F245" s="21" t="n">
        <v>8.19947487877535</v>
      </c>
      <c r="G245" s="21" t="n">
        <v>5.48026371878532</v>
      </c>
      <c r="H245" s="21" t="n">
        <v>5.3323820569971</v>
      </c>
      <c r="I245" s="21" t="n">
        <v>5.21817479767433</v>
      </c>
      <c r="J245" s="21" t="n">
        <v>5.20207580069054</v>
      </c>
      <c r="K245" s="81" t="n">
        <v>4.89178914321762</v>
      </c>
      <c r="L245" s="81" t="n">
        <v>6.20426213710298</v>
      </c>
      <c r="M245" s="81" t="n">
        <v>8.59174424508077</v>
      </c>
      <c r="N245" s="81" t="n">
        <v>5.52770450958759</v>
      </c>
      <c r="O245" s="81" t="n">
        <v>3.81475560128266</v>
      </c>
      <c r="P245" s="81" t="n">
        <v>7.97764255217611</v>
      </c>
      <c r="Q245" s="81" t="n">
        <v>7.46742929084174</v>
      </c>
      <c r="R245" s="81" t="n">
        <v>5.49418123332439</v>
      </c>
      <c r="S245" s="81" t="n">
        <v>5.26645052212207</v>
      </c>
      <c r="T245" s="81" t="n">
        <v>5.21892112496564</v>
      </c>
      <c r="U245" s="81" t="n">
        <v>5.28770653596841</v>
      </c>
      <c r="V245" s="81" t="n">
        <v>5.11807121506984</v>
      </c>
      <c r="W245" s="81" t="n">
        <v>5.25144690006538</v>
      </c>
      <c r="X245" s="81" t="n">
        <v>5.25090914188805</v>
      </c>
    </row>
    <row r="246" customFormat="false" ht="15" hidden="false" customHeight="true" outlineLevel="0" collapsed="false">
      <c r="A246" s="31" t="n">
        <v>24102.8356277209</v>
      </c>
      <c r="B246" s="32" t="n">
        <v>7</v>
      </c>
      <c r="C246" s="21" t="n">
        <v>4.847409312132</v>
      </c>
      <c r="D246" s="21" t="n">
        <v>5.46229483689743</v>
      </c>
      <c r="E246" s="21" t="n">
        <v>5.18418251418573</v>
      </c>
      <c r="F246" s="21" t="n">
        <v>5.49715969275901</v>
      </c>
      <c r="G246" s="21" t="n">
        <v>5.55228556919629</v>
      </c>
      <c r="H246" s="21" t="n">
        <v>5.34057299672607</v>
      </c>
      <c r="I246" s="21" t="n">
        <v>5.22161236238847</v>
      </c>
      <c r="J246" s="21" t="n">
        <v>5.28286943999345</v>
      </c>
      <c r="K246" s="81" t="n">
        <v>9.04578690229181</v>
      </c>
      <c r="L246" s="81" t="n">
        <v>8.04812621355217</v>
      </c>
      <c r="M246" s="81" t="n">
        <v>8.31005660820202</v>
      </c>
      <c r="N246" s="81" t="n">
        <v>7.52417204759947</v>
      </c>
      <c r="O246" s="81" t="n">
        <v>3.82075509797429</v>
      </c>
      <c r="P246" s="81" t="n">
        <v>8.02161194780728</v>
      </c>
      <c r="Q246" s="81" t="n">
        <v>7.55230824813014</v>
      </c>
      <c r="R246" s="81" t="n">
        <v>5.08072204256288</v>
      </c>
      <c r="S246" s="81" t="n">
        <v>5.239063686801</v>
      </c>
      <c r="T246" s="81" t="n">
        <v>5.19415067722089</v>
      </c>
      <c r="U246" s="81" t="n">
        <v>5.27090096783384</v>
      </c>
      <c r="V246" s="81" t="n">
        <v>5.12052572298949</v>
      </c>
      <c r="W246" s="81" t="n">
        <v>5.24992338167738</v>
      </c>
      <c r="X246" s="81" t="n">
        <v>5.25066630520321</v>
      </c>
    </row>
    <row r="247" customFormat="false" ht="15" hidden="false" customHeight="true" outlineLevel="0" collapsed="false">
      <c r="A247" s="31" t="n">
        <v>24202.847393811</v>
      </c>
      <c r="B247" s="32" t="n">
        <v>7</v>
      </c>
      <c r="C247" s="21" t="n">
        <v>9.15747798072398</v>
      </c>
      <c r="D247" s="21" t="n">
        <v>8.75797614495027</v>
      </c>
      <c r="E247" s="21" t="n">
        <v>5.05935573248014</v>
      </c>
      <c r="F247" s="21" t="n">
        <v>5.51489145790662</v>
      </c>
      <c r="G247" s="21" t="n">
        <v>5.08918591974668</v>
      </c>
      <c r="H247" s="21" t="n">
        <v>5.17708225061687</v>
      </c>
      <c r="I247" s="21" t="n">
        <v>5.22547528520375</v>
      </c>
      <c r="J247" s="21" t="n">
        <v>5.3009862857994</v>
      </c>
      <c r="K247" s="81" t="n">
        <v>9.22218934063406</v>
      </c>
      <c r="L247" s="81" t="n">
        <v>8.04137833762386</v>
      </c>
      <c r="M247" s="81" t="n">
        <v>5.55554509046892</v>
      </c>
      <c r="N247" s="81" t="n">
        <v>8.51939477265428</v>
      </c>
      <c r="O247" s="81" t="n">
        <v>3.82694058382837</v>
      </c>
      <c r="P247" s="81" t="n">
        <v>7.99948007691296</v>
      </c>
      <c r="Q247" s="81" t="n">
        <v>7.59590988496258</v>
      </c>
      <c r="R247" s="81" t="n">
        <v>5.00000627757357</v>
      </c>
      <c r="S247" s="81" t="n">
        <v>5.23163887925161</v>
      </c>
      <c r="T247" s="81" t="n">
        <v>5.3015447016532</v>
      </c>
      <c r="U247" s="81" t="n">
        <v>5.21500617698137</v>
      </c>
      <c r="V247" s="81" t="n">
        <v>5.12297342408769</v>
      </c>
      <c r="W247" s="81" t="n">
        <v>5.24859739344645</v>
      </c>
      <c r="X247" s="81" t="n">
        <v>5.25043880044362</v>
      </c>
    </row>
    <row r="248" customFormat="false" ht="15" hidden="false" customHeight="true" outlineLevel="0" collapsed="false">
      <c r="A248" s="31" t="n">
        <v>24302.8591599012</v>
      </c>
      <c r="B248" s="32" t="n">
        <v>7</v>
      </c>
      <c r="C248" s="21" t="n">
        <v>9.37213075480926</v>
      </c>
      <c r="D248" s="21" t="n">
        <v>8.70748481075902</v>
      </c>
      <c r="E248" s="21" t="n">
        <v>4.98487157072377</v>
      </c>
      <c r="F248" s="21" t="n">
        <v>8.2304481023181</v>
      </c>
      <c r="G248" s="21" t="n">
        <v>4.95927595096257</v>
      </c>
      <c r="H248" s="21" t="n">
        <v>5.15448972819952</v>
      </c>
      <c r="I248" s="21" t="n">
        <v>5.22992161494377</v>
      </c>
      <c r="J248" s="21" t="n">
        <v>5.23828285875835</v>
      </c>
      <c r="K248" s="81" t="n">
        <v>5.1583855315122</v>
      </c>
      <c r="L248" s="81" t="n">
        <v>6.2034244081253</v>
      </c>
      <c r="M248" s="81" t="n">
        <v>5.51369679853006</v>
      </c>
      <c r="N248" s="81" t="n">
        <v>7.77595026211473</v>
      </c>
      <c r="O248" s="81" t="n">
        <v>3.83330670911169</v>
      </c>
      <c r="P248" s="81" t="n">
        <v>7.91304425849231</v>
      </c>
      <c r="Q248" s="81" t="n">
        <v>7.61022500949196</v>
      </c>
      <c r="R248" s="81" t="n">
        <v>5.36006648850307</v>
      </c>
      <c r="S248" s="81" t="n">
        <v>5.25233416580796</v>
      </c>
      <c r="T248" s="81" t="n">
        <v>5.31203941393706</v>
      </c>
      <c r="U248" s="81" t="n">
        <v>5.21959828770029</v>
      </c>
      <c r="V248" s="81" t="n">
        <v>5.12541422305497</v>
      </c>
      <c r="W248" s="81" t="n">
        <v>5.24765373717227</v>
      </c>
      <c r="X248" s="81" t="n">
        <v>5.25024092695141</v>
      </c>
    </row>
    <row r="249" customFormat="false" ht="15" hidden="false" customHeight="true" outlineLevel="0" collapsed="false">
      <c r="A249" s="31" t="n">
        <v>24402.8709259913</v>
      </c>
      <c r="B249" s="32" t="n">
        <v>7</v>
      </c>
      <c r="C249" s="21" t="n">
        <v>5.56786569608239</v>
      </c>
      <c r="D249" s="21" t="n">
        <v>5.37852156407073</v>
      </c>
      <c r="E249" s="21" t="n">
        <v>4.94216193529476</v>
      </c>
      <c r="F249" s="21" t="n">
        <v>8.65442430515984</v>
      </c>
      <c r="G249" s="21" t="n">
        <v>5.00226997498289</v>
      </c>
      <c r="H249" s="21" t="n">
        <v>5.30788999320404</v>
      </c>
      <c r="I249" s="21" t="n">
        <v>5.23446237852577</v>
      </c>
      <c r="J249" s="21" t="n">
        <v>5.20296093723308</v>
      </c>
      <c r="K249" s="81" t="n">
        <v>4.68190849179129</v>
      </c>
      <c r="L249" s="81" t="n">
        <v>5.80444877229493</v>
      </c>
      <c r="M249" s="81" t="n">
        <v>8.4804570889175</v>
      </c>
      <c r="N249" s="81" t="n">
        <v>5.55268900601873</v>
      </c>
      <c r="O249" s="81" t="n">
        <v>3.83984898318662</v>
      </c>
      <c r="P249" s="81" t="n">
        <v>7.74381463411949</v>
      </c>
      <c r="Q249" s="81" t="n">
        <v>7.60282948437499</v>
      </c>
      <c r="R249" s="81" t="n">
        <v>5.49774282620376</v>
      </c>
      <c r="S249" s="81" t="n">
        <v>5.2671498914424</v>
      </c>
      <c r="T249" s="81" t="n">
        <v>5.27885633637625</v>
      </c>
      <c r="U249" s="81" t="n">
        <v>5.28186266117332</v>
      </c>
      <c r="V249" s="81" t="n">
        <v>5.12784801979315</v>
      </c>
      <c r="W249" s="81" t="n">
        <v>5.24727677791454</v>
      </c>
      <c r="X249" s="81" t="n">
        <v>5.25007867319726</v>
      </c>
    </row>
    <row r="250" customFormat="false" ht="15" hidden="false" customHeight="true" outlineLevel="0" collapsed="false">
      <c r="A250" s="31" t="n">
        <v>24502.8826920814</v>
      </c>
      <c r="B250" s="32" t="n">
        <v>7</v>
      </c>
      <c r="C250" s="21" t="n">
        <v>4.52597268445442</v>
      </c>
      <c r="D250" s="21" t="n">
        <v>5.16713456263695</v>
      </c>
      <c r="E250" s="21" t="n">
        <v>4.92230506065299</v>
      </c>
      <c r="F250" s="21" t="n">
        <v>7.74693999100559</v>
      </c>
      <c r="G250" s="21" t="n">
        <v>5.50677654663292</v>
      </c>
      <c r="H250" s="21" t="n">
        <v>5.34592874105712</v>
      </c>
      <c r="I250" s="21" t="n">
        <v>5.23885362539992</v>
      </c>
      <c r="J250" s="21" t="n">
        <v>5.2063231232074</v>
      </c>
      <c r="K250" s="81" t="n">
        <v>8.22624328379501</v>
      </c>
      <c r="L250" s="81" t="n">
        <v>6.69104573009141</v>
      </c>
      <c r="M250" s="81" t="n">
        <v>8.87096671686246</v>
      </c>
      <c r="N250" s="81" t="n">
        <v>5.88681371679678</v>
      </c>
      <c r="O250" s="81" t="n">
        <v>3.84656370585305</v>
      </c>
      <c r="P250" s="81" t="n">
        <v>7.43316197809689</v>
      </c>
      <c r="Q250" s="81" t="n">
        <v>7.57838932688952</v>
      </c>
      <c r="R250" s="81" t="n">
        <v>5.43471813944884</v>
      </c>
      <c r="S250" s="81" t="n">
        <v>5.26389778777336</v>
      </c>
      <c r="T250" s="81" t="n">
        <v>5.2279576665811</v>
      </c>
      <c r="U250" s="81" t="n">
        <v>5.28470965325311</v>
      </c>
      <c r="V250" s="81" t="n">
        <v>5.13027470942293</v>
      </c>
      <c r="W250" s="81" t="n">
        <v>5.24768945806574</v>
      </c>
      <c r="X250" s="81" t="n">
        <v>5.24995474188852</v>
      </c>
    </row>
    <row r="251" customFormat="false" ht="15" hidden="false" customHeight="true" outlineLevel="0" collapsed="false">
      <c r="A251" s="31" t="n">
        <v>24602.8944581716</v>
      </c>
      <c r="B251" s="32" t="n">
        <v>7</v>
      </c>
      <c r="C251" s="21" t="n">
        <v>5.05392779158003</v>
      </c>
      <c r="D251" s="21" t="n">
        <v>8.33214137228943</v>
      </c>
      <c r="E251" s="21" t="n">
        <v>4.92021670020149</v>
      </c>
      <c r="F251" s="21" t="n">
        <v>5.39214941793989</v>
      </c>
      <c r="G251" s="21" t="n">
        <v>5.55093431792752</v>
      </c>
      <c r="H251" s="21" t="n">
        <v>5.23757691841432</v>
      </c>
      <c r="I251" s="21" t="n">
        <v>5.24294301689019</v>
      </c>
      <c r="J251" s="21" t="n">
        <v>5.28960927024954</v>
      </c>
      <c r="K251" s="81" t="n">
        <v>9.3622549957841</v>
      </c>
      <c r="L251" s="81" t="n">
        <v>8.16021504745865</v>
      </c>
      <c r="M251" s="81" t="n">
        <v>8.81584418974505</v>
      </c>
      <c r="N251" s="81" t="n">
        <v>8.36017005197028</v>
      </c>
      <c r="O251" s="81" t="n">
        <v>3.85344790742445</v>
      </c>
      <c r="P251" s="81" t="n">
        <v>6.93423313715562</v>
      </c>
      <c r="Q251" s="81" t="n">
        <v>7.54019984047802</v>
      </c>
      <c r="R251" s="81" t="n">
        <v>5.01394998312865</v>
      </c>
      <c r="S251" s="81" t="n">
        <v>5.23618583288593</v>
      </c>
      <c r="T251" s="81" t="n">
        <v>5.17990069301376</v>
      </c>
      <c r="U251" s="81" t="n">
        <v>5.22288625506968</v>
      </c>
      <c r="V251" s="81" t="n">
        <v>5.13269418225752</v>
      </c>
      <c r="W251" s="81" t="n">
        <v>5.2488459306711</v>
      </c>
      <c r="X251" s="81" t="n">
        <v>5.24986918692227</v>
      </c>
    </row>
    <row r="252" customFormat="false" ht="15" hidden="false" customHeight="true" outlineLevel="0" collapsed="false">
      <c r="A252" s="31" t="n">
        <v>24702.9062242617</v>
      </c>
      <c r="B252" s="32" t="n">
        <v>7</v>
      </c>
      <c r="C252" s="21" t="n">
        <v>9.30161026265146</v>
      </c>
      <c r="D252" s="21" t="n">
        <v>8.90731943225839</v>
      </c>
      <c r="E252" s="21" t="n">
        <v>4.93302972030229</v>
      </c>
      <c r="F252" s="21" t="n">
        <v>5.66341112283541</v>
      </c>
      <c r="G252" s="21" t="n">
        <v>5.05039388480804</v>
      </c>
      <c r="H252" s="21" t="n">
        <v>5.15458751343406</v>
      </c>
      <c r="I252" s="21" t="n">
        <v>5.2466226377995</v>
      </c>
      <c r="J252" s="21" t="n">
        <v>5.30057573862888</v>
      </c>
      <c r="K252" s="81" t="n">
        <v>8.48238644889685</v>
      </c>
      <c r="L252" s="81" t="n">
        <v>7.89925389252547</v>
      </c>
      <c r="M252" s="81" t="n">
        <v>7.98764408396525</v>
      </c>
      <c r="N252" s="81" t="n">
        <v>8.30934597303681</v>
      </c>
      <c r="O252" s="81" t="n">
        <v>3.86049929653448</v>
      </c>
      <c r="P252" s="81" t="n">
        <v>6.64518967390446</v>
      </c>
      <c r="Q252" s="81" t="n">
        <v>7.49111598560829</v>
      </c>
      <c r="R252" s="81" t="n">
        <v>5.02798193493513</v>
      </c>
      <c r="S252" s="81" t="n">
        <v>5.2324614527446</v>
      </c>
      <c r="T252" s="81" t="n">
        <v>5.16603579579053</v>
      </c>
      <c r="U252" s="81" t="n">
        <v>5.2135477072949</v>
      </c>
      <c r="V252" s="81" t="n">
        <v>5.13510632374524</v>
      </c>
      <c r="W252" s="81" t="n">
        <v>5.24944770713309</v>
      </c>
      <c r="X252" s="81" t="n">
        <v>5.24981936191075</v>
      </c>
    </row>
    <row r="253" customFormat="false" ht="15" hidden="false" customHeight="true" outlineLevel="0" collapsed="false">
      <c r="A253" s="31" t="n">
        <v>24802.9179903518</v>
      </c>
      <c r="B253" s="32" t="n">
        <v>7</v>
      </c>
      <c r="C253" s="21" t="n">
        <v>9.28185370165014</v>
      </c>
      <c r="D253" s="21" t="n">
        <v>6.50663131980028</v>
      </c>
      <c r="E253" s="21" t="n">
        <v>4.95916668950479</v>
      </c>
      <c r="F253" s="21" t="n">
        <v>8.43456836390884</v>
      </c>
      <c r="G253" s="21" t="n">
        <v>4.95178855388447</v>
      </c>
      <c r="H253" s="21" t="n">
        <v>5.17902226211922</v>
      </c>
      <c r="I253" s="21" t="n">
        <v>5.24981280213602</v>
      </c>
      <c r="J253" s="21" t="n">
        <v>5.22521588088792</v>
      </c>
      <c r="K253" s="81" t="n">
        <v>4.69559073662136</v>
      </c>
      <c r="L253" s="81" t="n">
        <v>6.01956424729205</v>
      </c>
      <c r="M253" s="81" t="n">
        <v>5.14471173266571</v>
      </c>
      <c r="N253" s="81" t="n">
        <v>5.81243556990276</v>
      </c>
      <c r="O253" s="81" t="n">
        <v>3.8677162148241</v>
      </c>
      <c r="P253" s="81" t="n">
        <v>6.56652769258944</v>
      </c>
      <c r="Q253" s="81" t="n">
        <v>7.43415215624124</v>
      </c>
      <c r="R253" s="81" t="n">
        <v>5.46933481848966</v>
      </c>
      <c r="S253" s="81" t="n">
        <v>5.25811687520113</v>
      </c>
      <c r="T253" s="81" t="n">
        <v>5.30330595718606</v>
      </c>
      <c r="U253" s="81" t="n">
        <v>5.26966887681957</v>
      </c>
      <c r="V253" s="81" t="n">
        <v>5.13751101438304</v>
      </c>
      <c r="W253" s="81" t="n">
        <v>5.24987179738394</v>
      </c>
      <c r="X253" s="81" t="n">
        <v>5.24979984614793</v>
      </c>
    </row>
    <row r="254" customFormat="false" ht="15" hidden="false" customHeight="true" outlineLevel="0" collapsed="false">
      <c r="A254" s="31" t="n">
        <v>24902.9297564419</v>
      </c>
      <c r="B254" s="32" t="n">
        <v>7</v>
      </c>
      <c r="C254" s="21" t="n">
        <v>5.06778087939695</v>
      </c>
      <c r="D254" s="21" t="n">
        <v>5.06514381001427</v>
      </c>
      <c r="E254" s="21" t="n">
        <v>4.99790098620901</v>
      </c>
      <c r="F254" s="21" t="n">
        <v>8.59230742296252</v>
      </c>
      <c r="G254" s="21" t="n">
        <v>5.34222445941077</v>
      </c>
      <c r="H254" s="21" t="n">
        <v>5.33903982466695</v>
      </c>
      <c r="I254" s="21" t="n">
        <v>5.25245432370968</v>
      </c>
      <c r="J254" s="21" t="n">
        <v>5.20121204102421</v>
      </c>
      <c r="K254" s="81" t="n">
        <v>5.09404073360086</v>
      </c>
      <c r="L254" s="81" t="n">
        <v>5.87601985169961</v>
      </c>
      <c r="M254" s="81" t="n">
        <v>5.35160280066719</v>
      </c>
      <c r="N254" s="81" t="n">
        <v>5.57881557707324</v>
      </c>
      <c r="O254" s="81" t="n">
        <v>3.8750975977893</v>
      </c>
      <c r="P254" s="81" t="n">
        <v>6.5597054835219</v>
      </c>
      <c r="Q254" s="81" t="n">
        <v>7.37278894610526</v>
      </c>
      <c r="R254" s="81" t="n">
        <v>5.48722300798096</v>
      </c>
      <c r="S254" s="81" t="n">
        <v>5.26787933852087</v>
      </c>
      <c r="T254" s="81" t="n">
        <v>5.30535263212825</v>
      </c>
      <c r="U254" s="81" t="n">
        <v>5.28766899417349</v>
      </c>
      <c r="V254" s="81" t="n">
        <v>5.13990812960268</v>
      </c>
      <c r="W254" s="81" t="n">
        <v>5.25022788104278</v>
      </c>
      <c r="X254" s="81" t="n">
        <v>5.24980289191398</v>
      </c>
    </row>
    <row r="255" customFormat="false" ht="15" hidden="false" customHeight="true" outlineLevel="0" collapsed="false">
      <c r="A255" s="31" t="n">
        <v>25002.9415225321</v>
      </c>
      <c r="B255" s="32" t="n">
        <v>7</v>
      </c>
      <c r="C255" s="21" t="n">
        <v>4.56301971582824</v>
      </c>
      <c r="D255" s="21" t="n">
        <v>5.75370564124985</v>
      </c>
      <c r="E255" s="21" t="n">
        <v>5.04913560009501</v>
      </c>
      <c r="F255" s="21" t="n">
        <v>6.29894223498114</v>
      </c>
      <c r="G255" s="21" t="n">
        <v>5.52997556166813</v>
      </c>
      <c r="H255" s="21" t="n">
        <v>5.33522911419638</v>
      </c>
      <c r="I255" s="21" t="n">
        <v>5.25450797360383</v>
      </c>
      <c r="J255" s="21" t="n">
        <v>5.21875050188052</v>
      </c>
      <c r="K255" s="81" t="n">
        <v>9.19888931162833</v>
      </c>
      <c r="L255" s="81" t="n">
        <v>7.48083753288154</v>
      </c>
      <c r="M255" s="81" t="n">
        <v>8.09616857577246</v>
      </c>
      <c r="N255" s="81" t="n">
        <v>7.92038497714072</v>
      </c>
      <c r="O255" s="81" t="n">
        <v>3.88264294117992</v>
      </c>
      <c r="P255" s="81" t="n">
        <v>6.60694073564941</v>
      </c>
      <c r="Q255" s="81" t="n">
        <v>7.31087110963165</v>
      </c>
      <c r="R255" s="81" t="n">
        <v>5.05079341044497</v>
      </c>
      <c r="S255" s="81" t="n">
        <v>5.25661992563445</v>
      </c>
      <c r="T255" s="81" t="n">
        <v>5.29437584584478</v>
      </c>
      <c r="U255" s="81" t="n">
        <v>5.24993652897036</v>
      </c>
      <c r="V255" s="81" t="n">
        <v>5.14229753963042</v>
      </c>
      <c r="W255" s="81" t="n">
        <v>5.25043740405609</v>
      </c>
      <c r="X255" s="81" t="n">
        <v>5.24981972224428</v>
      </c>
    </row>
    <row r="256" customFormat="false" ht="15" hidden="false" customHeight="true" outlineLevel="0" collapsed="false">
      <c r="A256" s="31" t="n">
        <v>25102.9532886222</v>
      </c>
      <c r="B256" s="32" t="n">
        <v>7</v>
      </c>
      <c r="C256" s="21" t="n">
        <v>5.50742313914928</v>
      </c>
      <c r="D256" s="21" t="n">
        <v>8.85729438121087</v>
      </c>
      <c r="E256" s="21" t="n">
        <v>5.11330561227054</v>
      </c>
      <c r="F256" s="21" t="n">
        <v>5.33490797641984</v>
      </c>
      <c r="G256" s="21" t="n">
        <v>5.539637051192</v>
      </c>
      <c r="H256" s="21" t="n">
        <v>5.16855744141349</v>
      </c>
      <c r="I256" s="21" t="n">
        <v>5.25595803375011</v>
      </c>
      <c r="J256" s="21" t="n">
        <v>5.29488039035467</v>
      </c>
      <c r="K256" s="81" t="n">
        <v>9.09713562719284</v>
      </c>
      <c r="L256" s="81" t="n">
        <v>8.20280052439517</v>
      </c>
      <c r="M256" s="81" t="n">
        <v>8.77455447370998</v>
      </c>
      <c r="N256" s="81" t="n">
        <v>8.49672855310616</v>
      </c>
      <c r="O256" s="81" t="n">
        <v>3.89035227243415</v>
      </c>
      <c r="P256" s="81" t="n">
        <v>6.69629749325159</v>
      </c>
      <c r="Q256" s="81" t="n">
        <v>7.25204789657855</v>
      </c>
      <c r="R256" s="81" t="n">
        <v>5.00423724977754</v>
      </c>
      <c r="S256" s="81" t="n">
        <v>5.23389032028783</v>
      </c>
      <c r="T256" s="81" t="n">
        <v>5.24333334641608</v>
      </c>
      <c r="U256" s="81" t="n">
        <v>5.21320104061738</v>
      </c>
      <c r="V256" s="81" t="n">
        <v>5.14467910932092</v>
      </c>
      <c r="W256" s="81" t="n">
        <v>5.25047516092382</v>
      </c>
      <c r="X256" s="81" t="n">
        <v>5.24984242951597</v>
      </c>
    </row>
    <row r="257" customFormat="false" ht="15" hidden="false" customHeight="true" outlineLevel="0" collapsed="false">
      <c r="A257" s="31" t="n">
        <v>25202.9650547123</v>
      </c>
      <c r="B257" s="32" t="n">
        <v>7</v>
      </c>
      <c r="C257" s="21" t="n">
        <v>9.40383486537965</v>
      </c>
      <c r="D257" s="21" t="n">
        <v>8.56287024472448</v>
      </c>
      <c r="E257" s="21" t="n">
        <v>5.19137261734435</v>
      </c>
      <c r="F257" s="21" t="n">
        <v>5.91618149175647</v>
      </c>
      <c r="G257" s="21" t="n">
        <v>5.01981707647047</v>
      </c>
      <c r="H257" s="21" t="n">
        <v>5.15775589819523</v>
      </c>
      <c r="I257" s="21" t="n">
        <v>5.25682000982272</v>
      </c>
      <c r="J257" s="21" t="n">
        <v>5.29850276749866</v>
      </c>
      <c r="K257" s="81" t="n">
        <v>4.93779978783096</v>
      </c>
      <c r="L257" s="81" t="n">
        <v>7.6329289405869</v>
      </c>
      <c r="M257" s="81" t="n">
        <v>8.81290435160723</v>
      </c>
      <c r="N257" s="81" t="n">
        <v>7.00656736326309</v>
      </c>
      <c r="O257" s="81" t="n">
        <v>3.8982261267152</v>
      </c>
      <c r="P257" s="81" t="n">
        <v>6.80707713278149</v>
      </c>
      <c r="Q257" s="81" t="n">
        <v>7.19903385664067</v>
      </c>
      <c r="R257" s="81" t="n">
        <v>5.42001731003093</v>
      </c>
      <c r="S257" s="81" t="n">
        <v>5.2340219399708</v>
      </c>
      <c r="T257" s="81" t="n">
        <v>5.195244978955</v>
      </c>
      <c r="U257" s="81" t="n">
        <v>5.22474693601651</v>
      </c>
      <c r="V257" s="81" t="n">
        <v>5.1470526979655</v>
      </c>
      <c r="W257" s="81" t="n">
        <v>5.2503862889496</v>
      </c>
      <c r="X257" s="81" t="n">
        <v>5.24986551519629</v>
      </c>
    </row>
    <row r="258" customFormat="false" ht="15" hidden="false" customHeight="true" outlineLevel="0" collapsed="false">
      <c r="A258" s="31" t="n">
        <v>25302.9768208025</v>
      </c>
      <c r="B258" s="32" t="n">
        <v>7</v>
      </c>
      <c r="C258" s="21" t="n">
        <v>9.15223414634962</v>
      </c>
      <c r="D258" s="21" t="n">
        <v>5.25077334249873</v>
      </c>
      <c r="E258" s="21" t="n">
        <v>5.28493431265565</v>
      </c>
      <c r="F258" s="21" t="n">
        <v>8.563064143043</v>
      </c>
      <c r="G258" s="21" t="n">
        <v>4.94785329778197</v>
      </c>
      <c r="H258" s="21" t="n">
        <v>5.32061106466207</v>
      </c>
      <c r="I258" s="21" t="n">
        <v>5.25715365594777</v>
      </c>
      <c r="J258" s="21" t="n">
        <v>5.21737698084183</v>
      </c>
      <c r="K258" s="81" t="n">
        <v>4.77180842369707</v>
      </c>
      <c r="L258" s="81" t="n">
        <v>5.89039785288091</v>
      </c>
      <c r="M258" s="81" t="n">
        <v>8.38234844043034</v>
      </c>
      <c r="N258" s="81" t="n">
        <v>5.50215945339432</v>
      </c>
      <c r="O258" s="81" t="n">
        <v>3.90626552718708</v>
      </c>
      <c r="P258" s="81" t="n">
        <v>6.90904388128437</v>
      </c>
      <c r="Q258" s="81" t="n">
        <v>7.15319726308723</v>
      </c>
      <c r="R258" s="81" t="n">
        <v>5.49874372785559</v>
      </c>
      <c r="S258" s="81" t="n">
        <v>5.26187300443917</v>
      </c>
      <c r="T258" s="81" t="n">
        <v>5.16786732235033</v>
      </c>
      <c r="U258" s="81" t="n">
        <v>5.28424030182992</v>
      </c>
      <c r="V258" s="81" t="n">
        <v>5.14941815907461</v>
      </c>
      <c r="W258" s="81" t="n">
        <v>5.25026268697234</v>
      </c>
      <c r="X258" s="81" t="n">
        <v>5.24988620175005</v>
      </c>
    </row>
    <row r="259" customFormat="false" ht="15" hidden="false" customHeight="true" outlineLevel="0" collapsed="false">
      <c r="A259" s="31" t="n">
        <v>25402.9885868926</v>
      </c>
      <c r="B259" s="32" t="n">
        <v>7</v>
      </c>
      <c r="C259" s="21" t="n">
        <v>4.84254623300426</v>
      </c>
      <c r="D259" s="21" t="n">
        <v>5.25647057494073</v>
      </c>
      <c r="E259" s="21" t="n">
        <v>5.3965864644429</v>
      </c>
      <c r="F259" s="21" t="n">
        <v>8.50062773460115</v>
      </c>
      <c r="G259" s="21" t="n">
        <v>5.41078036577765</v>
      </c>
      <c r="H259" s="21" t="n">
        <v>5.34531959302642</v>
      </c>
      <c r="I259" s="21" t="n">
        <v>5.25708528587665</v>
      </c>
      <c r="J259" s="21" t="n">
        <v>5.20047667718261</v>
      </c>
      <c r="K259" s="81" t="n">
        <v>8.82482238589549</v>
      </c>
      <c r="L259" s="81" t="n">
        <v>5.98594053220969</v>
      </c>
      <c r="M259" s="81" t="n">
        <v>5.30551453144012</v>
      </c>
      <c r="N259" s="81" t="n">
        <v>6.09221118539646</v>
      </c>
      <c r="O259" s="81" t="n">
        <v>3.91447196922932</v>
      </c>
      <c r="P259" s="81" t="n">
        <v>6.98136756567196</v>
      </c>
      <c r="Q259" s="81" t="n">
        <v>7.11470600119713</v>
      </c>
      <c r="R259" s="81" t="n">
        <v>5.14400757858735</v>
      </c>
      <c r="S259" s="81" t="n">
        <v>5.26788984565348</v>
      </c>
      <c r="T259" s="81" t="n">
        <v>5.30166321042841</v>
      </c>
      <c r="U259" s="81" t="n">
        <v>5.28221210652778</v>
      </c>
      <c r="V259" s="81" t="n">
        <v>5.1517753401339</v>
      </c>
      <c r="W259" s="81" t="n">
        <v>5.25016939093948</v>
      </c>
      <c r="X259" s="81" t="n">
        <v>5.24990367834658</v>
      </c>
    </row>
    <row r="260" customFormat="false" ht="15" hidden="false" customHeight="true" outlineLevel="0" collapsed="false">
      <c r="A260" s="31" t="n">
        <v>25503.0003529827</v>
      </c>
      <c r="B260" s="32" t="n">
        <v>7</v>
      </c>
      <c r="C260" s="21" t="n">
        <v>4.62699412658802</v>
      </c>
      <c r="D260" s="21" t="n">
        <v>8.56538899473476</v>
      </c>
      <c r="E260" s="21" t="n">
        <v>5.53105118531441</v>
      </c>
      <c r="F260" s="21" t="n">
        <v>5.82674358501879</v>
      </c>
      <c r="G260" s="21" t="n">
        <v>5.54089466329463</v>
      </c>
      <c r="H260" s="21" t="n">
        <v>5.19737765411211</v>
      </c>
      <c r="I260" s="21" t="n">
        <v>5.25685464991691</v>
      </c>
      <c r="J260" s="21" t="n">
        <v>5.26120752092534</v>
      </c>
      <c r="K260" s="81" t="n">
        <v>9.31351720149064</v>
      </c>
      <c r="L260" s="81" t="n">
        <v>7.83785158273024</v>
      </c>
      <c r="M260" s="81" t="n">
        <v>5.30537694307831</v>
      </c>
      <c r="N260" s="81" t="n">
        <v>8.42862200996309</v>
      </c>
      <c r="O260" s="81" t="n">
        <v>3.92284740834547</v>
      </c>
      <c r="P260" s="81" t="n">
        <v>7.0249960251358</v>
      </c>
      <c r="Q260" s="81" t="n">
        <v>7.08298928824487</v>
      </c>
      <c r="R260" s="81" t="n">
        <v>5.00144310116054</v>
      </c>
      <c r="S260" s="81" t="n">
        <v>5.24580155134951</v>
      </c>
      <c r="T260" s="81" t="n">
        <v>5.30801252966069</v>
      </c>
      <c r="U260" s="81" t="n">
        <v>5.2196273689786</v>
      </c>
      <c r="V260" s="81" t="n">
        <v>5.15412408233322</v>
      </c>
      <c r="W260" s="81" t="n">
        <v>5.25011218093611</v>
      </c>
      <c r="X260" s="81" t="n">
        <v>5.24991812008534</v>
      </c>
    </row>
    <row r="261" customFormat="false" ht="15" hidden="false" customHeight="true" outlineLevel="0" collapsed="false">
      <c r="A261" s="31" t="n">
        <v>25603.0121190728</v>
      </c>
      <c r="B261" s="32" t="n">
        <v>7</v>
      </c>
      <c r="C261" s="21" t="n">
        <v>8.43467490101579</v>
      </c>
      <c r="D261" s="21" t="n">
        <v>8.86704428455722</v>
      </c>
      <c r="E261" s="21" t="n">
        <v>5.69920252541588</v>
      </c>
      <c r="F261" s="21" t="n">
        <v>5.36489954289261</v>
      </c>
      <c r="G261" s="21" t="n">
        <v>5.49758706157135</v>
      </c>
      <c r="H261" s="21" t="n">
        <v>5.15306622056247</v>
      </c>
      <c r="I261" s="21" t="n">
        <v>5.25654171022264</v>
      </c>
      <c r="J261" s="21" t="n">
        <v>5.29893621224488</v>
      </c>
      <c r="K261" s="81" t="n">
        <v>5.72475768391867</v>
      </c>
      <c r="L261" s="81" t="n">
        <v>8.16956603149997</v>
      </c>
      <c r="M261" s="81" t="n">
        <v>7.99550185781496</v>
      </c>
      <c r="N261" s="81" t="n">
        <v>8.20384630840564</v>
      </c>
      <c r="O261" s="81" t="n">
        <v>3.93139425157063</v>
      </c>
      <c r="P261" s="81" t="n">
        <v>7.04977936902566</v>
      </c>
      <c r="Q261" s="81" t="n">
        <v>7.05717177389421</v>
      </c>
      <c r="R261" s="81" t="n">
        <v>5.06666841810339</v>
      </c>
      <c r="S261" s="81" t="n">
        <v>5.23246845672406</v>
      </c>
      <c r="T261" s="81" t="n">
        <v>5.29963404393425</v>
      </c>
      <c r="U261" s="81" t="n">
        <v>5.21454681204171</v>
      </c>
      <c r="V261" s="81" t="n">
        <v>5.15646422026715</v>
      </c>
      <c r="W261" s="81" t="n">
        <v>5.25007238414579</v>
      </c>
      <c r="X261" s="81" t="n">
        <v>5.24993002642844</v>
      </c>
    </row>
    <row r="262" customFormat="false" ht="15" hidden="false" customHeight="true" outlineLevel="0" collapsed="false">
      <c r="A262" s="31" t="n">
        <v>25703.023885163</v>
      </c>
      <c r="B262" s="32" t="n">
        <v>7</v>
      </c>
      <c r="C262" s="21" t="n">
        <v>9.472986314543</v>
      </c>
      <c r="D262" s="21" t="n">
        <v>5.81678466185585</v>
      </c>
      <c r="E262" s="21" t="n">
        <v>5.93066288119224</v>
      </c>
      <c r="F262" s="21" t="n">
        <v>6.6330609392561</v>
      </c>
      <c r="G262" s="21" t="n">
        <v>4.99334749302666</v>
      </c>
      <c r="H262" s="21" t="n">
        <v>5.20740173276292</v>
      </c>
      <c r="I262" s="21" t="n">
        <v>5.25595368862957</v>
      </c>
      <c r="J262" s="21" t="n">
        <v>5.29306879649557</v>
      </c>
      <c r="K262" s="81" t="n">
        <v>4.63281171160553</v>
      </c>
      <c r="L262" s="81" t="n">
        <v>7.00099336858389</v>
      </c>
      <c r="M262" s="81" t="n">
        <v>8.78327520894631</v>
      </c>
      <c r="N262" s="81" t="n">
        <v>5.69914562027555</v>
      </c>
      <c r="O262" s="81" t="n">
        <v>3.94011535222897</v>
      </c>
      <c r="P262" s="81" t="n">
        <v>7.06288450881008</v>
      </c>
      <c r="Q262" s="81" t="n">
        <v>7.03633887715902</v>
      </c>
      <c r="R262" s="81" t="n">
        <v>5.48561184108487</v>
      </c>
      <c r="S262" s="81" t="n">
        <v>5.2377207223239</v>
      </c>
      <c r="T262" s="81" t="n">
        <v>5.24497245567644</v>
      </c>
      <c r="U262" s="81" t="n">
        <v>5.27480262370139</v>
      </c>
      <c r="V262" s="81" t="n">
        <v>5.15879558160572</v>
      </c>
      <c r="W262" s="81" t="n">
        <v>5.2500370020397</v>
      </c>
      <c r="X262" s="81" t="n">
        <v>5.24993991465428</v>
      </c>
    </row>
    <row r="263" customFormat="false" ht="15" hidden="false" customHeight="true" outlineLevel="0" collapsed="false">
      <c r="A263" s="31" t="n">
        <v>25803.0356512531</v>
      </c>
      <c r="B263" s="32" t="n">
        <v>7</v>
      </c>
      <c r="C263" s="21" t="n">
        <v>8.94620617905463</v>
      </c>
      <c r="D263" s="21" t="n">
        <v>5.05122911157689</v>
      </c>
      <c r="E263" s="21" t="n">
        <v>6.31760714984921</v>
      </c>
      <c r="F263" s="21" t="n">
        <v>8.64877884161095</v>
      </c>
      <c r="G263" s="21" t="n">
        <v>4.94917260641774</v>
      </c>
      <c r="H263" s="21" t="n">
        <v>5.34270661207058</v>
      </c>
      <c r="I263" s="21" t="n">
        <v>5.25479639953055</v>
      </c>
      <c r="J263" s="21" t="n">
        <v>5.21130962398487</v>
      </c>
      <c r="K263" s="81" t="n">
        <v>5.49915340996916</v>
      </c>
      <c r="L263" s="81" t="n">
        <v>5.81241754378581</v>
      </c>
      <c r="M263" s="81" t="n">
        <v>8.83075403202155</v>
      </c>
      <c r="N263" s="81" t="n">
        <v>5.63567120812423</v>
      </c>
      <c r="O263" s="81" t="n">
        <v>3.94901400793485</v>
      </c>
      <c r="P263" s="81" t="n">
        <v>7.06710705479628</v>
      </c>
      <c r="Q263" s="81" t="n">
        <v>7.01965695783772</v>
      </c>
      <c r="R263" s="81" t="n">
        <v>5.47175184168896</v>
      </c>
      <c r="S263" s="81" t="n">
        <v>5.26464424586103</v>
      </c>
      <c r="T263" s="81" t="n">
        <v>5.19637463354496</v>
      </c>
      <c r="U263" s="81" t="n">
        <v>5.28726625903961</v>
      </c>
      <c r="V263" s="81" t="n">
        <v>5.16111798673347</v>
      </c>
      <c r="W263" s="81" t="n">
        <v>5.25000801096751</v>
      </c>
      <c r="X263" s="81" t="n">
        <v>5.2499482191131</v>
      </c>
    </row>
    <row r="264" customFormat="false" ht="15" hidden="false" customHeight="true" outlineLevel="0" collapsed="false">
      <c r="A264" s="31" t="n">
        <v>25903.0474173432</v>
      </c>
      <c r="B264" s="32" t="n">
        <v>7</v>
      </c>
      <c r="C264" s="21" t="n">
        <v>4.69800801286591</v>
      </c>
      <c r="D264" s="21" t="n">
        <v>6.04022242478703</v>
      </c>
      <c r="E264" s="21" t="n">
        <v>7.18914177548361</v>
      </c>
      <c r="F264" s="21" t="n">
        <v>8.3656256536553</v>
      </c>
      <c r="G264" s="21" t="n">
        <v>5.44963859182488</v>
      </c>
      <c r="H264" s="21" t="n">
        <v>5.33091029752534</v>
      </c>
      <c r="I264" s="21" t="n">
        <v>5.25236539941658</v>
      </c>
      <c r="J264" s="21" t="n">
        <v>5.20076730047816</v>
      </c>
      <c r="K264" s="81" t="n">
        <v>9.29985259701917</v>
      </c>
      <c r="L264" s="81" t="n">
        <v>6.16625972277855</v>
      </c>
      <c r="M264" s="81" t="n">
        <v>8.44502439139369</v>
      </c>
      <c r="N264" s="81" t="n">
        <v>8.09845344477953</v>
      </c>
      <c r="O264" s="81" t="n">
        <v>3.95809396177148</v>
      </c>
      <c r="P264" s="81" t="n">
        <v>7.06444604125354</v>
      </c>
      <c r="Q264" s="81" t="n">
        <v>7.00641058944182</v>
      </c>
      <c r="R264" s="81" t="n">
        <v>5.03038114947831</v>
      </c>
      <c r="S264" s="81" t="n">
        <v>5.26711805951904</v>
      </c>
      <c r="T264" s="81" t="n">
        <v>5.16637410198096</v>
      </c>
      <c r="U264" s="81" t="n">
        <v>5.23565467233732</v>
      </c>
      <c r="V264" s="81" t="n">
        <v>5.16343124835454</v>
      </c>
      <c r="W264" s="81" t="n">
        <v>5.24998723817026</v>
      </c>
      <c r="X264" s="81" t="n">
        <v>5.2499552771798</v>
      </c>
    </row>
    <row r="265" customFormat="false" ht="15" hidden="false" customHeight="true" outlineLevel="0" collapsed="false">
      <c r="A265" s="31" t="n">
        <v>26003.0591834334</v>
      </c>
      <c r="B265" s="32" t="n">
        <v>7</v>
      </c>
      <c r="C265" s="21" t="n">
        <v>4.71748792668839</v>
      </c>
      <c r="D265" s="21" t="n">
        <v>8.89631678049388</v>
      </c>
      <c r="E265" s="21" t="n">
        <v>7.63140127608748</v>
      </c>
      <c r="F265" s="21" t="n">
        <v>5.61021559240016</v>
      </c>
      <c r="G265" s="21" t="n">
        <v>5.54837076142305</v>
      </c>
      <c r="H265" s="21" t="n">
        <v>5.16520072169476</v>
      </c>
      <c r="I265" s="21" t="n">
        <v>5.25177214662983</v>
      </c>
      <c r="J265" s="21" t="n">
        <v>5.27597092032774</v>
      </c>
      <c r="K265" s="81" t="n">
        <v>8.90020834370913</v>
      </c>
      <c r="L265" s="81" t="n">
        <v>8.02581010514036</v>
      </c>
      <c r="M265" s="81" t="n">
        <v>5.33510742049444</v>
      </c>
      <c r="N265" s="81" t="n">
        <v>8.46658598079923</v>
      </c>
      <c r="O265" s="81" t="n">
        <v>3.96735940662018</v>
      </c>
      <c r="P265" s="81" t="n">
        <v>7.05712262976369</v>
      </c>
      <c r="Q265" s="81" t="n">
        <v>6.99600218018504</v>
      </c>
      <c r="R265" s="81" t="n">
        <v>5.0123932344637</v>
      </c>
      <c r="S265" s="81" t="n">
        <v>5.24050075940309</v>
      </c>
      <c r="T265" s="81" t="n">
        <v>5.29907246581448</v>
      </c>
      <c r="U265" s="81" t="n">
        <v>5.21237421875139</v>
      </c>
      <c r="V265" s="81" t="n">
        <v>5.16573517106136</v>
      </c>
      <c r="W265" s="81" t="n">
        <v>5.24997459754689</v>
      </c>
      <c r="X265" s="81" t="n">
        <v>5.24996134308158</v>
      </c>
    </row>
    <row r="266" customFormat="false" ht="15" hidden="false" customHeight="true" outlineLevel="0" collapsed="false">
      <c r="A266" s="31" t="n">
        <v>26103.0709495235</v>
      </c>
      <c r="B266" s="32" t="n">
        <v>7</v>
      </c>
      <c r="C266" s="21" t="n">
        <v>8.93283010336204</v>
      </c>
      <c r="D266" s="21" t="n">
        <v>8.48683401643979</v>
      </c>
      <c r="E266" s="21" t="n">
        <v>7.75117928742828</v>
      </c>
      <c r="F266" s="21" t="n">
        <v>5.43076699007229</v>
      </c>
      <c r="G266" s="21" t="n">
        <v>5.15752726154168</v>
      </c>
      <c r="H266" s="21" t="n">
        <v>5.1594094860815</v>
      </c>
      <c r="I266" s="21" t="n">
        <v>5.25145812233444</v>
      </c>
      <c r="J266" s="21" t="n">
        <v>5.30054135264352</v>
      </c>
      <c r="K266" s="81" t="n">
        <v>4.79685304715755</v>
      </c>
      <c r="L266" s="81" t="n">
        <v>8.09085143703826</v>
      </c>
      <c r="M266" s="81" t="n">
        <v>5.25063658775393</v>
      </c>
      <c r="N266" s="81" t="n">
        <v>6.35611689362427</v>
      </c>
      <c r="O266" s="81" t="n">
        <v>3.97681499265172</v>
      </c>
      <c r="P266" s="81" t="n">
        <v>7.04726736338132</v>
      </c>
      <c r="Q266" s="81" t="n">
        <v>6.98793786317325</v>
      </c>
      <c r="R266" s="81" t="n">
        <v>5.44912093827506</v>
      </c>
      <c r="S266" s="81" t="n">
        <v>5.23202904582037</v>
      </c>
      <c r="T266" s="81" t="n">
        <v>5.30730880472631</v>
      </c>
      <c r="U266" s="81" t="n">
        <v>5.23242669254093</v>
      </c>
      <c r="V266" s="81" t="n">
        <v>5.16802955086383</v>
      </c>
      <c r="W266" s="81" t="n">
        <v>5.24996867845438</v>
      </c>
      <c r="X266" s="81" t="n">
        <v>5.24996669047857</v>
      </c>
    </row>
    <row r="267" customFormat="false" ht="15" hidden="false" customHeight="true" outlineLevel="0" collapsed="false">
      <c r="A267" s="31" t="n">
        <v>26203.0827156136</v>
      </c>
      <c r="B267" s="32" t="n">
        <v>7</v>
      </c>
      <c r="C267" s="21" t="n">
        <v>9.43595732426675</v>
      </c>
      <c r="D267" s="21" t="n">
        <v>5.2096654726635</v>
      </c>
      <c r="E267" s="21" t="n">
        <v>7.81896974223437</v>
      </c>
      <c r="F267" s="21" t="n">
        <v>7.92576505554714</v>
      </c>
      <c r="G267" s="21" t="n">
        <v>4.97019075425277</v>
      </c>
      <c r="H267" s="21" t="n">
        <v>5.32453755001129</v>
      </c>
      <c r="I267" s="21" t="n">
        <v>5.25112671799593</v>
      </c>
      <c r="J267" s="21" t="n">
        <v>5.27306731770072</v>
      </c>
      <c r="K267" s="81" t="n">
        <v>4.89994030162156</v>
      </c>
      <c r="L267" s="81" t="n">
        <v>6.36196124292255</v>
      </c>
      <c r="M267" s="81" t="n">
        <v>7.49951098696147</v>
      </c>
      <c r="N267" s="81" t="n">
        <v>5.48482198633782</v>
      </c>
      <c r="O267" s="81" t="n">
        <v>3.98646583802991</v>
      </c>
      <c r="P267" s="81" t="n">
        <v>7.03662173204464</v>
      </c>
      <c r="Q267" s="81" t="n">
        <v>6.98181622833497</v>
      </c>
      <c r="R267" s="81" t="n">
        <v>5.495430139451</v>
      </c>
      <c r="S267" s="81" t="n">
        <v>5.24776903854649</v>
      </c>
      <c r="T267" s="81" t="n">
        <v>5.30121493109376</v>
      </c>
      <c r="U267" s="81" t="n">
        <v>5.28571854665685</v>
      </c>
      <c r="V267" s="81" t="n">
        <v>5.17031417467568</v>
      </c>
      <c r="W267" s="81" t="n">
        <v>5.24996758887395</v>
      </c>
      <c r="X267" s="81" t="n">
        <v>5.24997167704477</v>
      </c>
    </row>
    <row r="268" customFormat="false" ht="15" hidden="false" customHeight="true" outlineLevel="0" collapsed="false">
      <c r="A268" s="31" t="n">
        <v>26303.0944817037</v>
      </c>
      <c r="B268" s="32" t="n">
        <v>7</v>
      </c>
      <c r="C268" s="21" t="n">
        <v>8.49432630103265</v>
      </c>
      <c r="D268" s="21" t="n">
        <v>5.30263499688214</v>
      </c>
      <c r="E268" s="21" t="n">
        <v>7.85398782670101</v>
      </c>
      <c r="F268" s="21" t="n">
        <v>8.68411375037105</v>
      </c>
      <c r="G268" s="21" t="n">
        <v>4.96041356706266</v>
      </c>
      <c r="H268" s="21" t="n">
        <v>5.34468112686999</v>
      </c>
      <c r="I268" s="21" t="n">
        <v>5.25082042910402</v>
      </c>
      <c r="J268" s="21" t="n">
        <v>5.20628196201315</v>
      </c>
      <c r="K268" s="81" t="n">
        <v>9.05835823300299</v>
      </c>
      <c r="L268" s="81" t="n">
        <v>5.80270924677828</v>
      </c>
      <c r="M268" s="81" t="n">
        <v>8.73779362675633</v>
      </c>
      <c r="N268" s="81" t="n">
        <v>6.36732299817803</v>
      </c>
      <c r="O268" s="81" t="n">
        <v>3.99631754291739</v>
      </c>
      <c r="P268" s="81" t="n">
        <v>7.02641109658706</v>
      </c>
      <c r="Q268" s="81" t="n">
        <v>6.97734979752467</v>
      </c>
      <c r="R268" s="81" t="n">
        <v>5.08008345099613</v>
      </c>
      <c r="S268" s="81" t="n">
        <v>5.26671992669136</v>
      </c>
      <c r="T268" s="81" t="n">
        <v>5.25222894292407</v>
      </c>
      <c r="U268" s="81" t="n">
        <v>5.2795164990791</v>
      </c>
      <c r="V268" s="81" t="n">
        <v>5.17258881975396</v>
      </c>
      <c r="W268" s="81" t="n">
        <v>5.2499695609076</v>
      </c>
      <c r="X268" s="81" t="n">
        <v>5.24997626504087</v>
      </c>
    </row>
    <row r="269" customFormat="false" ht="15" hidden="false" customHeight="true" outlineLevel="0" collapsed="false">
      <c r="A269" s="31" t="n">
        <v>26403.1062477939</v>
      </c>
      <c r="B269" s="32" t="n">
        <v>7</v>
      </c>
      <c r="C269" s="21" t="n">
        <v>4.59544079657463</v>
      </c>
      <c r="D269" s="21" t="n">
        <v>8.63293414479143</v>
      </c>
      <c r="E269" s="21" t="n">
        <v>7.86630155888284</v>
      </c>
      <c r="F269" s="21" t="n">
        <v>8.14500872375951</v>
      </c>
      <c r="G269" s="21" t="n">
        <v>5.48026370989028</v>
      </c>
      <c r="H269" s="21" t="n">
        <v>5.19011335917821</v>
      </c>
      <c r="I269" s="21" t="n">
        <v>5.2505420882147</v>
      </c>
      <c r="J269" s="21" t="n">
        <v>5.2025552663483</v>
      </c>
      <c r="K269" s="81" t="n">
        <v>9.22612337917559</v>
      </c>
      <c r="L269" s="81" t="n">
        <v>6.52046396008708</v>
      </c>
      <c r="M269" s="81" t="n">
        <v>8.84191245068012</v>
      </c>
      <c r="N269" s="81" t="n">
        <v>8.4696061335717</v>
      </c>
      <c r="O269" s="81" t="n">
        <v>4.00637620691506</v>
      </c>
      <c r="P269" s="81" t="n">
        <v>7.01736793517436</v>
      </c>
      <c r="Q269" s="81" t="n">
        <v>6.97429919990043</v>
      </c>
      <c r="R269" s="81" t="n">
        <v>5.0010189041916</v>
      </c>
      <c r="S269" s="81" t="n">
        <v>5.26504807516726</v>
      </c>
      <c r="T269" s="81" t="n">
        <v>5.20287542479173</v>
      </c>
      <c r="U269" s="81" t="n">
        <v>5.21756577555834</v>
      </c>
      <c r="V269" s="81" t="n">
        <v>5.17485325308726</v>
      </c>
      <c r="W269" s="81" t="n">
        <v>5.2499732222595</v>
      </c>
      <c r="X269" s="81" t="n">
        <v>5.24998040571929</v>
      </c>
    </row>
    <row r="270" customFormat="false" ht="15" hidden="false" customHeight="true" outlineLevel="0" collapsed="false">
      <c r="A270" s="31" t="n">
        <v>26503.118013884</v>
      </c>
      <c r="B270" s="32" t="n">
        <v>7</v>
      </c>
      <c r="C270" s="21" t="n">
        <v>4.84740948627881</v>
      </c>
      <c r="D270" s="21" t="n">
        <v>8.82177668709877</v>
      </c>
      <c r="E270" s="21" t="n">
        <v>7.86127160561086</v>
      </c>
      <c r="F270" s="21" t="n">
        <v>5.47397381426001</v>
      </c>
      <c r="G270" s="21" t="n">
        <v>5.55228558359761</v>
      </c>
      <c r="H270" s="21" t="n">
        <v>5.15358564236394</v>
      </c>
      <c r="I270" s="21" t="n">
        <v>5.25029520422704</v>
      </c>
      <c r="J270" s="21" t="n">
        <v>5.28414134205602</v>
      </c>
      <c r="K270" s="81" t="n">
        <v>5.17082199869409</v>
      </c>
      <c r="L270" s="81" t="n">
        <v>8.14161267066881</v>
      </c>
      <c r="M270" s="81" t="n">
        <v>8.55736997005837</v>
      </c>
      <c r="N270" s="81" t="n">
        <v>8.08273778721476</v>
      </c>
      <c r="O270" s="81" t="n">
        <v>4.01664845011092</v>
      </c>
      <c r="P270" s="81" t="n">
        <v>7.00983706298483</v>
      </c>
      <c r="Q270" s="81" t="n">
        <v>6.97243642207668</v>
      </c>
      <c r="R270" s="81" t="n">
        <v>5.35708715326948</v>
      </c>
      <c r="S270" s="81" t="n">
        <v>5.23707789798252</v>
      </c>
      <c r="T270" s="81" t="n">
        <v>5.16747525486349</v>
      </c>
      <c r="U270" s="81" t="n">
        <v>5.21592342071705</v>
      </c>
      <c r="V270" s="81" t="n">
        <v>5.1771053202903</v>
      </c>
      <c r="W270" s="81" t="n">
        <v>5.24997762517099</v>
      </c>
      <c r="X270" s="81" t="n">
        <v>5.24998408187946</v>
      </c>
    </row>
    <row r="271" customFormat="false" ht="15" hidden="false" customHeight="true" outlineLevel="0" collapsed="false">
      <c r="A271" s="31" t="n">
        <v>26603.1297799741</v>
      </c>
      <c r="B271" s="32" t="n">
        <v>7</v>
      </c>
      <c r="C271" s="21" t="n">
        <v>9.15747816955746</v>
      </c>
      <c r="D271" s="21" t="n">
        <v>5.62125987413379</v>
      </c>
      <c r="E271" s="21" t="n">
        <v>7.84182473324065</v>
      </c>
      <c r="F271" s="21" t="n">
        <v>5.5301142683577</v>
      </c>
      <c r="G271" s="21" t="n">
        <v>5.08918589919639</v>
      </c>
      <c r="H271" s="21" t="n">
        <v>5.27434640282711</v>
      </c>
      <c r="I271" s="21" t="n">
        <v>5.25008317780379</v>
      </c>
      <c r="J271" s="21" t="n">
        <v>5.30106449561387</v>
      </c>
      <c r="K271" s="81" t="n">
        <v>4.68475664232917</v>
      </c>
      <c r="L271" s="81" t="n">
        <v>7.96025604406289</v>
      </c>
      <c r="M271" s="81" t="n">
        <v>5.45511927020158</v>
      </c>
      <c r="N271" s="81" t="n">
        <v>5.6282895224371</v>
      </c>
      <c r="O271" s="81" t="n">
        <v>4.0271410764444</v>
      </c>
      <c r="P271" s="81" t="n">
        <v>7.00389851850994</v>
      </c>
      <c r="Q271" s="81" t="n">
        <v>6.97155027384668</v>
      </c>
      <c r="R271" s="81" t="n">
        <v>5.49844411643041</v>
      </c>
      <c r="S271" s="81" t="n">
        <v>5.23228354321839</v>
      </c>
      <c r="T271" s="81" t="n">
        <v>5.2928124331271</v>
      </c>
      <c r="U271" s="81" t="n">
        <v>5.27796626847205</v>
      </c>
      <c r="V271" s="81" t="n">
        <v>5.17934226978448</v>
      </c>
      <c r="W271" s="81" t="n">
        <v>5.24998216479487</v>
      </c>
      <c r="X271" s="81" t="n">
        <v>5.24998729808598</v>
      </c>
    </row>
    <row r="272" customFormat="false" ht="15" hidden="false" customHeight="true" outlineLevel="0" collapsed="false">
      <c r="A272" s="31" t="n">
        <v>26703.1415460642</v>
      </c>
      <c r="B272" s="32" t="n">
        <v>7</v>
      </c>
      <c r="C272" s="21" t="n">
        <v>9.37213079731567</v>
      </c>
      <c r="D272" s="21" t="n">
        <v>5.09596737129594</v>
      </c>
      <c r="E272" s="21" t="n">
        <v>7.80962123124849</v>
      </c>
      <c r="F272" s="21" t="n">
        <v>8.2655794190803</v>
      </c>
      <c r="G272" s="21" t="n">
        <v>4.95927595700236</v>
      </c>
      <c r="H272" s="21" t="n">
        <v>5.34562298889647</v>
      </c>
      <c r="I272" s="21" t="n">
        <v>5.24990886768528</v>
      </c>
      <c r="J272" s="21" t="n">
        <v>5.23583039678986</v>
      </c>
      <c r="K272" s="81" t="n">
        <v>8.26548007578429</v>
      </c>
      <c r="L272" s="81" t="n">
        <v>6.08386380365815</v>
      </c>
      <c r="M272" s="81" t="n">
        <v>5.20431586013126</v>
      </c>
      <c r="N272" s="81" t="n">
        <v>5.71482348945479</v>
      </c>
      <c r="O272" s="81" t="n">
        <v>4.03786011893306</v>
      </c>
      <c r="P272" s="81" t="n">
        <v>6.99947151788523</v>
      </c>
      <c r="Q272" s="81" t="n">
        <v>6.97144986129708</v>
      </c>
      <c r="R272" s="81" t="n">
        <v>5.4336230754459</v>
      </c>
      <c r="S272" s="81" t="n">
        <v>5.25645463964089</v>
      </c>
      <c r="T272" s="81" t="n">
        <v>5.30751019453446</v>
      </c>
      <c r="U272" s="81" t="n">
        <v>5.28642900152344</v>
      </c>
      <c r="V272" s="81" t="n">
        <v>5.18156380586405</v>
      </c>
      <c r="W272" s="81" t="n">
        <v>5.24998647755374</v>
      </c>
      <c r="X272" s="81" t="n">
        <v>5.24999007444993</v>
      </c>
    </row>
    <row r="273" customFormat="false" ht="15" hidden="false" customHeight="true" outlineLevel="0" collapsed="false">
      <c r="A273" s="31" t="n">
        <v>26803.1533121544</v>
      </c>
      <c r="B273" s="32" t="n">
        <v>7</v>
      </c>
      <c r="C273" s="21" t="n">
        <v>5.56786602778982</v>
      </c>
      <c r="D273" s="21" t="n">
        <v>7.64441329517548</v>
      </c>
      <c r="E273" s="21" t="n">
        <v>7.765622452464</v>
      </c>
      <c r="F273" s="21" t="n">
        <v>8.64839652342266</v>
      </c>
      <c r="G273" s="21" t="n">
        <v>5.00226995149142</v>
      </c>
      <c r="H273" s="21" t="n">
        <v>5.31880731698237</v>
      </c>
      <c r="I273" s="21" t="n">
        <v>5.2497742062395</v>
      </c>
      <c r="J273" s="21" t="n">
        <v>5.20265532158976</v>
      </c>
      <c r="K273" s="81" t="n">
        <v>9.36537090761249</v>
      </c>
      <c r="L273" s="81" t="n">
        <v>5.85393806507509</v>
      </c>
      <c r="M273" s="81" t="n">
        <v>6.41922721762969</v>
      </c>
      <c r="N273" s="81" t="n">
        <v>8.22303437156659</v>
      </c>
      <c r="O273" s="81" t="n">
        <v>4.04881190891725</v>
      </c>
      <c r="P273" s="81" t="n">
        <v>6.99638883361899</v>
      </c>
      <c r="Q273" s="81" t="n">
        <v>6.97196616124947</v>
      </c>
      <c r="R273" s="81" t="n">
        <v>5.01433469377766</v>
      </c>
      <c r="S273" s="81" t="n">
        <v>5.26776693846809</v>
      </c>
      <c r="T273" s="81" t="n">
        <v>5.30323509554969</v>
      </c>
      <c r="U273" s="81" t="n">
        <v>5.22886653543371</v>
      </c>
      <c r="V273" s="81" t="n">
        <v>5.18376961165408</v>
      </c>
      <c r="W273" s="81" t="n">
        <v>5.2499903648097</v>
      </c>
      <c r="X273" s="81" t="n">
        <v>5.24999244133405</v>
      </c>
    </row>
    <row r="274" customFormat="false" ht="15" hidden="false" customHeight="true" outlineLevel="0" collapsed="false">
      <c r="A274" s="31" t="n">
        <v>26903.1650782445</v>
      </c>
      <c r="B274" s="32" t="n">
        <v>7</v>
      </c>
      <c r="C274" s="21" t="n">
        <v>4.52597270841406</v>
      </c>
      <c r="D274" s="21" t="n">
        <v>8.93594038269377</v>
      </c>
      <c r="E274" s="21" t="n">
        <v>7.71044447245359</v>
      </c>
      <c r="F274" s="21" t="n">
        <v>7.63746501042243</v>
      </c>
      <c r="G274" s="21" t="n">
        <v>5.50677654656961</v>
      </c>
      <c r="H274" s="21" t="n">
        <v>5.16018381301736</v>
      </c>
      <c r="I274" s="21" t="n">
        <v>5.24967974820012</v>
      </c>
      <c r="J274" s="21" t="n">
        <v>5.20721551609205</v>
      </c>
      <c r="K274" s="81" t="n">
        <v>8.49664997589103</v>
      </c>
      <c r="L274" s="81" t="n">
        <v>7.29742926698705</v>
      </c>
      <c r="M274" s="81" t="n">
        <v>8.69824720820729</v>
      </c>
      <c r="N274" s="81" t="n">
        <v>8.40936647211619</v>
      </c>
      <c r="O274" s="81" t="n">
        <v>4.06000338513862</v>
      </c>
      <c r="P274" s="81" t="n">
        <v>6.99444525506557</v>
      </c>
      <c r="Q274" s="81" t="n">
        <v>6.97295227594396</v>
      </c>
      <c r="R274" s="81" t="n">
        <v>5.0282144113626</v>
      </c>
      <c r="S274" s="81" t="n">
        <v>5.25970626341065</v>
      </c>
      <c r="T274" s="81" t="n">
        <v>5.25584931650488</v>
      </c>
      <c r="U274" s="81" t="n">
        <v>5.21253413105453</v>
      </c>
      <c r="V274" s="81" t="n">
        <v>5.18595935759931</v>
      </c>
      <c r="W274" s="81" t="n">
        <v>5.24999378327712</v>
      </c>
      <c r="X274" s="81" t="n">
        <v>5.2499944350555</v>
      </c>
    </row>
    <row r="275" customFormat="false" ht="15" hidden="false" customHeight="true" outlineLevel="0" collapsed="false">
      <c r="A275" s="31" t="n">
        <v>27003.1768443346</v>
      </c>
      <c r="B275" s="32" t="n">
        <v>7</v>
      </c>
      <c r="C275" s="21" t="n">
        <v>5.05392782529384</v>
      </c>
      <c r="D275" s="21" t="n">
        <v>8.1923663605507</v>
      </c>
      <c r="E275" s="21" t="n">
        <v>7.64466115011247</v>
      </c>
      <c r="F275" s="21" t="n">
        <v>5.38221552067823</v>
      </c>
      <c r="G275" s="21" t="n">
        <v>5.55093431903031</v>
      </c>
      <c r="H275" s="21" t="n">
        <v>5.16545421069891</v>
      </c>
      <c r="I275" s="21" t="n">
        <v>5.2496241353643</v>
      </c>
      <c r="J275" s="21" t="n">
        <v>5.29026416970244</v>
      </c>
      <c r="K275" s="81" t="n">
        <v>4.69852706758436</v>
      </c>
      <c r="L275" s="81" t="n">
        <v>8.2009371911337</v>
      </c>
      <c r="M275" s="81" t="n">
        <v>8.83922392030418</v>
      </c>
      <c r="N275" s="81" t="n">
        <v>6.03393549135728</v>
      </c>
      <c r="O275" s="81" t="n">
        <v>4.07144211633664</v>
      </c>
      <c r="P275" s="81" t="n">
        <v>6.99343511488836</v>
      </c>
      <c r="Q275" s="81" t="n">
        <v>6.97428272892301</v>
      </c>
      <c r="R275" s="81" t="n">
        <v>5.46959666409301</v>
      </c>
      <c r="S275" s="81" t="n">
        <v>5.23452432121606</v>
      </c>
      <c r="T275" s="81" t="n">
        <v>5.20703972769198</v>
      </c>
      <c r="U275" s="81" t="n">
        <v>5.25477287519267</v>
      </c>
      <c r="V275" s="81" t="n">
        <v>5.18813270148953</v>
      </c>
      <c r="W275" s="81" t="n">
        <v>5.24999665753584</v>
      </c>
      <c r="X275" s="81" t="n">
        <v>5.24999609458712</v>
      </c>
    </row>
    <row r="276" customFormat="false" ht="15" hidden="false" customHeight="true" outlineLevel="0" collapsed="false">
      <c r="A276" s="31" t="n">
        <v>27103.1886104248</v>
      </c>
      <c r="B276" s="32" t="n">
        <v>7</v>
      </c>
      <c r="C276" s="21" t="n">
        <v>9.30161027943659</v>
      </c>
      <c r="D276" s="21" t="n">
        <v>5.13135715751182</v>
      </c>
      <c r="E276" s="21" t="n">
        <v>7.56915232953534</v>
      </c>
      <c r="F276" s="21" t="n">
        <v>5.68051918513567</v>
      </c>
      <c r="G276" s="21" t="n">
        <v>5.05039388380437</v>
      </c>
      <c r="H276" s="21" t="n">
        <v>5.33223486476204</v>
      </c>
      <c r="I276" s="21" t="n">
        <v>5.24960352732322</v>
      </c>
      <c r="J276" s="21" t="n">
        <v>5.30050419549122</v>
      </c>
      <c r="K276" s="81" t="n">
        <v>5.09833719488624</v>
      </c>
      <c r="L276" s="81" t="n">
        <v>7.73658712886035</v>
      </c>
      <c r="M276" s="81" t="n">
        <v>8.59667255915486</v>
      </c>
      <c r="N276" s="81" t="n">
        <v>5.5134914456863</v>
      </c>
      <c r="O276" s="81" t="n">
        <v>4.08313633100576</v>
      </c>
      <c r="P276" s="81" t="n">
        <v>6.99316192624044</v>
      </c>
      <c r="Q276" s="81" t="n">
        <v>6.97585211116685</v>
      </c>
      <c r="R276" s="81" t="n">
        <v>5.48756294069915</v>
      </c>
      <c r="S276" s="81" t="n">
        <v>5.23343070759387</v>
      </c>
      <c r="T276" s="81" t="n">
        <v>5.16986924291035</v>
      </c>
      <c r="U276" s="81" t="n">
        <v>5.28716149273878</v>
      </c>
      <c r="V276" s="81" t="n">
        <v>5.19028928762719</v>
      </c>
      <c r="W276" s="81" t="n">
        <v>5.24999893639093</v>
      </c>
      <c r="X276" s="81" t="n">
        <v>5.24999745915831</v>
      </c>
    </row>
    <row r="277" customFormat="false" ht="15" hidden="false" customHeight="true" outlineLevel="0" collapsed="false">
      <c r="A277" s="31" t="n">
        <v>27203.2003765149</v>
      </c>
      <c r="B277" s="32" t="n">
        <v>7</v>
      </c>
      <c r="C277" s="21" t="n">
        <v>9.28185370749851</v>
      </c>
      <c r="D277" s="21" t="n">
        <v>5.46255580427852</v>
      </c>
      <c r="E277" s="21" t="n">
        <v>7.4855422130938</v>
      </c>
      <c r="F277" s="21" t="n">
        <v>8.44932649603312</v>
      </c>
      <c r="G277" s="21" t="n">
        <v>4.95178855461579</v>
      </c>
      <c r="H277" s="21" t="n">
        <v>5.34146640742748</v>
      </c>
      <c r="I277" s="21" t="n">
        <v>5.24961120679871</v>
      </c>
      <c r="J277" s="21" t="n">
        <v>5.22435828739987</v>
      </c>
      <c r="K277" s="81" t="n">
        <v>9.20184906259648</v>
      </c>
      <c r="L277" s="81" t="n">
        <v>5.925630722433</v>
      </c>
      <c r="M277" s="81" t="n">
        <v>5.54160536416649</v>
      </c>
      <c r="N277" s="81" t="n">
        <v>7.27233096938369</v>
      </c>
      <c r="O277" s="81" t="n">
        <v>4.09509495232122</v>
      </c>
      <c r="P277" s="81" t="n">
        <v>6.99343417129688</v>
      </c>
      <c r="Q277" s="81" t="n">
        <v>6.97757332875252</v>
      </c>
      <c r="R277" s="81" t="n">
        <v>5.05087321690421</v>
      </c>
      <c r="S277" s="81" t="n">
        <v>5.26086748215712</v>
      </c>
      <c r="T277" s="81" t="n">
        <v>5.2862346649147</v>
      </c>
      <c r="U277" s="81" t="n">
        <v>5.27345731111618</v>
      </c>
      <c r="V277" s="81" t="n">
        <v>5.19242874593566</v>
      </c>
      <c r="W277" s="81" t="n">
        <v>5.25000062634893</v>
      </c>
      <c r="X277" s="81" t="n">
        <v>5.24999856661229</v>
      </c>
    </row>
    <row r="278" customFormat="false" ht="15" hidden="false" customHeight="true" outlineLevel="0" collapsed="false">
      <c r="A278" s="31" t="n">
        <v>27303.212142605</v>
      </c>
      <c r="B278" s="32" t="n">
        <v>7</v>
      </c>
      <c r="C278" s="21" t="n">
        <v>5.06778089277005</v>
      </c>
      <c r="D278" s="21" t="n">
        <v>8.76239808771512</v>
      </c>
      <c r="E278" s="21" t="n">
        <v>7.39665192116357</v>
      </c>
      <c r="F278" s="21" t="n">
        <v>8.58510079264347</v>
      </c>
      <c r="G278" s="21" t="n">
        <v>5.34222445550667</v>
      </c>
      <c r="H278" s="21" t="n">
        <v>5.1777484972242</v>
      </c>
      <c r="I278" s="21" t="n">
        <v>5.2496443077666</v>
      </c>
      <c r="J278" s="21" t="n">
        <v>5.20111414710569</v>
      </c>
      <c r="K278" s="81" t="n">
        <v>9.09902121525218</v>
      </c>
      <c r="L278" s="81" t="n">
        <v>5.9486969521334</v>
      </c>
      <c r="M278" s="81" t="n">
        <v>5.1697903232283</v>
      </c>
      <c r="N278" s="81" t="n">
        <v>8.50679324882773</v>
      </c>
      <c r="O278" s="81" t="n">
        <v>4.10732763867011</v>
      </c>
      <c r="P278" s="81" t="n">
        <v>6.99407578433786</v>
      </c>
      <c r="Q278" s="81" t="n">
        <v>6.97937564784784</v>
      </c>
      <c r="R278" s="81" t="n">
        <v>5.00455758463554</v>
      </c>
      <c r="S278" s="81" t="n">
        <v>5.26796572402118</v>
      </c>
      <c r="T278" s="81" t="n">
        <v>5.30730752479537</v>
      </c>
      <c r="U278" s="81" t="n">
        <v>5.21529828762864</v>
      </c>
      <c r="V278" s="81" t="n">
        <v>5.19455069099578</v>
      </c>
      <c r="W278" s="81" t="n">
        <v>5.25000177812417</v>
      </c>
      <c r="X278" s="81" t="n">
        <v>5.2499994523649</v>
      </c>
    </row>
    <row r="279" customFormat="false" ht="15" hidden="false" customHeight="true" outlineLevel="0" collapsed="false">
      <c r="A279" s="31" t="n">
        <v>27403.2239086951</v>
      </c>
      <c r="B279" s="32" t="n">
        <v>7</v>
      </c>
      <c r="C279" s="21" t="n">
        <v>4.56301971773716</v>
      </c>
      <c r="D279" s="21" t="n">
        <v>8.71739667158292</v>
      </c>
      <c r="E279" s="21" t="n">
        <v>7.30711676066644</v>
      </c>
      <c r="F279" s="21" t="n">
        <v>6.22687577371885</v>
      </c>
      <c r="G279" s="21" t="n">
        <v>5.52997556182171</v>
      </c>
      <c r="H279" s="21" t="n">
        <v>5.15500632795939</v>
      </c>
      <c r="I279" s="21" t="n">
        <v>5.2497011454269</v>
      </c>
      <c r="J279" s="21" t="n">
        <v>5.22115554091327</v>
      </c>
      <c r="K279" s="81" t="n">
        <v>4.94063699317622</v>
      </c>
      <c r="L279" s="81" t="n">
        <v>7.75985603098303</v>
      </c>
      <c r="M279" s="81" t="n">
        <v>6.03312815164596</v>
      </c>
      <c r="N279" s="81" t="n">
        <v>7.82944540856009</v>
      </c>
      <c r="O279" s="81" t="n">
        <v>4.11984483030817</v>
      </c>
      <c r="P279" s="81" t="n">
        <v>6.99493504197562</v>
      </c>
      <c r="Q279" s="81" t="n">
        <v>6.98120268297507</v>
      </c>
      <c r="R279" s="81" t="n">
        <v>5.41993161886807</v>
      </c>
      <c r="S279" s="81" t="n">
        <v>5.24821780207047</v>
      </c>
      <c r="T279" s="81" t="n">
        <v>5.3041941218744</v>
      </c>
      <c r="U279" s="81" t="n">
        <v>5.21872278510201</v>
      </c>
      <c r="V279" s="81" t="n">
        <v>5.19665472100467</v>
      </c>
      <c r="W279" s="81" t="n">
        <v>5.25000246896411</v>
      </c>
      <c r="X279" s="81" t="n">
        <v>5.25000014881921</v>
      </c>
    </row>
    <row r="280" customFormat="false" ht="15" hidden="false" customHeight="true" outlineLevel="0" collapsed="false">
      <c r="A280" s="31" t="n">
        <v>27503.2356747853</v>
      </c>
      <c r="B280" s="32" t="n">
        <v>7</v>
      </c>
      <c r="C280" s="21" t="n">
        <v>5.5074231511042</v>
      </c>
      <c r="D280" s="21" t="n">
        <v>5.39598824557579</v>
      </c>
      <c r="E280" s="21" t="n">
        <v>7.2241932198921</v>
      </c>
      <c r="F280" s="21" t="n">
        <v>5.33330341147892</v>
      </c>
      <c r="G280" s="21" t="n">
        <v>5.53963705113112</v>
      </c>
      <c r="H280" s="21" t="n">
        <v>5.30693523558213</v>
      </c>
      <c r="I280" s="21" t="n">
        <v>5.24977001515766</v>
      </c>
      <c r="J280" s="21" t="n">
        <v>5.29526205613663</v>
      </c>
      <c r="K280" s="81" t="n">
        <v>4.77290281740231</v>
      </c>
      <c r="L280" s="81" t="n">
        <v>8.18475377463889</v>
      </c>
      <c r="M280" s="81" t="n">
        <v>8.65517806491372</v>
      </c>
      <c r="N280" s="81" t="n">
        <v>5.55722386591862</v>
      </c>
      <c r="O280" s="81" t="n">
        <v>4.13265780276519</v>
      </c>
      <c r="P280" s="81" t="n">
        <v>6.9958890675709</v>
      </c>
      <c r="Q280" s="81" t="n">
        <v>6.98301043180736</v>
      </c>
      <c r="R280" s="81" t="n">
        <v>5.49900437427578</v>
      </c>
      <c r="S280" s="81" t="n">
        <v>5.2327641776876</v>
      </c>
      <c r="T280" s="81" t="n">
        <v>5.26247118201953</v>
      </c>
      <c r="U280" s="81" t="n">
        <v>5.28120217756827</v>
      </c>
      <c r="V280" s="81" t="n">
        <v>5.19874041664838</v>
      </c>
      <c r="W280" s="81" t="n">
        <v>5.25000278756457</v>
      </c>
      <c r="X280" s="81" t="n">
        <v>5.25000068511015</v>
      </c>
    </row>
    <row r="281" customFormat="false" ht="15" hidden="false" customHeight="true" outlineLevel="0" collapsed="false">
      <c r="A281" s="31" t="n">
        <v>27603.2474408754</v>
      </c>
      <c r="B281" s="32" t="n">
        <v>7</v>
      </c>
      <c r="C281" s="21" t="n">
        <v>9.40383486695697</v>
      </c>
      <c r="D281" s="21" t="n">
        <v>5.16544857250938</v>
      </c>
      <c r="E281" s="21" t="n">
        <v>7.15503330772091</v>
      </c>
      <c r="F281" s="21" t="n">
        <v>5.94135919142292</v>
      </c>
      <c r="G281" s="21" t="n">
        <v>5.01981707642363</v>
      </c>
      <c r="H281" s="21" t="n">
        <v>5.34641830229345</v>
      </c>
      <c r="I281" s="21" t="n">
        <v>5.24983571129136</v>
      </c>
      <c r="J281" s="21" t="n">
        <v>5.2982922288716</v>
      </c>
      <c r="K281" s="81" t="n">
        <v>8.82841990840107</v>
      </c>
      <c r="L281" s="81" t="n">
        <v>7.25125707019115</v>
      </c>
      <c r="M281" s="81" t="n">
        <v>8.85067150360254</v>
      </c>
      <c r="N281" s="81" t="n">
        <v>5.8452353307346</v>
      </c>
      <c r="O281" s="81" t="n">
        <v>4.14577872773928</v>
      </c>
      <c r="P281" s="81" t="n">
        <v>6.9968445419816</v>
      </c>
      <c r="Q281" s="81" t="n">
        <v>6.98476542484089</v>
      </c>
      <c r="R281" s="81" t="n">
        <v>5.14303583153873</v>
      </c>
      <c r="S281" s="81" t="n">
        <v>5.23624762490948</v>
      </c>
      <c r="T281" s="81" t="n">
        <v>5.21297243916924</v>
      </c>
      <c r="U281" s="81" t="n">
        <v>5.2849372884774</v>
      </c>
      <c r="V281" s="81" t="n">
        <v>5.20080733987873</v>
      </c>
      <c r="W281" s="81" t="n">
        <v>5.25000282294557</v>
      </c>
      <c r="X281" s="81" t="n">
        <v>5.25000108707639</v>
      </c>
    </row>
    <row r="282" customFormat="false" ht="15" hidden="false" customHeight="true" outlineLevel="0" collapsed="false">
      <c r="A282" s="31" t="n">
        <v>27703.2592069655</v>
      </c>
      <c r="B282" s="32" t="n">
        <v>7</v>
      </c>
      <c r="C282" s="21" t="n">
        <v>9.152234147272</v>
      </c>
      <c r="D282" s="21" t="n">
        <v>8.32798896668286</v>
      </c>
      <c r="E282" s="21" t="n">
        <v>7.10289047172813</v>
      </c>
      <c r="F282" s="21" t="n">
        <v>8.57057761271599</v>
      </c>
      <c r="G282" s="21" t="n">
        <v>4.94785329785875</v>
      </c>
      <c r="H282" s="21" t="n">
        <v>5.2402507436745</v>
      </c>
      <c r="I282" s="21" t="n">
        <v>5.24988816179891</v>
      </c>
      <c r="J282" s="21" t="n">
        <v>5.21690127487306</v>
      </c>
      <c r="K282" s="81" t="n">
        <v>9.31423092280135</v>
      </c>
      <c r="L282" s="81" t="n">
        <v>5.83024930249057</v>
      </c>
      <c r="M282" s="81" t="n">
        <v>8.67492906962769</v>
      </c>
      <c r="N282" s="81" t="n">
        <v>8.33402463345629</v>
      </c>
      <c r="O282" s="81" t="n">
        <v>4.15922074235726</v>
      </c>
      <c r="P282" s="81" t="n">
        <v>6.99773572804306</v>
      </c>
      <c r="Q282" s="81" t="n">
        <v>6.98644303088364</v>
      </c>
      <c r="R282" s="81" t="n">
        <v>5.00161136746202</v>
      </c>
      <c r="S282" s="81" t="n">
        <v>5.26389854496843</v>
      </c>
      <c r="T282" s="81" t="n">
        <v>5.17170626666717</v>
      </c>
      <c r="U282" s="81" t="n">
        <v>5.22374813721497</v>
      </c>
      <c r="V282" s="81" t="n">
        <v>5.20285503258307</v>
      </c>
      <c r="W282" s="81" t="n">
        <v>5.2500026571961</v>
      </c>
      <c r="X282" s="81" t="n">
        <v>5.25000137738027</v>
      </c>
    </row>
    <row r="283" customFormat="false" ht="15" hidden="false" customHeight="true" outlineLevel="0" collapsed="false">
      <c r="A283" s="31" t="n">
        <v>27803.2709730557</v>
      </c>
      <c r="B283" s="32" t="n">
        <v>7</v>
      </c>
      <c r="C283" s="21" t="n">
        <v>4.84254623401079</v>
      </c>
      <c r="D283" s="21" t="n">
        <v>8.91195450022002</v>
      </c>
      <c r="E283" s="21" t="n">
        <v>7.06640312637308</v>
      </c>
      <c r="F283" s="21" t="n">
        <v>8.49240218768897</v>
      </c>
      <c r="G283" s="21" t="n">
        <v>5.41078036566775</v>
      </c>
      <c r="H283" s="21" t="n">
        <v>5.15505067000566</v>
      </c>
      <c r="I283" s="21" t="n">
        <v>5.2499257113597</v>
      </c>
      <c r="J283" s="21" t="n">
        <v>5.20047295076435</v>
      </c>
      <c r="K283" s="81" t="n">
        <v>5.73356504413804</v>
      </c>
      <c r="L283" s="81" t="n">
        <v>6.1020257716334</v>
      </c>
      <c r="M283" s="81" t="n">
        <v>5.74486205230482</v>
      </c>
      <c r="N283" s="81" t="n">
        <v>8.32996453201517</v>
      </c>
      <c r="O283" s="81" t="n">
        <v>4.17299802783825</v>
      </c>
      <c r="P283" s="81" t="n">
        <v>6.9985208854598</v>
      </c>
      <c r="Q283" s="81" t="n">
        <v>6.988025938702</v>
      </c>
      <c r="R283" s="81" t="n">
        <v>5.0664089216488</v>
      </c>
      <c r="S283" s="81" t="n">
        <v>5.26745150773498</v>
      </c>
      <c r="T283" s="81" t="n">
        <v>5.26001532865041</v>
      </c>
      <c r="U283" s="81" t="n">
        <v>5.21313952548549</v>
      </c>
      <c r="V283" s="81" t="n">
        <v>5.20488301513459</v>
      </c>
      <c r="W283" s="81" t="n">
        <v>5.25000236141601</v>
      </c>
      <c r="X283" s="81" t="n">
        <v>5.25000157571652</v>
      </c>
    </row>
    <row r="284" customFormat="false" ht="15" hidden="false" customHeight="true" outlineLevel="0" collapsed="false">
      <c r="A284" s="31" t="n">
        <v>27903.2827391458</v>
      </c>
      <c r="B284" s="32" t="n">
        <v>7</v>
      </c>
      <c r="C284" s="21" t="n">
        <v>4.62699412681439</v>
      </c>
      <c r="D284" s="21" t="n">
        <v>6.70449461129904</v>
      </c>
      <c r="E284" s="21" t="n">
        <v>7.04195660430883</v>
      </c>
      <c r="F284" s="21" t="n">
        <v>5.80657195975816</v>
      </c>
      <c r="G284" s="21" t="n">
        <v>5.54089466332643</v>
      </c>
      <c r="H284" s="21" t="n">
        <v>5.17792787428177</v>
      </c>
      <c r="I284" s="21" t="n">
        <v>5.24995125982125</v>
      </c>
      <c r="J284" s="21" t="n">
        <v>5.26283226116348</v>
      </c>
      <c r="K284" s="81" t="n">
        <v>4.63356901717426</v>
      </c>
      <c r="L284" s="81" t="n">
        <v>7.97978085548005</v>
      </c>
      <c r="M284" s="81" t="n">
        <v>5.13495116664505</v>
      </c>
      <c r="N284" s="81" t="n">
        <v>5.84086725172944</v>
      </c>
      <c r="O284" s="81" t="n">
        <v>4.18712589878684</v>
      </c>
      <c r="P284" s="81" t="n">
        <v>6.99917795021036</v>
      </c>
      <c r="Q284" s="81" t="n">
        <v>6.98950282038105</v>
      </c>
      <c r="R284" s="81" t="n">
        <v>5.48571778144257</v>
      </c>
      <c r="S284" s="81" t="n">
        <v>5.24178703107446</v>
      </c>
      <c r="T284" s="81" t="n">
        <v>5.30709150091749</v>
      </c>
      <c r="U284" s="81" t="n">
        <v>5.26789975131145</v>
      </c>
      <c r="V284" s="81" t="n">
        <v>5.20689078480857</v>
      </c>
      <c r="W284" s="81" t="n">
        <v>5.250001994021</v>
      </c>
      <c r="X284" s="81" t="n">
        <v>5.25000169906779</v>
      </c>
    </row>
    <row r="285" customFormat="false" ht="15" hidden="false" customHeight="true" outlineLevel="0" collapsed="false">
      <c r="A285" s="31" t="n">
        <v>28003.2945052359</v>
      </c>
      <c r="B285" s="32" t="n">
        <v>7</v>
      </c>
      <c r="C285" s="21" t="n">
        <v>8.43467490276021</v>
      </c>
      <c r="D285" s="21" t="n">
        <v>5.0705029170633</v>
      </c>
      <c r="E285" s="21" t="n">
        <v>7.02595157789334</v>
      </c>
      <c r="F285" s="21" t="n">
        <v>5.367069033128</v>
      </c>
      <c r="G285" s="21" t="n">
        <v>5.49758706144616</v>
      </c>
      <c r="H285" s="21" t="n">
        <v>5.33879682833796</v>
      </c>
      <c r="I285" s="21" t="n">
        <v>5.24996826776964</v>
      </c>
      <c r="J285" s="21" t="n">
        <v>5.29911392889005</v>
      </c>
      <c r="K285" s="81" t="n">
        <v>5.50294347257548</v>
      </c>
      <c r="L285" s="81" t="n">
        <v>8.11962284386415</v>
      </c>
      <c r="M285" s="81" t="n">
        <v>5.78465752755879</v>
      </c>
      <c r="N285" s="81" t="n">
        <v>5.55794648777459</v>
      </c>
      <c r="O285" s="81" t="n">
        <v>4.20162090456706</v>
      </c>
      <c r="P285" s="81" t="n">
        <v>6.99970010554156</v>
      </c>
      <c r="Q285" s="81" t="n">
        <v>6.99086717190284</v>
      </c>
      <c r="R285" s="81" t="n">
        <v>5.47180523925283</v>
      </c>
      <c r="S285" s="81" t="n">
        <v>5.23208256041354</v>
      </c>
      <c r="T285" s="81" t="n">
        <v>5.30534879948764</v>
      </c>
      <c r="U285" s="81" t="n">
        <v>5.28764279173843</v>
      </c>
      <c r="V285" s="81" t="n">
        <v>5.2088778140484</v>
      </c>
      <c r="W285" s="81" t="n">
        <v>5.25000160064028</v>
      </c>
      <c r="X285" s="81" t="n">
        <v>5.25000176197797</v>
      </c>
    </row>
    <row r="286" customFormat="false" ht="15" hidden="false" customHeight="true" outlineLevel="0" collapsed="false">
      <c r="A286" s="31" t="n">
        <v>28103.306271326</v>
      </c>
      <c r="B286" s="32" t="n">
        <v>7</v>
      </c>
      <c r="C286" s="21" t="n">
        <v>9.4729863146698</v>
      </c>
      <c r="D286" s="21" t="n">
        <v>5.72460911780824</v>
      </c>
      <c r="E286" s="21" t="n">
        <v>7.01562291653345</v>
      </c>
      <c r="F286" s="21" t="n">
        <v>6.72919152025038</v>
      </c>
      <c r="G286" s="21" t="n">
        <v>4.99334749302651</v>
      </c>
      <c r="H286" s="21" t="n">
        <v>5.33610131345385</v>
      </c>
      <c r="I286" s="21" t="n">
        <v>5.24997945725629</v>
      </c>
      <c r="J286" s="21" t="n">
        <v>5.29259303365638</v>
      </c>
      <c r="K286" s="81" t="n">
        <v>9.30063425401747</v>
      </c>
      <c r="L286" s="81" t="n">
        <v>6.49658652524483</v>
      </c>
      <c r="M286" s="81" t="n">
        <v>8.59364034453931</v>
      </c>
      <c r="N286" s="81" t="n">
        <v>7.82212034966921</v>
      </c>
      <c r="O286" s="81" t="n">
        <v>4.21650094447706</v>
      </c>
      <c r="P286" s="81" t="n">
        <v>7.00009164480398</v>
      </c>
      <c r="Q286" s="81" t="n">
        <v>6.99211632008756</v>
      </c>
      <c r="R286" s="81" t="n">
        <v>5.03044220880873</v>
      </c>
      <c r="S286" s="81" t="n">
        <v>5.24384820786924</v>
      </c>
      <c r="T286" s="81" t="n">
        <v>5.26624860619476</v>
      </c>
      <c r="U286" s="81" t="n">
        <v>5.25892187010145</v>
      </c>
      <c r="V286" s="81" t="n">
        <v>5.21084354856243</v>
      </c>
      <c r="W286" s="81" t="n">
        <v>5.25000121499405</v>
      </c>
      <c r="X286" s="81" t="n">
        <v>5.25000177682458</v>
      </c>
    </row>
    <row r="287" customFormat="false" ht="15" hidden="false" customHeight="true" outlineLevel="0" collapsed="false">
      <c r="A287" s="31" t="n">
        <v>28203.3180374162</v>
      </c>
      <c r="B287" s="32" t="n">
        <v>7</v>
      </c>
      <c r="C287" s="21" t="n">
        <v>8.94620617923306</v>
      </c>
      <c r="D287" s="21" t="n">
        <v>8.85315346936364</v>
      </c>
      <c r="E287" s="21" t="n">
        <v>7.00903502013355</v>
      </c>
      <c r="F287" s="21" t="n">
        <v>8.65263811558855</v>
      </c>
      <c r="G287" s="21" t="n">
        <v>4.94917260642367</v>
      </c>
      <c r="H287" s="21" t="n">
        <v>5.16945882399226</v>
      </c>
      <c r="I287" s="21" t="n">
        <v>5.24998676530297</v>
      </c>
      <c r="J287" s="21" t="n">
        <v>5.21099416894551</v>
      </c>
      <c r="K287" s="81" t="n">
        <v>8.90126789512605</v>
      </c>
      <c r="L287" s="81" t="n">
        <v>5.79631389660743</v>
      </c>
      <c r="M287" s="81" t="n">
        <v>8.84064861559002</v>
      </c>
      <c r="N287" s="81" t="n">
        <v>8.50901423384659</v>
      </c>
      <c r="O287" s="81" t="n">
        <v>4.23178539876765</v>
      </c>
      <c r="P287" s="81" t="n">
        <v>7.00036434742972</v>
      </c>
      <c r="Q287" s="81" t="n">
        <v>6.99325058144706</v>
      </c>
      <c r="R287" s="81" t="n">
        <v>5.01248125171517</v>
      </c>
      <c r="S287" s="81" t="n">
        <v>5.26616799821613</v>
      </c>
      <c r="T287" s="81" t="n">
        <v>5.21769555067791</v>
      </c>
      <c r="U287" s="81" t="n">
        <v>5.21360858636625</v>
      </c>
      <c r="V287" s="81" t="n">
        <v>5.21278740523021</v>
      </c>
      <c r="W287" s="81" t="n">
        <v>5.25000086020425</v>
      </c>
      <c r="X287" s="81" t="n">
        <v>5.25000175407853</v>
      </c>
    </row>
    <row r="288" customFormat="false" ht="15" hidden="false" customHeight="true" outlineLevel="0" collapsed="false">
      <c r="A288" s="31" t="n">
        <v>28303.3298035063</v>
      </c>
      <c r="B288" s="32" t="n">
        <v>7</v>
      </c>
      <c r="C288" s="21" t="n">
        <v>4.69800801295556</v>
      </c>
      <c r="D288" s="21" t="n">
        <v>8.59362742556813</v>
      </c>
      <c r="E288" s="21" t="n">
        <v>7.00488338934559</v>
      </c>
      <c r="F288" s="21" t="n">
        <v>8.35534470472549</v>
      </c>
      <c r="G288" s="21" t="n">
        <v>5.44963859181948</v>
      </c>
      <c r="H288" s="21" t="n">
        <v>5.15728544338799</v>
      </c>
      <c r="I288" s="21" t="n">
        <v>5.24999151596338</v>
      </c>
      <c r="J288" s="21" t="n">
        <v>5.20083807079346</v>
      </c>
      <c r="K288" s="81" t="n">
        <v>4.79758394890053</v>
      </c>
      <c r="L288" s="81" t="n">
        <v>6.37736993562603</v>
      </c>
      <c r="M288" s="81" t="n">
        <v>8.69976795778169</v>
      </c>
      <c r="N288" s="81" t="n">
        <v>7.36549240154035</v>
      </c>
      <c r="O288" s="81" t="n">
        <v>4.247495277939</v>
      </c>
      <c r="P288" s="81" t="n">
        <v>7.00053445661753</v>
      </c>
      <c r="Q288" s="81" t="n">
        <v>6.9942725568816</v>
      </c>
      <c r="R288" s="81" t="n">
        <v>5.4491456551053</v>
      </c>
      <c r="S288" s="81" t="n">
        <v>5.26589796763994</v>
      </c>
      <c r="T288" s="81" t="n">
        <v>5.17539574897736</v>
      </c>
      <c r="U288" s="81" t="n">
        <v>5.22248144975605</v>
      </c>
      <c r="V288" s="81" t="n">
        <v>5.21470876979318</v>
      </c>
      <c r="W288" s="81" t="n">
        <v>5.25000055015254</v>
      </c>
      <c r="X288" s="81" t="n">
        <v>5.25000170254487</v>
      </c>
    </row>
    <row r="289" customFormat="false" ht="15" hidden="false" customHeight="true" outlineLevel="0" collapsed="false">
      <c r="A289" s="31" t="n">
        <v>28403.3415695964</v>
      </c>
      <c r="B289" s="32" t="n">
        <v>7</v>
      </c>
      <c r="C289" s="21" t="n">
        <v>4.71748792671964</v>
      </c>
      <c r="D289" s="21" t="n">
        <v>5.27110660696563</v>
      </c>
      <c r="E289" s="21" t="n">
        <v>7.00230572210958</v>
      </c>
      <c r="F289" s="21" t="n">
        <v>5.60050625064617</v>
      </c>
      <c r="G289" s="21" t="n">
        <v>5.5483707614269</v>
      </c>
      <c r="H289" s="21" t="n">
        <v>5.31861584149651</v>
      </c>
      <c r="I289" s="21" t="n">
        <v>5.24999459340926</v>
      </c>
      <c r="J289" s="21" t="n">
        <v>5.27652877380425</v>
      </c>
      <c r="K289" s="81" t="n">
        <v>4.90043499076654</v>
      </c>
      <c r="L289" s="81" t="n">
        <v>8.11186467913013</v>
      </c>
      <c r="M289" s="81" t="n">
        <v>5.9447253225051</v>
      </c>
      <c r="N289" s="81" t="n">
        <v>5.51271121192174</v>
      </c>
      <c r="O289" s="81" t="n">
        <v>4.26365339322479</v>
      </c>
      <c r="P289" s="81" t="n">
        <v>7.00062020441802</v>
      </c>
      <c r="Q289" s="81" t="n">
        <v>6.99518654588442</v>
      </c>
      <c r="R289" s="81" t="n">
        <v>5.49551159125284</v>
      </c>
      <c r="S289" s="81" t="n">
        <v>5.23803016537848</v>
      </c>
      <c r="T289" s="81" t="n">
        <v>5.21100478150608</v>
      </c>
      <c r="U289" s="81" t="n">
        <v>5.28338492463878</v>
      </c>
      <c r="V289" s="81" t="n">
        <v>5.21660699430103</v>
      </c>
      <c r="W289" s="81" t="n">
        <v>5.25000029248692</v>
      </c>
      <c r="X289" s="81" t="n">
        <v>5.25000162958153</v>
      </c>
    </row>
    <row r="290" customFormat="false" ht="15" hidden="false" customHeight="true" outlineLevel="0" collapsed="false">
      <c r="A290" s="31" t="n">
        <v>28503.3533356866</v>
      </c>
      <c r="B290" s="32" t="n">
        <v>7</v>
      </c>
      <c r="C290" s="21" t="n">
        <v>8.93283010343295</v>
      </c>
      <c r="D290" s="21" t="n">
        <v>5.22025871602794</v>
      </c>
      <c r="E290" s="21" t="n">
        <v>7.00073804352811</v>
      </c>
      <c r="F290" s="21" t="n">
        <v>5.43419395614684</v>
      </c>
      <c r="G290" s="21" t="n">
        <v>5.15752726152106</v>
      </c>
      <c r="H290" s="21" t="n">
        <v>5.34619176620637</v>
      </c>
      <c r="I290" s="21" t="n">
        <v>5.24999658087634</v>
      </c>
      <c r="J290" s="21" t="n">
        <v>5.30061052105459</v>
      </c>
      <c r="K290" s="81" t="n">
        <v>9.05910308727854</v>
      </c>
      <c r="L290" s="81" t="n">
        <v>8.0091486136736</v>
      </c>
      <c r="M290" s="81" t="n">
        <v>5.11043482221339</v>
      </c>
      <c r="N290" s="81" t="n">
        <v>5.98746022313263</v>
      </c>
      <c r="O290" s="81" t="n">
        <v>4.28028455175486</v>
      </c>
      <c r="P290" s="81" t="n">
        <v>7.00064009815716</v>
      </c>
      <c r="Q290" s="81" t="n">
        <v>6.99599806452417</v>
      </c>
      <c r="R290" s="81" t="n">
        <v>5.08005725664532</v>
      </c>
      <c r="S290" s="81" t="n">
        <v>5.23211653188112</v>
      </c>
      <c r="T290" s="81" t="n">
        <v>5.3063947969733</v>
      </c>
      <c r="U290" s="81" t="n">
        <v>5.28330682400263</v>
      </c>
      <c r="V290" s="81" t="n">
        <v>5.21848139428031</v>
      </c>
      <c r="W290" s="81" t="n">
        <v>5.25000008938946</v>
      </c>
      <c r="X290" s="81" t="n">
        <v>5.25000154129524</v>
      </c>
    </row>
    <row r="291" customFormat="false" ht="15" hidden="false" customHeight="true" outlineLevel="0" collapsed="false">
      <c r="A291" s="31" t="n">
        <v>28603.3651017767</v>
      </c>
      <c r="B291" s="32" t="n">
        <v>7</v>
      </c>
      <c r="C291" s="21" t="n">
        <v>9.43595732427879</v>
      </c>
      <c r="D291" s="21" t="n">
        <v>8.50542541351164</v>
      </c>
      <c r="E291" s="21" t="n">
        <v>6.99981384975996</v>
      </c>
      <c r="F291" s="21" t="n">
        <v>7.94934951174998</v>
      </c>
      <c r="G291" s="21" t="n">
        <v>4.97019075425361</v>
      </c>
      <c r="H291" s="21" t="n">
        <v>5.20492148555415</v>
      </c>
      <c r="I291" s="21" t="n">
        <v>5.24999786042155</v>
      </c>
      <c r="J291" s="21" t="n">
        <v>5.27071297513639</v>
      </c>
      <c r="K291" s="81" t="n">
        <v>9.22639813912135</v>
      </c>
      <c r="L291" s="81" t="n">
        <v>6.15369584232184</v>
      </c>
      <c r="M291" s="81" t="n">
        <v>5.63724643851639</v>
      </c>
      <c r="N291" s="81" t="n">
        <v>8.39939840395477</v>
      </c>
      <c r="O291" s="81" t="n">
        <v>4.29741578060282</v>
      </c>
      <c r="P291" s="81" t="n">
        <v>7.00061172243381</v>
      </c>
      <c r="Q291" s="81" t="n">
        <v>6.99671345259385</v>
      </c>
      <c r="R291" s="81" t="n">
        <v>5.00108528292441</v>
      </c>
      <c r="S291" s="81" t="n">
        <v>5.25443774836979</v>
      </c>
      <c r="T291" s="81" t="n">
        <v>5.30576938237356</v>
      </c>
      <c r="U291" s="81" t="n">
        <v>5.22086912267632</v>
      </c>
      <c r="V291" s="81" t="n">
        <v>5.22033124558629</v>
      </c>
      <c r="W291" s="81" t="n">
        <v>5.24999993875746</v>
      </c>
      <c r="X291" s="81" t="n">
        <v>5.2500014427153</v>
      </c>
    </row>
    <row r="292" customFormat="false" ht="15" hidden="false" customHeight="true" outlineLevel="0" collapsed="false">
      <c r="A292" s="31" t="n">
        <v>28703.3768678668</v>
      </c>
      <c r="B292" s="32" t="n">
        <v>7</v>
      </c>
      <c r="C292" s="21" t="n">
        <v>8.49432630109497</v>
      </c>
      <c r="D292" s="21" t="n">
        <v>8.89390360116314</v>
      </c>
      <c r="E292" s="21" t="n">
        <v>6.99929607977749</v>
      </c>
      <c r="F292" s="21" t="n">
        <v>8.68281255229017</v>
      </c>
      <c r="G292" s="21" t="n">
        <v>4.96041356706233</v>
      </c>
      <c r="H292" s="21" t="n">
        <v>5.15317375904252</v>
      </c>
      <c r="I292" s="21" t="n">
        <v>5.24999868120896</v>
      </c>
      <c r="J292" s="21" t="n">
        <v>5.20605992659971</v>
      </c>
      <c r="K292" s="81" t="n">
        <v>5.17171873418684</v>
      </c>
      <c r="L292" s="81" t="n">
        <v>5.83219334940159</v>
      </c>
      <c r="M292" s="81" t="n">
        <v>8.52134984642444</v>
      </c>
      <c r="N292" s="81" t="n">
        <v>8.25470349976443</v>
      </c>
      <c r="O292" s="81" t="n">
        <v>4.31507658481021</v>
      </c>
      <c r="P292" s="81" t="n">
        <v>7.00055083845892</v>
      </c>
      <c r="Q292" s="81" t="n">
        <v>6.99733955669949</v>
      </c>
      <c r="R292" s="81" t="n">
        <v>5.3568508056692</v>
      </c>
      <c r="S292" s="81" t="n">
        <v>5.26755543982371</v>
      </c>
      <c r="T292" s="81" t="n">
        <v>5.27371261222474</v>
      </c>
      <c r="U292" s="81" t="n">
        <v>5.21389533013319</v>
      </c>
      <c r="V292" s="81" t="n">
        <v>5.22215578089248</v>
      </c>
      <c r="W292" s="81" t="n">
        <v>5.24999983555522</v>
      </c>
      <c r="X292" s="81" t="n">
        <v>5.25000133794672</v>
      </c>
    </row>
    <row r="293" customFormat="false" ht="15" hidden="false" customHeight="true" outlineLevel="0" collapsed="false">
      <c r="A293" s="31" t="n">
        <v>28803.3886339569</v>
      </c>
      <c r="B293" s="32" t="n">
        <v>7</v>
      </c>
      <c r="C293" s="21" t="n">
        <v>4.59544079658278</v>
      </c>
      <c r="D293" s="21" t="n">
        <v>6.03981996261743</v>
      </c>
      <c r="E293" s="21" t="n">
        <v>6.99903203192597</v>
      </c>
      <c r="F293" s="21" t="n">
        <v>8.12920370742485</v>
      </c>
      <c r="G293" s="21" t="n">
        <v>5.48026370989005</v>
      </c>
      <c r="H293" s="21" t="n">
        <v>5.18874251166048</v>
      </c>
      <c r="I293" s="21" t="n">
        <v>5.24999920527726</v>
      </c>
      <c r="J293" s="21" t="n">
        <v>5.20271879557235</v>
      </c>
      <c r="K293" s="81" t="n">
        <v>4.68494011890126</v>
      </c>
      <c r="L293" s="81" t="n">
        <v>7.02769821234934</v>
      </c>
      <c r="M293" s="81" t="n">
        <v>8.84412512712004</v>
      </c>
      <c r="N293" s="81" t="n">
        <v>5.74194268287729</v>
      </c>
      <c r="O293" s="81" t="n">
        <v>4.3332992455818</v>
      </c>
      <c r="P293" s="81" t="n">
        <v>7.00047084844345</v>
      </c>
      <c r="Q293" s="81" t="n">
        <v>6.99788347754037</v>
      </c>
      <c r="R293" s="81" t="n">
        <v>5.49848755216118</v>
      </c>
      <c r="S293" s="81" t="n">
        <v>5.26208492048561</v>
      </c>
      <c r="T293" s="81" t="n">
        <v>5.2250022069719</v>
      </c>
      <c r="U293" s="81" t="n">
        <v>5.27277557439802</v>
      </c>
      <c r="V293" s="81" t="n">
        <v>5.22395418576391</v>
      </c>
      <c r="W293" s="81" t="n">
        <v>5.2499997730057</v>
      </c>
      <c r="X293" s="81" t="n">
        <v>5.25000123030428</v>
      </c>
    </row>
    <row r="294" customFormat="false" ht="15" hidden="false" customHeight="true" outlineLevel="0" collapsed="false">
      <c r="A294" s="31" t="n">
        <v>28903.4004000471</v>
      </c>
      <c r="B294" s="32" t="n">
        <v>7</v>
      </c>
      <c r="C294" s="21" t="n">
        <v>4.8474094862835</v>
      </c>
      <c r="D294" s="21" t="n">
        <v>5.05306998801613</v>
      </c>
      <c r="E294" s="21" t="n">
        <v>6.99892377200588</v>
      </c>
      <c r="F294" s="21" t="n">
        <v>5.46842439079669</v>
      </c>
      <c r="G294" s="21" t="n">
        <v>5.55228558359803</v>
      </c>
      <c r="H294" s="21" t="n">
        <v>5.34120991969913</v>
      </c>
      <c r="I294" s="21" t="n">
        <v>5.24999953780547</v>
      </c>
      <c r="J294" s="21" t="n">
        <v>5.28446836492133</v>
      </c>
      <c r="K294" s="81" t="n">
        <v>8.26778515482307</v>
      </c>
      <c r="L294" s="81" t="n">
        <v>8.18899863878259</v>
      </c>
      <c r="M294" s="81" t="n">
        <v>8.762763942956</v>
      </c>
      <c r="N294" s="81" t="n">
        <v>5.60651648619222</v>
      </c>
      <c r="O294" s="81" t="n">
        <v>4.35211916622902</v>
      </c>
      <c r="P294" s="81" t="n">
        <v>7.00038257303882</v>
      </c>
      <c r="Q294" s="81" t="n">
        <v>6.99835237108727</v>
      </c>
      <c r="R294" s="81" t="n">
        <v>5.43355551506911</v>
      </c>
      <c r="S294" s="81" t="n">
        <v>5.23527550596362</v>
      </c>
      <c r="T294" s="81" t="n">
        <v>5.17939292878981</v>
      </c>
      <c r="U294" s="81" t="n">
        <v>5.28742307699878</v>
      </c>
      <c r="V294" s="81" t="n">
        <v>5.22572559425112</v>
      </c>
      <c r="W294" s="81" t="n">
        <v>5.24999974355913</v>
      </c>
      <c r="X294" s="81" t="n">
        <v>5.25000112242974</v>
      </c>
    </row>
    <row r="295" customFormat="false" ht="15" hidden="false" customHeight="true" outlineLevel="0" collapsed="false">
      <c r="A295" s="31" t="n">
        <v>29003.4121661372</v>
      </c>
      <c r="B295" s="32" t="n">
        <v>7</v>
      </c>
      <c r="C295" s="21" t="n">
        <v>9.15747816956275</v>
      </c>
      <c r="D295" s="21" t="n">
        <v>5.89307199207276</v>
      </c>
      <c r="E295" s="21" t="n">
        <v>6.99890882011526</v>
      </c>
      <c r="F295" s="21" t="n">
        <v>5.53477062296984</v>
      </c>
      <c r="G295" s="21" t="n">
        <v>5.08918589919584</v>
      </c>
      <c r="H295" s="21" t="n">
        <v>5.33314749130001</v>
      </c>
      <c r="I295" s="21" t="n">
        <v>5.24999974696816</v>
      </c>
      <c r="J295" s="21" t="n">
        <v>5.30108119096478</v>
      </c>
      <c r="K295" s="81" t="n">
        <v>9.3655656039475</v>
      </c>
      <c r="L295" s="81" t="n">
        <v>7.82539147353039</v>
      </c>
      <c r="M295" s="81" t="n">
        <v>7.24979445703966</v>
      </c>
      <c r="N295" s="81" t="n">
        <v>8.02289119643672</v>
      </c>
      <c r="O295" s="81" t="n">
        <v>4.37157527518335</v>
      </c>
      <c r="P295" s="81" t="n">
        <v>7.00029426882866</v>
      </c>
      <c r="Q295" s="81" t="n">
        <v>6.99875329474629</v>
      </c>
      <c r="R295" s="81" t="n">
        <v>5.0143613738176</v>
      </c>
      <c r="S295" s="81" t="n">
        <v>5.23292655031445</v>
      </c>
      <c r="T295" s="81" t="n">
        <v>5.1775658386556</v>
      </c>
      <c r="U295" s="81" t="n">
        <v>5.24060900833391</v>
      </c>
      <c r="V295" s="81" t="n">
        <v>5.22746908392925</v>
      </c>
      <c r="W295" s="81" t="n">
        <v>5.24999973963108</v>
      </c>
      <c r="X295" s="81" t="n">
        <v>5.25000101639387</v>
      </c>
    </row>
    <row r="296" customFormat="false" ht="15" hidden="false" customHeight="true" outlineLevel="0" collapsed="false">
      <c r="A296" s="31" t="n">
        <v>29103.4239322273</v>
      </c>
      <c r="B296" s="32" t="n">
        <v>7</v>
      </c>
      <c r="C296" s="21" t="n">
        <v>9.3721307973174</v>
      </c>
      <c r="D296" s="21" t="n">
        <v>8.88140952124754</v>
      </c>
      <c r="E296" s="21" t="n">
        <v>6.99894758937237</v>
      </c>
      <c r="F296" s="21" t="n">
        <v>8.2750526048602</v>
      </c>
      <c r="G296" s="21" t="n">
        <v>4.95927595700268</v>
      </c>
      <c r="H296" s="21" t="n">
        <v>5.16659057531583</v>
      </c>
      <c r="I296" s="21" t="n">
        <v>5.24999987690095</v>
      </c>
      <c r="J296" s="21" t="n">
        <v>5.23518017761774</v>
      </c>
      <c r="K296" s="81" t="n">
        <v>8.49760953379141</v>
      </c>
      <c r="L296" s="81" t="n">
        <v>5.96916010512842</v>
      </c>
      <c r="M296" s="81" t="n">
        <v>5.12613800614285</v>
      </c>
      <c r="N296" s="81" t="n">
        <v>8.47885314681953</v>
      </c>
      <c r="O296" s="81" t="n">
        <v>4.39171049762085</v>
      </c>
      <c r="P296" s="81" t="n">
        <v>7.00021181499658</v>
      </c>
      <c r="Q296" s="81" t="n">
        <v>6.99909309084675</v>
      </c>
      <c r="R296" s="81" t="n">
        <v>5.02822834386899</v>
      </c>
      <c r="S296" s="81" t="n">
        <v>5.25963789107044</v>
      </c>
      <c r="T296" s="81" t="n">
        <v>5.30559207766574</v>
      </c>
      <c r="U296" s="81" t="n">
        <v>5.21258335970809</v>
      </c>
      <c r="V296" s="81" t="n">
        <v>5.22918367029281</v>
      </c>
      <c r="W296" s="81" t="n">
        <v>5.24999975412528</v>
      </c>
      <c r="X296" s="81" t="n">
        <v>5.25000091378521</v>
      </c>
    </row>
    <row r="297" customFormat="false" ht="15" hidden="false" customHeight="true" outlineLevel="0" collapsed="false">
      <c r="A297" s="31" t="n">
        <v>29203.4356983175</v>
      </c>
      <c r="B297" s="32" t="n">
        <v>7</v>
      </c>
      <c r="C297" s="21" t="n">
        <v>5.56786602779988</v>
      </c>
      <c r="D297" s="21" t="n">
        <v>8.51252917249162</v>
      </c>
      <c r="E297" s="21" t="n">
        <v>6.9990152351059</v>
      </c>
      <c r="F297" s="21" t="n">
        <v>8.64582322717466</v>
      </c>
      <c r="G297" s="21" t="n">
        <v>5.00226995149075</v>
      </c>
      <c r="H297" s="21" t="n">
        <v>5.15901048253092</v>
      </c>
      <c r="I297" s="21" t="n">
        <v>5.24999995614226</v>
      </c>
      <c r="J297" s="21" t="n">
        <v>5.20257737821491</v>
      </c>
      <c r="K297" s="81" t="n">
        <v>4.69872538266914</v>
      </c>
      <c r="L297" s="81" t="n">
        <v>5.91268868525673</v>
      </c>
      <c r="M297" s="81" t="n">
        <v>5.4649383632499</v>
      </c>
      <c r="N297" s="81" t="n">
        <v>6.54420660344292</v>
      </c>
      <c r="O297" s="81" t="n">
        <v>4.41257231008157</v>
      </c>
      <c r="P297" s="81" t="n">
        <v>7.00013900675667</v>
      </c>
      <c r="Q297" s="81" t="n">
        <v>6.9993783009142</v>
      </c>
      <c r="R297" s="81" t="n">
        <v>5.46961247082138</v>
      </c>
      <c r="S297" s="81" t="n">
        <v>5.26797325720979</v>
      </c>
      <c r="T297" s="81" t="n">
        <v>5.30618242171176</v>
      </c>
      <c r="U297" s="81" t="n">
        <v>5.22856571397872</v>
      </c>
      <c r="V297" s="81" t="n">
        <v>5.2308683003983</v>
      </c>
      <c r="W297" s="81" t="n">
        <v>5.24999978076881</v>
      </c>
      <c r="X297" s="81" t="n">
        <v>5.25000081578713</v>
      </c>
    </row>
    <row r="298" customFormat="false" ht="15" hidden="false" customHeight="true" outlineLevel="0" collapsed="false">
      <c r="A298" s="31" t="n">
        <v>29303.4474644076</v>
      </c>
      <c r="B298" s="32" t="n">
        <v>7</v>
      </c>
      <c r="C298" s="21" t="n">
        <v>4.52597270841479</v>
      </c>
      <c r="D298" s="21" t="n">
        <v>5.22347991381829</v>
      </c>
      <c r="E298" s="21" t="n">
        <v>6.99909637540449</v>
      </c>
      <c r="F298" s="21" t="n">
        <v>7.5924544187081</v>
      </c>
      <c r="G298" s="21" t="n">
        <v>5.50677654656961</v>
      </c>
      <c r="H298" s="21" t="n">
        <v>5.32347511342423</v>
      </c>
      <c r="I298" s="21" t="n">
        <v>5.25000000311951</v>
      </c>
      <c r="J298" s="21" t="n">
        <v>5.20756568949769</v>
      </c>
      <c r="K298" s="81" t="n">
        <v>5.0986095817368</v>
      </c>
      <c r="L298" s="81" t="n">
        <v>7.6513965816788</v>
      </c>
      <c r="M298" s="81" t="n">
        <v>8.35898047801284</v>
      </c>
      <c r="N298" s="81" t="n">
        <v>5.48815870855816</v>
      </c>
      <c r="O298" s="81" t="n">
        <v>4.43421339614132</v>
      </c>
      <c r="P298" s="81" t="n">
        <v>7.00007790404538</v>
      </c>
      <c r="Q298" s="81" t="n">
        <v>6.99961510517654</v>
      </c>
      <c r="R298" s="81" t="n">
        <v>5.48758530499519</v>
      </c>
      <c r="S298" s="81" t="n">
        <v>5.25178795945533</v>
      </c>
      <c r="T298" s="81" t="n">
        <v>5.28273146275924</v>
      </c>
      <c r="U298" s="81" t="n">
        <v>5.28514034012655</v>
      </c>
      <c r="V298" s="81" t="n">
        <v>5.23252184562516</v>
      </c>
      <c r="W298" s="81" t="n">
        <v>5.24999981429269</v>
      </c>
      <c r="X298" s="81" t="n">
        <v>5.25000072324469</v>
      </c>
    </row>
    <row r="299" customFormat="false" ht="15" hidden="false" customHeight="true" outlineLevel="0" collapsed="false">
      <c r="A299" s="31" t="n">
        <v>29403.4592304977</v>
      </c>
      <c r="B299" s="32" t="n">
        <v>7</v>
      </c>
      <c r="C299" s="21" t="n">
        <v>5.05392782529485</v>
      </c>
      <c r="D299" s="21" t="n">
        <v>5.29510889817029</v>
      </c>
      <c r="E299" s="21" t="n">
        <v>6.99918167696773</v>
      </c>
      <c r="F299" s="21" t="n">
        <v>5.37903277903754</v>
      </c>
      <c r="G299" s="21" t="n">
        <v>5.55093431903033</v>
      </c>
      <c r="H299" s="21" t="n">
        <v>5.34480674162697</v>
      </c>
      <c r="I299" s="21" t="n">
        <v>5.25000002971055</v>
      </c>
      <c r="J299" s="21" t="n">
        <v>5.29049337558482</v>
      </c>
      <c r="K299" s="81" t="n">
        <v>9.20203631050111</v>
      </c>
      <c r="L299" s="81" t="n">
        <v>8.19615943025761</v>
      </c>
      <c r="M299" s="81" t="n">
        <v>8.82046183275938</v>
      </c>
      <c r="N299" s="81" t="n">
        <v>6.24671449260651</v>
      </c>
      <c r="O299" s="81" t="n">
        <v>4.45669242597963</v>
      </c>
      <c r="P299" s="81" t="n">
        <v>7.00002919545725</v>
      </c>
      <c r="Q299" s="81" t="n">
        <v>6.99980928260421</v>
      </c>
      <c r="R299" s="81" t="n">
        <v>5.05087936444167</v>
      </c>
      <c r="S299" s="81" t="n">
        <v>5.23322269948739</v>
      </c>
      <c r="T299" s="81" t="n">
        <v>5.23469255375937</v>
      </c>
      <c r="U299" s="81" t="n">
        <v>5.28054554429405</v>
      </c>
      <c r="V299" s="81" t="n">
        <v>5.23414309339783</v>
      </c>
      <c r="W299" s="81" t="n">
        <v>5.24999985049181</v>
      </c>
      <c r="X299" s="81" t="n">
        <v>5.2500006367225</v>
      </c>
    </row>
    <row r="300" customFormat="false" ht="15" hidden="false" customHeight="true" outlineLevel="0" collapsed="false">
      <c r="A300" s="31" t="n">
        <v>29503.4709965878</v>
      </c>
      <c r="B300" s="32" t="n">
        <v>7</v>
      </c>
      <c r="C300" s="21" t="n">
        <v>9.30161027943659</v>
      </c>
      <c r="D300" s="21" t="n">
        <v>8.62195215034991</v>
      </c>
      <c r="E300" s="21" t="n">
        <v>6.99926565092653</v>
      </c>
      <c r="F300" s="21" t="n">
        <v>5.68729410769116</v>
      </c>
      <c r="G300" s="21" t="n">
        <v>5.05039388380436</v>
      </c>
      <c r="H300" s="21" t="n">
        <v>5.19121637007557</v>
      </c>
      <c r="I300" s="21" t="n">
        <v>5.25000004355374</v>
      </c>
      <c r="J300" s="21" t="n">
        <v>5.30047077694981</v>
      </c>
      <c r="K300" s="81" t="n">
        <v>9.09914673712087</v>
      </c>
      <c r="L300" s="81" t="n">
        <v>7.46011394846399</v>
      </c>
      <c r="M300" s="81" t="n">
        <v>8.80340956955874</v>
      </c>
      <c r="N300" s="81" t="n">
        <v>8.45486061375614</v>
      </c>
      <c r="O300" s="81" t="n">
        <v>4.48007498898539</v>
      </c>
      <c r="P300" s="81" t="n">
        <v>6.99999254830662</v>
      </c>
      <c r="Q300" s="81" t="n">
        <v>6.99996618752103</v>
      </c>
      <c r="R300" s="81" t="n">
        <v>5.00457839545143</v>
      </c>
      <c r="S300" s="81" t="n">
        <v>5.23506506039163</v>
      </c>
      <c r="T300" s="81" t="n">
        <v>5.18719767634835</v>
      </c>
      <c r="U300" s="81" t="n">
        <v>5.21822395395758</v>
      </c>
      <c r="V300" s="81" t="n">
        <v>5.23573073767692</v>
      </c>
      <c r="W300" s="81" t="n">
        <v>5.2499998861962</v>
      </c>
      <c r="X300" s="81" t="n">
        <v>5.25000055655472</v>
      </c>
    </row>
    <row r="301" customFormat="false" ht="15" hidden="false" customHeight="true" outlineLevel="0" collapsed="false">
      <c r="A301" s="31" t="n">
        <v>29603.482762678</v>
      </c>
      <c r="B301" s="32" t="n">
        <v>7</v>
      </c>
      <c r="C301" s="21" t="n">
        <v>9.28185370749851</v>
      </c>
      <c r="D301" s="21" t="n">
        <v>8.8256260519987</v>
      </c>
      <c r="E301" s="21" t="n">
        <v>6.99934523265972</v>
      </c>
      <c r="F301" s="21" t="n">
        <v>8.45471090889694</v>
      </c>
      <c r="G301" s="21" t="n">
        <v>4.95178855461583</v>
      </c>
      <c r="H301" s="21" t="n">
        <v>5.15363268045805</v>
      </c>
      <c r="I301" s="21" t="n">
        <v>5.25000004954554</v>
      </c>
      <c r="J301" s="21" t="n">
        <v>5.22403092766602</v>
      </c>
      <c r="K301" s="81" t="n">
        <v>4.9408265337255</v>
      </c>
      <c r="L301" s="81" t="n">
        <v>5.85522640882943</v>
      </c>
      <c r="M301" s="81" t="n">
        <v>8.1738616941523</v>
      </c>
      <c r="N301" s="81" t="n">
        <v>8.12047294710895</v>
      </c>
      <c r="O301" s="81" t="n">
        <v>4.50443471690892</v>
      </c>
      <c r="P301" s="81" t="n">
        <v>6.9999669253324</v>
      </c>
      <c r="Q301" s="81" t="n">
        <v>7.00009073945692</v>
      </c>
      <c r="R301" s="81" t="n">
        <v>5.41992506107523</v>
      </c>
      <c r="S301" s="81" t="n">
        <v>5.2630256954457</v>
      </c>
      <c r="T301" s="81" t="n">
        <v>5.16783826329824</v>
      </c>
      <c r="U301" s="81" t="n">
        <v>5.21547443117442</v>
      </c>
      <c r="V301" s="81" t="n">
        <v>5.23728336798382</v>
      </c>
      <c r="W301" s="81" t="n">
        <v>5.24999991918275</v>
      </c>
      <c r="X301" s="81" t="n">
        <v>5.25000048288821</v>
      </c>
    </row>
    <row r="302" customFormat="false" ht="15" hidden="false" customHeight="true" outlineLevel="0" collapsed="false">
      <c r="A302" s="31" t="n">
        <v>29703.4945287681</v>
      </c>
      <c r="B302" s="32" t="n">
        <v>7</v>
      </c>
      <c r="C302" s="21" t="n">
        <v>5.06778089277064</v>
      </c>
      <c r="D302" s="21" t="n">
        <v>5.63762070929614</v>
      </c>
      <c r="E302" s="21" t="n">
        <v>6.99941886909792</v>
      </c>
      <c r="F302" s="21" t="n">
        <v>8.58165193058793</v>
      </c>
      <c r="G302" s="21" t="n">
        <v>5.3422244555065</v>
      </c>
      <c r="H302" s="21" t="n">
        <v>5.27041737572201</v>
      </c>
      <c r="I302" s="21" t="n">
        <v>5.25000005081106</v>
      </c>
      <c r="J302" s="21" t="n">
        <v>5.20108326372808</v>
      </c>
      <c r="K302" s="81" t="n">
        <v>4.77297319543942</v>
      </c>
      <c r="L302" s="81" t="n">
        <v>6.04563942303476</v>
      </c>
      <c r="M302" s="81" t="n">
        <v>5.20706456280938</v>
      </c>
      <c r="N302" s="81" t="n">
        <v>5.64680680592468</v>
      </c>
      <c r="O302" s="81" t="n">
        <v>4.52985464630907</v>
      </c>
      <c r="P302" s="81" t="n">
        <v>6.99995085664999</v>
      </c>
      <c r="Q302" s="81" t="n">
        <v>7.00018742344667</v>
      </c>
      <c r="R302" s="81" t="n">
        <v>5.49902129746258</v>
      </c>
      <c r="S302" s="81" t="n">
        <v>5.26769417721899</v>
      </c>
      <c r="T302" s="81" t="n">
        <v>5.3038771956824</v>
      </c>
      <c r="U302" s="81" t="n">
        <v>5.27713198896572</v>
      </c>
      <c r="V302" s="81" t="n">
        <v>5.23879945666729</v>
      </c>
      <c r="W302" s="81" t="n">
        <v>5.24999994805205</v>
      </c>
      <c r="X302" s="81" t="n">
        <v>5.25000041568764</v>
      </c>
    </row>
    <row r="303" customFormat="false" ht="15" hidden="false" customHeight="true" outlineLevel="0" collapsed="false">
      <c r="A303" s="31" t="n">
        <v>29803.5062948582</v>
      </c>
      <c r="B303" s="32" t="n">
        <v>7</v>
      </c>
      <c r="C303" s="21" t="n">
        <v>4.56301971773724</v>
      </c>
      <c r="D303" s="21" t="n">
        <v>5.09429565721158</v>
      </c>
      <c r="E303" s="21" t="n">
        <v>6.99948593418825</v>
      </c>
      <c r="F303" s="21" t="n">
        <v>6.19840848020703</v>
      </c>
      <c r="G303" s="21" t="n">
        <v>5.52997556182171</v>
      </c>
      <c r="H303" s="21" t="n">
        <v>5.34544621068063</v>
      </c>
      <c r="I303" s="21" t="n">
        <v>5.25000004933261</v>
      </c>
      <c r="J303" s="21" t="n">
        <v>5.22238268872088</v>
      </c>
      <c r="K303" s="81" t="n">
        <v>8.82864901921048</v>
      </c>
      <c r="L303" s="81" t="n">
        <v>7.9232292815521</v>
      </c>
      <c r="M303" s="81" t="n">
        <v>5.34966331042697</v>
      </c>
      <c r="N303" s="81" t="n">
        <v>5.69385082311668</v>
      </c>
      <c r="O303" s="81" t="n">
        <v>4.5564288843183</v>
      </c>
      <c r="P303" s="81" t="n">
        <v>6.99994266246631</v>
      </c>
      <c r="Q303" s="81" t="n">
        <v>7.00026029541344</v>
      </c>
      <c r="R303" s="81" t="n">
        <v>5.14297534526949</v>
      </c>
      <c r="S303" s="81" t="n">
        <v>5.24334649758652</v>
      </c>
      <c r="T303" s="81" t="n">
        <v>5.30695251885596</v>
      </c>
      <c r="U303" s="81" t="n">
        <v>5.28661924926194</v>
      </c>
      <c r="V303" s="81" t="n">
        <v>5.24027734404833</v>
      </c>
      <c r="W303" s="81" t="n">
        <v>5.24999997207369</v>
      </c>
      <c r="X303" s="81" t="n">
        <v>5.25000035481715</v>
      </c>
    </row>
    <row r="304" customFormat="false" ht="15" hidden="false" customHeight="true" outlineLevel="0" collapsed="false">
      <c r="A304" s="31" t="n">
        <v>29903.5180609484</v>
      </c>
      <c r="B304" s="32" t="n">
        <v>7</v>
      </c>
      <c r="C304" s="21" t="n">
        <v>5.50742315110462</v>
      </c>
      <c r="D304" s="21" t="n">
        <v>7.57711828317939</v>
      </c>
      <c r="E304" s="21" t="n">
        <v>6.9995463563002</v>
      </c>
      <c r="F304" s="21" t="n">
        <v>5.33302858876439</v>
      </c>
      <c r="G304" s="21" t="n">
        <v>5.53963705113111</v>
      </c>
      <c r="H304" s="21" t="n">
        <v>5.31968393440711</v>
      </c>
      <c r="I304" s="21" t="n">
        <v>5.25000004635672</v>
      </c>
      <c r="J304" s="21" t="n">
        <v>5.2954319578002</v>
      </c>
      <c r="K304" s="81" t="n">
        <v>9.31427760213252</v>
      </c>
      <c r="L304" s="81" t="n">
        <v>8.14347828295338</v>
      </c>
      <c r="M304" s="81" t="n">
        <v>8.13579449344727</v>
      </c>
      <c r="N304" s="81" t="n">
        <v>8.19462661409757</v>
      </c>
      <c r="O304" s="81" t="n">
        <v>4.58426466277175</v>
      </c>
      <c r="P304" s="81" t="n">
        <v>6.99994062424887</v>
      </c>
      <c r="Q304" s="81" t="n">
        <v>7.0003129932463</v>
      </c>
      <c r="R304" s="81" t="n">
        <v>5.00162245906185</v>
      </c>
      <c r="S304" s="81" t="n">
        <v>5.23221449405847</v>
      </c>
      <c r="T304" s="81" t="n">
        <v>5.29372805707733</v>
      </c>
      <c r="U304" s="81" t="n">
        <v>5.23023666926074</v>
      </c>
      <c r="V304" s="81" t="n">
        <v>5.24171522098657</v>
      </c>
      <c r="W304" s="81" t="n">
        <v>5.2499999910465</v>
      </c>
      <c r="X304" s="81" t="n">
        <v>5.2500003000917</v>
      </c>
    </row>
    <row r="305" customFormat="false" ht="15" hidden="false" customHeight="true" outlineLevel="0" collapsed="false">
      <c r="A305" s="31" t="n">
        <v>30003.5298270385</v>
      </c>
      <c r="B305" s="32" t="n">
        <v>7</v>
      </c>
      <c r="C305" s="21" t="n">
        <v>9.40383486695697</v>
      </c>
      <c r="D305" s="21" t="n">
        <v>8.93438856242742</v>
      </c>
      <c r="E305" s="21" t="n">
        <v>6.9996003822981</v>
      </c>
      <c r="F305" s="21" t="n">
        <v>5.95389145753789</v>
      </c>
      <c r="G305" s="21" t="n">
        <v>5.01981707642364</v>
      </c>
      <c r="H305" s="21" t="n">
        <v>5.16042965035812</v>
      </c>
      <c r="I305" s="21" t="n">
        <v>5.2500000426574</v>
      </c>
      <c r="J305" s="21" t="n">
        <v>5.29818470131914</v>
      </c>
      <c r="K305" s="81" t="n">
        <v>5.73415343449162</v>
      </c>
      <c r="L305" s="81" t="n">
        <v>6.67769794876686</v>
      </c>
      <c r="M305" s="81" t="n">
        <v>8.79024003388818</v>
      </c>
      <c r="N305" s="81" t="n">
        <v>8.42269260928842</v>
      </c>
      <c r="O305" s="81" t="n">
        <v>4.61348489508133</v>
      </c>
      <c r="P305" s="81" t="n">
        <v>6.99994310881819</v>
      </c>
      <c r="Q305" s="81" t="n">
        <v>7.00034876733888</v>
      </c>
      <c r="R305" s="81" t="n">
        <v>5.06639174504351</v>
      </c>
      <c r="S305" s="81" t="n">
        <v>5.24060555494612</v>
      </c>
      <c r="T305" s="81" t="n">
        <v>5.24277297057055</v>
      </c>
      <c r="U305" s="81" t="n">
        <v>5.21246480778212</v>
      </c>
      <c r="V305" s="81" t="n">
        <v>5.24311110828878</v>
      </c>
      <c r="W305" s="81" t="n">
        <v>5.25000000516213</v>
      </c>
      <c r="X305" s="81" t="n">
        <v>5.25000025124888</v>
      </c>
    </row>
    <row r="306" customFormat="false" ht="15" hidden="false" customHeight="true" outlineLevel="0" collapsed="false">
      <c r="A306" s="31" t="n">
        <v>30103.5415931286</v>
      </c>
      <c r="B306" s="32" t="n">
        <v>7</v>
      </c>
      <c r="C306" s="21" t="n">
        <v>9.152234147272</v>
      </c>
      <c r="D306" s="21" t="n">
        <v>8.21012347737599</v>
      </c>
      <c r="E306" s="21" t="n">
        <v>6.99964842955394</v>
      </c>
      <c r="F306" s="21" t="n">
        <v>8.57402996178887</v>
      </c>
      <c r="G306" s="21" t="n">
        <v>4.94785329785875</v>
      </c>
      <c r="H306" s="21" t="n">
        <v>5.16515648600362</v>
      </c>
      <c r="I306" s="21" t="n">
        <v>5.25000003870637</v>
      </c>
      <c r="J306" s="21" t="n">
        <v>5.21666890177046</v>
      </c>
      <c r="K306" s="81" t="n">
        <v>4.63361883333901</v>
      </c>
      <c r="L306" s="81" t="n">
        <v>5.79822030323279</v>
      </c>
      <c r="M306" s="81" t="n">
        <v>8.82442190477887</v>
      </c>
      <c r="N306" s="81" t="n">
        <v>6.08758547161862</v>
      </c>
      <c r="O306" s="81" t="n">
        <v>4.64423139179057</v>
      </c>
      <c r="P306" s="81" t="n">
        <v>6.99994865208349</v>
      </c>
      <c r="Q306" s="81" t="n">
        <v>7.00037050318272</v>
      </c>
      <c r="R306" s="81" t="n">
        <v>5.48572457322013</v>
      </c>
      <c r="S306" s="81" t="n">
        <v>5.26555181538914</v>
      </c>
      <c r="T306" s="81" t="n">
        <v>5.19420211463798</v>
      </c>
      <c r="U306" s="81" t="n">
        <v>5.24955614210301</v>
      </c>
      <c r="V306" s="81" t="n">
        <v>5.24446283221807</v>
      </c>
      <c r="W306" s="81" t="n">
        <v>5.2500000148797</v>
      </c>
      <c r="X306" s="81" t="n">
        <v>5.25000020796979</v>
      </c>
    </row>
    <row r="307" customFormat="false" ht="15" hidden="false" customHeight="true" outlineLevel="0" collapsed="false">
      <c r="A307" s="31" t="n">
        <v>30203.5533592187</v>
      </c>
      <c r="B307" s="32" t="n">
        <v>7</v>
      </c>
      <c r="C307" s="21" t="n">
        <v>4.84254623401084</v>
      </c>
      <c r="D307" s="21" t="n">
        <v>5.13446768825007</v>
      </c>
      <c r="E307" s="21" t="n">
        <v>6.9996909943826</v>
      </c>
      <c r="F307" s="21" t="n">
        <v>8.4877808235005</v>
      </c>
      <c r="G307" s="21" t="n">
        <v>5.41078036566774</v>
      </c>
      <c r="H307" s="21" t="n">
        <v>5.33195114821853</v>
      </c>
      <c r="I307" s="21" t="n">
        <v>5.25000003478297</v>
      </c>
      <c r="J307" s="21" t="n">
        <v>5.20047877985875</v>
      </c>
      <c r="K307" s="81" t="n">
        <v>5.50318854633905</v>
      </c>
      <c r="L307" s="81" t="n">
        <v>6.27382965571144</v>
      </c>
      <c r="M307" s="81" t="n">
        <v>8.3965517637441</v>
      </c>
      <c r="N307" s="81" t="n">
        <v>5.5045230581597</v>
      </c>
      <c r="O307" s="81" t="n">
        <v>4.67666895058762</v>
      </c>
      <c r="P307" s="81" t="n">
        <v>6.99995600765291</v>
      </c>
      <c r="Q307" s="81" t="n">
        <v>7.00038074353688</v>
      </c>
      <c r="R307" s="81" t="n">
        <v>5.47180878184949</v>
      </c>
      <c r="S307" s="81" t="n">
        <v>5.26650953114658</v>
      </c>
      <c r="T307" s="81" t="n">
        <v>5.16621771826197</v>
      </c>
      <c r="U307" s="81" t="n">
        <v>5.28686824515392</v>
      </c>
      <c r="V307" s="81" t="n">
        <v>5.24576799514477</v>
      </c>
      <c r="W307" s="81" t="n">
        <v>5.25000002081836</v>
      </c>
      <c r="X307" s="81" t="n">
        <v>5.25000016989723</v>
      </c>
    </row>
    <row r="308" customFormat="false" ht="15" hidden="false" customHeight="true" outlineLevel="0" collapsed="false">
      <c r="A308" s="31" t="n">
        <v>30303.5651253089</v>
      </c>
      <c r="B308" s="32" t="n">
        <v>7</v>
      </c>
      <c r="C308" s="21" t="n">
        <v>4.6269941268144</v>
      </c>
      <c r="D308" s="21" t="n">
        <v>5.454789718196</v>
      </c>
      <c r="E308" s="21" t="n">
        <v>6.99972859653371</v>
      </c>
      <c r="F308" s="21" t="n">
        <v>5.7961686917095</v>
      </c>
      <c r="G308" s="21" t="n">
        <v>5.54089466332643</v>
      </c>
      <c r="H308" s="21" t="n">
        <v>5.34164467093929</v>
      </c>
      <c r="I308" s="21" t="n">
        <v>5.25000003104497</v>
      </c>
      <c r="J308" s="21" t="n">
        <v>5.26364091709914</v>
      </c>
      <c r="K308" s="81" t="n">
        <v>9.30068469813458</v>
      </c>
      <c r="L308" s="81" t="n">
        <v>8.07851978292346</v>
      </c>
      <c r="M308" s="81" t="n">
        <v>5.30024719292434</v>
      </c>
      <c r="N308" s="81" t="n">
        <v>7.01887158170419</v>
      </c>
      <c r="O308" s="81" t="n">
        <v>4.71099062430974</v>
      </c>
      <c r="P308" s="81" t="n">
        <v>6.99996416702431</v>
      </c>
      <c r="Q308" s="81" t="n">
        <v>7.00038171251181</v>
      </c>
      <c r="R308" s="81" t="n">
        <v>5.03044626019793</v>
      </c>
      <c r="S308" s="81" t="n">
        <v>5.23901372121291</v>
      </c>
      <c r="T308" s="81" t="n">
        <v>5.30107005031557</v>
      </c>
      <c r="U308" s="81" t="n">
        <v>5.27523386770054</v>
      </c>
      <c r="V308" s="81" t="n">
        <v>5.24702394008546</v>
      </c>
      <c r="W308" s="81" t="n">
        <v>5.25000002367014</v>
      </c>
      <c r="X308" s="81" t="n">
        <v>5.25000013665075</v>
      </c>
    </row>
    <row r="309" customFormat="false" ht="15" hidden="false" customHeight="true" outlineLevel="0" collapsed="false">
      <c r="A309" s="31" t="n">
        <v>30403.576891399</v>
      </c>
      <c r="B309" s="32" t="n">
        <v>7</v>
      </c>
      <c r="C309" s="21" t="n">
        <v>8.43467490276031</v>
      </c>
      <c r="D309" s="21" t="n">
        <v>8.75809373398742</v>
      </c>
      <c r="E309" s="21" t="n">
        <v>6.99976174659691</v>
      </c>
      <c r="F309" s="21" t="n">
        <v>5.36847266103592</v>
      </c>
      <c r="G309" s="21" t="n">
        <v>5.49758706144615</v>
      </c>
      <c r="H309" s="21" t="n">
        <v>5.17817977097025</v>
      </c>
      <c r="I309" s="21" t="n">
        <v>5.25000002757417</v>
      </c>
      <c r="J309" s="21" t="n">
        <v>5.29920437730896</v>
      </c>
      <c r="K309" s="81" t="n">
        <v>8.90133737052696</v>
      </c>
      <c r="L309" s="81" t="n">
        <v>8.04734425949676</v>
      </c>
      <c r="M309" s="81" t="n">
        <v>5.28799743237762</v>
      </c>
      <c r="N309" s="81" t="n">
        <v>8.50001337444694</v>
      </c>
      <c r="O309" s="81" t="n">
        <v>4.74742460177718</v>
      </c>
      <c r="P309" s="81" t="n">
        <v>6.99997235816256</v>
      </c>
      <c r="Q309" s="81" t="n">
        <v>7.00037534064513</v>
      </c>
      <c r="R309" s="81" t="n">
        <v>5.01248696400683</v>
      </c>
      <c r="S309" s="81" t="n">
        <v>5.23203918559638</v>
      </c>
      <c r="T309" s="81" t="n">
        <v>5.30757777952188</v>
      </c>
      <c r="U309" s="81" t="n">
        <v>5.21579417610207</v>
      </c>
      <c r="V309" s="81" t="n">
        <v>5.24822770747133</v>
      </c>
      <c r="W309" s="81" t="n">
        <v>5.25000002413299</v>
      </c>
      <c r="X309" s="81" t="n">
        <v>5.2500001078388</v>
      </c>
    </row>
    <row r="310" customFormat="false" ht="15" hidden="false" customHeight="true" outlineLevel="0" collapsed="false">
      <c r="A310" s="31" t="n">
        <v>30503.5886574891</v>
      </c>
      <c r="B310" s="32" t="n">
        <v>7</v>
      </c>
      <c r="C310" s="21" t="n">
        <v>9.47298631466762</v>
      </c>
      <c r="D310" s="21" t="n">
        <v>8.72329892279098</v>
      </c>
      <c r="E310" s="21" t="n">
        <v>6.99979092785171</v>
      </c>
      <c r="F310" s="21" t="n">
        <v>6.79005253468705</v>
      </c>
      <c r="G310" s="21" t="n">
        <v>4.9933474930265</v>
      </c>
      <c r="H310" s="21" t="n">
        <v>5.15491342198074</v>
      </c>
      <c r="I310" s="21" t="n">
        <v>5.25000002440556</v>
      </c>
      <c r="J310" s="21" t="n">
        <v>5.29230491847996</v>
      </c>
      <c r="K310" s="81" t="n">
        <v>4.79763188384341</v>
      </c>
      <c r="L310" s="81" t="n">
        <v>6.23058233725176</v>
      </c>
      <c r="M310" s="81" t="n">
        <v>7.88351222084534</v>
      </c>
      <c r="N310" s="81" t="n">
        <v>7.91054833843333</v>
      </c>
      <c r="O310" s="81" t="n">
        <v>4.78624333720339</v>
      </c>
      <c r="P310" s="81" t="n">
        <v>6.99998002877417</v>
      </c>
      <c r="Q310" s="81" t="n">
        <v>7.00036329027493</v>
      </c>
      <c r="R310" s="81" t="n">
        <v>5.44914720178155</v>
      </c>
      <c r="S310" s="81" t="n">
        <v>5.2520851614941</v>
      </c>
      <c r="T310" s="81" t="n">
        <v>5.29987829409797</v>
      </c>
      <c r="U310" s="81" t="n">
        <v>5.21785355104454</v>
      </c>
      <c r="V310" s="81" t="n">
        <v>5.24937598192309</v>
      </c>
      <c r="W310" s="81" t="n">
        <v>5.25000002286272</v>
      </c>
      <c r="X310" s="81" t="n">
        <v>5.25000008306866</v>
      </c>
    </row>
    <row r="311" customFormat="false" ht="15" hidden="false" customHeight="true" outlineLevel="0" collapsed="false">
      <c r="A311" s="31" t="n">
        <v>30603.6004235793</v>
      </c>
      <c r="B311" s="32" t="n">
        <v>7</v>
      </c>
      <c r="C311" s="21" t="n">
        <v>8.94620617923306</v>
      </c>
      <c r="D311" s="21" t="n">
        <v>5.40434613836201</v>
      </c>
      <c r="E311" s="21" t="n">
        <v>6.99981658712185</v>
      </c>
      <c r="F311" s="21" t="n">
        <v>8.65475493815084</v>
      </c>
      <c r="G311" s="21" t="n">
        <v>4.94917260642369</v>
      </c>
      <c r="H311" s="21" t="n">
        <v>5.30603567948423</v>
      </c>
      <c r="I311" s="21" t="n">
        <v>5.25000002154601</v>
      </c>
      <c r="J311" s="21" t="n">
        <v>5.21080688777718</v>
      </c>
      <c r="K311" s="81" t="n">
        <v>4.9004670231627</v>
      </c>
      <c r="L311" s="81" t="n">
        <v>5.81657973500792</v>
      </c>
      <c r="M311" s="81" t="n">
        <v>8.76725139147054</v>
      </c>
      <c r="N311" s="81" t="n">
        <v>5.57312631699255</v>
      </c>
      <c r="O311" s="81" t="n">
        <v>4.8277758791462</v>
      </c>
      <c r="P311" s="81" t="n">
        <v>6.99998681979384</v>
      </c>
      <c r="Q311" s="81" t="n">
        <v>7.00034698066188</v>
      </c>
      <c r="R311" s="81" t="n">
        <v>5.49551689543832</v>
      </c>
      <c r="S311" s="81" t="n">
        <v>5.2672749256003</v>
      </c>
      <c r="T311" s="81" t="n">
        <v>5.24657246143665</v>
      </c>
      <c r="U311" s="81" t="n">
        <v>5.28040390653324</v>
      </c>
      <c r="V311" s="81" t="n">
        <v>5.25046502601186</v>
      </c>
      <c r="W311" s="81" t="n">
        <v>5.25000002044159</v>
      </c>
      <c r="X311" s="81" t="n">
        <v>5.25000006195414</v>
      </c>
    </row>
    <row r="312" customFormat="false" ht="15" hidden="false" customHeight="true" outlineLevel="0" collapsed="false">
      <c r="A312" s="31" t="n">
        <v>30703.6121896694</v>
      </c>
      <c r="B312" s="32" t="n">
        <v>7</v>
      </c>
      <c r="C312" s="21" t="n">
        <v>4.69800801295567</v>
      </c>
      <c r="D312" s="21" t="n">
        <v>5.15983148750518</v>
      </c>
      <c r="E312" s="21" t="n">
        <v>6.99983913114805</v>
      </c>
      <c r="F312" s="21" t="n">
        <v>8.34858488582424</v>
      </c>
      <c r="G312" s="21" t="n">
        <v>5.44963859181947</v>
      </c>
      <c r="H312" s="21" t="n">
        <v>5.34648123184859</v>
      </c>
      <c r="I312" s="21" t="n">
        <v>5.25000001898605</v>
      </c>
      <c r="J312" s="21" t="n">
        <v>5.20088954142241</v>
      </c>
      <c r="K312" s="81" t="n">
        <v>9.05915126598819</v>
      </c>
      <c r="L312" s="81" t="n">
        <v>6.77359049836375</v>
      </c>
      <c r="M312" s="81" t="n">
        <v>8.82717322325898</v>
      </c>
      <c r="N312" s="81" t="n">
        <v>5.79800859952228</v>
      </c>
      <c r="O312" s="81" t="n">
        <v>4.87242485871535</v>
      </c>
      <c r="P312" s="81" t="n">
        <v>6.9999925336654</v>
      </c>
      <c r="Q312" s="81" t="n">
        <v>7.00032761243035</v>
      </c>
      <c r="R312" s="81" t="n">
        <v>5.08005561409786</v>
      </c>
      <c r="S312" s="81" t="n">
        <v>5.26361343862552</v>
      </c>
      <c r="T312" s="81" t="n">
        <v>5.19819858227608</v>
      </c>
      <c r="U312" s="81" t="n">
        <v>5.28550276035949</v>
      </c>
      <c r="V312" s="81" t="n">
        <v>5.25149059684084</v>
      </c>
      <c r="W312" s="81" t="n">
        <v>5.25000001736083</v>
      </c>
      <c r="X312" s="81" t="n">
        <v>5.2500000441216</v>
      </c>
    </row>
    <row r="313" customFormat="false" ht="15" hidden="false" customHeight="true" outlineLevel="0" collapsed="false">
      <c r="A313" s="31" t="n">
        <v>30803.6239557595</v>
      </c>
      <c r="B313" s="32" t="n">
        <v>7</v>
      </c>
      <c r="C313" s="21" t="n">
        <v>4.71748792671967</v>
      </c>
      <c r="D313" s="21" t="n">
        <v>8.30578161192183</v>
      </c>
      <c r="E313" s="21" t="n">
        <v>6.99985892625788</v>
      </c>
      <c r="F313" s="21" t="n">
        <v>5.59449359983308</v>
      </c>
      <c r="G313" s="21" t="n">
        <v>5.5483707614269</v>
      </c>
      <c r="H313" s="21" t="n">
        <v>5.24946673461345</v>
      </c>
      <c r="I313" s="21" t="n">
        <v>5.25000001670737</v>
      </c>
      <c r="J313" s="21" t="n">
        <v>5.27687833925234</v>
      </c>
      <c r="K313" s="81" t="n">
        <v>9.2264160835883</v>
      </c>
      <c r="L313" s="81" t="n">
        <v>8.17190384840929</v>
      </c>
      <c r="M313" s="81" t="n">
        <v>8.46314176110191</v>
      </c>
      <c r="N313" s="81" t="n">
        <v>8.30317581183661</v>
      </c>
      <c r="O313" s="81" t="n">
        <v>4.92069044470726</v>
      </c>
      <c r="P313" s="81" t="n">
        <v>6.99999710102436</v>
      </c>
      <c r="Q313" s="81" t="n">
        <v>7.00030619100176</v>
      </c>
      <c r="R313" s="81" t="n">
        <v>5.00108960642132</v>
      </c>
      <c r="S313" s="81" t="n">
        <v>5.23601852607763</v>
      </c>
      <c r="T313" s="81" t="n">
        <v>5.16737163355969</v>
      </c>
      <c r="U313" s="81" t="n">
        <v>5.2251769755196</v>
      </c>
      <c r="V313" s="81" t="n">
        <v>5.25244783961342</v>
      </c>
      <c r="W313" s="81" t="n">
        <v>5.25000001401422</v>
      </c>
      <c r="X313" s="81" t="n">
        <v>5.25000002921439</v>
      </c>
    </row>
    <row r="314" customFormat="false" ht="15" hidden="false" customHeight="true" outlineLevel="0" collapsed="false">
      <c r="A314" s="31" t="n">
        <v>30903.6357218496</v>
      </c>
      <c r="B314" s="32" t="n">
        <v>7</v>
      </c>
      <c r="C314" s="21" t="n">
        <v>8.93283010343295</v>
      </c>
      <c r="D314" s="21" t="n">
        <v>8.91872197869582</v>
      </c>
      <c r="E314" s="21" t="n">
        <v>6.99987629992585</v>
      </c>
      <c r="F314" s="21" t="n">
        <v>5.43661238788273</v>
      </c>
      <c r="G314" s="21" t="n">
        <v>5.15752726152104</v>
      </c>
      <c r="H314" s="21" t="n">
        <v>5.15542499945282</v>
      </c>
      <c r="I314" s="21" t="n">
        <v>5.25000001468735</v>
      </c>
      <c r="J314" s="21" t="n">
        <v>5.30065220757188</v>
      </c>
      <c r="K314" s="81" t="n">
        <v>5.17177743877438</v>
      </c>
      <c r="L314" s="81" t="n">
        <v>7.8917140209966</v>
      </c>
      <c r="M314" s="81" t="n">
        <v>5.35904236961247</v>
      </c>
      <c r="N314" s="81" t="n">
        <v>8.36468683819751</v>
      </c>
      <c r="O314" s="81" t="n">
        <v>4.97320503982557</v>
      </c>
      <c r="P314" s="81" t="n">
        <v>7.00000054845563</v>
      </c>
      <c r="Q314" s="81" t="n">
        <v>7.00028354878411</v>
      </c>
      <c r="R314" s="81" t="n">
        <v>5.35683524282154</v>
      </c>
      <c r="S314" s="81" t="n">
        <v>5.23257914825266</v>
      </c>
      <c r="T314" s="81" t="n">
        <v>5.29793774754359</v>
      </c>
      <c r="U314" s="81" t="n">
        <v>5.21278275247432</v>
      </c>
      <c r="V314" s="81" t="n">
        <v>5.25333114988464</v>
      </c>
      <c r="W314" s="81" t="n">
        <v>5.25000001070001</v>
      </c>
      <c r="X314" s="81" t="n">
        <v>5.25000001689604</v>
      </c>
    </row>
    <row r="315" customFormat="false" ht="15" hidden="false" customHeight="true" outlineLevel="0" collapsed="false">
      <c r="A315" s="31" t="n">
        <v>31003.6474879398</v>
      </c>
      <c r="B315" s="32" t="n">
        <v>7</v>
      </c>
      <c r="C315" s="21" t="n">
        <v>9.43595732427679</v>
      </c>
      <c r="D315" s="21" t="n">
        <v>7.0742778334237</v>
      </c>
      <c r="E315" s="21" t="n">
        <v>6.99989154334248</v>
      </c>
      <c r="F315" s="21" t="n">
        <v>7.96448706402297</v>
      </c>
      <c r="G315" s="21" t="n">
        <v>4.97019075425334</v>
      </c>
      <c r="H315" s="21" t="n">
        <v>5.17602787376132</v>
      </c>
      <c r="I315" s="21" t="n">
        <v>5.25000001290196</v>
      </c>
      <c r="J315" s="21" t="n">
        <v>5.2689742739455</v>
      </c>
      <c r="K315" s="81" t="n">
        <v>4.68495204904829</v>
      </c>
      <c r="L315" s="81" t="n">
        <v>6.01501895576294</v>
      </c>
      <c r="M315" s="81" t="n">
        <v>5.23876904868197</v>
      </c>
      <c r="N315" s="81" t="n">
        <v>5.90313364801043</v>
      </c>
      <c r="O315" s="81" t="n">
        <v>5.03078513937319</v>
      </c>
      <c r="P315" s="81" t="n">
        <v>7.00000296915591</v>
      </c>
      <c r="Q315" s="81" t="n">
        <v>7.00026036595436</v>
      </c>
      <c r="R315" s="81" t="n">
        <v>5.49849037061978</v>
      </c>
      <c r="S315" s="81" t="n">
        <v>5.25835619084874</v>
      </c>
      <c r="T315" s="81" t="n">
        <v>5.30731013349053</v>
      </c>
      <c r="U315" s="81" t="n">
        <v>5.26432287158875</v>
      </c>
      <c r="V315" s="81" t="n">
        <v>5.25413399249712</v>
      </c>
      <c r="W315" s="81" t="n">
        <v>5.25000000762858</v>
      </c>
      <c r="X315" s="81" t="n">
        <v>5.25000000685233</v>
      </c>
    </row>
    <row r="316" customFormat="false" ht="15" hidden="false" customHeight="true" outlineLevel="0" collapsed="false">
      <c r="A316" s="31" t="n">
        <v>31103.6592540299</v>
      </c>
      <c r="B316" s="32" t="n">
        <v>7</v>
      </c>
      <c r="C316" s="21" t="n">
        <v>8.4943263010942</v>
      </c>
      <c r="D316" s="21" t="n">
        <v>5.0754003673853</v>
      </c>
      <c r="E316" s="21" t="n">
        <v>6.99990491444561</v>
      </c>
      <c r="F316" s="21" t="n">
        <v>8.68159839894576</v>
      </c>
      <c r="G316" s="21" t="n">
        <v>4.96041356706237</v>
      </c>
      <c r="H316" s="21" t="n">
        <v>5.33794528939336</v>
      </c>
      <c r="I316" s="21" t="n">
        <v>5.25000001132737</v>
      </c>
      <c r="J316" s="21" t="n">
        <v>5.20590441290909</v>
      </c>
      <c r="K316" s="81" t="n">
        <v>8.26793421706889</v>
      </c>
      <c r="L316" s="81" t="n">
        <v>5.88305634903263</v>
      </c>
      <c r="M316" s="81" t="n">
        <v>7.25749505730413</v>
      </c>
      <c r="N316" s="81" t="n">
        <v>5.53402401072929</v>
      </c>
      <c r="O316" s="81" t="n">
        <v>5.09451179914029</v>
      </c>
      <c r="P316" s="81" t="n">
        <v>7.00000449761313</v>
      </c>
      <c r="Q316" s="81" t="n">
        <v>7.00023718973569</v>
      </c>
      <c r="R316" s="81" t="n">
        <v>5.43355113492625</v>
      </c>
      <c r="S316" s="81" t="n">
        <v>5.26792739139827</v>
      </c>
      <c r="T316" s="81" t="n">
        <v>5.30171468041402</v>
      </c>
      <c r="U316" s="81" t="n">
        <v>5.28765943382118</v>
      </c>
      <c r="V316" s="81" t="n">
        <v>5.25484865965073</v>
      </c>
      <c r="W316" s="81" t="n">
        <v>5.25000000493375</v>
      </c>
      <c r="X316" s="81" t="n">
        <v>5.2499999987926</v>
      </c>
    </row>
    <row r="317" customFormat="false" ht="15" hidden="false" customHeight="true" outlineLevel="0" collapsed="false">
      <c r="A317" s="31" t="n">
        <v>31203.67102012</v>
      </c>
      <c r="B317" s="32" t="n">
        <v>7</v>
      </c>
      <c r="C317" s="21" t="n">
        <v>4.59544079658278</v>
      </c>
      <c r="D317" s="21" t="n">
        <v>5.6496540757858</v>
      </c>
      <c r="E317" s="21" t="n">
        <v>6.99991664108505</v>
      </c>
      <c r="F317" s="21" t="n">
        <v>8.11707021844242</v>
      </c>
      <c r="G317" s="21" t="n">
        <v>5.48026370989006</v>
      </c>
      <c r="H317" s="21" t="n">
        <v>5.33766461555083</v>
      </c>
      <c r="I317" s="21" t="n">
        <v>5.25000000994089</v>
      </c>
      <c r="J317" s="21" t="n">
        <v>5.20284704148381</v>
      </c>
      <c r="K317" s="81" t="n">
        <v>9.36557824402959</v>
      </c>
      <c r="L317" s="81" t="n">
        <v>7.51914867242257</v>
      </c>
      <c r="M317" s="81" t="n">
        <v>8.72802525505695</v>
      </c>
      <c r="N317" s="81" t="n">
        <v>7.65015621907943</v>
      </c>
      <c r="O317" s="81" t="n">
        <v>5.16586128937796</v>
      </c>
      <c r="P317" s="81" t="n">
        <v>7.00000528882029</v>
      </c>
      <c r="Q317" s="81" t="n">
        <v>7.00021445211765</v>
      </c>
      <c r="R317" s="81" t="n">
        <v>5.01436311728392</v>
      </c>
      <c r="S317" s="81" t="n">
        <v>5.25576265091453</v>
      </c>
      <c r="T317" s="81" t="n">
        <v>5.25442745829969</v>
      </c>
      <c r="U317" s="81" t="n">
        <v>5.26744379634886</v>
      </c>
      <c r="V317" s="81" t="n">
        <v>5.2554659423656</v>
      </c>
      <c r="W317" s="81" t="n">
        <v>5.25000000268598</v>
      </c>
      <c r="X317" s="81" t="n">
        <v>5.24999999245019</v>
      </c>
    </row>
    <row r="318" customFormat="false" ht="15" hidden="false" customHeight="true" outlineLevel="0" collapsed="false">
      <c r="A318" s="31" t="n">
        <v>31303.6827862101</v>
      </c>
      <c r="B318" s="32" t="n">
        <v>7</v>
      </c>
      <c r="C318" s="21" t="n">
        <v>4.84740948628358</v>
      </c>
      <c r="D318" s="21" t="n">
        <v>8.83632932808154</v>
      </c>
      <c r="E318" s="21" t="n">
        <v>6.99992692412455</v>
      </c>
      <c r="F318" s="21" t="n">
        <v>5.46441744884653</v>
      </c>
      <c r="G318" s="21" t="n">
        <v>5.55228558359803</v>
      </c>
      <c r="H318" s="21" t="n">
        <v>5.17142677407218</v>
      </c>
      <c r="I318" s="21" t="n">
        <v>5.25000000872147</v>
      </c>
      <c r="J318" s="21" t="n">
        <v>5.28471040873449</v>
      </c>
      <c r="K318" s="81" t="n">
        <v>8.49767210488422</v>
      </c>
      <c r="L318" s="81" t="n">
        <v>8.20330131555103</v>
      </c>
      <c r="M318" s="81" t="n">
        <v>8.84967928033497</v>
      </c>
      <c r="N318" s="81" t="n">
        <v>8.51565754748314</v>
      </c>
      <c r="O318" s="81" t="n">
        <v>5.24692947811045</v>
      </c>
      <c r="P318" s="81" t="n">
        <v>7.00000550211371</v>
      </c>
      <c r="Q318" s="81" t="n">
        <v>7.00019248601241</v>
      </c>
      <c r="R318" s="81" t="n">
        <v>5.02822924638334</v>
      </c>
      <c r="S318" s="81" t="n">
        <v>5.233772426631</v>
      </c>
      <c r="T318" s="81" t="n">
        <v>5.20464724282502</v>
      </c>
      <c r="U318" s="81" t="n">
        <v>5.21429162239976</v>
      </c>
      <c r="V318" s="81" t="n">
        <v>5.25597467849566</v>
      </c>
      <c r="W318" s="81" t="n">
        <v>5.25000000090586</v>
      </c>
      <c r="X318" s="81" t="n">
        <v>5.24999998758242</v>
      </c>
    </row>
    <row r="319" customFormat="false" ht="15" hidden="false" customHeight="true" outlineLevel="0" collapsed="false">
      <c r="A319" s="31" t="n">
        <v>31403.6945523003</v>
      </c>
      <c r="B319" s="32" t="n">
        <v>7</v>
      </c>
      <c r="C319" s="21" t="n">
        <v>9.15747816956275</v>
      </c>
      <c r="D319" s="21" t="n">
        <v>8.65361092556111</v>
      </c>
      <c r="E319" s="21" t="n">
        <v>6.99993594037541</v>
      </c>
      <c r="F319" s="21" t="n">
        <v>5.53851051360304</v>
      </c>
      <c r="G319" s="21" t="n">
        <v>5.08918589919584</v>
      </c>
      <c r="H319" s="21" t="n">
        <v>5.15595918113294</v>
      </c>
      <c r="I319" s="21" t="n">
        <v>5.25000000764992</v>
      </c>
      <c r="J319" s="21" t="n">
        <v>5.30109021687691</v>
      </c>
      <c r="K319" s="81" t="n">
        <v>4.69873832053854</v>
      </c>
      <c r="L319" s="81" t="n">
        <v>7.60998439624176</v>
      </c>
      <c r="M319" s="81" t="n">
        <v>8.59232912623012</v>
      </c>
      <c r="N319" s="81" t="n">
        <v>7.6342372957133</v>
      </c>
      <c r="O319" s="81" t="n">
        <v>5.34084564623047</v>
      </c>
      <c r="P319" s="81" t="n">
        <v>7.00000528937032</v>
      </c>
      <c r="Q319" s="81" t="n">
        <v>7.00017153987034</v>
      </c>
      <c r="R319" s="81" t="n">
        <v>5.46961349473903</v>
      </c>
      <c r="S319" s="81" t="n">
        <v>5.23417830479434</v>
      </c>
      <c r="T319" s="81" t="n">
        <v>5.16750010639513</v>
      </c>
      <c r="U319" s="81" t="n">
        <v>5.22050350829846</v>
      </c>
      <c r="V319" s="81" t="n">
        <v>5.25636113039436</v>
      </c>
      <c r="W319" s="81" t="n">
        <v>5.24999999957707</v>
      </c>
      <c r="X319" s="81" t="n">
        <v>5.2499999839701</v>
      </c>
    </row>
    <row r="320" customFormat="false" ht="15" hidden="false" customHeight="true" outlineLevel="0" collapsed="false">
      <c r="A320" s="31" t="n">
        <v>31503.7063183904</v>
      </c>
      <c r="B320" s="32" t="n">
        <v>7</v>
      </c>
      <c r="C320" s="21" t="n">
        <v>9.3721307973174</v>
      </c>
      <c r="D320" s="21" t="n">
        <v>5.31652983099686</v>
      </c>
      <c r="E320" s="21" t="n">
        <v>6.99994384530702</v>
      </c>
      <c r="F320" s="21" t="n">
        <v>8.28225848338565</v>
      </c>
      <c r="G320" s="21" t="n">
        <v>4.95927595700269</v>
      </c>
      <c r="H320" s="21" t="n">
        <v>5.31437485698265</v>
      </c>
      <c r="I320" s="21" t="n">
        <v>5.2500000067089</v>
      </c>
      <c r="J320" s="21" t="n">
        <v>5.23468352968986</v>
      </c>
      <c r="K320" s="81" t="n">
        <v>5.09862728008342</v>
      </c>
      <c r="L320" s="81" t="n">
        <v>5.88486473115952</v>
      </c>
      <c r="M320" s="81" t="n">
        <v>5.50198998451123</v>
      </c>
      <c r="N320" s="81" t="n">
        <v>5.53082717373921</v>
      </c>
      <c r="O320" s="81" t="n">
        <v>5.45261059654471</v>
      </c>
      <c r="P320" s="81" t="n">
        <v>7.00000478708291</v>
      </c>
      <c r="Q320" s="81" t="n">
        <v>7.00015179080355</v>
      </c>
      <c r="R320" s="81" t="n">
        <v>5.48758676189132</v>
      </c>
      <c r="S320" s="81" t="n">
        <v>5.26207036005432</v>
      </c>
      <c r="T320" s="81" t="n">
        <v>5.28864866105773</v>
      </c>
      <c r="U320" s="81" t="n">
        <v>5.28245024986213</v>
      </c>
      <c r="V320" s="81" t="n">
        <v>5.25660816394807</v>
      </c>
      <c r="W320" s="81" t="n">
        <v>5.24999999865805</v>
      </c>
      <c r="X320" s="81" t="n">
        <v>5.24999998141669</v>
      </c>
    </row>
    <row r="321" customFormat="false" ht="15" hidden="false" customHeight="true" outlineLevel="0" collapsed="false">
      <c r="A321" s="31" t="n">
        <v>31603.7180844805</v>
      </c>
      <c r="B321" s="32" t="n">
        <v>7</v>
      </c>
      <c r="C321" s="21" t="n">
        <v>5.56786602780063</v>
      </c>
      <c r="D321" s="21" t="n">
        <v>5.18985891732972</v>
      </c>
      <c r="E321" s="21" t="n">
        <v>6.99995077551259</v>
      </c>
      <c r="F321" s="21" t="n">
        <v>8.64349346301769</v>
      </c>
      <c r="G321" s="21" t="n">
        <v>5.00226995149068</v>
      </c>
      <c r="H321" s="21" t="n">
        <v>5.34652806747303</v>
      </c>
      <c r="I321" s="21" t="n">
        <v>5.2500000058829</v>
      </c>
      <c r="J321" s="21" t="n">
        <v>5.20251833860743</v>
      </c>
      <c r="K321" s="81" t="n">
        <v>9.20204847617688</v>
      </c>
      <c r="L321" s="81" t="n">
        <v>5.99542955011495</v>
      </c>
      <c r="M321" s="81" t="n">
        <v>5.17425685720974</v>
      </c>
      <c r="N321" s="81" t="n">
        <v>5.91845725060267</v>
      </c>
      <c r="O321" s="81" t="n">
        <v>5.59102794693103</v>
      </c>
      <c r="P321" s="81" t="n">
        <v>7.00000411172982</v>
      </c>
      <c r="Q321" s="81" t="n">
        <v>7.00013335628263</v>
      </c>
      <c r="R321" s="81" t="n">
        <v>5.05087976865052</v>
      </c>
      <c r="S321" s="81" t="n">
        <v>5.26787094993571</v>
      </c>
      <c r="T321" s="81" t="n">
        <v>5.30713030487228</v>
      </c>
      <c r="U321" s="81" t="n">
        <v>5.28408790317466</v>
      </c>
      <c r="V321" s="81" t="n">
        <v>5.25669440946507</v>
      </c>
      <c r="W321" s="81" t="n">
        <v>5.24999999809201</v>
      </c>
      <c r="X321" s="81" t="n">
        <v>5.24999997974722</v>
      </c>
    </row>
    <row r="322" customFormat="false" ht="15" hidden="false" customHeight="true" outlineLevel="0" collapsed="false">
      <c r="A322" s="31" t="n">
        <v>31703.7298505707</v>
      </c>
      <c r="B322" s="32" t="n">
        <v>7</v>
      </c>
      <c r="C322" s="21" t="n">
        <v>4.52597270841484</v>
      </c>
      <c r="D322" s="21" t="n">
        <v>8.42921326893401</v>
      </c>
      <c r="E322" s="21" t="n">
        <v>6.99995685092966</v>
      </c>
      <c r="F322" s="21" t="n">
        <v>7.55065661002887</v>
      </c>
      <c r="G322" s="21" t="n">
        <v>5.5067765465696</v>
      </c>
      <c r="H322" s="21" t="n">
        <v>5.21586846748999</v>
      </c>
      <c r="I322" s="21" t="n">
        <v>5.25000000515811</v>
      </c>
      <c r="J322" s="21" t="n">
        <v>5.20787788265027</v>
      </c>
      <c r="K322" s="81" t="n">
        <v>9.09915491894101</v>
      </c>
      <c r="L322" s="81" t="n">
        <v>7.85398508397378</v>
      </c>
      <c r="M322" s="81" t="n">
        <v>6.07032594240918</v>
      </c>
      <c r="N322" s="81" t="n">
        <v>8.37249243121054</v>
      </c>
      <c r="O322" s="81" t="n">
        <v>5.77408980032916</v>
      </c>
      <c r="P322" s="81" t="n">
        <v>7.00000335780153</v>
      </c>
      <c r="Q322" s="81" t="n">
        <v>7.00011630449074</v>
      </c>
      <c r="R322" s="81" t="n">
        <v>5.00457974998205</v>
      </c>
      <c r="S322" s="81" t="n">
        <v>5.24533458673519</v>
      </c>
      <c r="T322" s="81" t="n">
        <v>5.30379200805067</v>
      </c>
      <c r="U322" s="81" t="n">
        <v>5.22202677323471</v>
      </c>
      <c r="V322" s="81" t="n">
        <v>5.25659504027419</v>
      </c>
      <c r="W322" s="81" t="n">
        <v>5.24999999781507</v>
      </c>
      <c r="X322" s="81" t="n">
        <v>5.24999997880698</v>
      </c>
    </row>
    <row r="323" customFormat="false" ht="15" hidden="false" customHeight="true" outlineLevel="0" collapsed="false">
      <c r="A323" s="31" t="n">
        <v>31803.7416166608</v>
      </c>
      <c r="B323" s="32" t="n">
        <v>7</v>
      </c>
      <c r="C323" s="21" t="n">
        <v>5.05392782529487</v>
      </c>
      <c r="D323" s="21" t="n">
        <v>8.9003344178961</v>
      </c>
      <c r="E323" s="21" t="n">
        <v>6.99996217682481</v>
      </c>
      <c r="F323" s="21" t="n">
        <v>5.37641456335833</v>
      </c>
      <c r="G323" s="21" t="n">
        <v>5.55093431903033</v>
      </c>
      <c r="H323" s="21" t="n">
        <v>5.15380502089991</v>
      </c>
      <c r="I323" s="21" t="n">
        <v>5.25000000452231</v>
      </c>
      <c r="J323" s="21" t="n">
        <v>5.29068974568637</v>
      </c>
      <c r="K323" s="81" t="n">
        <v>4.94083889180752</v>
      </c>
      <c r="L323" s="81" t="n">
        <v>8.1656845604021</v>
      </c>
      <c r="M323" s="81" t="n">
        <v>8.65907878500446</v>
      </c>
      <c r="N323" s="81" t="n">
        <v>8.28523600198098</v>
      </c>
      <c r="O323" s="81" t="n">
        <v>6.04959255580509</v>
      </c>
      <c r="P323" s="81" t="n">
        <v>7.00000259785299</v>
      </c>
      <c r="Q323" s="81" t="n">
        <v>7.00010066341863</v>
      </c>
      <c r="R323" s="81" t="n">
        <v>5.41992463012269</v>
      </c>
      <c r="S323" s="81" t="n">
        <v>5.23242040812186</v>
      </c>
      <c r="T323" s="81" t="n">
        <v>5.26141662176163</v>
      </c>
      <c r="U323" s="81" t="n">
        <v>5.21358941017741</v>
      </c>
      <c r="V323" s="81" t="n">
        <v>5.25629794749996</v>
      </c>
      <c r="W323" s="81" t="n">
        <v>5.24999999776254</v>
      </c>
      <c r="X323" s="81" t="n">
        <v>5.24999997846022</v>
      </c>
    </row>
    <row r="324" customFormat="false" ht="15" hidden="false" customHeight="true" outlineLevel="0" collapsed="false">
      <c r="A324" s="31" t="n">
        <v>31903.7533827509</v>
      </c>
      <c r="B324" s="32" t="n">
        <v>7</v>
      </c>
      <c r="C324" s="21" t="n">
        <v>9.30161027943659</v>
      </c>
      <c r="D324" s="21" t="n">
        <v>6.20846029926857</v>
      </c>
      <c r="E324" s="21" t="n">
        <v>6.99996684555761</v>
      </c>
      <c r="F324" s="21" t="n">
        <v>5.69351533416211</v>
      </c>
      <c r="G324" s="21" t="n">
        <v>5.05039388380435</v>
      </c>
      <c r="H324" s="21" t="n">
        <v>5.18368718071757</v>
      </c>
      <c r="I324" s="21" t="n">
        <v>5.25000000396467</v>
      </c>
      <c r="J324" s="21" t="n">
        <v>5.30043658004059</v>
      </c>
      <c r="K324" s="81" t="n">
        <v>4.77297777280796</v>
      </c>
      <c r="L324" s="81" t="n">
        <v>6.94239537217762</v>
      </c>
      <c r="M324" s="81" t="n">
        <v>8.84634326115954</v>
      </c>
      <c r="N324" s="81" t="n">
        <v>5.77730637505595</v>
      </c>
      <c r="O324" s="81" t="n">
        <v>6.64244022457192</v>
      </c>
      <c r="P324" s="81" t="n">
        <v>7.0000018839945</v>
      </c>
      <c r="Q324" s="81" t="n">
        <v>7.00008642879869</v>
      </c>
      <c r="R324" s="81" t="n">
        <v>5.49902239890011</v>
      </c>
      <c r="S324" s="81" t="n">
        <v>5.23812167649043</v>
      </c>
      <c r="T324" s="81" t="n">
        <v>5.21213716234093</v>
      </c>
      <c r="U324" s="81" t="n">
        <v>5.27113840428111</v>
      </c>
      <c r="V324" s="81" t="n">
        <v>5.25551665252256</v>
      </c>
      <c r="W324" s="81" t="n">
        <v>5.24999999787343</v>
      </c>
      <c r="X324" s="81" t="n">
        <v>5.24999997858863</v>
      </c>
    </row>
    <row r="325" customFormat="false" ht="15" hidden="false" customHeight="true" outlineLevel="0" collapsed="false">
      <c r="A325" s="31" t="n">
        <v>32003.765148841</v>
      </c>
      <c r="B325" s="32" t="n">
        <v>7</v>
      </c>
      <c r="C325" s="21" t="n">
        <v>9.28185370749851</v>
      </c>
      <c r="D325" s="21" t="n">
        <v>5.05905931934425</v>
      </c>
      <c r="E325" s="21" t="n">
        <v>6.99997093814366</v>
      </c>
      <c r="F325" s="21" t="n">
        <v>8.45943662065837</v>
      </c>
      <c r="G325" s="21" t="n">
        <v>4.95178855461583</v>
      </c>
      <c r="H325" s="21" t="n">
        <v>5.34038508261706</v>
      </c>
      <c r="I325" s="21" t="n">
        <v>5.25000000347565</v>
      </c>
      <c r="J325" s="21" t="n">
        <v>5.22373485851947</v>
      </c>
      <c r="K325" s="81" t="n">
        <v>8.82866391146538</v>
      </c>
      <c r="L325" s="81" t="n">
        <v>5.80938159769889</v>
      </c>
      <c r="M325" s="81" t="n">
        <v>8.66048760238302</v>
      </c>
      <c r="N325" s="81" t="n">
        <v>5.59084059504419</v>
      </c>
      <c r="O325" s="81" t="n">
        <v>7.62705328914403</v>
      </c>
      <c r="P325" s="81" t="n">
        <v>7.00000125031074</v>
      </c>
      <c r="Q325" s="81" t="n">
        <v>7.00007357097127</v>
      </c>
      <c r="R325" s="81" t="n">
        <v>5.14297141950696</v>
      </c>
      <c r="S325" s="81" t="n">
        <v>5.26480625381723</v>
      </c>
      <c r="T325" s="81" t="n">
        <v>5.17162185626376</v>
      </c>
      <c r="U325" s="81" t="n">
        <v>5.2874795741763</v>
      </c>
      <c r="V325" s="81" t="n">
        <v>5.25004987362149</v>
      </c>
      <c r="W325" s="81" t="n">
        <v>5.24999999809344</v>
      </c>
      <c r="X325" s="81" t="n">
        <v>5.24999997908992</v>
      </c>
    </row>
    <row r="326" customFormat="false" ht="15" hidden="false" customHeight="true" outlineLevel="0" collapsed="false">
      <c r="A326" s="31" t="n">
        <v>32103.7769149312</v>
      </c>
      <c r="B326" s="32" t="n">
        <v>7</v>
      </c>
      <c r="C326" s="21" t="n">
        <v>5.06778089277061</v>
      </c>
      <c r="D326" s="21" t="n">
        <v>5.84370980802713</v>
      </c>
      <c r="E326" s="21" t="n">
        <v>6.99997452563538</v>
      </c>
      <c r="F326" s="21" t="n">
        <v>8.57818549573466</v>
      </c>
      <c r="G326" s="21" t="n">
        <v>5.3422244555065</v>
      </c>
      <c r="H326" s="21" t="n">
        <v>5.33392432860406</v>
      </c>
      <c r="I326" s="21" t="n">
        <v>5.25000000304686</v>
      </c>
      <c r="J326" s="21" t="n">
        <v>5.2010580702976</v>
      </c>
      <c r="K326" s="81" t="n">
        <v>9.31428064154761</v>
      </c>
      <c r="L326" s="81" t="n">
        <v>6.18312143110794</v>
      </c>
      <c r="M326" s="81" t="n">
        <v>5.70299928221772</v>
      </c>
      <c r="N326" s="81" t="n">
        <v>7.96732651787461</v>
      </c>
      <c r="O326" s="81" t="n">
        <v>7.76771729060018</v>
      </c>
      <c r="P326" s="81" t="n">
        <v>7.00000071577915</v>
      </c>
      <c r="Q326" s="81" t="n">
        <v>7.00006204078159</v>
      </c>
      <c r="R326" s="81" t="n">
        <v>5.00162318164685</v>
      </c>
      <c r="S326" s="81" t="n">
        <v>5.26702687426849</v>
      </c>
      <c r="T326" s="81" t="n">
        <v>5.26848867358674</v>
      </c>
      <c r="U326" s="81" t="n">
        <v>5.24513681920485</v>
      </c>
      <c r="V326" s="81" t="n">
        <v>5.24798537530925</v>
      </c>
      <c r="W326" s="81" t="n">
        <v>5.24999999837664</v>
      </c>
      <c r="X326" s="81" t="n">
        <v>5.24999997987634</v>
      </c>
    </row>
    <row r="327" customFormat="false" ht="15" hidden="false" customHeight="true" outlineLevel="0" collapsed="false">
      <c r="A327" s="31" t="n">
        <v>32203.7886810213</v>
      </c>
      <c r="B327" s="32" t="n">
        <v>7</v>
      </c>
      <c r="C327" s="21" t="n">
        <v>4.56301971773724</v>
      </c>
      <c r="D327" s="21" t="n">
        <v>8.87415129705021</v>
      </c>
      <c r="E327" s="21" t="n">
        <v>6.99997767033849</v>
      </c>
      <c r="F327" s="21" t="n">
        <v>6.17242607852014</v>
      </c>
      <c r="G327" s="21" t="n">
        <v>5.52997556182171</v>
      </c>
      <c r="H327" s="21" t="n">
        <v>5.16722022683722</v>
      </c>
      <c r="I327" s="21" t="n">
        <v>5.25000000267091</v>
      </c>
      <c r="J327" s="21" t="n">
        <v>5.22368907522357</v>
      </c>
      <c r="K327" s="81" t="n">
        <v>5.7341917998037</v>
      </c>
      <c r="L327" s="81" t="n">
        <v>8.03573710555232</v>
      </c>
      <c r="M327" s="81" t="n">
        <v>5.142732932637</v>
      </c>
      <c r="N327" s="81" t="n">
        <v>8.48645144198462</v>
      </c>
      <c r="O327" s="81" t="n">
        <v>7.59669275259925</v>
      </c>
      <c r="P327" s="81" t="n">
        <v>7.00000028735227</v>
      </c>
      <c r="Q327" s="81" t="n">
        <v>7.00005177459948</v>
      </c>
      <c r="R327" s="81" t="n">
        <v>5.06639062579974</v>
      </c>
      <c r="S327" s="81" t="n">
        <v>5.24022367300807</v>
      </c>
      <c r="T327" s="81" t="n">
        <v>5.30719203571234</v>
      </c>
      <c r="U327" s="81" t="n">
        <v>5.21284490717696</v>
      </c>
      <c r="V327" s="81" t="n">
        <v>5.24857837694955</v>
      </c>
      <c r="W327" s="81" t="n">
        <v>5.24999999868611</v>
      </c>
      <c r="X327" s="81" t="n">
        <v>5.24999998087328</v>
      </c>
    </row>
    <row r="328" customFormat="false" ht="15" hidden="false" customHeight="true" outlineLevel="0" collapsed="false">
      <c r="A328" s="31" t="n">
        <v>32303.8004471114</v>
      </c>
      <c r="B328" s="32" t="n">
        <v>7</v>
      </c>
      <c r="C328" s="21" t="n">
        <v>5.50742315110458</v>
      </c>
      <c r="D328" s="21" t="n">
        <v>8.5244557462487</v>
      </c>
      <c r="E328" s="21" t="n">
        <v>6.99998042688376</v>
      </c>
      <c r="F328" s="21" t="n">
        <v>5.33303660970661</v>
      </c>
      <c r="G328" s="21" t="n">
        <v>5.53963705113111</v>
      </c>
      <c r="H328" s="21" t="n">
        <v>5.15879055864849</v>
      </c>
      <c r="I328" s="21" t="n">
        <v>5.25000000234132</v>
      </c>
      <c r="J328" s="21" t="n">
        <v>5.29559866352718</v>
      </c>
      <c r="K328" s="81" t="n">
        <v>4.63362207828817</v>
      </c>
      <c r="L328" s="81" t="n">
        <v>8.08355537199759</v>
      </c>
      <c r="M328" s="81" t="n">
        <v>5.83107731674883</v>
      </c>
      <c r="N328" s="81" t="n">
        <v>6.7279409670744</v>
      </c>
      <c r="O328" s="81" t="n">
        <v>7.31277966336125</v>
      </c>
      <c r="P328" s="81" t="n">
        <v>6.99999996295105</v>
      </c>
      <c r="Q328" s="81" t="n">
        <v>7.00004269855358</v>
      </c>
      <c r="R328" s="81" t="n">
        <v>5.48572501488835</v>
      </c>
      <c r="S328" s="81" t="n">
        <v>5.23202617541116</v>
      </c>
      <c r="T328" s="81" t="n">
        <v>5.30515851031777</v>
      </c>
      <c r="U328" s="81" t="n">
        <v>5.22655391202866</v>
      </c>
      <c r="V328" s="81" t="n">
        <v>5.25109953477753</v>
      </c>
      <c r="W328" s="81" t="n">
        <v>5.24999999899378</v>
      </c>
      <c r="X328" s="81" t="n">
        <v>5.24999998201787</v>
      </c>
    </row>
    <row r="329" customFormat="false" ht="15" hidden="false" customHeight="true" outlineLevel="0" collapsed="false">
      <c r="A329" s="31" t="n">
        <v>32403.8122132016</v>
      </c>
      <c r="B329" s="32" t="n">
        <v>7</v>
      </c>
      <c r="C329" s="21" t="n">
        <v>9.40383486695697</v>
      </c>
      <c r="D329" s="21" t="n">
        <v>5.23018076047574</v>
      </c>
      <c r="E329" s="21" t="n">
        <v>6.99998284316892</v>
      </c>
      <c r="F329" s="21" t="n">
        <v>5.96716119763974</v>
      </c>
      <c r="G329" s="21" t="n">
        <v>5.01981707642364</v>
      </c>
      <c r="H329" s="21" t="n">
        <v>5.3229003274212</v>
      </c>
      <c r="I329" s="21" t="n">
        <v>5.25000000205236</v>
      </c>
      <c r="J329" s="21" t="n">
        <v>5.29806849238792</v>
      </c>
      <c r="K329" s="81" t="n">
        <v>5.50320449211772</v>
      </c>
      <c r="L329" s="81" t="n">
        <v>6.33547976685281</v>
      </c>
      <c r="M329" s="81" t="n">
        <v>8.60929616715959</v>
      </c>
      <c r="N329" s="81" t="n">
        <v>5.49324086222725</v>
      </c>
      <c r="O329" s="81" t="n">
        <v>7.29803107409208</v>
      </c>
      <c r="P329" s="81" t="n">
        <v>6.99999973419749</v>
      </c>
      <c r="Q329" s="81" t="n">
        <v>7.00003473206557</v>
      </c>
      <c r="R329" s="81" t="n">
        <v>5.47180901274337</v>
      </c>
      <c r="S329" s="81" t="n">
        <v>5.24864922376717</v>
      </c>
      <c r="T329" s="81" t="n">
        <v>5.26460999319561</v>
      </c>
      <c r="U329" s="81" t="n">
        <v>5.28471116236695</v>
      </c>
      <c r="V329" s="81" t="n">
        <v>5.25071488448976</v>
      </c>
      <c r="W329" s="81" t="n">
        <v>5.24999999927976</v>
      </c>
      <c r="X329" s="81" t="n">
        <v>5.2499999832577</v>
      </c>
    </row>
    <row r="330" customFormat="false" ht="15" hidden="false" customHeight="true" outlineLevel="0" collapsed="false">
      <c r="A330" s="31" t="n">
        <v>32503.8239792917</v>
      </c>
      <c r="B330" s="32" t="n">
        <v>7</v>
      </c>
      <c r="C330" s="21" t="n">
        <v>9.152234147272</v>
      </c>
      <c r="D330" s="21" t="n">
        <v>5.28978119822951</v>
      </c>
      <c r="E330" s="21" t="n">
        <v>6.99998496118536</v>
      </c>
      <c r="F330" s="21" t="n">
        <v>8.57748927082264</v>
      </c>
      <c r="G330" s="21" t="n">
        <v>4.94785329785873</v>
      </c>
      <c r="H330" s="21" t="n">
        <v>5.34488107237579</v>
      </c>
      <c r="I330" s="21" t="n">
        <v>5.25000000179905</v>
      </c>
      <c r="J330" s="21" t="n">
        <v>5.21642576294224</v>
      </c>
      <c r="K330" s="81" t="n">
        <v>9.30068797990484</v>
      </c>
      <c r="L330" s="81" t="n">
        <v>5.80488869611461</v>
      </c>
      <c r="M330" s="81" t="n">
        <v>8.84104912426359</v>
      </c>
      <c r="N330" s="81" t="n">
        <v>6.17167749922436</v>
      </c>
      <c r="O330" s="81" t="n">
        <v>7.46960097401944</v>
      </c>
      <c r="P330" s="81" t="n">
        <v>6.99999958877953</v>
      </c>
      <c r="Q330" s="81" t="n">
        <v>7.00002779076604</v>
      </c>
      <c r="R330" s="81" t="n">
        <v>5.03044652424756</v>
      </c>
      <c r="S330" s="81" t="n">
        <v>5.26683504583075</v>
      </c>
      <c r="T330" s="81" t="n">
        <v>5.21604624091171</v>
      </c>
      <c r="U330" s="81" t="n">
        <v>5.28127594406744</v>
      </c>
      <c r="V330" s="81" t="n">
        <v>5.24782248376646</v>
      </c>
      <c r="W330" s="81" t="n">
        <v>5.24999999953134</v>
      </c>
      <c r="X330" s="81" t="n">
        <v>5.24999998454963</v>
      </c>
    </row>
    <row r="331" customFormat="false" ht="15" hidden="false" customHeight="true" outlineLevel="0" collapsed="false">
      <c r="A331" s="31" t="n">
        <v>32603.8357453818</v>
      </c>
      <c r="B331" s="32" t="n">
        <v>7</v>
      </c>
      <c r="C331" s="21" t="n">
        <v>4.84254623401048</v>
      </c>
      <c r="D331" s="21" t="n">
        <v>8.61431959809594</v>
      </c>
      <c r="E331" s="21" t="n">
        <v>6.99998681774546</v>
      </c>
      <c r="F331" s="21" t="n">
        <v>8.48253793415407</v>
      </c>
      <c r="G331" s="21" t="n">
        <v>5.4107803656678</v>
      </c>
      <c r="H331" s="21" t="n">
        <v>5.19197499142932</v>
      </c>
      <c r="I331" s="21" t="n">
        <v>5.250000001577</v>
      </c>
      <c r="J331" s="21" t="n">
        <v>5.20048976743621</v>
      </c>
      <c r="K331" s="81" t="n">
        <v>8.90134189509337</v>
      </c>
      <c r="L331" s="81" t="n">
        <v>6.56011313536315</v>
      </c>
      <c r="M331" s="81" t="n">
        <v>8.68604543668332</v>
      </c>
      <c r="N331" s="81" t="n">
        <v>8.44299789103634</v>
      </c>
      <c r="O331" s="81" t="n">
        <v>7.24505463349146</v>
      </c>
      <c r="P331" s="81" t="n">
        <v>6.99999951239723</v>
      </c>
      <c r="Q331" s="81" t="n">
        <v>7.00002178886832</v>
      </c>
      <c r="R331" s="81" t="n">
        <v>5.01248733577512</v>
      </c>
      <c r="S331" s="81" t="n">
        <v>5.26481860876244</v>
      </c>
      <c r="T331" s="81" t="n">
        <v>5.17447873785443</v>
      </c>
      <c r="U331" s="81" t="n">
        <v>5.21879510792912</v>
      </c>
      <c r="V331" s="81" t="n">
        <v>5.24965104474016</v>
      </c>
      <c r="W331" s="81" t="n">
        <v>5.24999999974172</v>
      </c>
      <c r="X331" s="81" t="n">
        <v>5.24999998585857</v>
      </c>
    </row>
    <row r="332" customFormat="false" ht="15" hidden="false" customHeight="true" outlineLevel="0" collapsed="false">
      <c r="A332" s="31" t="n">
        <v>32703.8475114719</v>
      </c>
      <c r="B332" s="32" t="n">
        <v>7</v>
      </c>
      <c r="C332" s="21" t="n">
        <v>4.6269941268143</v>
      </c>
      <c r="D332" s="21" t="n">
        <v>8.82872553609976</v>
      </c>
      <c r="E332" s="21" t="n">
        <v>6.99998844512015</v>
      </c>
      <c r="F332" s="21" t="n">
        <v>5.78499097822726</v>
      </c>
      <c r="G332" s="21" t="n">
        <v>5.54089466332644</v>
      </c>
      <c r="H332" s="21" t="n">
        <v>5.15362798264393</v>
      </c>
      <c r="I332" s="21" t="n">
        <v>5.25000000138234</v>
      </c>
      <c r="J332" s="21" t="n">
        <v>5.26449110038636</v>
      </c>
      <c r="K332" s="81" t="n">
        <v>4.79763500564953</v>
      </c>
      <c r="L332" s="81" t="n">
        <v>8.14780423433495</v>
      </c>
      <c r="M332" s="81" t="n">
        <v>5.85436818222926</v>
      </c>
      <c r="N332" s="81" t="n">
        <v>8.15450413009581</v>
      </c>
      <c r="O332" s="81" t="n">
        <v>6.91593055386223</v>
      </c>
      <c r="P332" s="81" t="n">
        <v>6.99999949028229</v>
      </c>
      <c r="Q332" s="81" t="n">
        <v>7.00001664106948</v>
      </c>
      <c r="R332" s="81" t="n">
        <v>5.44914730219914</v>
      </c>
      <c r="S332" s="81" t="n">
        <v>5.23687221855127</v>
      </c>
      <c r="T332" s="81" t="n">
        <v>5.22995994225286</v>
      </c>
      <c r="U332" s="81" t="n">
        <v>5.21507407024199</v>
      </c>
      <c r="V332" s="81" t="n">
        <v>5.25330667720544</v>
      </c>
      <c r="W332" s="81" t="n">
        <v>5.24999999990878</v>
      </c>
      <c r="X332" s="81" t="n">
        <v>5.24999998715652</v>
      </c>
    </row>
    <row r="333" customFormat="false" ht="15" hidden="false" customHeight="true" outlineLevel="0" collapsed="false">
      <c r="A333" s="31" t="n">
        <v>32803.8592775621</v>
      </c>
      <c r="B333" s="32" t="n">
        <v>7</v>
      </c>
      <c r="C333" s="21" t="n">
        <v>8.43467490276019</v>
      </c>
      <c r="D333" s="21" t="n">
        <v>5.65018326697993</v>
      </c>
      <c r="E333" s="21" t="n">
        <v>6.99998987159887</v>
      </c>
      <c r="F333" s="21" t="n">
        <v>5.37026497811083</v>
      </c>
      <c r="G333" s="21" t="n">
        <v>5.49758706144619</v>
      </c>
      <c r="H333" s="21" t="n">
        <v>5.26693048473304</v>
      </c>
      <c r="I333" s="21" t="n">
        <v>5.25000000121171</v>
      </c>
      <c r="J333" s="21" t="n">
        <v>5.29930027682838</v>
      </c>
      <c r="K333" s="81" t="n">
        <v>4.9004691075696</v>
      </c>
      <c r="L333" s="81" t="n">
        <v>7.94834507379998</v>
      </c>
      <c r="M333" s="81" t="n">
        <v>5.12183742811882</v>
      </c>
      <c r="N333" s="81" t="n">
        <v>5.66589559791745</v>
      </c>
      <c r="O333" s="81" t="n">
        <v>7.35825078073694</v>
      </c>
      <c r="P333" s="81" t="n">
        <v>6.99999950831153</v>
      </c>
      <c r="Q333" s="81" t="n">
        <v>7.00001226404133</v>
      </c>
      <c r="R333" s="81" t="n">
        <v>5.49551724072138</v>
      </c>
      <c r="S333" s="81" t="n">
        <v>5.23233030668248</v>
      </c>
      <c r="T333" s="81" t="n">
        <v>5.30684887190247</v>
      </c>
      <c r="U333" s="81" t="n">
        <v>5.27626189618</v>
      </c>
      <c r="V333" s="81" t="n">
        <v>5.24864288401432</v>
      </c>
      <c r="W333" s="81" t="n">
        <v>5.2500000000339</v>
      </c>
      <c r="X333" s="81" t="n">
        <v>5.24999998842155</v>
      </c>
    </row>
    <row r="334" customFormat="false" ht="15" hidden="false" customHeight="true" outlineLevel="0" collapsed="false">
      <c r="A334" s="31" t="n">
        <v>32903.8710436522</v>
      </c>
      <c r="B334" s="32" t="n">
        <v>7</v>
      </c>
      <c r="C334" s="21" t="n">
        <v>9.47298631466762</v>
      </c>
      <c r="D334" s="21" t="n">
        <v>5.09234633927577</v>
      </c>
      <c r="E334" s="21" t="n">
        <v>6.99999112197978</v>
      </c>
      <c r="F334" s="21" t="n">
        <v>6.8662490801815</v>
      </c>
      <c r="G334" s="21" t="n">
        <v>4.99334749302651</v>
      </c>
      <c r="H334" s="21" t="n">
        <v>5.34527970755555</v>
      </c>
      <c r="I334" s="21" t="n">
        <v>5.25000000106213</v>
      </c>
      <c r="J334" s="21" t="n">
        <v>5.29195154023853</v>
      </c>
      <c r="K334" s="81" t="n">
        <v>9.05915440085176</v>
      </c>
      <c r="L334" s="81" t="n">
        <v>6.06986492465872</v>
      </c>
      <c r="M334" s="81" t="n">
        <v>5.70501082878145</v>
      </c>
      <c r="N334" s="81" t="n">
        <v>5.67028113297003</v>
      </c>
      <c r="O334" s="81" t="n">
        <v>7.4699878405383</v>
      </c>
      <c r="P334" s="81" t="n">
        <v>6.9999995537572</v>
      </c>
      <c r="Q334" s="81" t="n">
        <v>7.00000857757234</v>
      </c>
      <c r="R334" s="81" t="n">
        <v>5.08005550744266</v>
      </c>
      <c r="S334" s="81" t="n">
        <v>5.25684548939498</v>
      </c>
      <c r="T334" s="81" t="n">
        <v>5.30575869320375</v>
      </c>
      <c r="U334" s="81" t="n">
        <v>5.28686481936459</v>
      </c>
      <c r="V334" s="81" t="n">
        <v>5.24690119037521</v>
      </c>
      <c r="W334" s="81" t="n">
        <v>5.25000000012083</v>
      </c>
      <c r="X334" s="81" t="n">
        <v>5.24999998963697</v>
      </c>
    </row>
    <row r="335" customFormat="false" ht="15" hidden="false" customHeight="true" outlineLevel="0" collapsed="false">
      <c r="A335" s="31" t="n">
        <v>33003.8828097423</v>
      </c>
      <c r="B335" s="32" t="n">
        <v>7</v>
      </c>
      <c r="C335" s="21" t="n">
        <v>8.94620617923306</v>
      </c>
      <c r="D335" s="21" t="n">
        <v>7.50104883871271</v>
      </c>
      <c r="E335" s="21" t="n">
        <v>6.99999221800054</v>
      </c>
      <c r="F335" s="21" t="n">
        <v>8.65714315952993</v>
      </c>
      <c r="G335" s="21" t="n">
        <v>4.94917260642368</v>
      </c>
      <c r="H335" s="21" t="n">
        <v>5.32048425253969</v>
      </c>
      <c r="I335" s="21" t="n">
        <v>5.25000000093102</v>
      </c>
      <c r="J335" s="21" t="n">
        <v>5.21058146106929</v>
      </c>
      <c r="K335" s="81" t="n">
        <v>9.22641725192219</v>
      </c>
      <c r="L335" s="81" t="n">
        <v>5.85900513860631</v>
      </c>
      <c r="M335" s="81" t="n">
        <v>8.561163043458</v>
      </c>
      <c r="N335" s="81" t="n">
        <v>8.15973343267341</v>
      </c>
      <c r="O335" s="81" t="n">
        <v>6.881191066308</v>
      </c>
      <c r="P335" s="81" t="n">
        <v>6.99999961573064</v>
      </c>
      <c r="Q335" s="81" t="n">
        <v>7.0000055054102</v>
      </c>
      <c r="R335" s="81" t="n">
        <v>5.00108988786871</v>
      </c>
      <c r="S335" s="81" t="n">
        <v>5.26780498066822</v>
      </c>
      <c r="T335" s="81" t="n">
        <v>5.27011728418873</v>
      </c>
      <c r="U335" s="81" t="n">
        <v>5.23207303534781</v>
      </c>
      <c r="V335" s="81" t="n">
        <v>5.25338586337309</v>
      </c>
      <c r="W335" s="81" t="n">
        <v>5.25000000017478</v>
      </c>
      <c r="X335" s="81" t="n">
        <v>5.24999999079051</v>
      </c>
    </row>
    <row r="336" customFormat="false" ht="15" hidden="false" customHeight="true" outlineLevel="0" collapsed="false">
      <c r="A336" s="31" t="n">
        <v>33103.8945758325</v>
      </c>
      <c r="B336" s="32" t="n">
        <v>7</v>
      </c>
      <c r="C336" s="21" t="n">
        <v>4.69800801295549</v>
      </c>
      <c r="D336" s="21" t="n">
        <v>8.93273152280943</v>
      </c>
      <c r="E336" s="21" t="n">
        <v>6.99999317871618</v>
      </c>
      <c r="F336" s="21" t="n">
        <v>8.33983905784537</v>
      </c>
      <c r="G336" s="21" t="n">
        <v>5.44963859181949</v>
      </c>
      <c r="H336" s="21" t="n">
        <v>5.16066355963963</v>
      </c>
      <c r="I336" s="21" t="n">
        <v>5.25000000081608</v>
      </c>
      <c r="J336" s="21" t="n">
        <v>5.20096001407929</v>
      </c>
      <c r="K336" s="81" t="n">
        <v>5.17178126152482</v>
      </c>
      <c r="L336" s="81" t="n">
        <v>7.34616479937611</v>
      </c>
      <c r="M336" s="81" t="n">
        <v>8.84353014556446</v>
      </c>
      <c r="N336" s="81" t="n">
        <v>8.44176066413971</v>
      </c>
      <c r="O336" s="81" t="n">
        <v>6.96483916300852</v>
      </c>
      <c r="P336" s="81" t="n">
        <v>6.99999968537562</v>
      </c>
      <c r="Q336" s="81" t="n">
        <v>7.0000029758542</v>
      </c>
      <c r="R336" s="81" t="n">
        <v>5.3568342290094</v>
      </c>
      <c r="S336" s="81" t="n">
        <v>5.25907294255726</v>
      </c>
      <c r="T336" s="81" t="n">
        <v>5.22129695156844</v>
      </c>
      <c r="U336" s="81" t="n">
        <v>5.21236475083917</v>
      </c>
      <c r="V336" s="81" t="n">
        <v>5.25322172132594</v>
      </c>
      <c r="W336" s="81" t="n">
        <v>5.25000000020164</v>
      </c>
      <c r="X336" s="81" t="n">
        <v>5.24999999187364</v>
      </c>
    </row>
    <row r="337" customFormat="false" ht="15" hidden="false" customHeight="true" outlineLevel="0" collapsed="false">
      <c r="A337" s="31" t="n">
        <v>33203.9063419226</v>
      </c>
      <c r="B337" s="32" t="n">
        <v>7</v>
      </c>
      <c r="C337" s="21" t="n">
        <v>4.71748792671956</v>
      </c>
      <c r="D337" s="21" t="n">
        <v>8.22844742842917</v>
      </c>
      <c r="E337" s="21" t="n">
        <v>6.99999402082945</v>
      </c>
      <c r="F337" s="21" t="n">
        <v>5.58707453609293</v>
      </c>
      <c r="G337" s="21" t="n">
        <v>5.54837076142692</v>
      </c>
      <c r="H337" s="21" t="n">
        <v>5.16481763789966</v>
      </c>
      <c r="I337" s="21" t="n">
        <v>5.25000000071534</v>
      </c>
      <c r="J337" s="21" t="n">
        <v>5.27731521165361</v>
      </c>
      <c r="K337" s="81" t="n">
        <v>4.68495282557831</v>
      </c>
      <c r="L337" s="81" t="n">
        <v>8.20240881172447</v>
      </c>
      <c r="M337" s="81" t="n">
        <v>8.73371423629103</v>
      </c>
      <c r="N337" s="81" t="n">
        <v>6.17704411502709</v>
      </c>
      <c r="O337" s="81" t="n">
        <v>7.62485126763241</v>
      </c>
      <c r="P337" s="81" t="n">
        <v>6.99999975587107</v>
      </c>
      <c r="Q337" s="81" t="n">
        <v>7.0000009221372</v>
      </c>
      <c r="R337" s="81" t="n">
        <v>5.49849055404802</v>
      </c>
      <c r="S337" s="81" t="n">
        <v>5.23437509631426</v>
      </c>
      <c r="T337" s="81" t="n">
        <v>5.17715637746457</v>
      </c>
      <c r="U337" s="81" t="n">
        <v>5.24115228154638</v>
      </c>
      <c r="V337" s="81" t="n">
        <v>5.24635470008662</v>
      </c>
      <c r="W337" s="81" t="n">
        <v>5.25000000020742</v>
      </c>
      <c r="X337" s="81" t="n">
        <v>5.24999999288093</v>
      </c>
    </row>
    <row r="338" customFormat="false" ht="15" hidden="false" customHeight="true" outlineLevel="0" collapsed="false">
      <c r="A338" s="31" t="n">
        <v>33303.9181080127</v>
      </c>
      <c r="B338" s="32" t="n">
        <v>7</v>
      </c>
      <c r="C338" s="21" t="n">
        <v>8.93283010343327</v>
      </c>
      <c r="D338" s="21" t="n">
        <v>5.13769485323853</v>
      </c>
      <c r="E338" s="21" t="n">
        <v>6.99999475898174</v>
      </c>
      <c r="F338" s="21" t="n">
        <v>5.43999667893673</v>
      </c>
      <c r="G338" s="21" t="n">
        <v>5.15752726152104</v>
      </c>
      <c r="H338" s="21" t="n">
        <v>5.33161249843436</v>
      </c>
      <c r="I338" s="21" t="n">
        <v>5.25000000062703</v>
      </c>
      <c r="J338" s="21" t="n">
        <v>5.30070157522933</v>
      </c>
      <c r="K338" s="81" t="n">
        <v>8.26794391603914</v>
      </c>
      <c r="L338" s="81" t="n">
        <v>7.71568072630956</v>
      </c>
      <c r="M338" s="81" t="n">
        <v>6.28177355373084</v>
      </c>
      <c r="N338" s="81" t="n">
        <v>5.4910301277945</v>
      </c>
      <c r="O338" s="81" t="n">
        <v>7.39373469460495</v>
      </c>
      <c r="P338" s="81" t="n">
        <v>6.99999982229924</v>
      </c>
      <c r="Q338" s="81" t="n">
        <v>6.99999928263545</v>
      </c>
      <c r="R338" s="81" t="n">
        <v>5.43355084987873</v>
      </c>
      <c r="S338" s="81" t="n">
        <v>5.23355210352857</v>
      </c>
      <c r="T338" s="81" t="n">
        <v>5.18864451570108</v>
      </c>
      <c r="U338" s="81" t="n">
        <v>5.2864011942567</v>
      </c>
      <c r="V338" s="81" t="n">
        <v>5.24830277403265</v>
      </c>
      <c r="W338" s="81" t="n">
        <v>5.25000000019778</v>
      </c>
      <c r="X338" s="81" t="n">
        <v>5.24999999380951</v>
      </c>
    </row>
    <row r="339" customFormat="false" ht="15" hidden="false" customHeight="true" outlineLevel="0" collapsed="false">
      <c r="A339" s="31" t="n">
        <v>33403.9298741028</v>
      </c>
      <c r="B339" s="32" t="n">
        <v>7</v>
      </c>
      <c r="C339" s="21" t="n">
        <v>9.43595732427679</v>
      </c>
      <c r="D339" s="21" t="n">
        <v>5.44450899399495</v>
      </c>
      <c r="E339" s="21" t="n">
        <v>6.9999954060072</v>
      </c>
      <c r="F339" s="21" t="n">
        <v>7.98392517655065</v>
      </c>
      <c r="G339" s="21" t="n">
        <v>4.97019075425361</v>
      </c>
      <c r="H339" s="21" t="n">
        <v>5.34186667137593</v>
      </c>
      <c r="I339" s="21" t="n">
        <v>5.25000000054963</v>
      </c>
      <c r="J339" s="21" t="n">
        <v>5.26647050401726</v>
      </c>
      <c r="K339" s="81" t="n">
        <v>9.36557906668802</v>
      </c>
      <c r="L339" s="81" t="n">
        <v>5.91743753184214</v>
      </c>
      <c r="M339" s="81" t="n">
        <v>5.1093376400239</v>
      </c>
      <c r="N339" s="81" t="n">
        <v>6.63861875278645</v>
      </c>
      <c r="O339" s="81" t="n">
        <v>6.76455719640616</v>
      </c>
      <c r="P339" s="81" t="n">
        <v>6.99999988142493</v>
      </c>
      <c r="Q339" s="81" t="n">
        <v>6.99999800093878</v>
      </c>
      <c r="R339" s="81" t="n">
        <v>5.01436323080268</v>
      </c>
      <c r="S339" s="81" t="n">
        <v>5.2611016448661</v>
      </c>
      <c r="T339" s="81" t="n">
        <v>5.30634887300179</v>
      </c>
      <c r="U339" s="81" t="n">
        <v>5.27749690437999</v>
      </c>
      <c r="V339" s="81" t="n">
        <v>5.25562606444923</v>
      </c>
      <c r="W339" s="81" t="n">
        <v>5.25000000017781</v>
      </c>
      <c r="X339" s="81" t="n">
        <v>5.24999999465858</v>
      </c>
    </row>
    <row r="340" customFormat="false" ht="15" hidden="false" customHeight="true" outlineLevel="0" collapsed="false">
      <c r="A340" s="31" t="n">
        <v>33503.941640193</v>
      </c>
      <c r="B340" s="32" t="n">
        <v>7</v>
      </c>
      <c r="C340" s="21" t="n">
        <v>8.49432630109489</v>
      </c>
      <c r="D340" s="21" t="n">
        <v>8.75220494182389</v>
      </c>
      <c r="E340" s="21" t="n">
        <v>6.99999597315528</v>
      </c>
      <c r="F340" s="21" t="n">
        <v>8.67957191022786</v>
      </c>
      <c r="G340" s="21" t="n">
        <v>4.96041356706235</v>
      </c>
      <c r="H340" s="21" t="n">
        <v>5.17877831228991</v>
      </c>
      <c r="I340" s="21" t="n">
        <v>5.25000000048177</v>
      </c>
      <c r="J340" s="21" t="n">
        <v>5.20568893748229</v>
      </c>
      <c r="K340" s="81" t="n">
        <v>8.4976761783788</v>
      </c>
      <c r="L340" s="81" t="n">
        <v>5.95654036863091</v>
      </c>
      <c r="M340" s="81" t="n">
        <v>5.5745333721621</v>
      </c>
      <c r="N340" s="81" t="n">
        <v>8.4874162451827</v>
      </c>
      <c r="O340" s="81" t="n">
        <v>7.38548736228927</v>
      </c>
      <c r="P340" s="81" t="n">
        <v>6.99999993142624</v>
      </c>
      <c r="Q340" s="81" t="n">
        <v>6.99999702580861</v>
      </c>
      <c r="R340" s="81" t="n">
        <v>5.0282293051135</v>
      </c>
      <c r="S340" s="81" t="n">
        <v>5.26795699612224</v>
      </c>
      <c r="T340" s="81" t="n">
        <v>5.30624052406005</v>
      </c>
      <c r="U340" s="81" t="n">
        <v>5.21660859330011</v>
      </c>
      <c r="V340" s="81" t="n">
        <v>5.24959545277565</v>
      </c>
      <c r="W340" s="81" t="n">
        <v>5.25000000015178</v>
      </c>
      <c r="X340" s="81" t="n">
        <v>5.24999999542901</v>
      </c>
    </row>
    <row r="341" customFormat="false" ht="15" hidden="false" customHeight="true" outlineLevel="0" collapsed="false">
      <c r="A341" s="31" t="n">
        <v>33603.9534062831</v>
      </c>
      <c r="B341" s="32" t="n">
        <v>7</v>
      </c>
      <c r="C341" s="21" t="n">
        <v>4.59544079658278</v>
      </c>
      <c r="D341" s="21" t="n">
        <v>8.73277963304942</v>
      </c>
      <c r="E341" s="21" t="n">
        <v>6.99999647028685</v>
      </c>
      <c r="F341" s="21" t="n">
        <v>8.09884160938487</v>
      </c>
      <c r="G341" s="21" t="n">
        <v>5.48026370989006</v>
      </c>
      <c r="H341" s="21" t="n">
        <v>5.15473542533692</v>
      </c>
      <c r="I341" s="21" t="n">
        <v>5.2500000004223</v>
      </c>
      <c r="J341" s="21" t="n">
        <v>5.20304203345892</v>
      </c>
      <c r="K341" s="81" t="n">
        <v>4.69873916284417</v>
      </c>
      <c r="L341" s="81" t="n">
        <v>7.77869435137906</v>
      </c>
      <c r="M341" s="81" t="n">
        <v>8.479975625362</v>
      </c>
      <c r="N341" s="81" t="n">
        <v>8.01176736889504</v>
      </c>
      <c r="O341" s="81" t="n">
        <v>7.70407954428211</v>
      </c>
      <c r="P341" s="81" t="n">
        <v>6.99999997160954</v>
      </c>
      <c r="Q341" s="81" t="n">
        <v>6.99999631104846</v>
      </c>
      <c r="R341" s="81" t="n">
        <v>5.46961356136926</v>
      </c>
      <c r="S341" s="81" t="n">
        <v>5.24762323150305</v>
      </c>
      <c r="T341" s="81" t="n">
        <v>5.27355422973468</v>
      </c>
      <c r="U341" s="81" t="n">
        <v>5.21670622092509</v>
      </c>
      <c r="V341" s="81" t="n">
        <v>5.24575108070552</v>
      </c>
      <c r="W341" s="81" t="n">
        <v>5.25000000012317</v>
      </c>
      <c r="X341" s="81" t="n">
        <v>5.24999999612293</v>
      </c>
    </row>
    <row r="342" customFormat="false" ht="15" hidden="false" customHeight="true" outlineLevel="0" collapsed="false">
      <c r="A342" s="31" t="n">
        <v>33703.9651723732</v>
      </c>
      <c r="B342" s="32" t="n">
        <v>7</v>
      </c>
      <c r="C342" s="21" t="n">
        <v>4.84740948628355</v>
      </c>
      <c r="D342" s="21" t="n">
        <v>5.41785316308395</v>
      </c>
      <c r="E342" s="21" t="n">
        <v>6.99999690604594</v>
      </c>
      <c r="F342" s="21" t="n">
        <v>5.4587510464359</v>
      </c>
      <c r="G342" s="21" t="n">
        <v>5.55228558359804</v>
      </c>
      <c r="H342" s="21" t="n">
        <v>5.30445938257018</v>
      </c>
      <c r="I342" s="21" t="n">
        <v>5.25000000037017</v>
      </c>
      <c r="J342" s="21" t="n">
        <v>5.28506276134022</v>
      </c>
      <c r="K342" s="81" t="n">
        <v>5.09862843201045</v>
      </c>
      <c r="L342" s="81" t="n">
        <v>8.18193781488836</v>
      </c>
      <c r="M342" s="81" t="n">
        <v>8.8298121107383</v>
      </c>
      <c r="N342" s="81" t="n">
        <v>5.60032624182244</v>
      </c>
      <c r="O342" s="81" t="n">
        <v>7.22399891505933</v>
      </c>
      <c r="P342" s="81" t="n">
        <v>7.00000000213143</v>
      </c>
      <c r="Q342" s="81" t="n">
        <v>6.99999581530641</v>
      </c>
      <c r="R342" s="81" t="n">
        <v>5.48758685673202</v>
      </c>
      <c r="S342" s="81" t="n">
        <v>5.2326896857546</v>
      </c>
      <c r="T342" s="81" t="n">
        <v>5.22572365586943</v>
      </c>
      <c r="U342" s="81" t="n">
        <v>5.27914412688245</v>
      </c>
      <c r="V342" s="81" t="n">
        <v>5.25066860495193</v>
      </c>
      <c r="W342" s="81" t="n">
        <v>5.25000000009461</v>
      </c>
      <c r="X342" s="81" t="n">
        <v>5.24999999674346</v>
      </c>
    </row>
    <row r="343" customFormat="false" ht="15" hidden="false" customHeight="true" outlineLevel="0" collapsed="false">
      <c r="A343" s="31" t="n">
        <v>33803.9769384634</v>
      </c>
      <c r="B343" s="32" t="n">
        <v>7</v>
      </c>
      <c r="C343" s="21" t="n">
        <v>9.15747816956328</v>
      </c>
      <c r="D343" s="21" t="n">
        <v>5.14757497045941</v>
      </c>
      <c r="E343" s="21" t="n">
        <v>6.99999728800901</v>
      </c>
      <c r="F343" s="21" t="n">
        <v>5.54448853329831</v>
      </c>
      <c r="G343" s="21" t="n">
        <v>5.0891858991958</v>
      </c>
      <c r="H343" s="21" t="n">
        <v>5.34663400279309</v>
      </c>
      <c r="I343" s="21" t="n">
        <v>5.25000000032447</v>
      </c>
      <c r="J343" s="21" t="n">
        <v>5.30109688505792</v>
      </c>
      <c r="K343" s="81" t="n">
        <v>9.20204926799721</v>
      </c>
      <c r="L343" s="81" t="n">
        <v>7.20134212726801</v>
      </c>
      <c r="M343" s="81" t="n">
        <v>8.74954925866511</v>
      </c>
      <c r="N343" s="81" t="n">
        <v>5.74566186052728</v>
      </c>
      <c r="O343" s="81" t="n">
        <v>6.82088531377405</v>
      </c>
      <c r="P343" s="81" t="n">
        <v>7.00000002374396</v>
      </c>
      <c r="Q343" s="81" t="n">
        <v>6.99999550182803</v>
      </c>
      <c r="R343" s="81" t="n">
        <v>5.05087979497946</v>
      </c>
      <c r="S343" s="81" t="n">
        <v>5.23652858554412</v>
      </c>
      <c r="T343" s="81" t="n">
        <v>5.18113367097957</v>
      </c>
      <c r="U343" s="81" t="n">
        <v>5.28610462344209</v>
      </c>
      <c r="V343" s="81" t="n">
        <v>5.25574620222993</v>
      </c>
      <c r="W343" s="81" t="n">
        <v>5.25000000006799</v>
      </c>
      <c r="X343" s="81" t="n">
        <v>5.24999999729442</v>
      </c>
    </row>
    <row r="344" customFormat="false" ht="15" hidden="false" customHeight="true" outlineLevel="0" collapsed="false">
      <c r="A344" s="31" t="n">
        <v>33903.9887045535</v>
      </c>
      <c r="B344" s="32" t="n">
        <v>7</v>
      </c>
      <c r="C344" s="21" t="n">
        <v>9.3721307973174</v>
      </c>
      <c r="D344" s="21" t="n">
        <v>8.25447481124712</v>
      </c>
      <c r="E344" s="21" t="n">
        <v>6.99999762281702</v>
      </c>
      <c r="F344" s="21" t="n">
        <v>8.29310836959227</v>
      </c>
      <c r="G344" s="21" t="n">
        <v>4.95927595700269</v>
      </c>
      <c r="H344" s="21" t="n">
        <v>5.27354575201292</v>
      </c>
      <c r="I344" s="21" t="n">
        <v>5.25000000028441</v>
      </c>
      <c r="J344" s="21" t="n">
        <v>5.23393144344793</v>
      </c>
      <c r="K344" s="81" t="n">
        <v>9.09915545157944</v>
      </c>
      <c r="L344" s="81" t="n">
        <v>5.82596058671097</v>
      </c>
      <c r="M344" s="81" t="n">
        <v>7.20027765077501</v>
      </c>
      <c r="N344" s="81" t="n">
        <v>8.25850729409256</v>
      </c>
      <c r="O344" s="81" t="n">
        <v>7.61723390853991</v>
      </c>
      <c r="P344" s="81" t="n">
        <v>7.00000003757371</v>
      </c>
      <c r="Q344" s="81" t="n">
        <v>6.99999533817732</v>
      </c>
      <c r="R344" s="81" t="n">
        <v>5.00457983815399</v>
      </c>
      <c r="S344" s="81" t="n">
        <v>5.26406359443627</v>
      </c>
      <c r="T344" s="81" t="n">
        <v>5.18010603672038</v>
      </c>
      <c r="U344" s="81" t="n">
        <v>5.22720501870279</v>
      </c>
      <c r="V344" s="81" t="n">
        <v>5.24736383417803</v>
      </c>
      <c r="W344" s="81" t="n">
        <v>5.2500000000445</v>
      </c>
      <c r="X344" s="81" t="n">
        <v>5.24999999778016</v>
      </c>
    </row>
    <row r="345" customFormat="false" ht="15" hidden="false" customHeight="true" outlineLevel="0" collapsed="false">
      <c r="A345" s="31" t="n">
        <v>34004.0004706436</v>
      </c>
      <c r="B345" s="32" t="n">
        <v>7</v>
      </c>
      <c r="C345" s="21" t="n">
        <v>5.5678660278002</v>
      </c>
      <c r="D345" s="21" t="n">
        <v>8.93693588151177</v>
      </c>
      <c r="E345" s="21" t="n">
        <v>6.99999791629165</v>
      </c>
      <c r="F345" s="21" t="n">
        <v>8.63938079605426</v>
      </c>
      <c r="G345" s="21" t="n">
        <v>5.0022699514907</v>
      </c>
      <c r="H345" s="21" t="n">
        <v>5.15633881521485</v>
      </c>
      <c r="I345" s="21" t="n">
        <v>5.2500000002493</v>
      </c>
      <c r="J345" s="21" t="n">
        <v>5.20242961210655</v>
      </c>
      <c r="K345" s="81" t="n">
        <v>4.94083969633592</v>
      </c>
      <c r="L345" s="81" t="n">
        <v>6.11460984146213</v>
      </c>
      <c r="M345" s="81" t="n">
        <v>5.13710063376631</v>
      </c>
      <c r="N345" s="81" t="n">
        <v>8.3932278815922</v>
      </c>
      <c r="O345" s="81" t="n">
        <v>7.6582189346776</v>
      </c>
      <c r="P345" s="81" t="n">
        <v>7.0000000449397</v>
      </c>
      <c r="Q345" s="81" t="n">
        <v>6.9999952959349</v>
      </c>
      <c r="R345" s="81" t="n">
        <v>5.41992460205276</v>
      </c>
      <c r="S345" s="81" t="n">
        <v>5.2673906653648</v>
      </c>
      <c r="T345" s="81" t="n">
        <v>5.30642227910231</v>
      </c>
      <c r="U345" s="81" t="n">
        <v>5.21258203483566</v>
      </c>
      <c r="V345" s="81" t="n">
        <v>5.24629779931988</v>
      </c>
      <c r="W345" s="81" t="n">
        <v>5.25000000002482</v>
      </c>
      <c r="X345" s="81" t="n">
        <v>5.24999999820529</v>
      </c>
    </row>
    <row r="346" customFormat="false" ht="15" hidden="false" customHeight="true" outlineLevel="0" collapsed="false">
      <c r="A346" s="31" t="n">
        <v>34104.0122367337</v>
      </c>
      <c r="B346" s="32" t="n">
        <v>7</v>
      </c>
      <c r="C346" s="21" t="n">
        <v>4.52597270841473</v>
      </c>
      <c r="D346" s="21" t="n">
        <v>7.72268502968329</v>
      </c>
      <c r="E346" s="21" t="n">
        <v>6.99999817353546</v>
      </c>
      <c r="F346" s="21" t="n">
        <v>7.47202566592519</v>
      </c>
      <c r="G346" s="21" t="n">
        <v>5.50677654656961</v>
      </c>
      <c r="H346" s="21" t="n">
        <v>5.17180526882498</v>
      </c>
      <c r="I346" s="21" t="n">
        <v>5.25000000021852</v>
      </c>
      <c r="J346" s="21" t="n">
        <v>5.20843016426178</v>
      </c>
      <c r="K346" s="81" t="n">
        <v>4.77297807075316</v>
      </c>
      <c r="L346" s="81" t="n">
        <v>7.99008682380291</v>
      </c>
      <c r="M346" s="81" t="n">
        <v>5.50636422307401</v>
      </c>
      <c r="N346" s="81" t="n">
        <v>5.97665115337087</v>
      </c>
      <c r="O346" s="81" t="n">
        <v>7.0257250797303</v>
      </c>
      <c r="P346" s="81" t="n">
        <v>7.00000004721055</v>
      </c>
      <c r="Q346" s="81" t="n">
        <v>6.99999535038492</v>
      </c>
      <c r="R346" s="81" t="n">
        <v>5.49902247059697</v>
      </c>
      <c r="S346" s="81" t="n">
        <v>5.24150232895342</v>
      </c>
      <c r="T346" s="81" t="n">
        <v>5.30683315921408</v>
      </c>
      <c r="U346" s="81" t="n">
        <v>5.25942635353991</v>
      </c>
      <c r="V346" s="81" t="n">
        <v>5.25332459881643</v>
      </c>
      <c r="W346" s="81" t="n">
        <v>5.25000000000914</v>
      </c>
      <c r="X346" s="81" t="n">
        <v>5.24999999857463</v>
      </c>
    </row>
    <row r="347" customFormat="false" ht="15" hidden="false" customHeight="true" outlineLevel="0" collapsed="false">
      <c r="A347" s="31" t="n">
        <v>34204.0240028239</v>
      </c>
      <c r="B347" s="32" t="n">
        <v>7</v>
      </c>
      <c r="C347" s="21" t="n">
        <v>5.05392782529479</v>
      </c>
      <c r="D347" s="21" t="n">
        <v>5.0894670675969</v>
      </c>
      <c r="E347" s="21" t="n">
        <v>6.99999839902156</v>
      </c>
      <c r="F347" s="21" t="n">
        <v>5.37219155639052</v>
      </c>
      <c r="G347" s="21" t="n">
        <v>5.55093431903034</v>
      </c>
      <c r="H347" s="21" t="n">
        <v>5.33604724145293</v>
      </c>
      <c r="I347" s="21" t="n">
        <v>5.25000000019155</v>
      </c>
      <c r="J347" s="21" t="n">
        <v>5.29102444256554</v>
      </c>
      <c r="K347" s="81" t="n">
        <v>8.82866488077832</v>
      </c>
      <c r="L347" s="81" t="n">
        <v>8.11410307638398</v>
      </c>
      <c r="M347" s="81" t="n">
        <v>8.4212497734981</v>
      </c>
      <c r="N347" s="81" t="n">
        <v>5.52113022023147</v>
      </c>
      <c r="O347" s="81" t="n">
        <v>7.00208555818741</v>
      </c>
      <c r="P347" s="81" t="n">
        <v>7.00000004569931</v>
      </c>
      <c r="Q347" s="81" t="n">
        <v>6.9999954801986</v>
      </c>
      <c r="R347" s="81" t="n">
        <v>5.14297116401022</v>
      </c>
      <c r="S347" s="81" t="n">
        <v>5.23206546779572</v>
      </c>
      <c r="T347" s="81" t="n">
        <v>5.27877912312032</v>
      </c>
      <c r="U347" s="81" t="n">
        <v>5.2874229062896</v>
      </c>
      <c r="V347" s="81" t="n">
        <v>5.25441606251092</v>
      </c>
      <c r="W347" s="81" t="n">
        <v>5.24999999999736</v>
      </c>
      <c r="X347" s="81" t="n">
        <v>5.24999999889298</v>
      </c>
    </row>
    <row r="348" customFormat="false" ht="15" hidden="false" customHeight="true" outlineLevel="0" collapsed="false">
      <c r="A348" s="31" t="n">
        <v>34304.035768914</v>
      </c>
      <c r="B348" s="32" t="n">
        <v>7</v>
      </c>
      <c r="C348" s="21" t="n">
        <v>9.30161027943659</v>
      </c>
      <c r="D348" s="21" t="n">
        <v>5.54410622860534</v>
      </c>
      <c r="E348" s="21" t="n">
        <v>6.99999859667031</v>
      </c>
      <c r="F348" s="21" t="n">
        <v>5.70516583269651</v>
      </c>
      <c r="G348" s="21" t="n">
        <v>5.05039388380429</v>
      </c>
      <c r="H348" s="21" t="n">
        <v>5.33993210014695</v>
      </c>
      <c r="I348" s="21" t="n">
        <v>5.2500000001679</v>
      </c>
      <c r="J348" s="21" t="n">
        <v>5.30036388951992</v>
      </c>
      <c r="K348" s="81" t="n">
        <v>9.31428083940071</v>
      </c>
      <c r="L348" s="81" t="n">
        <v>6.46568110208356</v>
      </c>
      <c r="M348" s="81" t="n">
        <v>8.82787775069147</v>
      </c>
      <c r="N348" s="81" t="n">
        <v>7.457890614052</v>
      </c>
      <c r="O348" s="81" t="n">
        <v>7.72520413206341</v>
      </c>
      <c r="P348" s="81" t="n">
        <v>7.00000004159284</v>
      </c>
      <c r="Q348" s="81" t="n">
        <v>6.99999566712037</v>
      </c>
      <c r="R348" s="81" t="n">
        <v>5.00162322868572</v>
      </c>
      <c r="S348" s="81" t="n">
        <v>5.24463262893481</v>
      </c>
      <c r="T348" s="81" t="n">
        <v>5.23058898067272</v>
      </c>
      <c r="U348" s="81" t="n">
        <v>5.27140793863493</v>
      </c>
      <c r="V348" s="81" t="n">
        <v>5.24622803004923</v>
      </c>
      <c r="W348" s="81" t="n">
        <v>5.24999999998914</v>
      </c>
      <c r="X348" s="81" t="n">
        <v>5.24999999916513</v>
      </c>
    </row>
    <row r="349" customFormat="false" ht="15" hidden="false" customHeight="true" outlineLevel="0" collapsed="false">
      <c r="A349" s="31" t="n">
        <v>34404.0475350041</v>
      </c>
      <c r="B349" s="32" t="n">
        <v>7</v>
      </c>
      <c r="C349" s="21" t="n">
        <v>9.28185370749851</v>
      </c>
      <c r="D349" s="21" t="n">
        <v>8.8034842032196</v>
      </c>
      <c r="E349" s="21" t="n">
        <v>6.99999876991826</v>
      </c>
      <c r="F349" s="21" t="n">
        <v>8.46777153584931</v>
      </c>
      <c r="G349" s="21" t="n">
        <v>4.95178855461581</v>
      </c>
      <c r="H349" s="21" t="n">
        <v>5.17431288304814</v>
      </c>
      <c r="I349" s="21" t="n">
        <v>5.25000000014717</v>
      </c>
      <c r="J349" s="21" t="n">
        <v>5.22319377538833</v>
      </c>
      <c r="K349" s="81" t="n">
        <v>5.73419429744929</v>
      </c>
      <c r="L349" s="81" t="n">
        <v>5.79707526348889</v>
      </c>
      <c r="M349" s="81" t="n">
        <v>8.78312853429886</v>
      </c>
      <c r="N349" s="81" t="n">
        <v>8.51180159247459</v>
      </c>
      <c r="O349" s="81" t="n">
        <v>7.56030185380012</v>
      </c>
      <c r="P349" s="81" t="n">
        <v>7.00000003590888</v>
      </c>
      <c r="Q349" s="81" t="n">
        <v>6.99999589566387</v>
      </c>
      <c r="R349" s="81" t="n">
        <v>5.06639055293823</v>
      </c>
      <c r="S349" s="81" t="n">
        <v>5.26628804168666</v>
      </c>
      <c r="T349" s="81" t="n">
        <v>5.18414735407015</v>
      </c>
      <c r="U349" s="81" t="n">
        <v>5.21485793131569</v>
      </c>
      <c r="V349" s="81" t="n">
        <v>5.24723496960881</v>
      </c>
      <c r="W349" s="81" t="n">
        <v>5.249999999984</v>
      </c>
      <c r="X349" s="81" t="n">
        <v>5.24999999939568</v>
      </c>
    </row>
    <row r="350" customFormat="false" ht="15" hidden="false" customHeight="true" outlineLevel="0" collapsed="false">
      <c r="A350" s="31" t="n">
        <v>34504.0593010943</v>
      </c>
      <c r="B350" s="32" t="n">
        <v>7</v>
      </c>
      <c r="C350" s="21" t="n">
        <v>5.06778089277019</v>
      </c>
      <c r="D350" s="21" t="n">
        <v>8.68858040756853</v>
      </c>
      <c r="E350" s="21" t="n">
        <v>6.99999892177783</v>
      </c>
      <c r="F350" s="21" t="n">
        <v>8.57111883684872</v>
      </c>
      <c r="G350" s="21" t="n">
        <v>5.34222445550663</v>
      </c>
      <c r="H350" s="21" t="n">
        <v>5.15538029014069</v>
      </c>
      <c r="I350" s="21" t="n">
        <v>5.250000000129</v>
      </c>
      <c r="J350" s="21" t="n">
        <v>5.20101770273228</v>
      </c>
      <c r="K350" s="81" t="n">
        <v>4.63362228952585</v>
      </c>
      <c r="L350" s="81" t="n">
        <v>6.40323374864316</v>
      </c>
      <c r="M350" s="81" t="n">
        <v>7.94930174578416</v>
      </c>
      <c r="N350" s="81" t="n">
        <v>7.75263616311201</v>
      </c>
      <c r="O350" s="81" t="n">
        <v>6.87467389230634</v>
      </c>
      <c r="P350" s="81" t="n">
        <v>7.00000002947708</v>
      </c>
      <c r="Q350" s="81" t="n">
        <v>6.99999615281883</v>
      </c>
      <c r="R350" s="81" t="n">
        <v>5.48572504363669</v>
      </c>
      <c r="S350" s="81" t="n">
        <v>5.26574321559675</v>
      </c>
      <c r="T350" s="81" t="n">
        <v>5.17150797768773</v>
      </c>
      <c r="U350" s="81" t="n">
        <v>5.21946329596092</v>
      </c>
      <c r="V350" s="81" t="n">
        <v>5.25529719823836</v>
      </c>
      <c r="W350" s="81" t="n">
        <v>5.2499999999814</v>
      </c>
      <c r="X350" s="81" t="n">
        <v>5.24999999958909</v>
      </c>
    </row>
    <row r="351" customFormat="false" ht="15" hidden="false" customHeight="true" outlineLevel="0" collapsed="false">
      <c r="A351" s="31" t="n">
        <v>34604.0710671844</v>
      </c>
      <c r="B351" s="32" t="n">
        <v>7</v>
      </c>
      <c r="C351" s="21" t="n">
        <v>4.56301971773712</v>
      </c>
      <c r="D351" s="21" t="n">
        <v>5.35468419720102</v>
      </c>
      <c r="E351" s="21" t="n">
        <v>6.99999905488973</v>
      </c>
      <c r="F351" s="21" t="n">
        <v>6.12543465296468</v>
      </c>
      <c r="G351" s="21" t="n">
        <v>5.52997556182173</v>
      </c>
      <c r="H351" s="21" t="n">
        <v>5.31096460923088</v>
      </c>
      <c r="I351" s="21" t="n">
        <v>5.25000000011308</v>
      </c>
      <c r="J351" s="21" t="n">
        <v>5.22665390536971</v>
      </c>
      <c r="K351" s="81" t="n">
        <v>5.50320553007024</v>
      </c>
      <c r="L351" s="81" t="n">
        <v>8.11834576385741</v>
      </c>
      <c r="M351" s="81" t="n">
        <v>5.1698620957983</v>
      </c>
      <c r="N351" s="81" t="n">
        <v>5.54497407691732</v>
      </c>
      <c r="O351" s="81" t="n">
        <v>7.26855390879243</v>
      </c>
      <c r="P351" s="81" t="n">
        <v>7.00000002293871</v>
      </c>
      <c r="Q351" s="81" t="n">
        <v>6.99999642777421</v>
      </c>
      <c r="R351" s="81" t="n">
        <v>5.47180902777455</v>
      </c>
      <c r="S351" s="81" t="n">
        <v>5.23782895154309</v>
      </c>
      <c r="T351" s="81" t="n">
        <v>5.30508015611349</v>
      </c>
      <c r="U351" s="81" t="n">
        <v>5.28178281311102</v>
      </c>
      <c r="V351" s="81" t="n">
        <v>5.25168908019751</v>
      </c>
      <c r="W351" s="81" t="n">
        <v>5.24999999998078</v>
      </c>
      <c r="X351" s="81" t="n">
        <v>5.24999999974954</v>
      </c>
    </row>
    <row r="352" customFormat="false" ht="15" hidden="false" customHeight="true" outlineLevel="0" collapsed="false">
      <c r="A352" s="31" t="n">
        <v>34704.0828332745</v>
      </c>
      <c r="B352" s="32" t="n">
        <v>7</v>
      </c>
      <c r="C352" s="21" t="n">
        <v>5.50742315110463</v>
      </c>
      <c r="D352" s="21" t="n">
        <v>5.18056227200789</v>
      </c>
      <c r="E352" s="21" t="n">
        <v>6.99999917156833</v>
      </c>
      <c r="F352" s="21" t="n">
        <v>5.33394444204876</v>
      </c>
      <c r="G352" s="21" t="n">
        <v>5.53963705113113</v>
      </c>
      <c r="H352" s="21" t="n">
        <v>5.3464340543098</v>
      </c>
      <c r="I352" s="21" t="n">
        <v>5.25000000009912</v>
      </c>
      <c r="J352" s="21" t="n">
        <v>5.29593576426091</v>
      </c>
      <c r="K352" s="81" t="n">
        <v>9.30068819352313</v>
      </c>
      <c r="L352" s="81" t="n">
        <v>7.99977261233608</v>
      </c>
      <c r="M352" s="81" t="n">
        <v>5.41736231759855</v>
      </c>
      <c r="N352" s="81" t="n">
        <v>5.87982368554753</v>
      </c>
      <c r="O352" s="81" t="n">
        <v>7.75640850382531</v>
      </c>
      <c r="P352" s="81" t="n">
        <v>7.00000001675776</v>
      </c>
      <c r="Q352" s="81" t="n">
        <v>6.99999671165732</v>
      </c>
      <c r="R352" s="81" t="n">
        <v>5.0304465414371</v>
      </c>
      <c r="S352" s="81" t="n">
        <v>5.23214449253188</v>
      </c>
      <c r="T352" s="81" t="n">
        <v>5.30688347625884</v>
      </c>
      <c r="U352" s="81" t="n">
        <v>5.2845248693028</v>
      </c>
      <c r="V352" s="81" t="n">
        <v>5.2456222450839</v>
      </c>
      <c r="W352" s="81" t="n">
        <v>5.24999999998161</v>
      </c>
      <c r="X352" s="81" t="n">
        <v>5.24999999988096</v>
      </c>
    </row>
    <row r="353" customFormat="false" ht="15" hidden="false" customHeight="true" outlineLevel="0" collapsed="false">
      <c r="A353" s="31" t="n">
        <v>34804.0945993646</v>
      </c>
      <c r="B353" s="32" t="n">
        <v>7</v>
      </c>
      <c r="C353" s="21" t="n">
        <v>9.40383486695884</v>
      </c>
      <c r="D353" s="21" t="n">
        <v>8.39072120328477</v>
      </c>
      <c r="E353" s="21" t="n">
        <v>6.99999927384233</v>
      </c>
      <c r="F353" s="21" t="n">
        <v>5.99753258051165</v>
      </c>
      <c r="G353" s="21" t="n">
        <v>5.01981707642364</v>
      </c>
      <c r="H353" s="21" t="n">
        <v>5.22298679371688</v>
      </c>
      <c r="I353" s="21" t="n">
        <v>5.25000000008688</v>
      </c>
      <c r="J353" s="21" t="n">
        <v>5.29779483470635</v>
      </c>
      <c r="K353" s="81" t="n">
        <v>8.90134218962694</v>
      </c>
      <c r="L353" s="81" t="n">
        <v>6.13840969675461</v>
      </c>
      <c r="M353" s="81" t="n">
        <v>8.29429495323003</v>
      </c>
      <c r="N353" s="81" t="n">
        <v>8.35333943521728</v>
      </c>
      <c r="O353" s="81" t="n">
        <v>7.41359839732732</v>
      </c>
      <c r="P353" s="81" t="n">
        <v>7.00000001124139</v>
      </c>
      <c r="Q353" s="81" t="n">
        <v>6.99999699729323</v>
      </c>
      <c r="R353" s="81" t="n">
        <v>5.01248735997489</v>
      </c>
      <c r="S353" s="81" t="n">
        <v>5.25488930293026</v>
      </c>
      <c r="T353" s="81" t="n">
        <v>5.28286683930151</v>
      </c>
      <c r="U353" s="81" t="n">
        <v>5.22286093422164</v>
      </c>
      <c r="V353" s="81" t="n">
        <v>5.24874108242248</v>
      </c>
      <c r="W353" s="81" t="n">
        <v>5.24999999998342</v>
      </c>
      <c r="X353" s="81" t="n">
        <v>5.24999999998699</v>
      </c>
    </row>
    <row r="354" customFormat="false" ht="15" hidden="false" customHeight="true" outlineLevel="0" collapsed="false">
      <c r="A354" s="31" t="n">
        <v>34904.1063654548</v>
      </c>
      <c r="B354" s="32" t="n">
        <v>7</v>
      </c>
      <c r="C354" s="21" t="n">
        <v>9.152234147272</v>
      </c>
      <c r="D354" s="21" t="n">
        <v>8.90250348169588</v>
      </c>
      <c r="E354" s="21" t="n">
        <v>6.99999936349009</v>
      </c>
      <c r="F354" s="21" t="n">
        <v>8.5847222177787</v>
      </c>
      <c r="G354" s="21" t="n">
        <v>4.94785329785873</v>
      </c>
      <c r="H354" s="21" t="n">
        <v>5.15422648698537</v>
      </c>
      <c r="I354" s="21" t="n">
        <v>5.25000000007615</v>
      </c>
      <c r="J354" s="21" t="n">
        <v>5.2158875994227</v>
      </c>
      <c r="K354" s="81" t="n">
        <v>4.79763520886826</v>
      </c>
      <c r="L354" s="81" t="n">
        <v>5.83641561797666</v>
      </c>
      <c r="M354" s="81" t="n">
        <v>8.80777851907228</v>
      </c>
      <c r="N354" s="81" t="n">
        <v>8.30589645300754</v>
      </c>
      <c r="O354" s="81" t="n">
        <v>6.80614010450343</v>
      </c>
      <c r="P354" s="81" t="n">
        <v>7.00000000656447</v>
      </c>
      <c r="Q354" s="81" t="n">
        <v>6.99999727898104</v>
      </c>
      <c r="R354" s="81" t="n">
        <v>5.44914730873469</v>
      </c>
      <c r="S354" s="81" t="n">
        <v>5.26760500280789</v>
      </c>
      <c r="T354" s="81" t="n">
        <v>5.23510809933095</v>
      </c>
      <c r="U354" s="81" t="n">
        <v>5.21338615690817</v>
      </c>
      <c r="V354" s="81" t="n">
        <v>5.25609959043731</v>
      </c>
      <c r="W354" s="81" t="n">
        <v>5.24999999998581</v>
      </c>
      <c r="X354" s="81" t="n">
        <v>5.25000000007099</v>
      </c>
    </row>
    <row r="355" customFormat="false" ht="15" hidden="false" customHeight="true" outlineLevel="0" collapsed="false">
      <c r="A355" s="31" t="n">
        <v>35004.1181315449</v>
      </c>
      <c r="B355" s="32" t="n">
        <v>7</v>
      </c>
      <c r="C355" s="21" t="n">
        <v>4.84254623401044</v>
      </c>
      <c r="D355" s="21" t="n">
        <v>6.30914413693804</v>
      </c>
      <c r="E355" s="21" t="n">
        <v>6.99999944207029</v>
      </c>
      <c r="F355" s="21" t="n">
        <v>8.46976482185788</v>
      </c>
      <c r="G355" s="21" t="n">
        <v>5.41078036566781</v>
      </c>
      <c r="H355" s="21" t="n">
        <v>5.18185441393502</v>
      </c>
      <c r="I355" s="21" t="n">
        <v>5.25000000006675</v>
      </c>
      <c r="J355" s="21" t="n">
        <v>5.20052797901191</v>
      </c>
      <c r="K355" s="81" t="n">
        <v>4.90046924324987</v>
      </c>
      <c r="L355" s="81" t="n">
        <v>7.08800981819964</v>
      </c>
      <c r="M355" s="81" t="n">
        <v>8.79230108972028</v>
      </c>
      <c r="N355" s="81" t="n">
        <v>5.80514123401897</v>
      </c>
      <c r="O355" s="81" t="n">
        <v>7.49350513823739</v>
      </c>
      <c r="P355" s="81" t="n">
        <v>7.00000000279573</v>
      </c>
      <c r="Q355" s="81" t="n">
        <v>6.99999755229139</v>
      </c>
      <c r="R355" s="81" t="n">
        <v>5.49551726319748</v>
      </c>
      <c r="S355" s="81" t="n">
        <v>5.26165972710008</v>
      </c>
      <c r="T355" s="81" t="n">
        <v>5.18865801900768</v>
      </c>
      <c r="U355" s="81" t="n">
        <v>5.26977482687259</v>
      </c>
      <c r="V355" s="81" t="n">
        <v>5.24883485139415</v>
      </c>
      <c r="W355" s="81" t="n">
        <v>5.24999999998846</v>
      </c>
      <c r="X355" s="81" t="n">
        <v>5.25000000013602</v>
      </c>
    </row>
    <row r="356" customFormat="false" ht="15" hidden="false" customHeight="true" outlineLevel="0" collapsed="false">
      <c r="A356" s="31" t="n">
        <v>35104.129897635</v>
      </c>
      <c r="B356" s="32" t="n">
        <v>7</v>
      </c>
      <c r="C356" s="21" t="n">
        <v>4.62699412681425</v>
      </c>
      <c r="D356" s="21" t="n">
        <v>5.06231534410434</v>
      </c>
      <c r="E356" s="21" t="n">
        <v>6.99999951094928</v>
      </c>
      <c r="F356" s="21" t="n">
        <v>5.75989265075832</v>
      </c>
      <c r="G356" s="21" t="n">
        <v>5.54089466332646</v>
      </c>
      <c r="H356" s="21" t="n">
        <v>5.33998076876391</v>
      </c>
      <c r="I356" s="21" t="n">
        <v>5.25000000005851</v>
      </c>
      <c r="J356" s="21" t="n">
        <v>5.26634765240919</v>
      </c>
      <c r="K356" s="81" t="n">
        <v>9.05915460490846</v>
      </c>
      <c r="L356" s="81" t="n">
        <v>8.19210614659055</v>
      </c>
      <c r="M356" s="81" t="n">
        <v>8.16172123293582</v>
      </c>
      <c r="N356" s="81" t="n">
        <v>5.57734761575547</v>
      </c>
      <c r="O356" s="81" t="n">
        <v>7.72937375157499</v>
      </c>
      <c r="P356" s="81" t="n">
        <v>6.99999999992447</v>
      </c>
      <c r="Q356" s="81" t="n">
        <v>6.99999781388193</v>
      </c>
      <c r="R356" s="81" t="n">
        <v>5.08005550050114</v>
      </c>
      <c r="S356" s="81" t="n">
        <v>5.23511234474187</v>
      </c>
      <c r="T356" s="81" t="n">
        <v>5.16988076604308</v>
      </c>
      <c r="U356" s="81" t="n">
        <v>5.28753828062174</v>
      </c>
      <c r="V356" s="81" t="n">
        <v>5.24570128403869</v>
      </c>
      <c r="W356" s="81" t="n">
        <v>5.24999999999111</v>
      </c>
      <c r="X356" s="81" t="n">
        <v>5.25000000018485</v>
      </c>
    </row>
    <row r="357" customFormat="false" ht="15" hidden="false" customHeight="true" outlineLevel="0" collapsed="false">
      <c r="A357" s="31" t="n">
        <v>35204.1416637252</v>
      </c>
      <c r="B357" s="32" t="n">
        <v>7</v>
      </c>
      <c r="C357" s="21" t="n">
        <v>8.43467490276029</v>
      </c>
      <c r="D357" s="21" t="n">
        <v>5.81835077878407</v>
      </c>
      <c r="E357" s="21" t="n">
        <v>6.99999957132506</v>
      </c>
      <c r="F357" s="21" t="n">
        <v>5.37578661185129</v>
      </c>
      <c r="G357" s="21" t="n">
        <v>5.49758706144618</v>
      </c>
      <c r="H357" s="21" t="n">
        <v>5.33434989995851</v>
      </c>
      <c r="I357" s="21" t="n">
        <v>5.25000000005129</v>
      </c>
      <c r="J357" s="21" t="n">
        <v>5.29950966674425</v>
      </c>
      <c r="K357" s="81" t="n">
        <v>9.22641732797643</v>
      </c>
      <c r="L357" s="81" t="n">
        <v>7.80804431356173</v>
      </c>
      <c r="M357" s="81" t="n">
        <v>5.2168736840176</v>
      </c>
      <c r="N357" s="81" t="n">
        <v>7.91310996955528</v>
      </c>
      <c r="O357" s="81" t="n">
        <v>7.22464681043643</v>
      </c>
      <c r="P357" s="81" t="n">
        <v>6.99999999788307</v>
      </c>
      <c r="Q357" s="81" t="n">
        <v>6.99999806133088</v>
      </c>
      <c r="R357" s="81" t="n">
        <v>5.00108990618938</v>
      </c>
      <c r="S357" s="81" t="n">
        <v>5.23302316042135</v>
      </c>
      <c r="T357" s="81" t="n">
        <v>5.30457138387345</v>
      </c>
      <c r="U357" s="81" t="n">
        <v>5.25037486797187</v>
      </c>
      <c r="V357" s="81" t="n">
        <v>5.25092107740816</v>
      </c>
      <c r="W357" s="81" t="n">
        <v>5.24999999999359</v>
      </c>
      <c r="X357" s="81" t="n">
        <v>5.25000000021997</v>
      </c>
    </row>
    <row r="358" customFormat="false" ht="15" hidden="false" customHeight="true" outlineLevel="0" collapsed="false">
      <c r="A358" s="31" t="n">
        <v>35304.1534298153</v>
      </c>
      <c r="B358" s="32" t="n">
        <v>7</v>
      </c>
      <c r="C358" s="21" t="n">
        <v>9.4729863146698</v>
      </c>
      <c r="D358" s="21" t="n">
        <v>8.87008805981541</v>
      </c>
      <c r="E358" s="21" t="n">
        <v>6.99999962424718</v>
      </c>
      <c r="F358" s="21" t="n">
        <v>7.08266509160345</v>
      </c>
      <c r="G358" s="21" t="n">
        <v>4.99334749302629</v>
      </c>
      <c r="H358" s="21" t="n">
        <v>5.16759234213787</v>
      </c>
      <c r="I358" s="21" t="n">
        <v>5.25000000004496</v>
      </c>
      <c r="J358" s="21" t="n">
        <v>5.29091543742372</v>
      </c>
      <c r="K358" s="81" t="n">
        <v>5.17178151037106</v>
      </c>
      <c r="L358" s="81" t="n">
        <v>5.95936605051468</v>
      </c>
      <c r="M358" s="81" t="n">
        <v>5.37428390824365</v>
      </c>
      <c r="N358" s="81" t="n">
        <v>8.49526029756757</v>
      </c>
      <c r="O358" s="81" t="n">
        <v>6.84519294315284</v>
      </c>
      <c r="P358" s="81" t="n">
        <v>6.99999999656855</v>
      </c>
      <c r="Q358" s="81" t="n">
        <v>6.99999829298971</v>
      </c>
      <c r="R358" s="81" t="n">
        <v>5.35683416301249</v>
      </c>
      <c r="S358" s="81" t="n">
        <v>5.25991412756857</v>
      </c>
      <c r="T358" s="81" t="n">
        <v>5.30755011082498</v>
      </c>
      <c r="U358" s="81" t="n">
        <v>5.21313162021432</v>
      </c>
      <c r="V358" s="81" t="n">
        <v>5.25579360068126</v>
      </c>
      <c r="W358" s="81" t="n">
        <v>5.24999999999578</v>
      </c>
      <c r="X358" s="81" t="n">
        <v>5.25000000024361</v>
      </c>
    </row>
    <row r="359" customFormat="false" ht="15" hidden="false" customHeight="true" outlineLevel="0" collapsed="false">
      <c r="A359" s="31" t="n">
        <v>35404.1651959054</v>
      </c>
      <c r="B359" s="32" t="n">
        <v>7</v>
      </c>
      <c r="C359" s="21" t="n">
        <v>8.94620617923306</v>
      </c>
      <c r="D359" s="21" t="n">
        <v>8.53282441092052</v>
      </c>
      <c r="E359" s="21" t="n">
        <v>6.99999967063579</v>
      </c>
      <c r="F359" s="21" t="n">
        <v>8.66304329761782</v>
      </c>
      <c r="G359" s="21" t="n">
        <v>4.94917260642367</v>
      </c>
      <c r="H359" s="21" t="n">
        <v>5.15862553073887</v>
      </c>
      <c r="I359" s="21" t="n">
        <v>5.25000000003941</v>
      </c>
      <c r="J359" s="21" t="n">
        <v>5.20996442038029</v>
      </c>
      <c r="K359" s="81" t="n">
        <v>4.68495287612589</v>
      </c>
      <c r="L359" s="81" t="n">
        <v>5.92019098283426</v>
      </c>
      <c r="M359" s="81" t="n">
        <v>8.2175279501814</v>
      </c>
      <c r="N359" s="81" t="n">
        <v>6.97854624279863</v>
      </c>
      <c r="O359" s="81" t="n">
        <v>7.64365248289898</v>
      </c>
      <c r="P359" s="81" t="n">
        <v>6.99999999585926</v>
      </c>
      <c r="Q359" s="81" t="n">
        <v>6.99999850785086</v>
      </c>
      <c r="R359" s="81" t="n">
        <v>5.49849056598804</v>
      </c>
      <c r="S359" s="81" t="n">
        <v>5.26797573834729</v>
      </c>
      <c r="T359" s="81" t="n">
        <v>5.28850875772636</v>
      </c>
      <c r="U359" s="81" t="n">
        <v>5.22478416899215</v>
      </c>
      <c r="V359" s="81" t="n">
        <v>5.24721073656971</v>
      </c>
      <c r="W359" s="81" t="n">
        <v>5.24999999999762</v>
      </c>
      <c r="X359" s="81" t="n">
        <v>5.25000000025773</v>
      </c>
    </row>
    <row r="360" customFormat="false" ht="15" hidden="false" customHeight="true" outlineLevel="0" collapsed="false">
      <c r="A360" s="31" t="n">
        <v>35504.1769619955</v>
      </c>
      <c r="B360" s="32" t="n">
        <v>7</v>
      </c>
      <c r="C360" s="21" t="n">
        <v>4.69800801295538</v>
      </c>
      <c r="D360" s="21" t="n">
        <v>5.23487419919907</v>
      </c>
      <c r="E360" s="21" t="n">
        <v>6.99999971129769</v>
      </c>
      <c r="F360" s="21" t="n">
        <v>8.31336144451391</v>
      </c>
      <c r="G360" s="21" t="n">
        <v>5.44963859181951</v>
      </c>
      <c r="H360" s="21" t="n">
        <v>5.32247931910528</v>
      </c>
      <c r="I360" s="21" t="n">
        <v>5.25000000003454</v>
      </c>
      <c r="J360" s="21" t="n">
        <v>5.20118698347874</v>
      </c>
      <c r="K360" s="81" t="n">
        <v>8.26794454737103</v>
      </c>
      <c r="L360" s="81" t="n">
        <v>7.67747223391247</v>
      </c>
      <c r="M360" s="81" t="n">
        <v>8.80234903315023</v>
      </c>
      <c r="N360" s="81" t="n">
        <v>5.4998194039505</v>
      </c>
      <c r="O360" s="81" t="n">
        <v>7.66342405352497</v>
      </c>
      <c r="P360" s="81" t="n">
        <v>6.99999999562833</v>
      </c>
      <c r="Q360" s="81" t="n">
        <v>6.99999870543185</v>
      </c>
      <c r="R360" s="81" t="n">
        <v>5.43355083132404</v>
      </c>
      <c r="S360" s="81" t="n">
        <v>5.25091852986663</v>
      </c>
      <c r="T360" s="81" t="n">
        <v>5.23933629437651</v>
      </c>
      <c r="U360" s="81" t="n">
        <v>5.28421370271459</v>
      </c>
      <c r="V360" s="81" t="n">
        <v>5.24630781192122</v>
      </c>
      <c r="W360" s="81" t="n">
        <v>5.24999999999909</v>
      </c>
      <c r="X360" s="81" t="n">
        <v>5.25000000026408</v>
      </c>
    </row>
    <row r="361" customFormat="false" ht="15" hidden="false" customHeight="true" outlineLevel="0" collapsed="false">
      <c r="A361" s="31" t="n">
        <v>35604.1887280857</v>
      </c>
      <c r="B361" s="32" t="n">
        <v>7</v>
      </c>
      <c r="C361" s="21" t="n">
        <v>4.71748792671957</v>
      </c>
      <c r="D361" s="21" t="n">
        <v>5.28513869729376</v>
      </c>
      <c r="E361" s="21" t="n">
        <v>6.99999974693962</v>
      </c>
      <c r="F361" s="21" t="n">
        <v>5.56653555544365</v>
      </c>
      <c r="G361" s="21" t="n">
        <v>5.54837076142692</v>
      </c>
      <c r="H361" s="21" t="n">
        <v>5.34495451195027</v>
      </c>
      <c r="I361" s="21" t="n">
        <v>5.25000000003028</v>
      </c>
      <c r="J361" s="21" t="n">
        <v>5.27857331612501</v>
      </c>
      <c r="K361" s="81" t="n">
        <v>9.36557912023891</v>
      </c>
      <c r="L361" s="81" t="n">
        <v>8.19391886218583</v>
      </c>
      <c r="M361" s="81" t="n">
        <v>8.81462177489798</v>
      </c>
      <c r="N361" s="81" t="n">
        <v>6.09036149141972</v>
      </c>
      <c r="O361" s="81" t="n">
        <v>7.02697162932728</v>
      </c>
      <c r="P361" s="81" t="n">
        <v>6.9999999957536</v>
      </c>
      <c r="Q361" s="81" t="n">
        <v>6.99999888567422</v>
      </c>
      <c r="R361" s="81" t="n">
        <v>5.0143632381922</v>
      </c>
      <c r="S361" s="81" t="n">
        <v>5.23311000430015</v>
      </c>
      <c r="T361" s="81" t="n">
        <v>5.19153586105344</v>
      </c>
      <c r="U361" s="81" t="n">
        <v>5.28213876809353</v>
      </c>
      <c r="V361" s="81" t="n">
        <v>5.25339473406393</v>
      </c>
      <c r="W361" s="81" t="n">
        <v>5.2500000000002</v>
      </c>
      <c r="X361" s="81" t="n">
        <v>5.25000000026416</v>
      </c>
    </row>
    <row r="362" customFormat="false" ht="15" hidden="false" customHeight="true" outlineLevel="0" collapsed="false">
      <c r="A362" s="31" t="n">
        <v>35704.2004941758</v>
      </c>
      <c r="B362" s="32" t="n">
        <v>7</v>
      </c>
      <c r="C362" s="21" t="n">
        <v>8.93283010343327</v>
      </c>
      <c r="D362" s="21" t="n">
        <v>8.6077872674338</v>
      </c>
      <c r="E362" s="21" t="n">
        <v>6.99999977818138</v>
      </c>
      <c r="F362" s="21" t="n">
        <v>5.45272786580505</v>
      </c>
      <c r="G362" s="21" t="n">
        <v>5.15752726152101</v>
      </c>
      <c r="H362" s="21" t="n">
        <v>5.19264695446083</v>
      </c>
      <c r="I362" s="21" t="n">
        <v>5.25000000002654</v>
      </c>
      <c r="J362" s="21" t="n">
        <v>5.30081772137861</v>
      </c>
      <c r="K362" s="81" t="n">
        <v>8.49767644354271</v>
      </c>
      <c r="L362" s="81" t="n">
        <v>7.41907001372972</v>
      </c>
      <c r="M362" s="81" t="n">
        <v>8.31718816179982</v>
      </c>
      <c r="N362" s="81" t="n">
        <v>8.42701452037675</v>
      </c>
      <c r="O362" s="81" t="n">
        <v>7.01512801456439</v>
      </c>
      <c r="P362" s="81" t="n">
        <v>6.99999999612426</v>
      </c>
      <c r="Q362" s="81" t="n">
        <v>6.99999904885556</v>
      </c>
      <c r="R362" s="81" t="n">
        <v>5.02822930893642</v>
      </c>
      <c r="S362" s="81" t="n">
        <v>5.23530161456778</v>
      </c>
      <c r="T362" s="81" t="n">
        <v>5.16691959746768</v>
      </c>
      <c r="U362" s="81" t="n">
        <v>5.21958758304011</v>
      </c>
      <c r="V362" s="81" t="n">
        <v>5.25436617019677</v>
      </c>
      <c r="W362" s="81" t="n">
        <v>5.25000000000098</v>
      </c>
      <c r="X362" s="81" t="n">
        <v>5.25000000025929</v>
      </c>
    </row>
    <row r="363" customFormat="false" ht="15" hidden="false" customHeight="true" outlineLevel="0" collapsed="false">
      <c r="A363" s="31" t="n">
        <v>35804.2122602659</v>
      </c>
      <c r="B363" s="32" t="n">
        <v>7</v>
      </c>
      <c r="C363" s="21" t="n">
        <v>9.43595732427679</v>
      </c>
      <c r="D363" s="21" t="n">
        <v>8.8319770851808</v>
      </c>
      <c r="E363" s="21" t="n">
        <v>6.99999980556603</v>
      </c>
      <c r="F363" s="21" t="n">
        <v>8.04410549431344</v>
      </c>
      <c r="G363" s="21" t="n">
        <v>4.97019075425362</v>
      </c>
      <c r="H363" s="21" t="n">
        <v>5.15361101269446</v>
      </c>
      <c r="I363" s="21" t="n">
        <v>5.25000000002326</v>
      </c>
      <c r="J363" s="21" t="n">
        <v>5.25754295357148</v>
      </c>
      <c r="K363" s="81" t="n">
        <v>4.69873921767412</v>
      </c>
      <c r="L363" s="81" t="n">
        <v>5.84917805269012</v>
      </c>
      <c r="M363" s="81" t="n">
        <v>5.26055371264277</v>
      </c>
      <c r="N363" s="81" t="n">
        <v>8.20142937130393</v>
      </c>
      <c r="O363" s="81" t="n">
        <v>7.73076886837324</v>
      </c>
      <c r="P363" s="81" t="n">
        <v>6.99999999664536</v>
      </c>
      <c r="Q363" s="81" t="n">
        <v>6.99999919551344</v>
      </c>
      <c r="R363" s="81" t="n">
        <v>5.46961356570645</v>
      </c>
      <c r="S363" s="81" t="n">
        <v>5.2632288230635</v>
      </c>
      <c r="T363" s="81" t="n">
        <v>5.30206165700192</v>
      </c>
      <c r="U363" s="81" t="n">
        <v>5.21450643501071</v>
      </c>
      <c r="V363" s="81" t="n">
        <v>5.24619125333998</v>
      </c>
      <c r="W363" s="81" t="n">
        <v>5.25000000000147</v>
      </c>
      <c r="X363" s="81" t="n">
        <v>5.25000000025061</v>
      </c>
    </row>
    <row r="364" customFormat="false" ht="15" hidden="false" customHeight="true" outlineLevel="0" collapsed="false">
      <c r="A364" s="31" t="n">
        <v>35904.2240263561</v>
      </c>
      <c r="B364" s="32" t="n">
        <v>7</v>
      </c>
      <c r="C364" s="21" t="n">
        <v>8.49432630109566</v>
      </c>
      <c r="D364" s="21" t="n">
        <v>5.66307828194054</v>
      </c>
      <c r="E364" s="21" t="n">
        <v>6.99999982956982</v>
      </c>
      <c r="F364" s="21" t="n">
        <v>8.67115184237633</v>
      </c>
      <c r="G364" s="21" t="n">
        <v>4.96041356706232</v>
      </c>
      <c r="H364" s="21" t="n">
        <v>5.26287455680521</v>
      </c>
      <c r="I364" s="21" t="n">
        <v>5.25000000002039</v>
      </c>
      <c r="J364" s="21" t="n">
        <v>5.20494585997028</v>
      </c>
      <c r="K364" s="81" t="n">
        <v>5.09862850699403</v>
      </c>
      <c r="L364" s="81" t="n">
        <v>6.05765993189045</v>
      </c>
      <c r="M364" s="81" t="n">
        <v>5.30500043954696</v>
      </c>
      <c r="N364" s="81" t="n">
        <v>5.69643996741759</v>
      </c>
      <c r="O364" s="81" t="n">
        <v>7.56054306137074</v>
      </c>
      <c r="P364" s="81" t="n">
        <v>6.99999999723913</v>
      </c>
      <c r="Q364" s="81" t="n">
        <v>6.99999932638115</v>
      </c>
      <c r="R364" s="81" t="n">
        <v>5.48758686290565</v>
      </c>
      <c r="S364" s="81" t="n">
        <v>5.26764626230128</v>
      </c>
      <c r="T364" s="81" t="n">
        <v>5.30708510428166</v>
      </c>
      <c r="U364" s="81" t="n">
        <v>5.27483985785464</v>
      </c>
      <c r="V364" s="81" t="n">
        <v>5.24724647162278</v>
      </c>
      <c r="W364" s="81" t="n">
        <v>5.25000000000172</v>
      </c>
      <c r="X364" s="81" t="n">
        <v>5.25000000023907</v>
      </c>
    </row>
    <row r="365" customFormat="false" ht="15" hidden="false" customHeight="true" outlineLevel="0" collapsed="false">
      <c r="A365" s="31" t="n">
        <v>36004.2357924462</v>
      </c>
      <c r="B365" s="32" t="n">
        <v>7</v>
      </c>
      <c r="C365" s="21" t="n">
        <v>4.59544079658285</v>
      </c>
      <c r="D365" s="21" t="n">
        <v>5.08981203421459</v>
      </c>
      <c r="E365" s="21" t="n">
        <v>6.99999985061044</v>
      </c>
      <c r="F365" s="21" t="n">
        <v>8.02549721947327</v>
      </c>
      <c r="G365" s="21" t="n">
        <v>5.48026370989004</v>
      </c>
      <c r="H365" s="21" t="n">
        <v>5.34509733962122</v>
      </c>
      <c r="I365" s="21" t="n">
        <v>5.25000000001787</v>
      </c>
      <c r="J365" s="21" t="n">
        <v>5.20382190512011</v>
      </c>
      <c r="K365" s="81" t="n">
        <v>9.20204931954109</v>
      </c>
      <c r="L365" s="81" t="n">
        <v>7.93687490920303</v>
      </c>
      <c r="M365" s="81" t="n">
        <v>7.96075446797288</v>
      </c>
      <c r="N365" s="81" t="n">
        <v>5.6355692485438</v>
      </c>
      <c r="O365" s="81" t="n">
        <v>6.87458444704383</v>
      </c>
      <c r="P365" s="81" t="n">
        <v>6.9999999978454</v>
      </c>
      <c r="Q365" s="81" t="n">
        <v>6.99999944233256</v>
      </c>
      <c r="R365" s="81" t="n">
        <v>5.05087979669341</v>
      </c>
      <c r="S365" s="81" t="n">
        <v>5.24296756997046</v>
      </c>
      <c r="T365" s="81" t="n">
        <v>5.29867093415301</v>
      </c>
      <c r="U365" s="81" t="n">
        <v>5.2872176285297</v>
      </c>
      <c r="V365" s="81" t="n">
        <v>5.25532322010623</v>
      </c>
      <c r="W365" s="81" t="n">
        <v>5.25000000000178</v>
      </c>
      <c r="X365" s="81" t="n">
        <v>5.25000000022549</v>
      </c>
    </row>
    <row r="366" customFormat="false" ht="15" hidden="false" customHeight="true" outlineLevel="0" collapsed="false">
      <c r="A366" s="31" t="n">
        <v>36104.2475585363</v>
      </c>
      <c r="B366" s="32" t="n">
        <v>7</v>
      </c>
      <c r="C366" s="21" t="n">
        <v>4.84740948628351</v>
      </c>
      <c r="D366" s="21" t="n">
        <v>7.3947339999473</v>
      </c>
      <c r="E366" s="21" t="n">
        <v>6.99999986905335</v>
      </c>
      <c r="F366" s="21" t="n">
        <v>5.43920577187392</v>
      </c>
      <c r="G366" s="21" t="n">
        <v>5.55228558359803</v>
      </c>
      <c r="H366" s="21" t="n">
        <v>5.32139094089533</v>
      </c>
      <c r="I366" s="21" t="n">
        <v>5.25000000001567</v>
      </c>
      <c r="J366" s="21" t="n">
        <v>5.28640647626677</v>
      </c>
      <c r="K366" s="81" t="n">
        <v>9.09915548625172</v>
      </c>
      <c r="L366" s="81" t="n">
        <v>8.13841219110104</v>
      </c>
      <c r="M366" s="81" t="n">
        <v>8.77155451544491</v>
      </c>
      <c r="N366" s="81" t="n">
        <v>8.09763147538024</v>
      </c>
      <c r="O366" s="81" t="n">
        <v>7.27330297535997</v>
      </c>
      <c r="P366" s="81" t="n">
        <v>6.99999999842036</v>
      </c>
      <c r="Q366" s="81" t="n">
        <v>6.9999995443367</v>
      </c>
      <c r="R366" s="81" t="n">
        <v>5.0045798438935</v>
      </c>
      <c r="S366" s="81" t="n">
        <v>5.23217842689477</v>
      </c>
      <c r="T366" s="81" t="n">
        <v>5.2447990264844</v>
      </c>
      <c r="U366" s="81" t="n">
        <v>5.2356304649116</v>
      </c>
      <c r="V366" s="81" t="n">
        <v>5.25165025066925</v>
      </c>
      <c r="W366" s="81" t="n">
        <v>5.25000000000171</v>
      </c>
      <c r="X366" s="81" t="n">
        <v>5.25000000021055</v>
      </c>
    </row>
    <row r="367" customFormat="false" ht="15" hidden="false" customHeight="true" outlineLevel="0" collapsed="false">
      <c r="A367" s="31" t="n">
        <v>36204.2593246264</v>
      </c>
      <c r="B367" s="32" t="n">
        <v>7</v>
      </c>
      <c r="C367" s="21" t="n">
        <v>9.15747816956275</v>
      </c>
      <c r="D367" s="21" t="n">
        <v>8.930748919648</v>
      </c>
      <c r="E367" s="21" t="n">
        <v>6.99999988521946</v>
      </c>
      <c r="F367" s="21" t="n">
        <v>5.57486508715185</v>
      </c>
      <c r="G367" s="21" t="n">
        <v>5.0891858991958</v>
      </c>
      <c r="H367" s="21" t="n">
        <v>5.16096088104633</v>
      </c>
      <c r="I367" s="21" t="n">
        <v>5.25000000001373</v>
      </c>
      <c r="J367" s="21" t="n">
        <v>5.3010237311187</v>
      </c>
      <c r="K367" s="81" t="n">
        <v>4.9408397487065</v>
      </c>
      <c r="L367" s="81" t="n">
        <v>6.63138495859172</v>
      </c>
      <c r="M367" s="81" t="n">
        <v>8.81911603937679</v>
      </c>
      <c r="N367" s="81" t="n">
        <v>8.46569220403041</v>
      </c>
      <c r="O367" s="81" t="n">
        <v>7.75745305860248</v>
      </c>
      <c r="P367" s="81" t="n">
        <v>6.999999998935</v>
      </c>
      <c r="Q367" s="81" t="n">
        <v>6.99999963341919</v>
      </c>
      <c r="R367" s="81" t="n">
        <v>5.41992460022552</v>
      </c>
      <c r="S367" s="81" t="n">
        <v>5.24125421319913</v>
      </c>
      <c r="T367" s="81" t="n">
        <v>5.19682525659925</v>
      </c>
      <c r="U367" s="81" t="n">
        <v>5.21234281805885</v>
      </c>
      <c r="V367" s="81" t="n">
        <v>5.24561529552494</v>
      </c>
      <c r="W367" s="81" t="n">
        <v>5.25000000000155</v>
      </c>
      <c r="X367" s="81" t="n">
        <v>5.25000000019483</v>
      </c>
    </row>
    <row r="368" customFormat="false" ht="15" hidden="false" customHeight="true" outlineLevel="0" collapsed="false">
      <c r="A368" s="31" t="n">
        <v>36304.2710907166</v>
      </c>
      <c r="B368" s="32" t="n">
        <v>7</v>
      </c>
      <c r="C368" s="21" t="n">
        <v>9.3721307973174</v>
      </c>
      <c r="D368" s="21" t="n">
        <v>8.25323781326656</v>
      </c>
      <c r="E368" s="21" t="n">
        <v>6.99999989938965</v>
      </c>
      <c r="F368" s="21" t="n">
        <v>8.33904868088185</v>
      </c>
      <c r="G368" s="21" t="n">
        <v>4.95927595700267</v>
      </c>
      <c r="H368" s="21" t="n">
        <v>5.16434341638426</v>
      </c>
      <c r="I368" s="21" t="n">
        <v>5.25000000001204</v>
      </c>
      <c r="J368" s="21" t="n">
        <v>5.23081836367749</v>
      </c>
      <c r="K368" s="81" t="n">
        <v>4.77297809014764</v>
      </c>
      <c r="L368" s="81" t="n">
        <v>5.79698769220132</v>
      </c>
      <c r="M368" s="81" t="n">
        <v>8.42211807025596</v>
      </c>
      <c r="N368" s="81" t="n">
        <v>6.34821837926842</v>
      </c>
      <c r="O368" s="81" t="n">
        <v>7.4129802540912</v>
      </c>
      <c r="P368" s="81" t="n">
        <v>6.99999999937262</v>
      </c>
      <c r="Q368" s="81" t="n">
        <v>6.99999971063149</v>
      </c>
      <c r="R368" s="81" t="n">
        <v>5.49902247526405</v>
      </c>
      <c r="S368" s="81" t="n">
        <v>5.2656970833956</v>
      </c>
      <c r="T368" s="81" t="n">
        <v>5.16786360010818</v>
      </c>
      <c r="U368" s="81" t="n">
        <v>5.23260785188131</v>
      </c>
      <c r="V368" s="81" t="n">
        <v>5.24875379696738</v>
      </c>
      <c r="W368" s="81" t="n">
        <v>5.25000000000133</v>
      </c>
      <c r="X368" s="81" t="n">
        <v>5.25000000017877</v>
      </c>
    </row>
    <row r="369" customFormat="false" ht="15" hidden="false" customHeight="true" outlineLevel="0" collapsed="false">
      <c r="A369" s="31" t="n">
        <v>36404.2828568067</v>
      </c>
      <c r="B369" s="32" t="n">
        <v>7</v>
      </c>
      <c r="C369" s="21" t="n">
        <v>5.56786602779872</v>
      </c>
      <c r="D369" s="21" t="n">
        <v>5.14227916451106</v>
      </c>
      <c r="E369" s="21" t="n">
        <v>6.99999991181053</v>
      </c>
      <c r="F369" s="21" t="n">
        <v>8.61987406486377</v>
      </c>
      <c r="G369" s="21" t="n">
        <v>5.00226995149083</v>
      </c>
      <c r="H369" s="21" t="n">
        <v>5.33108921292866</v>
      </c>
      <c r="I369" s="21" t="n">
        <v>5.25000000001055</v>
      </c>
      <c r="J369" s="21" t="n">
        <v>5.2020448430124</v>
      </c>
      <c r="K369" s="81" t="n">
        <v>8.82866494387476</v>
      </c>
      <c r="L369" s="81" t="n">
        <v>6.29491802371653</v>
      </c>
      <c r="M369" s="81" t="n">
        <v>5.33198856523461</v>
      </c>
      <c r="N369" s="81" t="n">
        <v>5.48422782057167</v>
      </c>
      <c r="O369" s="81" t="n">
        <v>6.80649795212953</v>
      </c>
      <c r="P369" s="81" t="n">
        <v>6.99999999972615</v>
      </c>
      <c r="Q369" s="81" t="n">
        <v>6.99999977702593</v>
      </c>
      <c r="R369" s="81" t="n">
        <v>5.14297114737901</v>
      </c>
      <c r="S369" s="81" t="n">
        <v>5.26638664518719</v>
      </c>
      <c r="T369" s="81" t="n">
        <v>5.300434267782</v>
      </c>
      <c r="U369" s="81" t="n">
        <v>5.28571713505807</v>
      </c>
      <c r="V369" s="81" t="n">
        <v>5.25610397301831</v>
      </c>
      <c r="W369" s="81" t="n">
        <v>5.25000000000108</v>
      </c>
      <c r="X369" s="81" t="n">
        <v>5.25000000016274</v>
      </c>
    </row>
    <row r="370" customFormat="false" ht="15" hidden="false" customHeight="true" outlineLevel="0" collapsed="false">
      <c r="A370" s="31" t="n">
        <v>36504.2946228968</v>
      </c>
      <c r="B370" s="32" t="n">
        <v>7</v>
      </c>
      <c r="C370" s="21" t="n">
        <v>4.52597270841463</v>
      </c>
      <c r="D370" s="21" t="n">
        <v>5.42655563058656</v>
      </c>
      <c r="E370" s="21" t="n">
        <v>6.99999992269789</v>
      </c>
      <c r="F370" s="21" t="n">
        <v>6.93673051056601</v>
      </c>
      <c r="G370" s="21" t="n">
        <v>5.50677654656963</v>
      </c>
      <c r="H370" s="21" t="n">
        <v>5.342265629714</v>
      </c>
      <c r="I370" s="21" t="n">
        <v>5.25000000000925</v>
      </c>
      <c r="J370" s="21" t="n">
        <v>5.21143293845034</v>
      </c>
      <c r="K370" s="81" t="n">
        <v>9.31428085227882</v>
      </c>
      <c r="L370" s="81" t="n">
        <v>8.08644724242411</v>
      </c>
      <c r="M370" s="81" t="n">
        <v>5.28001625012099</v>
      </c>
      <c r="N370" s="81" t="n">
        <v>6.36750808268</v>
      </c>
      <c r="O370" s="81" t="n">
        <v>7.49516974964376</v>
      </c>
      <c r="P370" s="81" t="n">
        <v>6.99999999999625</v>
      </c>
      <c r="Q370" s="81" t="n">
        <v>6.99999983363544</v>
      </c>
      <c r="R370" s="81" t="n">
        <v>5.00162323174766</v>
      </c>
      <c r="S370" s="81" t="n">
        <v>5.23878603257729</v>
      </c>
      <c r="T370" s="81" t="n">
        <v>5.30803477323322</v>
      </c>
      <c r="U370" s="81" t="n">
        <v>5.27948417480191</v>
      </c>
      <c r="V370" s="81" t="n">
        <v>5.24881921178969</v>
      </c>
      <c r="W370" s="81" t="n">
        <v>5.25000000000084</v>
      </c>
      <c r="X370" s="81" t="n">
        <v>5.25000000014705</v>
      </c>
    </row>
    <row r="371" customFormat="false" ht="15" hidden="false" customHeight="true" outlineLevel="0" collapsed="false">
      <c r="A371" s="31" t="n">
        <v>36604.3063889869</v>
      </c>
      <c r="B371" s="32" t="n">
        <v>7</v>
      </c>
      <c r="C371" s="21" t="n">
        <v>5.05392782529478</v>
      </c>
      <c r="D371" s="21" t="n">
        <v>8.74156719505885</v>
      </c>
      <c r="E371" s="21" t="n">
        <v>6.99999993224115</v>
      </c>
      <c r="F371" s="21" t="n">
        <v>5.3549633077376</v>
      </c>
      <c r="G371" s="21" t="n">
        <v>5.55093431903035</v>
      </c>
      <c r="H371" s="21" t="n">
        <v>5.17996221147316</v>
      </c>
      <c r="I371" s="21" t="n">
        <v>5.25000000000811</v>
      </c>
      <c r="J371" s="21" t="n">
        <v>5.29272002102034</v>
      </c>
      <c r="K371" s="81" t="n">
        <v>5.73419446003354</v>
      </c>
      <c r="L371" s="81" t="n">
        <v>8.03948968963026</v>
      </c>
      <c r="M371" s="81" t="n">
        <v>7.85102655931965</v>
      </c>
      <c r="N371" s="81" t="n">
        <v>8.46925674850574</v>
      </c>
      <c r="O371" s="81" t="n">
        <v>7.72932674434981</v>
      </c>
      <c r="P371" s="81" t="n">
        <v>7.0000000001889</v>
      </c>
      <c r="Q371" s="81" t="n">
        <v>6.99999988145869</v>
      </c>
      <c r="R371" s="81" t="n">
        <v>5.06639054819531</v>
      </c>
      <c r="S371" s="81" t="n">
        <v>5.2320494453255</v>
      </c>
      <c r="T371" s="81" t="n">
        <v>5.3006882221814</v>
      </c>
      <c r="U371" s="81" t="n">
        <v>5.21754379796386</v>
      </c>
      <c r="V371" s="81" t="n">
        <v>5.24570291774833</v>
      </c>
      <c r="W371" s="81" t="n">
        <v>5.25000000000061</v>
      </c>
      <c r="X371" s="81" t="n">
        <v>5.2500000001319</v>
      </c>
    </row>
    <row r="372" customFormat="false" ht="15" hidden="false" customHeight="true" outlineLevel="0" collapsed="false">
      <c r="A372" s="31" t="n">
        <v>36704.3181550771</v>
      </c>
      <c r="B372" s="32" t="n">
        <v>7</v>
      </c>
      <c r="C372" s="21" t="n">
        <v>9.30161027943659</v>
      </c>
      <c r="D372" s="21" t="n">
        <v>8.75505535103403</v>
      </c>
      <c r="E372" s="21" t="n">
        <v>6.99999994060613</v>
      </c>
      <c r="F372" s="21" t="n">
        <v>5.78967185641366</v>
      </c>
      <c r="G372" s="21" t="n">
        <v>5.0503938838043</v>
      </c>
      <c r="H372" s="21" t="n">
        <v>5.15429384975166</v>
      </c>
      <c r="I372" s="21" t="n">
        <v>5.25000000000711</v>
      </c>
      <c r="J372" s="21" t="n">
        <v>5.29963866590287</v>
      </c>
      <c r="K372" s="81" t="n">
        <v>4.63362230327638</v>
      </c>
      <c r="L372" s="81" t="n">
        <v>6.21243117917469</v>
      </c>
      <c r="M372" s="81" t="n">
        <v>8.7679043413521</v>
      </c>
      <c r="N372" s="81" t="n">
        <v>8.08108847419107</v>
      </c>
      <c r="O372" s="81" t="n">
        <v>7.22372673768525</v>
      </c>
      <c r="P372" s="81" t="n">
        <v>7.00000000031355</v>
      </c>
      <c r="Q372" s="81" t="n">
        <v>6.9999999214484</v>
      </c>
      <c r="R372" s="81" t="n">
        <v>5.48572504550803</v>
      </c>
      <c r="S372" s="81" t="n">
        <v>5.25265356821692</v>
      </c>
      <c r="T372" s="81" t="n">
        <v>5.24750294622513</v>
      </c>
      <c r="U372" s="81" t="n">
        <v>5.21591941149778</v>
      </c>
      <c r="V372" s="81" t="n">
        <v>5.25093409810602</v>
      </c>
      <c r="W372" s="81" t="n">
        <v>5.2500000000004</v>
      </c>
      <c r="X372" s="81" t="n">
        <v>5.25000000011748</v>
      </c>
    </row>
    <row r="373" customFormat="false" ht="15" hidden="false" customHeight="true" outlineLevel="0" collapsed="false">
      <c r="A373" s="31" t="n">
        <v>36804.3299211672</v>
      </c>
      <c r="B373" s="32" t="n">
        <v>7</v>
      </c>
      <c r="C373" s="21" t="n">
        <v>9.28185370749851</v>
      </c>
      <c r="D373" s="21" t="n">
        <v>5.45161043987794</v>
      </c>
      <c r="E373" s="21" t="n">
        <v>6.99999994793861</v>
      </c>
      <c r="F373" s="21" t="n">
        <v>8.51469324661085</v>
      </c>
      <c r="G373" s="21" t="n">
        <v>4.9517885546158</v>
      </c>
      <c r="H373" s="21" t="n">
        <v>5.30032688085527</v>
      </c>
      <c r="I373" s="21" t="n">
        <v>5.25000000000623</v>
      </c>
      <c r="J373" s="21" t="n">
        <v>5.22019863651692</v>
      </c>
      <c r="K373" s="81" t="n">
        <v>5.50320559763544</v>
      </c>
      <c r="L373" s="81" t="n">
        <v>5.81948596729802</v>
      </c>
      <c r="M373" s="81" t="n">
        <v>8.83397160514063</v>
      </c>
      <c r="N373" s="81" t="n">
        <v>5.62726922593012</v>
      </c>
      <c r="O373" s="81" t="n">
        <v>6.84583588371341</v>
      </c>
      <c r="P373" s="81" t="n">
        <v>7.00000000038162</v>
      </c>
      <c r="Q373" s="81" t="n">
        <v>6.99999995450388</v>
      </c>
      <c r="R373" s="81" t="n">
        <v>5.47180902875298</v>
      </c>
      <c r="S373" s="81" t="n">
        <v>5.26734556074488</v>
      </c>
      <c r="T373" s="81" t="n">
        <v>5.19876866035422</v>
      </c>
      <c r="U373" s="81" t="n">
        <v>5.27798231198882</v>
      </c>
      <c r="V373" s="81" t="n">
        <v>5.25579011302866</v>
      </c>
      <c r="W373" s="81" t="n">
        <v>5.25000000000023</v>
      </c>
      <c r="X373" s="81" t="n">
        <v>5.25000000010389</v>
      </c>
    </row>
    <row r="374" customFormat="false" ht="15" hidden="false" customHeight="true" outlineLevel="0" collapsed="false">
      <c r="A374" s="31" t="n">
        <v>36904.3416872573</v>
      </c>
      <c r="B374" s="32" t="n">
        <v>7</v>
      </c>
      <c r="C374" s="21" t="n">
        <v>5.06778089276976</v>
      </c>
      <c r="D374" s="21" t="n">
        <v>5.1187458812162</v>
      </c>
      <c r="E374" s="21" t="n">
        <v>6.99999995436599</v>
      </c>
      <c r="F374" s="21" t="n">
        <v>8.53256389998282</v>
      </c>
      <c r="G374" s="21" t="n">
        <v>5.34222445550677</v>
      </c>
      <c r="H374" s="21" t="n">
        <v>5.34695903181058</v>
      </c>
      <c r="I374" s="21" t="n">
        <v>5.25000000000546</v>
      </c>
      <c r="J374" s="21" t="n">
        <v>5.20076035120268</v>
      </c>
      <c r="K374" s="81" t="n">
        <v>9.30068820742766</v>
      </c>
      <c r="L374" s="81" t="n">
        <v>6.82439462132527</v>
      </c>
      <c r="M374" s="81" t="n">
        <v>8.48725334937621</v>
      </c>
      <c r="N374" s="81" t="n">
        <v>5.71491594805289</v>
      </c>
      <c r="O374" s="81" t="n">
        <v>7.64437342331554</v>
      </c>
      <c r="P374" s="81" t="n">
        <v>7.00000000040485</v>
      </c>
      <c r="Q374" s="81" t="n">
        <v>6.99999998146486</v>
      </c>
      <c r="R374" s="81" t="n">
        <v>5.03044654255605</v>
      </c>
      <c r="S374" s="81" t="n">
        <v>5.26332589795994</v>
      </c>
      <c r="T374" s="81" t="n">
        <v>5.16681491853552</v>
      </c>
      <c r="U374" s="81" t="n">
        <v>5.2864116111598</v>
      </c>
      <c r="V374" s="81" t="n">
        <v>5.2472040889145</v>
      </c>
      <c r="W374" s="81" t="n">
        <v>5.25000000000009</v>
      </c>
      <c r="X374" s="81" t="n">
        <v>5.25000000009122</v>
      </c>
    </row>
    <row r="375" customFormat="false" ht="15" hidden="false" customHeight="true" outlineLevel="0" collapsed="false">
      <c r="A375" s="31" t="n">
        <v>37004.3534533475</v>
      </c>
      <c r="B375" s="32" t="n">
        <v>7</v>
      </c>
      <c r="C375" s="21" t="n">
        <v>4.56301971773704</v>
      </c>
      <c r="D375" s="21" t="n">
        <v>8.09359457236121</v>
      </c>
      <c r="E375" s="21" t="n">
        <v>6.99999995999981</v>
      </c>
      <c r="F375" s="21" t="n">
        <v>5.93598826612155</v>
      </c>
      <c r="G375" s="21" t="n">
        <v>5.52997556182175</v>
      </c>
      <c r="H375" s="21" t="n">
        <v>5.30324793264907</v>
      </c>
      <c r="I375" s="21" t="n">
        <v>5.25000000000479</v>
      </c>
      <c r="J375" s="21" t="n">
        <v>5.25011883685606</v>
      </c>
      <c r="K375" s="81" t="n">
        <v>8.90134220879939</v>
      </c>
      <c r="L375" s="81" t="n">
        <v>8.17602809939051</v>
      </c>
      <c r="M375" s="81" t="n">
        <v>5.37422551320946</v>
      </c>
      <c r="N375" s="81" t="n">
        <v>8.22298216459387</v>
      </c>
      <c r="O375" s="81" t="n">
        <v>7.66308134826226</v>
      </c>
      <c r="P375" s="81" t="n">
        <v>7.00000000039452</v>
      </c>
      <c r="Q375" s="81" t="n">
        <v>7.00000000310836</v>
      </c>
      <c r="R375" s="81" t="n">
        <v>5.01248736155017</v>
      </c>
      <c r="S375" s="81" t="n">
        <v>5.23585609047228</v>
      </c>
      <c r="T375" s="81" t="n">
        <v>5.29664930120846</v>
      </c>
      <c r="U375" s="81" t="n">
        <v>5.22884712321922</v>
      </c>
      <c r="V375" s="81" t="n">
        <v>5.24631129261666</v>
      </c>
      <c r="W375" s="81" t="n">
        <v>5.24999999999999</v>
      </c>
      <c r="X375" s="81" t="n">
        <v>5.2500000000795</v>
      </c>
    </row>
    <row r="376" customFormat="false" ht="15" hidden="false" customHeight="true" outlineLevel="0" collapsed="false">
      <c r="A376" s="31" t="n">
        <v>37104.3652194376</v>
      </c>
      <c r="B376" s="32" t="n">
        <v>7</v>
      </c>
      <c r="C376" s="21" t="n">
        <v>5.50742315110431</v>
      </c>
      <c r="D376" s="21" t="n">
        <v>8.94966169132468</v>
      </c>
      <c r="E376" s="21" t="n">
        <v>6.99999996493794</v>
      </c>
      <c r="F376" s="21" t="n">
        <v>5.35620225662745</v>
      </c>
      <c r="G376" s="21" t="n">
        <v>5.53963705113114</v>
      </c>
      <c r="H376" s="21" t="n">
        <v>5.15796888142876</v>
      </c>
      <c r="I376" s="21" t="n">
        <v>5.2500000000042</v>
      </c>
      <c r="J376" s="21" t="n">
        <v>5.29791106718518</v>
      </c>
      <c r="K376" s="81" t="n">
        <v>4.79763522209676</v>
      </c>
      <c r="L376" s="81" t="n">
        <v>7.87891034004298</v>
      </c>
      <c r="M376" s="81" t="n">
        <v>5.22273030309725</v>
      </c>
      <c r="N376" s="81" t="n">
        <v>8.40894260068167</v>
      </c>
      <c r="O376" s="81" t="n">
        <v>7.02614603978663</v>
      </c>
      <c r="P376" s="81" t="n">
        <v>7.00000000036101</v>
      </c>
      <c r="Q376" s="81" t="n">
        <v>7.00000002014722</v>
      </c>
      <c r="R376" s="81" t="n">
        <v>5.4491473091601</v>
      </c>
      <c r="S376" s="81" t="n">
        <v>5.23264227100697</v>
      </c>
      <c r="T376" s="81" t="n">
        <v>5.30702365615485</v>
      </c>
      <c r="U376" s="81" t="n">
        <v>5.21252434782124</v>
      </c>
      <c r="V376" s="81" t="n">
        <v>5.25340586910171</v>
      </c>
      <c r="W376" s="81" t="n">
        <v>5.24999999999991</v>
      </c>
      <c r="X376" s="81" t="n">
        <v>5.25000000006877</v>
      </c>
    </row>
    <row r="377" customFormat="false" ht="15" hidden="false" customHeight="true" outlineLevel="0" collapsed="false">
      <c r="A377" s="31" t="n">
        <v>37204.3769855277</v>
      </c>
      <c r="B377" s="32" t="n">
        <v>7</v>
      </c>
      <c r="C377" s="21" t="n">
        <v>9.40383486695884</v>
      </c>
      <c r="D377" s="21" t="n">
        <v>8.04297433318873</v>
      </c>
      <c r="E377" s="21" t="n">
        <v>6.99999996926647</v>
      </c>
      <c r="F377" s="21" t="n">
        <v>6.31891278501468</v>
      </c>
      <c r="G377" s="21" t="n">
        <v>5.01981707642365</v>
      </c>
      <c r="H377" s="21" t="n">
        <v>5.16782366960413</v>
      </c>
      <c r="I377" s="21" t="n">
        <v>5.25000000000368</v>
      </c>
      <c r="J377" s="21" t="n">
        <v>5.29499677693647</v>
      </c>
      <c r="K377" s="81" t="n">
        <v>4.90046925208189</v>
      </c>
      <c r="L377" s="81" t="n">
        <v>6.00489616885128</v>
      </c>
      <c r="M377" s="81" t="n">
        <v>6.7655945578208</v>
      </c>
      <c r="N377" s="81" t="n">
        <v>6.0322917788366</v>
      </c>
      <c r="O377" s="81" t="n">
        <v>7.01628523660648</v>
      </c>
      <c r="P377" s="81" t="n">
        <v>7.0000000003132</v>
      </c>
      <c r="Q377" s="81" t="n">
        <v>7.00000003323046</v>
      </c>
      <c r="R377" s="81" t="n">
        <v>5.49551726466055</v>
      </c>
      <c r="S377" s="81" t="n">
        <v>5.25863654247322</v>
      </c>
      <c r="T377" s="81" t="n">
        <v>5.30202247191875</v>
      </c>
      <c r="U377" s="81" t="n">
        <v>5.25489762586034</v>
      </c>
      <c r="V377" s="81" t="n">
        <v>5.25435627518249</v>
      </c>
      <c r="W377" s="81" t="n">
        <v>5.24999999999987</v>
      </c>
      <c r="X377" s="81" t="n">
        <v>5.250000000059</v>
      </c>
    </row>
    <row r="378" customFormat="false" ht="15" hidden="false" customHeight="true" outlineLevel="0" collapsed="false">
      <c r="A378" s="31" t="n">
        <v>37304.3887516178</v>
      </c>
      <c r="B378" s="32" t="n">
        <v>7</v>
      </c>
      <c r="C378" s="21" t="n">
        <v>9.152234147272</v>
      </c>
      <c r="D378" s="21" t="n">
        <v>5.11062265904809</v>
      </c>
      <c r="E378" s="21" t="n">
        <v>6.99999997306039</v>
      </c>
      <c r="F378" s="21" t="n">
        <v>8.62915892448462</v>
      </c>
      <c r="G378" s="21" t="n">
        <v>4.94785329785874</v>
      </c>
      <c r="H378" s="21" t="n">
        <v>5.33407803061852</v>
      </c>
      <c r="I378" s="21" t="n">
        <v>5.25000000000322</v>
      </c>
      <c r="J378" s="21" t="n">
        <v>5.21270163888511</v>
      </c>
      <c r="K378" s="81" t="n">
        <v>9.05915461819162</v>
      </c>
      <c r="L378" s="81" t="n">
        <v>5.88872250938645</v>
      </c>
      <c r="M378" s="81" t="n">
        <v>8.70994543239737</v>
      </c>
      <c r="N378" s="81" t="n">
        <v>5.51350466960175</v>
      </c>
      <c r="O378" s="81" t="n">
        <v>7.7310666249912</v>
      </c>
      <c r="P378" s="81" t="n">
        <v>7.00000000025834</v>
      </c>
      <c r="Q378" s="81" t="n">
        <v>7.0000000429449</v>
      </c>
      <c r="R378" s="81" t="n">
        <v>5.0800555000493</v>
      </c>
      <c r="S378" s="81" t="n">
        <v>5.26794275000206</v>
      </c>
      <c r="T378" s="81" t="n">
        <v>5.25400986963151</v>
      </c>
      <c r="U378" s="81" t="n">
        <v>5.28716052691941</v>
      </c>
      <c r="V378" s="81" t="n">
        <v>5.24618723404027</v>
      </c>
      <c r="W378" s="81" t="n">
        <v>5.24999999999984</v>
      </c>
      <c r="X378" s="81" t="n">
        <v>5.25000000005018</v>
      </c>
    </row>
    <row r="379" customFormat="false" ht="15" hidden="false" customHeight="true" outlineLevel="0" collapsed="false">
      <c r="A379" s="31" t="n">
        <v>37404.400517708</v>
      </c>
      <c r="B379" s="32" t="n">
        <v>7</v>
      </c>
      <c r="C379" s="21" t="n">
        <v>4.84254623401047</v>
      </c>
      <c r="D379" s="21" t="n">
        <v>5.49885017884986</v>
      </c>
      <c r="E379" s="21" t="n">
        <v>6.99999997638585</v>
      </c>
      <c r="F379" s="21" t="n">
        <v>8.39893157229672</v>
      </c>
      <c r="G379" s="21" t="n">
        <v>5.41078036566781</v>
      </c>
      <c r="H379" s="21" t="n">
        <v>5.34079972171972</v>
      </c>
      <c r="I379" s="21" t="n">
        <v>5.25000000000283</v>
      </c>
      <c r="J379" s="21" t="n">
        <v>5.20065634506387</v>
      </c>
      <c r="K379" s="81" t="n">
        <v>9.22641733292692</v>
      </c>
      <c r="L379" s="81" t="n">
        <v>7.54930444056731</v>
      </c>
      <c r="M379" s="81" t="n">
        <v>8.83597192386732</v>
      </c>
      <c r="N379" s="81" t="n">
        <v>7.27425074803313</v>
      </c>
      <c r="O379" s="81" t="n">
        <v>7.55997817380702</v>
      </c>
      <c r="P379" s="81" t="n">
        <v>7.0000000002023</v>
      </c>
      <c r="Q379" s="81" t="n">
        <v>7.00000004981678</v>
      </c>
      <c r="R379" s="81" t="n">
        <v>5.00108990738187</v>
      </c>
      <c r="S379" s="81" t="n">
        <v>5.25495960435054</v>
      </c>
      <c r="T379" s="81" t="n">
        <v>5.2052246100245</v>
      </c>
      <c r="U379" s="81" t="n">
        <v>5.27342927707837</v>
      </c>
      <c r="V379" s="81" t="n">
        <v>5.24725195306765</v>
      </c>
      <c r="W379" s="81" t="n">
        <v>5.24999999999984</v>
      </c>
      <c r="X379" s="81" t="n">
        <v>5.25000000004228</v>
      </c>
    </row>
    <row r="380" customFormat="false" ht="15" hidden="false" customHeight="true" outlineLevel="0" collapsed="false">
      <c r="A380" s="31" t="n">
        <v>37504.4122837981</v>
      </c>
      <c r="B380" s="32" t="n">
        <v>7</v>
      </c>
      <c r="C380" s="21" t="n">
        <v>4.6269941268143</v>
      </c>
      <c r="D380" s="21" t="n">
        <v>8.78266966810608</v>
      </c>
      <c r="E380" s="21" t="n">
        <v>6.99999997930099</v>
      </c>
      <c r="F380" s="21" t="n">
        <v>5.64842277684236</v>
      </c>
      <c r="G380" s="21" t="n">
        <v>5.54089466332646</v>
      </c>
      <c r="H380" s="21" t="n">
        <v>5.17600787498809</v>
      </c>
      <c r="I380" s="21" t="n">
        <v>5.25000000000248</v>
      </c>
      <c r="J380" s="21" t="n">
        <v>5.27382224556942</v>
      </c>
      <c r="K380" s="81" t="n">
        <v>5.17178152656963</v>
      </c>
      <c r="L380" s="81" t="n">
        <v>8.20235283292572</v>
      </c>
      <c r="M380" s="81" t="n">
        <v>8.57119795953117</v>
      </c>
      <c r="N380" s="81" t="n">
        <v>8.50671275684711</v>
      </c>
      <c r="O380" s="81" t="n">
        <v>6.87406228951432</v>
      </c>
      <c r="P380" s="81" t="n">
        <v>7.00000000014894</v>
      </c>
      <c r="Q380" s="81" t="n">
        <v>7.00000005431504</v>
      </c>
      <c r="R380" s="81" t="n">
        <v>5.35683415871639</v>
      </c>
      <c r="S380" s="81" t="n">
        <v>5.23365303140782</v>
      </c>
      <c r="T380" s="81" t="n">
        <v>5.16928541745745</v>
      </c>
      <c r="U380" s="81" t="n">
        <v>5.21528711619258</v>
      </c>
      <c r="V380" s="81" t="n">
        <v>5.25532975516987</v>
      </c>
      <c r="W380" s="81" t="n">
        <v>5.24999999999984</v>
      </c>
      <c r="X380" s="81" t="n">
        <v>5.25000000003525</v>
      </c>
    </row>
    <row r="381" customFormat="false" ht="15" hidden="false" customHeight="true" outlineLevel="0" collapsed="false">
      <c r="A381" s="31" t="n">
        <v>37604.4240498882</v>
      </c>
      <c r="B381" s="32" t="n">
        <v>7</v>
      </c>
      <c r="C381" s="21" t="n">
        <v>8.43467490276071</v>
      </c>
      <c r="D381" s="21" t="n">
        <v>8.70064464187982</v>
      </c>
      <c r="E381" s="21" t="n">
        <v>6.99999998185626</v>
      </c>
      <c r="F381" s="21" t="n">
        <v>5.4203389373856</v>
      </c>
      <c r="G381" s="21" t="n">
        <v>5.49758706144614</v>
      </c>
      <c r="H381" s="21" t="n">
        <v>5.15525709120263</v>
      </c>
      <c r="I381" s="21" t="n">
        <v>5.25000000000217</v>
      </c>
      <c r="J381" s="21" t="n">
        <v>5.3002805563724</v>
      </c>
      <c r="K381" s="81" t="n">
        <v>4.68495287941626</v>
      </c>
      <c r="L381" s="81" t="n">
        <v>7.58301606126607</v>
      </c>
      <c r="M381" s="81" t="n">
        <v>5.49570961484411</v>
      </c>
      <c r="N381" s="81" t="n">
        <v>7.82770799524397</v>
      </c>
      <c r="O381" s="81" t="n">
        <v>7.27450260740159</v>
      </c>
      <c r="P381" s="81" t="n">
        <v>7.00000000010094</v>
      </c>
      <c r="Q381" s="81" t="n">
        <v>7.00000005685424</v>
      </c>
      <c r="R381" s="81" t="n">
        <v>5.49849056676527</v>
      </c>
      <c r="S381" s="81" t="n">
        <v>5.23433965809274</v>
      </c>
      <c r="T381" s="81" t="n">
        <v>5.29101544059175</v>
      </c>
      <c r="U381" s="81" t="n">
        <v>5.21873245424475</v>
      </c>
      <c r="V381" s="81" t="n">
        <v>5.25163558426377</v>
      </c>
      <c r="W381" s="81" t="n">
        <v>5.24999999999986</v>
      </c>
      <c r="X381" s="81" t="n">
        <v>5.25000000002904</v>
      </c>
    </row>
    <row r="382" customFormat="false" ht="15" hidden="false" customHeight="true" outlineLevel="0" collapsed="false">
      <c r="A382" s="31" t="n">
        <v>37704.4358159784</v>
      </c>
      <c r="B382" s="32" t="n">
        <v>7</v>
      </c>
      <c r="C382" s="21" t="n">
        <v>9.4729863146698</v>
      </c>
      <c r="D382" s="21" t="n">
        <v>5.37207331465419</v>
      </c>
      <c r="E382" s="21" t="n">
        <v>6.99999998409624</v>
      </c>
      <c r="F382" s="21" t="n">
        <v>7.83548117156458</v>
      </c>
      <c r="G382" s="21" t="n">
        <v>4.99334749302629</v>
      </c>
      <c r="H382" s="21" t="n">
        <v>5.30935337862256</v>
      </c>
      <c r="I382" s="21" t="n">
        <v>5.2500000000019</v>
      </c>
      <c r="J382" s="21" t="n">
        <v>5.27919417113887</v>
      </c>
      <c r="K382" s="81" t="n">
        <v>8.26794458846704</v>
      </c>
      <c r="L382" s="81" t="n">
        <v>5.87841355954017</v>
      </c>
      <c r="M382" s="81" t="n">
        <v>5.20130644556869</v>
      </c>
      <c r="N382" s="81" t="n">
        <v>5.55682133455076</v>
      </c>
      <c r="O382" s="81" t="n">
        <v>7.75744395180276</v>
      </c>
      <c r="P382" s="81" t="n">
        <v>7.00000000005997</v>
      </c>
      <c r="Q382" s="81" t="n">
        <v>7.00000005779869</v>
      </c>
      <c r="R382" s="81" t="n">
        <v>5.43355083011624</v>
      </c>
      <c r="S382" s="81" t="n">
        <v>5.26227245919118</v>
      </c>
      <c r="T382" s="81" t="n">
        <v>5.30801413650388</v>
      </c>
      <c r="U382" s="81" t="n">
        <v>5.28121182693417</v>
      </c>
      <c r="V382" s="81" t="n">
        <v>5.24561399900721</v>
      </c>
      <c r="W382" s="81" t="n">
        <v>5.24999999999988</v>
      </c>
      <c r="X382" s="81" t="n">
        <v>5.25000000002359</v>
      </c>
    </row>
    <row r="383" customFormat="false" ht="15" hidden="false" customHeight="true" outlineLevel="0" collapsed="false">
      <c r="A383" s="31" t="n">
        <v>37804.4475820685</v>
      </c>
      <c r="B383" s="32" t="n">
        <v>7</v>
      </c>
      <c r="C383" s="21" t="n">
        <v>8.94620617923306</v>
      </c>
      <c r="D383" s="21" t="n">
        <v>5.17610215176805</v>
      </c>
      <c r="E383" s="21" t="n">
        <v>6.9999999860596</v>
      </c>
      <c r="F383" s="21" t="n">
        <v>8.68484027591241</v>
      </c>
      <c r="G383" s="21" t="n">
        <v>4.94917260642367</v>
      </c>
      <c r="H383" s="21" t="n">
        <v>5.34639162664656</v>
      </c>
      <c r="I383" s="21" t="n">
        <v>5.25000000000167</v>
      </c>
      <c r="J383" s="21" t="n">
        <v>5.20697652955994</v>
      </c>
      <c r="K383" s="81" t="n">
        <v>9.36557912372338</v>
      </c>
      <c r="L383" s="81" t="n">
        <v>6.00512528296502</v>
      </c>
      <c r="M383" s="81" t="n">
        <v>6.40136012086605</v>
      </c>
      <c r="N383" s="81" t="n">
        <v>5.84580923272836</v>
      </c>
      <c r="O383" s="81" t="n">
        <v>7.41219547774949</v>
      </c>
      <c r="P383" s="81" t="n">
        <v>7.00000000002679</v>
      </c>
      <c r="Q383" s="81" t="n">
        <v>7.00000005746556</v>
      </c>
      <c r="R383" s="81" t="n">
        <v>5.01436323867322</v>
      </c>
      <c r="S383" s="81" t="n">
        <v>5.26784069859886</v>
      </c>
      <c r="T383" s="81" t="n">
        <v>5.30389925118425</v>
      </c>
      <c r="U383" s="81" t="n">
        <v>5.28492442735676</v>
      </c>
      <c r="V383" s="81" t="n">
        <v>5.24876234034495</v>
      </c>
      <c r="W383" s="81" t="n">
        <v>5.2499999999999</v>
      </c>
      <c r="X383" s="81" t="n">
        <v>5.25000000001885</v>
      </c>
    </row>
    <row r="384" customFormat="false" ht="15" hidden="false" customHeight="true" outlineLevel="0" collapsed="false">
      <c r="A384" s="31" t="n">
        <v>37904.4593481586</v>
      </c>
      <c r="B384" s="32" t="n">
        <v>7</v>
      </c>
      <c r="C384" s="21" t="n">
        <v>4.69800801295539</v>
      </c>
      <c r="D384" s="21" t="n">
        <v>8.37089660135561</v>
      </c>
      <c r="E384" s="21" t="n">
        <v>6.99999998778056</v>
      </c>
      <c r="F384" s="21" t="n">
        <v>8.18445989219545</v>
      </c>
      <c r="G384" s="21" t="n">
        <v>5.44963859181951</v>
      </c>
      <c r="H384" s="21" t="n">
        <v>5.22743283158557</v>
      </c>
      <c r="I384" s="21" t="n">
        <v>5.25000000000146</v>
      </c>
      <c r="J384" s="21" t="n">
        <v>5.20218737656944</v>
      </c>
      <c r="K384" s="81" t="n">
        <v>8.49767646080351</v>
      </c>
      <c r="L384" s="81" t="n">
        <v>7.86922797416336</v>
      </c>
      <c r="M384" s="81" t="n">
        <v>8.70187925025008</v>
      </c>
      <c r="N384" s="81" t="n">
        <v>8.33428665084427</v>
      </c>
      <c r="O384" s="81" t="n">
        <v>6.80641728569881</v>
      </c>
      <c r="P384" s="81" t="n">
        <v>7.00000000000142</v>
      </c>
      <c r="Q384" s="81" t="n">
        <v>7.00000005612959</v>
      </c>
      <c r="R384" s="81" t="n">
        <v>5.0282293091853</v>
      </c>
      <c r="S384" s="81" t="n">
        <v>5.24488697862944</v>
      </c>
      <c r="T384" s="81" t="n">
        <v>5.25632456968111</v>
      </c>
      <c r="U384" s="81" t="n">
        <v>5.22372845186893</v>
      </c>
      <c r="V384" s="81" t="n">
        <v>5.2561049038292</v>
      </c>
      <c r="W384" s="81" t="n">
        <v>5.24999999999992</v>
      </c>
      <c r="X384" s="81" t="n">
        <v>5.25000000001475</v>
      </c>
    </row>
    <row r="385" customFormat="false" ht="15" hidden="false" customHeight="true" outlineLevel="0" collapsed="false">
      <c r="A385" s="31" t="n">
        <v>38004.4711142487</v>
      </c>
      <c r="B385" s="32" t="n">
        <v>7</v>
      </c>
      <c r="C385" s="21" t="n">
        <v>4.71748792671957</v>
      </c>
      <c r="D385" s="21" t="n">
        <v>8.90434103601773</v>
      </c>
      <c r="E385" s="21" t="n">
        <v>6.99999998928903</v>
      </c>
      <c r="F385" s="21" t="n">
        <v>5.48999864851195</v>
      </c>
      <c r="G385" s="21" t="n">
        <v>5.54837076142692</v>
      </c>
      <c r="H385" s="21" t="n">
        <v>5.1544656213617</v>
      </c>
      <c r="I385" s="21" t="n">
        <v>5.25000000000128</v>
      </c>
      <c r="J385" s="21" t="n">
        <v>5.28324539286153</v>
      </c>
      <c r="K385" s="81" t="n">
        <v>4.69873922124333</v>
      </c>
      <c r="L385" s="81" t="n">
        <v>8.16130033830009</v>
      </c>
      <c r="M385" s="81" t="n">
        <v>8.84501411597397</v>
      </c>
      <c r="N385" s="81" t="n">
        <v>8.32937299786956</v>
      </c>
      <c r="O385" s="81" t="n">
        <v>7.49602000654069</v>
      </c>
      <c r="P385" s="81" t="n">
        <v>6.9999999999831</v>
      </c>
      <c r="Q385" s="81" t="n">
        <v>7.00000005402632</v>
      </c>
      <c r="R385" s="81" t="n">
        <v>5.46961356598877</v>
      </c>
      <c r="S385" s="81" t="n">
        <v>5.23237197083735</v>
      </c>
      <c r="T385" s="81" t="n">
        <v>5.20723508403729</v>
      </c>
      <c r="U385" s="81" t="n">
        <v>5.21314133875604</v>
      </c>
      <c r="V385" s="81" t="n">
        <v>5.24880912058231</v>
      </c>
      <c r="W385" s="81" t="n">
        <v>5.24999999999994</v>
      </c>
      <c r="X385" s="81" t="n">
        <v>5.25000000001123</v>
      </c>
    </row>
    <row r="386" customFormat="false" ht="15" hidden="false" customHeight="true" outlineLevel="0" collapsed="false">
      <c r="A386" s="31" t="n">
        <v>38104.4828803389</v>
      </c>
      <c r="B386" s="32" t="n">
        <v>7</v>
      </c>
      <c r="C386" s="21" t="n">
        <v>8.93283010343327</v>
      </c>
      <c r="D386" s="21" t="n">
        <v>6.38356442686397</v>
      </c>
      <c r="E386" s="21" t="n">
        <v>6.99999999061116</v>
      </c>
      <c r="F386" s="21" t="n">
        <v>5.51907206186614</v>
      </c>
      <c r="G386" s="21" t="n">
        <v>5.15752726152102</v>
      </c>
      <c r="H386" s="21" t="n">
        <v>5.18080409335217</v>
      </c>
      <c r="I386" s="21" t="n">
        <v>5.25000000000112</v>
      </c>
      <c r="J386" s="21" t="n">
        <v>5.30100638172733</v>
      </c>
      <c r="K386" s="81" t="n">
        <v>5.09862851187511</v>
      </c>
      <c r="L386" s="81" t="n">
        <v>6.8817790815316</v>
      </c>
      <c r="M386" s="81" t="n">
        <v>8.60902414705699</v>
      </c>
      <c r="N386" s="81" t="n">
        <v>5.83987528942684</v>
      </c>
      <c r="O386" s="81" t="n">
        <v>7.72910239080657</v>
      </c>
      <c r="P386" s="81" t="n">
        <v>6.99999999997111</v>
      </c>
      <c r="Q386" s="81" t="n">
        <v>7.00000005135623</v>
      </c>
      <c r="R386" s="81" t="n">
        <v>5.48758686330751</v>
      </c>
      <c r="S386" s="81" t="n">
        <v>5.23857030929888</v>
      </c>
      <c r="T386" s="81" t="n">
        <v>5.16944685255107</v>
      </c>
      <c r="U386" s="81" t="n">
        <v>5.2679476258553</v>
      </c>
      <c r="V386" s="81" t="n">
        <v>5.24570486968877</v>
      </c>
      <c r="W386" s="81" t="n">
        <v>5.24999999999996</v>
      </c>
      <c r="X386" s="81" t="n">
        <v>5.25000000000825</v>
      </c>
    </row>
    <row r="387" customFormat="false" ht="15" hidden="false" customHeight="true" outlineLevel="0" collapsed="false">
      <c r="A387" s="31" t="n">
        <v>38204.494646429</v>
      </c>
      <c r="B387" s="32" t="n">
        <v>7</v>
      </c>
      <c r="C387" s="21" t="n">
        <v>9.43595732427679</v>
      </c>
      <c r="D387" s="21" t="n">
        <v>5.06434433774864</v>
      </c>
      <c r="E387" s="21" t="n">
        <v>6.99999999177013</v>
      </c>
      <c r="F387" s="21" t="n">
        <v>8.24068259244977</v>
      </c>
      <c r="G387" s="21" t="n">
        <v>4.97019075425362</v>
      </c>
      <c r="H387" s="21" t="n">
        <v>5.33971666616839</v>
      </c>
      <c r="I387" s="21" t="n">
        <v>5.25000000000098</v>
      </c>
      <c r="J387" s="21" t="n">
        <v>5.23755127507742</v>
      </c>
      <c r="K387" s="81" t="n">
        <v>9.20204932289643</v>
      </c>
      <c r="L387" s="81" t="n">
        <v>5.80638308598947</v>
      </c>
      <c r="M387" s="81" t="n">
        <v>5.55546709737968</v>
      </c>
      <c r="N387" s="81" t="n">
        <v>5.55835300847685</v>
      </c>
      <c r="O387" s="81" t="n">
        <v>7.2228015250618</v>
      </c>
      <c r="P387" s="81" t="n">
        <v>6.99999999996452</v>
      </c>
      <c r="Q387" s="81" t="n">
        <v>7.00000004828823</v>
      </c>
      <c r="R387" s="81" t="n">
        <v>5.05087979680498</v>
      </c>
      <c r="S387" s="81" t="n">
        <v>5.26497030592847</v>
      </c>
      <c r="T387" s="81" t="n">
        <v>5.28427480963908</v>
      </c>
      <c r="U387" s="81" t="n">
        <v>5.28763778700518</v>
      </c>
      <c r="V387" s="81" t="n">
        <v>5.25094535202657</v>
      </c>
      <c r="W387" s="81" t="n">
        <v>5.24999999999998</v>
      </c>
      <c r="X387" s="81" t="n">
        <v>5.25000000000574</v>
      </c>
    </row>
    <row r="388" customFormat="false" ht="15" hidden="false" customHeight="true" outlineLevel="0" collapsed="false">
      <c r="A388" s="31" t="n">
        <v>38304.5064125191</v>
      </c>
      <c r="B388" s="32" t="n">
        <v>7</v>
      </c>
      <c r="C388" s="21" t="n">
        <v>8.4943263010956</v>
      </c>
      <c r="D388" s="21" t="n">
        <v>5.79989144512474</v>
      </c>
      <c r="E388" s="21" t="n">
        <v>6.99999999278597</v>
      </c>
      <c r="F388" s="21" t="n">
        <v>8.65305613661096</v>
      </c>
      <c r="G388" s="21" t="n">
        <v>4.96041356706232</v>
      </c>
      <c r="H388" s="21" t="n">
        <v>5.33467415368577</v>
      </c>
      <c r="I388" s="21" t="n">
        <v>5.25000000000086</v>
      </c>
      <c r="J388" s="21" t="n">
        <v>5.20286667155978</v>
      </c>
      <c r="K388" s="81" t="n">
        <v>9.0991554885087</v>
      </c>
      <c r="L388" s="81" t="n">
        <v>6.20107540030136</v>
      </c>
      <c r="M388" s="81" t="n">
        <v>5.15778805831514</v>
      </c>
      <c r="N388" s="81" t="n">
        <v>7.82425018504376</v>
      </c>
      <c r="O388" s="81" t="n">
        <v>6.84630804699426</v>
      </c>
      <c r="P388" s="81" t="n">
        <v>6.99999999996223</v>
      </c>
      <c r="Q388" s="81" t="n">
        <v>7.00000004496336</v>
      </c>
      <c r="R388" s="81" t="n">
        <v>5.00457984426705</v>
      </c>
      <c r="S388" s="81" t="n">
        <v>5.26692620933248</v>
      </c>
      <c r="T388" s="81" t="n">
        <v>5.30693254822293</v>
      </c>
      <c r="U388" s="81" t="n">
        <v>5.25874820519134</v>
      </c>
      <c r="V388" s="81" t="n">
        <v>5.25578628553349</v>
      </c>
      <c r="W388" s="81" t="n">
        <v>5.24999999999999</v>
      </c>
      <c r="X388" s="81" t="n">
        <v>5.25000000000365</v>
      </c>
    </row>
    <row r="389" customFormat="false" ht="15" hidden="false" customHeight="true" outlineLevel="0" collapsed="false">
      <c r="A389" s="31" t="n">
        <v>38404.5181786093</v>
      </c>
      <c r="B389" s="32" t="n">
        <v>7</v>
      </c>
      <c r="C389" s="21" t="n">
        <v>4.59544079658287</v>
      </c>
      <c r="D389" s="21" t="n">
        <v>8.86701917966082</v>
      </c>
      <c r="E389" s="21" t="n">
        <v>6.99999999367646</v>
      </c>
      <c r="F389" s="21" t="n">
        <v>7.72081770782731</v>
      </c>
      <c r="G389" s="21" t="n">
        <v>5.48026370989004</v>
      </c>
      <c r="H389" s="21" t="n">
        <v>5.1678878559655</v>
      </c>
      <c r="I389" s="21" t="n">
        <v>5.25000000000076</v>
      </c>
      <c r="J389" s="21" t="n">
        <v>5.20653757484643</v>
      </c>
      <c r="K389" s="81" t="n">
        <v>4.9408397521156</v>
      </c>
      <c r="L389" s="81" t="n">
        <v>8.04549555764079</v>
      </c>
      <c r="M389" s="81" t="n">
        <v>5.93880022504522</v>
      </c>
      <c r="N389" s="81" t="n">
        <v>8.50872398947016</v>
      </c>
      <c r="O389" s="81" t="n">
        <v>7.64490937548638</v>
      </c>
      <c r="P389" s="81" t="n">
        <v>6.9999999999631</v>
      </c>
      <c r="Q389" s="81" t="n">
        <v>7.00000004149762</v>
      </c>
      <c r="R389" s="81" t="n">
        <v>5.41992460010656</v>
      </c>
      <c r="S389" s="81" t="n">
        <v>5.23994837038183</v>
      </c>
      <c r="T389" s="81" t="n">
        <v>5.30416152242701</v>
      </c>
      <c r="U389" s="81" t="n">
        <v>5.21359594095905</v>
      </c>
      <c r="V389" s="81" t="n">
        <v>5.24719848990713</v>
      </c>
      <c r="W389" s="81" t="n">
        <v>5.25</v>
      </c>
      <c r="X389" s="81" t="n">
        <v>5.25000000000193</v>
      </c>
    </row>
    <row r="390" customFormat="false" ht="15" hidden="false" customHeight="true" outlineLevel="0" collapsed="false">
      <c r="A390" s="31" t="n">
        <v>38504.5299446994</v>
      </c>
      <c r="B390" s="32" t="n">
        <v>7</v>
      </c>
      <c r="C390" s="21" t="n">
        <v>4.84740948628356</v>
      </c>
      <c r="D390" s="21" t="n">
        <v>8.54038678743436</v>
      </c>
      <c r="E390" s="21" t="n">
        <v>6.99999999445724</v>
      </c>
      <c r="F390" s="21" t="n">
        <v>5.38942128641072</v>
      </c>
      <c r="G390" s="21" t="n">
        <v>5.55228558359803</v>
      </c>
      <c r="H390" s="21" t="n">
        <v>5.15846969418722</v>
      </c>
      <c r="I390" s="21" t="n">
        <v>5.25000000000066</v>
      </c>
      <c r="J390" s="21" t="n">
        <v>5.2897793952975</v>
      </c>
      <c r="K390" s="81" t="n">
        <v>4.77297809141014</v>
      </c>
      <c r="L390" s="81" t="n">
        <v>8.07591817108135</v>
      </c>
      <c r="M390" s="81" t="n">
        <v>8.63302649069109</v>
      </c>
      <c r="N390" s="81" t="n">
        <v>7.35817854563544</v>
      </c>
      <c r="O390" s="81" t="n">
        <v>7.66269766421359</v>
      </c>
      <c r="P390" s="81" t="n">
        <v>6.99999999996608</v>
      </c>
      <c r="Q390" s="81" t="n">
        <v>7.00000003798518</v>
      </c>
      <c r="R390" s="81" t="n">
        <v>5.49902247556785</v>
      </c>
      <c r="S390" s="81" t="n">
        <v>5.23202479404927</v>
      </c>
      <c r="T390" s="81" t="n">
        <v>5.26419923836981</v>
      </c>
      <c r="U390" s="81" t="n">
        <v>5.22252596180969</v>
      </c>
      <c r="V390" s="81" t="n">
        <v>5.24631472858862</v>
      </c>
      <c r="W390" s="81" t="n">
        <v>5.25000000000001</v>
      </c>
      <c r="X390" s="81" t="n">
        <v>5.25000000000053</v>
      </c>
    </row>
    <row r="391" customFormat="false" ht="15" hidden="false" customHeight="true" outlineLevel="0" collapsed="false">
      <c r="A391" s="31" t="n">
        <v>38604.5417107895</v>
      </c>
      <c r="B391" s="32" t="n">
        <v>7</v>
      </c>
      <c r="C391" s="21" t="n">
        <v>9.15747816956275</v>
      </c>
      <c r="D391" s="21" t="n">
        <v>5.23912609321979</v>
      </c>
      <c r="E391" s="21" t="n">
        <v>6.99999999514162</v>
      </c>
      <c r="F391" s="21" t="n">
        <v>5.66758495908559</v>
      </c>
      <c r="G391" s="21" t="n">
        <v>5.0891858991958</v>
      </c>
      <c r="H391" s="21" t="n">
        <v>5.32208161210943</v>
      </c>
      <c r="I391" s="21" t="n">
        <v>5.25000000000058</v>
      </c>
      <c r="J391" s="21" t="n">
        <v>5.30055871329633</v>
      </c>
      <c r="K391" s="81" t="n">
        <v>8.82866494798204</v>
      </c>
      <c r="L391" s="81" t="n">
        <v>6.3100063228354</v>
      </c>
      <c r="M391" s="81" t="n">
        <v>8.84921907774368</v>
      </c>
      <c r="N391" s="81" t="n">
        <v>5.51234305498712</v>
      </c>
      <c r="O391" s="81" t="n">
        <v>7.02530265420691</v>
      </c>
      <c r="P391" s="81" t="n">
        <v>6.99999999997045</v>
      </c>
      <c r="Q391" s="81" t="n">
        <v>7.00000003450136</v>
      </c>
      <c r="R391" s="81" t="n">
        <v>5.1429711462964</v>
      </c>
      <c r="S391" s="81" t="n">
        <v>5.24949944252169</v>
      </c>
      <c r="T391" s="81" t="n">
        <v>5.21492922766891</v>
      </c>
      <c r="U391" s="81" t="n">
        <v>5.28340226152829</v>
      </c>
      <c r="V391" s="81" t="n">
        <v>5.25341661324758</v>
      </c>
      <c r="W391" s="81" t="n">
        <v>5.25000000000001</v>
      </c>
      <c r="X391" s="81" t="n">
        <v>5.24999999999942</v>
      </c>
    </row>
    <row r="392" customFormat="false" ht="15" hidden="false" customHeight="true" outlineLevel="0" collapsed="false">
      <c r="A392" s="31" t="n">
        <v>38704.5534768796</v>
      </c>
      <c r="B392" s="32" t="n">
        <v>7</v>
      </c>
      <c r="C392" s="21" t="n">
        <v>9.3721307973174</v>
      </c>
      <c r="D392" s="21" t="n">
        <v>5.28011033857419</v>
      </c>
      <c r="E392" s="21" t="n">
        <v>6.9999999957415</v>
      </c>
      <c r="F392" s="21" t="n">
        <v>8.43831816873526</v>
      </c>
      <c r="G392" s="21" t="n">
        <v>4.95927595700267</v>
      </c>
      <c r="H392" s="21" t="n">
        <v>5.34504013620654</v>
      </c>
      <c r="I392" s="21" t="n">
        <v>5.25000000000051</v>
      </c>
      <c r="J392" s="21" t="n">
        <v>5.22500106733134</v>
      </c>
      <c r="K392" s="81" t="n">
        <v>9.31428085311774</v>
      </c>
      <c r="L392" s="81" t="n">
        <v>5.80720000827866</v>
      </c>
      <c r="M392" s="81" t="n">
        <v>8.68968907778589</v>
      </c>
      <c r="N392" s="81" t="n">
        <v>5.98910812204185</v>
      </c>
      <c r="O392" s="81" t="n">
        <v>7.0173593478406</v>
      </c>
      <c r="P392" s="81" t="n">
        <v>6.99999999997543</v>
      </c>
      <c r="Q392" s="81" t="n">
        <v>7.00000003110541</v>
      </c>
      <c r="R392" s="81" t="n">
        <v>5.00162323194708</v>
      </c>
      <c r="S392" s="81" t="n">
        <v>5.26694488329726</v>
      </c>
      <c r="T392" s="81" t="n">
        <v>5.17296595619498</v>
      </c>
      <c r="U392" s="81" t="n">
        <v>5.28328590686345</v>
      </c>
      <c r="V392" s="81" t="n">
        <v>5.25434665240804</v>
      </c>
      <c r="W392" s="81" t="n">
        <v>5.25000000000002</v>
      </c>
      <c r="X392" s="81" t="n">
        <v>5.24999999999855</v>
      </c>
    </row>
    <row r="393" customFormat="false" ht="15" hidden="false" customHeight="true" outlineLevel="0" collapsed="false">
      <c r="A393" s="31" t="n">
        <v>38804.5652429698</v>
      </c>
      <c r="B393" s="32" t="n">
        <v>7</v>
      </c>
      <c r="C393" s="21" t="n">
        <v>5.56786602779875</v>
      </c>
      <c r="D393" s="21" t="n">
        <v>8.60074478046336</v>
      </c>
      <c r="E393" s="21" t="n">
        <v>6.99999999626735</v>
      </c>
      <c r="F393" s="21" t="n">
        <v>8.59071992148777</v>
      </c>
      <c r="G393" s="21" t="n">
        <v>5.00226995149082</v>
      </c>
      <c r="H393" s="21" t="n">
        <v>5.19339748185705</v>
      </c>
      <c r="I393" s="21" t="n">
        <v>5.25000000000045</v>
      </c>
      <c r="J393" s="21" t="n">
        <v>5.20118486708081</v>
      </c>
      <c r="K393" s="81" t="n">
        <v>5.73419447061638</v>
      </c>
      <c r="L393" s="81" t="n">
        <v>6.60251506003427</v>
      </c>
      <c r="M393" s="81" t="n">
        <v>5.82522682437988</v>
      </c>
      <c r="N393" s="81" t="n">
        <v>8.39991258447294</v>
      </c>
      <c r="O393" s="81" t="n">
        <v>7.73132749276464</v>
      </c>
      <c r="P393" s="81" t="n">
        <v>6.9999999999807</v>
      </c>
      <c r="Q393" s="81" t="n">
        <v>7.0000000278422</v>
      </c>
      <c r="R393" s="81" t="n">
        <v>5.06639054788664</v>
      </c>
      <c r="S393" s="81" t="n">
        <v>5.26457573556863</v>
      </c>
      <c r="T393" s="81" t="n">
        <v>5.23604048310824</v>
      </c>
      <c r="U393" s="81" t="n">
        <v>5.22084402339199</v>
      </c>
      <c r="V393" s="81" t="n">
        <v>5.2461834492809</v>
      </c>
      <c r="W393" s="81" t="n">
        <v>5.25000000000002</v>
      </c>
      <c r="X393" s="81" t="n">
        <v>5.24999999999789</v>
      </c>
    </row>
    <row r="394" customFormat="false" ht="15" hidden="false" customHeight="true" outlineLevel="0" collapsed="false">
      <c r="A394" s="31" t="n">
        <v>38904.5770090599</v>
      </c>
      <c r="B394" s="32" t="n">
        <v>7</v>
      </c>
      <c r="C394" s="21" t="n">
        <v>4.52597270841463</v>
      </c>
      <c r="D394" s="21" t="n">
        <v>8.83622994295593</v>
      </c>
      <c r="E394" s="21" t="n">
        <v>6.99999999672821</v>
      </c>
      <c r="F394" s="21" t="n">
        <v>6.28117568485698</v>
      </c>
      <c r="G394" s="21" t="n">
        <v>5.50677654656963</v>
      </c>
      <c r="H394" s="21" t="n">
        <v>5.15357646820448</v>
      </c>
      <c r="I394" s="21" t="n">
        <v>5.25000000000039</v>
      </c>
      <c r="J394" s="21" t="n">
        <v>5.21926635347216</v>
      </c>
      <c r="K394" s="81" t="n">
        <v>4.63362230417141</v>
      </c>
      <c r="L394" s="81" t="n">
        <v>8.1537025125383</v>
      </c>
      <c r="M394" s="81" t="n">
        <v>5.11883650625339</v>
      </c>
      <c r="N394" s="81" t="n">
        <v>8.25390015603528</v>
      </c>
      <c r="O394" s="81" t="n">
        <v>7.55940745110675</v>
      </c>
      <c r="P394" s="81" t="n">
        <v>6.99999999998555</v>
      </c>
      <c r="Q394" s="81" t="n">
        <v>7.00000002474475</v>
      </c>
      <c r="R394" s="81" t="n">
        <v>5.48572504562986</v>
      </c>
      <c r="S394" s="81" t="n">
        <v>5.23667241347272</v>
      </c>
      <c r="T394" s="81" t="n">
        <v>5.30664835571081</v>
      </c>
      <c r="U394" s="81" t="n">
        <v>5.21390239208789</v>
      </c>
      <c r="V394" s="81" t="n">
        <v>5.24725740484339</v>
      </c>
      <c r="W394" s="81" t="n">
        <v>5.25000000000002</v>
      </c>
      <c r="X394" s="81" t="n">
        <v>5.24999999999741</v>
      </c>
    </row>
    <row r="395" customFormat="false" ht="15" hidden="false" customHeight="true" outlineLevel="0" collapsed="false">
      <c r="A395" s="31" t="n">
        <v>39004.58877515</v>
      </c>
      <c r="B395" s="32" t="n">
        <v>7</v>
      </c>
      <c r="C395" s="21" t="n">
        <v>5.05392782529477</v>
      </c>
      <c r="D395" s="21" t="n">
        <v>5.6798630928176</v>
      </c>
      <c r="E395" s="21" t="n">
        <v>6.99999999713226</v>
      </c>
      <c r="F395" s="21" t="n">
        <v>5.33441546419527</v>
      </c>
      <c r="G395" s="21" t="n">
        <v>5.55093431903035</v>
      </c>
      <c r="H395" s="21" t="n">
        <v>5.25671026626898</v>
      </c>
      <c r="I395" s="21" t="n">
        <v>5.25000000000034</v>
      </c>
      <c r="J395" s="21" t="n">
        <v>5.29496851948684</v>
      </c>
      <c r="K395" s="81" t="n">
        <v>5.5032056020336</v>
      </c>
      <c r="L395" s="81" t="n">
        <v>7.9362671543299</v>
      </c>
      <c r="M395" s="81" t="n">
        <v>5.69574139537647</v>
      </c>
      <c r="N395" s="81" t="n">
        <v>5.74110363735398</v>
      </c>
      <c r="O395" s="81" t="n">
        <v>6.87354022146098</v>
      </c>
      <c r="P395" s="81" t="n">
        <v>6.99999999998993</v>
      </c>
      <c r="Q395" s="81" t="n">
        <v>7.00000002183609</v>
      </c>
      <c r="R395" s="81" t="n">
        <v>5.47180902881668</v>
      </c>
      <c r="S395" s="81" t="n">
        <v>5.23237939191091</v>
      </c>
      <c r="T395" s="81" t="n">
        <v>5.30552177734331</v>
      </c>
      <c r="U395" s="81" t="n">
        <v>5.27281178485794</v>
      </c>
      <c r="V395" s="81" t="n">
        <v>5.25533611999352</v>
      </c>
      <c r="W395" s="81" t="n">
        <v>5.25000000000002</v>
      </c>
      <c r="X395" s="81" t="n">
        <v>5.24999999999708</v>
      </c>
    </row>
    <row r="396" customFormat="false" ht="15" hidden="false" customHeight="true" outlineLevel="0" collapsed="false">
      <c r="A396" s="31" t="n">
        <v>39104.6005412401</v>
      </c>
      <c r="B396" s="32" t="n">
        <v>7</v>
      </c>
      <c r="C396" s="21" t="n">
        <v>9.30161027943659</v>
      </c>
      <c r="D396" s="21" t="n">
        <v>5.08555955393934</v>
      </c>
      <c r="E396" s="21" t="n">
        <v>6.99999999748635</v>
      </c>
      <c r="F396" s="21" t="n">
        <v>5.92167464958667</v>
      </c>
      <c r="G396" s="21" t="n">
        <v>5.0503938838043</v>
      </c>
      <c r="H396" s="21" t="n">
        <v>5.34483837118938</v>
      </c>
      <c r="I396" s="21" t="n">
        <v>5.2500000000003</v>
      </c>
      <c r="J396" s="21" t="n">
        <v>5.2984571158368</v>
      </c>
      <c r="K396" s="81" t="n">
        <v>9.30068820833335</v>
      </c>
      <c r="L396" s="81" t="n">
        <v>6.05661792650225</v>
      </c>
      <c r="M396" s="81" t="n">
        <v>8.55378831580756</v>
      </c>
      <c r="N396" s="81" t="n">
        <v>5.60687107185159</v>
      </c>
      <c r="O396" s="81" t="n">
        <v>7.27567664337551</v>
      </c>
      <c r="P396" s="81" t="n">
        <v>6.99999999999388</v>
      </c>
      <c r="Q396" s="81" t="n">
        <v>7.00000001913079</v>
      </c>
      <c r="R396" s="81" t="n">
        <v>5.03044654262892</v>
      </c>
      <c r="S396" s="81" t="n">
        <v>5.25721189133407</v>
      </c>
      <c r="T396" s="81" t="n">
        <v>5.27059866125719</v>
      </c>
      <c r="U396" s="81" t="n">
        <v>5.28742052775313</v>
      </c>
      <c r="V396" s="81" t="n">
        <v>5.25162108231288</v>
      </c>
      <c r="W396" s="81" t="n">
        <v>5.25000000000002</v>
      </c>
      <c r="X396" s="81" t="n">
        <v>5.24999999999688</v>
      </c>
    </row>
    <row r="397" customFormat="false" ht="15" hidden="false" customHeight="true" outlineLevel="0" collapsed="false">
      <c r="A397" s="31" t="n">
        <v>39204.6123073303</v>
      </c>
      <c r="B397" s="32" t="n">
        <v>7</v>
      </c>
      <c r="C397" s="21" t="n">
        <v>9.28185370749851</v>
      </c>
      <c r="D397" s="21" t="n">
        <v>7.18628631319038</v>
      </c>
      <c r="E397" s="21" t="n">
        <v>6.99999999779651</v>
      </c>
      <c r="F397" s="21" t="n">
        <v>8.5647692138746</v>
      </c>
      <c r="G397" s="21" t="n">
        <v>4.95178855461582</v>
      </c>
      <c r="H397" s="21" t="n">
        <v>5.32271205133568</v>
      </c>
      <c r="I397" s="21" t="n">
        <v>5.25000000000026</v>
      </c>
      <c r="J397" s="21" t="n">
        <v>5.2172717955903</v>
      </c>
      <c r="K397" s="81" t="n">
        <v>8.90134221004744</v>
      </c>
      <c r="L397" s="81" t="n">
        <v>5.86407280464687</v>
      </c>
      <c r="M397" s="81" t="n">
        <v>8.84184016001503</v>
      </c>
      <c r="N397" s="81" t="n">
        <v>8.02401944354714</v>
      </c>
      <c r="O397" s="81" t="n">
        <v>7.75742617699588</v>
      </c>
      <c r="P397" s="81" t="n">
        <v>6.99999999999745</v>
      </c>
      <c r="Q397" s="81" t="n">
        <v>7.00000001663666</v>
      </c>
      <c r="R397" s="81" t="n">
        <v>5.01248736165267</v>
      </c>
      <c r="S397" s="81" t="n">
        <v>5.26783902858255</v>
      </c>
      <c r="T397" s="81" t="n">
        <v>5.22185260400721</v>
      </c>
      <c r="U397" s="81" t="n">
        <v>5.24052389443495</v>
      </c>
      <c r="V397" s="81" t="n">
        <v>5.24561275628787</v>
      </c>
      <c r="W397" s="81" t="n">
        <v>5.25000000000001</v>
      </c>
      <c r="X397" s="81" t="n">
        <v>5.24999999999677</v>
      </c>
    </row>
    <row r="398" customFormat="false" ht="15" hidden="false" customHeight="true" outlineLevel="0" collapsed="false">
      <c r="A398" s="31" t="n">
        <v>39304.6240734204</v>
      </c>
      <c r="B398" s="32" t="n">
        <v>7</v>
      </c>
      <c r="C398" s="21" t="n">
        <v>5.06778089277028</v>
      </c>
      <c r="D398" s="21" t="n">
        <v>8.92762467154194</v>
      </c>
      <c r="E398" s="21" t="n">
        <v>6.99999999806845</v>
      </c>
      <c r="F398" s="21" t="n">
        <v>8.49894636055181</v>
      </c>
      <c r="G398" s="21" t="n">
        <v>5.3422244555066</v>
      </c>
      <c r="H398" s="21" t="n">
        <v>5.16147728881671</v>
      </c>
      <c r="I398" s="21" t="n">
        <v>5.25000000000023</v>
      </c>
      <c r="J398" s="21" t="n">
        <v>5.2004739170174</v>
      </c>
      <c r="K398" s="81" t="n">
        <v>4.79763522295781</v>
      </c>
      <c r="L398" s="81" t="n">
        <v>7.39011862057239</v>
      </c>
      <c r="M398" s="81" t="n">
        <v>8.73596095643583</v>
      </c>
      <c r="N398" s="81" t="n">
        <v>8.47868035419856</v>
      </c>
      <c r="O398" s="81" t="n">
        <v>7.41140835219566</v>
      </c>
      <c r="P398" s="81" t="n">
        <v>7.00000000000032</v>
      </c>
      <c r="Q398" s="81" t="n">
        <v>7.00000001435595</v>
      </c>
      <c r="R398" s="81" t="n">
        <v>5.4491473091878</v>
      </c>
      <c r="S398" s="81" t="n">
        <v>5.25840983061469</v>
      </c>
      <c r="T398" s="81" t="n">
        <v>5.17758386049766</v>
      </c>
      <c r="U398" s="81" t="n">
        <v>5.21257776250705</v>
      </c>
      <c r="V398" s="81" t="n">
        <v>5.24877087019008</v>
      </c>
      <c r="W398" s="81" t="n">
        <v>5.25000000000001</v>
      </c>
      <c r="X398" s="81" t="n">
        <v>5.24999999999675</v>
      </c>
    </row>
    <row r="399" customFormat="false" ht="15" hidden="false" customHeight="true" outlineLevel="0" collapsed="false">
      <c r="A399" s="31" t="n">
        <v>39404.6358395105</v>
      </c>
      <c r="B399" s="32" t="n">
        <v>7</v>
      </c>
      <c r="C399" s="21" t="n">
        <v>4.56301971773714</v>
      </c>
      <c r="D399" s="21" t="n">
        <v>8.29890041221404</v>
      </c>
      <c r="E399" s="21" t="n">
        <v>6.99999999830674</v>
      </c>
      <c r="F399" s="21" t="n">
        <v>5.82241606827614</v>
      </c>
      <c r="G399" s="21" t="n">
        <v>5.52997556182173</v>
      </c>
      <c r="H399" s="21" t="n">
        <v>5.16342883003737</v>
      </c>
      <c r="I399" s="21" t="n">
        <v>5.2500000000002</v>
      </c>
      <c r="J399" s="21" t="n">
        <v>5.26156284352419</v>
      </c>
      <c r="K399" s="81" t="n">
        <v>4.90046925265678</v>
      </c>
      <c r="L399" s="81" t="n">
        <v>8.20340358649541</v>
      </c>
      <c r="M399" s="81" t="n">
        <v>6.34437764086915</v>
      </c>
      <c r="N399" s="81" t="n">
        <v>6.54072334318057</v>
      </c>
      <c r="O399" s="81" t="n">
        <v>6.80633541315791</v>
      </c>
      <c r="P399" s="81" t="n">
        <v>7.00000000000203</v>
      </c>
      <c r="Q399" s="81" t="n">
        <v>7.0000000122863</v>
      </c>
      <c r="R399" s="81" t="n">
        <v>5.49551726475579</v>
      </c>
      <c r="S399" s="81" t="n">
        <v>5.23423386427895</v>
      </c>
      <c r="T399" s="81" t="n">
        <v>5.18723074945903</v>
      </c>
      <c r="U399" s="81" t="n">
        <v>5.22861386361627</v>
      </c>
      <c r="V399" s="81" t="n">
        <v>5.25610579042685</v>
      </c>
      <c r="W399" s="81" t="n">
        <v>5.25</v>
      </c>
      <c r="X399" s="81" t="n">
        <v>5.24999999999679</v>
      </c>
    </row>
    <row r="400" customFormat="false" ht="15" hidden="false" customHeight="true" outlineLevel="0" collapsed="false">
      <c r="A400" s="31" t="n">
        <v>39504.6476056007</v>
      </c>
      <c r="B400" s="32" t="n">
        <v>7</v>
      </c>
      <c r="C400" s="21" t="n">
        <v>5.50742315110474</v>
      </c>
      <c r="D400" s="21" t="n">
        <v>5.15151852459779</v>
      </c>
      <c r="E400" s="21" t="n">
        <v>6.9999999985158</v>
      </c>
      <c r="F400" s="21" t="n">
        <v>5.36531212036906</v>
      </c>
      <c r="G400" s="21" t="n">
        <v>5.53963705113112</v>
      </c>
      <c r="H400" s="21" t="n">
        <v>5.32991695491625</v>
      </c>
      <c r="I400" s="21" t="n">
        <v>5.25000000000018</v>
      </c>
      <c r="J400" s="21" t="n">
        <v>5.29897445458785</v>
      </c>
      <c r="K400" s="81" t="n">
        <v>9.0591546190562</v>
      </c>
      <c r="L400" s="81" t="n">
        <v>7.69440419984088</v>
      </c>
      <c r="M400" s="81" t="n">
        <v>5.11181756439389</v>
      </c>
      <c r="N400" s="81" t="n">
        <v>5.48805178710514</v>
      </c>
      <c r="O400" s="81" t="n">
        <v>7.49686314399527</v>
      </c>
      <c r="P400" s="81" t="n">
        <v>7.00000000000277</v>
      </c>
      <c r="Q400" s="81" t="n">
        <v>7.00000001042197</v>
      </c>
      <c r="R400" s="81" t="n">
        <v>5.08005550001988</v>
      </c>
      <c r="S400" s="81" t="n">
        <v>5.23367657428695</v>
      </c>
      <c r="T400" s="81" t="n">
        <v>5.30645693632032</v>
      </c>
      <c r="U400" s="81" t="n">
        <v>5.28514873046546</v>
      </c>
      <c r="V400" s="81" t="n">
        <v>5.24879909801621</v>
      </c>
      <c r="W400" s="81" t="n">
        <v>5.25</v>
      </c>
      <c r="X400" s="81" t="n">
        <v>5.24999999999688</v>
      </c>
    </row>
    <row r="401" customFormat="false" ht="15" hidden="false" customHeight="true" outlineLevel="0" collapsed="false">
      <c r="A401" s="31" t="n">
        <v>39604.6593716908</v>
      </c>
      <c r="B401" s="32" t="n">
        <v>7</v>
      </c>
      <c r="C401" s="21" t="n">
        <v>9.40383486695697</v>
      </c>
      <c r="D401" s="21" t="n">
        <v>5.38288955811972</v>
      </c>
      <c r="E401" s="21" t="n">
        <v>6.99999999869904</v>
      </c>
      <c r="F401" s="21" t="n">
        <v>6.65159865176538</v>
      </c>
      <c r="G401" s="21" t="n">
        <v>5.01981707642364</v>
      </c>
      <c r="H401" s="21" t="n">
        <v>5.34325945865706</v>
      </c>
      <c r="I401" s="21" t="n">
        <v>5.25000000000016</v>
      </c>
      <c r="J401" s="21" t="n">
        <v>5.29297447351331</v>
      </c>
      <c r="K401" s="81" t="n">
        <v>9.22641733324911</v>
      </c>
      <c r="L401" s="81" t="n">
        <v>5.90976426715278</v>
      </c>
      <c r="M401" s="81" t="n">
        <v>5.57316064290551</v>
      </c>
      <c r="N401" s="81" t="n">
        <v>6.2482450302162</v>
      </c>
      <c r="O401" s="81" t="n">
        <v>7.72887612771074</v>
      </c>
      <c r="P401" s="81" t="n">
        <v>7.00000000000338</v>
      </c>
      <c r="Q401" s="81" t="n">
        <v>7.00000000875466</v>
      </c>
      <c r="R401" s="81" t="n">
        <v>5.00108990745956</v>
      </c>
      <c r="S401" s="81" t="n">
        <v>5.26132335693156</v>
      </c>
      <c r="T401" s="81" t="n">
        <v>5.30637943551601</v>
      </c>
      <c r="U401" s="81" t="n">
        <v>5.2805305980574</v>
      </c>
      <c r="V401" s="81" t="n">
        <v>5.24570683521543</v>
      </c>
      <c r="W401" s="81" t="n">
        <v>5.25</v>
      </c>
      <c r="X401" s="81" t="n">
        <v>5.24999999999702</v>
      </c>
    </row>
    <row r="402" customFormat="false" ht="15" hidden="false" customHeight="true" outlineLevel="0" collapsed="false">
      <c r="A402" s="31" t="n">
        <v>39704.6711377809</v>
      </c>
      <c r="B402" s="32" t="n">
        <v>7</v>
      </c>
      <c r="C402" s="21" t="n">
        <v>9.152234147272</v>
      </c>
      <c r="D402" s="21" t="n">
        <v>8.71280304709752</v>
      </c>
      <c r="E402" s="21" t="n">
        <v>6.99999999885978</v>
      </c>
      <c r="F402" s="21" t="n">
        <v>8.64958025508545</v>
      </c>
      <c r="G402" s="21" t="n">
        <v>4.94785329785875</v>
      </c>
      <c r="H402" s="21" t="n">
        <v>5.18295924469964</v>
      </c>
      <c r="I402" s="21" t="n">
        <v>5.25000000000014</v>
      </c>
      <c r="J402" s="21" t="n">
        <v>5.21124642913293</v>
      </c>
      <c r="K402" s="81" t="n">
        <v>5.17178152762419</v>
      </c>
      <c r="L402" s="81" t="n">
        <v>5.96443031341232</v>
      </c>
      <c r="M402" s="81" t="n">
        <v>8.48054548500494</v>
      </c>
      <c r="N402" s="81" t="n">
        <v>8.45506986648733</v>
      </c>
      <c r="O402" s="81" t="n">
        <v>7.2218761908695</v>
      </c>
      <c r="P402" s="81" t="n">
        <v>7.00000000000392</v>
      </c>
      <c r="Q402" s="81" t="n">
        <v>7.00000000727416</v>
      </c>
      <c r="R402" s="81" t="n">
        <v>5.35683415843672</v>
      </c>
      <c r="S402" s="81" t="n">
        <v>5.26794514186619</v>
      </c>
      <c r="T402" s="81" t="n">
        <v>5.27368119910681</v>
      </c>
      <c r="U402" s="81" t="n">
        <v>5.21821320293665</v>
      </c>
      <c r="V402" s="81" t="n">
        <v>5.25095660047017</v>
      </c>
      <c r="W402" s="81" t="n">
        <v>5.25</v>
      </c>
      <c r="X402" s="81" t="n">
        <v>5.24999999999718</v>
      </c>
    </row>
    <row r="403" customFormat="false" ht="15" hidden="false" customHeight="true" outlineLevel="0" collapsed="false">
      <c r="A403" s="31" t="n">
        <v>39804.682903871</v>
      </c>
      <c r="B403" s="32" t="n">
        <v>7</v>
      </c>
      <c r="C403" s="21" t="n">
        <v>4.84254623401074</v>
      </c>
      <c r="D403" s="21" t="n">
        <v>8.79607447600106</v>
      </c>
      <c r="E403" s="21" t="n">
        <v>6.99999999900053</v>
      </c>
      <c r="F403" s="21" t="n">
        <v>8.36367681587344</v>
      </c>
      <c r="G403" s="21" t="n">
        <v>5.41078036566776</v>
      </c>
      <c r="H403" s="21" t="n">
        <v>5.15357167185436</v>
      </c>
      <c r="I403" s="21" t="n">
        <v>5.25000000000012</v>
      </c>
      <c r="J403" s="21" t="n">
        <v>5.20077981150014</v>
      </c>
      <c r="K403" s="81" t="n">
        <v>4.68495287963046</v>
      </c>
      <c r="L403" s="81" t="n">
        <v>7.79622998431814</v>
      </c>
      <c r="M403" s="81" t="n">
        <v>8.83093665245121</v>
      </c>
      <c r="N403" s="81" t="n">
        <v>8.11984664701002</v>
      </c>
      <c r="O403" s="81" t="n">
        <v>6.84678198229783</v>
      </c>
      <c r="P403" s="81" t="n">
        <v>7.00000000000441</v>
      </c>
      <c r="Q403" s="81" t="n">
        <v>7.0000000059689</v>
      </c>
      <c r="R403" s="81" t="n">
        <v>5.49849056681586</v>
      </c>
      <c r="S403" s="81" t="n">
        <v>5.24707818099324</v>
      </c>
      <c r="T403" s="81" t="n">
        <v>5.22579938881493</v>
      </c>
      <c r="U403" s="81" t="n">
        <v>5.21548113066785</v>
      </c>
      <c r="V403" s="81" t="n">
        <v>5.25578243241472</v>
      </c>
      <c r="W403" s="81" t="n">
        <v>5.25</v>
      </c>
      <c r="X403" s="81" t="n">
        <v>5.24999999999735</v>
      </c>
    </row>
    <row r="404" customFormat="false" ht="15" hidden="false" customHeight="true" outlineLevel="0" collapsed="false">
      <c r="A404" s="31" t="n">
        <v>39904.6946699612</v>
      </c>
      <c r="B404" s="32" t="n">
        <v>7</v>
      </c>
      <c r="C404" s="21" t="n">
        <v>4.62699412681434</v>
      </c>
      <c r="D404" s="21" t="n">
        <v>5.53070803584871</v>
      </c>
      <c r="E404" s="21" t="n">
        <v>6.9999999991238</v>
      </c>
      <c r="F404" s="21" t="n">
        <v>5.60831566035</v>
      </c>
      <c r="G404" s="21" t="n">
        <v>5.54089466332645</v>
      </c>
      <c r="H404" s="21" t="n">
        <v>5.29024990227589</v>
      </c>
      <c r="I404" s="21" t="n">
        <v>5.25000000000011</v>
      </c>
      <c r="J404" s="21" t="n">
        <v>5.27607947043273</v>
      </c>
      <c r="K404" s="81" t="n">
        <v>8.26794459114227</v>
      </c>
      <c r="L404" s="81" t="n">
        <v>8.17893098463508</v>
      </c>
      <c r="M404" s="81" t="n">
        <v>8.75148537976708</v>
      </c>
      <c r="N404" s="81" t="n">
        <v>5.64646817137096</v>
      </c>
      <c r="O404" s="81" t="n">
        <v>7.64544274727588</v>
      </c>
      <c r="P404" s="81" t="n">
        <v>7.00000000000486</v>
      </c>
      <c r="Q404" s="81" t="n">
        <v>7.00000000482637</v>
      </c>
      <c r="R404" s="81" t="n">
        <v>5.43355083003762</v>
      </c>
      <c r="S404" s="81" t="n">
        <v>5.23262261778169</v>
      </c>
      <c r="T404" s="81" t="n">
        <v>5.18110975323418</v>
      </c>
      <c r="U404" s="81" t="n">
        <v>5.27714641775838</v>
      </c>
      <c r="V404" s="81" t="n">
        <v>5.2471929085218</v>
      </c>
      <c r="W404" s="81" t="n">
        <v>5.25</v>
      </c>
      <c r="X404" s="81" t="n">
        <v>5.24999999999755</v>
      </c>
    </row>
    <row r="405" customFormat="false" ht="15" hidden="false" customHeight="true" outlineLevel="0" collapsed="false">
      <c r="A405" s="31" t="n">
        <v>40004.7064360513</v>
      </c>
      <c r="B405" s="32" t="n">
        <v>7</v>
      </c>
      <c r="C405" s="21" t="n">
        <v>8.43467490276071</v>
      </c>
      <c r="D405" s="21" t="n">
        <v>5.10173105194568</v>
      </c>
      <c r="E405" s="21" t="n">
        <v>6.99999999923195</v>
      </c>
      <c r="F405" s="21" t="n">
        <v>5.43139688854617</v>
      </c>
      <c r="G405" s="21" t="n">
        <v>5.49758706144614</v>
      </c>
      <c r="H405" s="21" t="n">
        <v>5.34658582746626</v>
      </c>
      <c r="I405" s="21" t="n">
        <v>5.25000000000009</v>
      </c>
      <c r="J405" s="21" t="n">
        <v>5.30055497229627</v>
      </c>
      <c r="K405" s="81" t="n">
        <v>9.36557912395044</v>
      </c>
      <c r="L405" s="81" t="n">
        <v>7.14959085756584</v>
      </c>
      <c r="M405" s="81" t="n">
        <v>7.24750164890121</v>
      </c>
      <c r="N405" s="81" t="n">
        <v>5.69421942711552</v>
      </c>
      <c r="O405" s="81" t="n">
        <v>7.66231291970414</v>
      </c>
      <c r="P405" s="81" t="n">
        <v>7.00000000000526</v>
      </c>
      <c r="Q405" s="81" t="n">
        <v>7.00000000383376</v>
      </c>
      <c r="R405" s="81" t="n">
        <v>5.0143632387046</v>
      </c>
      <c r="S405" s="81" t="n">
        <v>5.23682383982778</v>
      </c>
      <c r="T405" s="81" t="n">
        <v>5.1796258111129</v>
      </c>
      <c r="U405" s="81" t="n">
        <v>5.28661513593421</v>
      </c>
      <c r="V405" s="81" t="n">
        <v>5.24631817005714</v>
      </c>
      <c r="W405" s="81" t="n">
        <v>5.25</v>
      </c>
      <c r="X405" s="81" t="n">
        <v>5.24999999999774</v>
      </c>
    </row>
    <row r="406" customFormat="false" ht="15" hidden="false" customHeight="true" outlineLevel="0" collapsed="false">
      <c r="A406" s="31" t="n">
        <v>40104.7182021414</v>
      </c>
      <c r="B406" s="32" t="n">
        <v>7</v>
      </c>
      <c r="C406" s="21" t="n">
        <v>9.47298631466762</v>
      </c>
      <c r="D406" s="21" t="n">
        <v>7.87884034736868</v>
      </c>
      <c r="E406" s="21" t="n">
        <v>6.99999999932683</v>
      </c>
      <c r="F406" s="21" t="n">
        <v>7.93030778820101</v>
      </c>
      <c r="G406" s="21" t="n">
        <v>4.99334749302628</v>
      </c>
      <c r="H406" s="21" t="n">
        <v>5.31413273489634</v>
      </c>
      <c r="I406" s="21" t="n">
        <v>5.25000000000008</v>
      </c>
      <c r="J406" s="21" t="n">
        <v>5.27264526907567</v>
      </c>
      <c r="K406" s="81" t="n">
        <v>8.4976764619272</v>
      </c>
      <c r="L406" s="81" t="n">
        <v>5.8219838112665</v>
      </c>
      <c r="M406" s="81" t="n">
        <v>5.13721326099074</v>
      </c>
      <c r="N406" s="81" t="n">
        <v>8.19513956918812</v>
      </c>
      <c r="O406" s="81" t="n">
        <v>7.02446009209616</v>
      </c>
      <c r="P406" s="81" t="n">
        <v>7.00000000000562</v>
      </c>
      <c r="Q406" s="81" t="n">
        <v>7.00000000297793</v>
      </c>
      <c r="R406" s="81" t="n">
        <v>5.02822930920149</v>
      </c>
      <c r="S406" s="81" t="n">
        <v>5.26422409892725</v>
      </c>
      <c r="T406" s="81" t="n">
        <v>5.30628442075286</v>
      </c>
      <c r="U406" s="81" t="n">
        <v>5.23021020634701</v>
      </c>
      <c r="V406" s="81" t="n">
        <v>5.25342734321079</v>
      </c>
      <c r="W406" s="81" t="n">
        <v>5.25</v>
      </c>
      <c r="X406" s="81" t="n">
        <v>5.24999999999794</v>
      </c>
    </row>
    <row r="407" customFormat="false" ht="15" hidden="false" customHeight="true" outlineLevel="0" collapsed="false">
      <c r="A407" s="31" t="n">
        <v>40204.7299682316</v>
      </c>
      <c r="B407" s="32" t="n">
        <v>7</v>
      </c>
      <c r="C407" s="21" t="n">
        <v>8.94620617923306</v>
      </c>
      <c r="D407" s="21" t="n">
        <v>8.94374889691728</v>
      </c>
      <c r="E407" s="21" t="n">
        <v>6.99999999940977</v>
      </c>
      <c r="F407" s="21" t="n">
        <v>8.68391408131141</v>
      </c>
      <c r="G407" s="21" t="n">
        <v>4.94917260642367</v>
      </c>
      <c r="H407" s="21" t="n">
        <v>5.15923012346579</v>
      </c>
      <c r="I407" s="21" t="n">
        <v>5.25000000000007</v>
      </c>
      <c r="J407" s="21" t="n">
        <v>5.20624095713177</v>
      </c>
      <c r="K407" s="81" t="n">
        <v>4.69873922147566</v>
      </c>
      <c r="L407" s="81" t="n">
        <v>6.12769366036909</v>
      </c>
      <c r="M407" s="81" t="n">
        <v>5.49763014328379</v>
      </c>
      <c r="N407" s="81" t="n">
        <v>8.42241257257591</v>
      </c>
      <c r="O407" s="81" t="n">
        <v>7.0184349842179</v>
      </c>
      <c r="P407" s="81" t="n">
        <v>7.00000000000595</v>
      </c>
      <c r="Q407" s="81" t="n">
        <v>7.00000000224655</v>
      </c>
      <c r="R407" s="81" t="n">
        <v>5.46961356600714</v>
      </c>
      <c r="S407" s="81" t="n">
        <v>5.26732495726129</v>
      </c>
      <c r="T407" s="81" t="n">
        <v>5.30677212943063</v>
      </c>
      <c r="U407" s="81" t="n">
        <v>5.21246594928589</v>
      </c>
      <c r="V407" s="81" t="n">
        <v>5.2543370023099</v>
      </c>
      <c r="W407" s="81" t="n">
        <v>5.25</v>
      </c>
      <c r="X407" s="81" t="n">
        <v>5.24999999999814</v>
      </c>
    </row>
    <row r="408" customFormat="false" ht="15" hidden="false" customHeight="true" outlineLevel="0" collapsed="false">
      <c r="A408" s="31" t="n">
        <v>40304.7417343217</v>
      </c>
      <c r="B408" s="32" t="n">
        <v>7</v>
      </c>
      <c r="C408" s="21" t="n">
        <v>4.69800801295546</v>
      </c>
      <c r="D408" s="21" t="n">
        <v>8.1331525334367</v>
      </c>
      <c r="E408" s="21" t="n">
        <v>6.99999999948241</v>
      </c>
      <c r="F408" s="21" t="n">
        <v>8.14222331264786</v>
      </c>
      <c r="G408" s="21" t="n">
        <v>5.4496385918195</v>
      </c>
      <c r="H408" s="21" t="n">
        <v>5.16645578762247</v>
      </c>
      <c r="I408" s="21" t="n">
        <v>5.25000000000006</v>
      </c>
      <c r="J408" s="21" t="n">
        <v>5.20258368669293</v>
      </c>
      <c r="K408" s="81" t="n">
        <v>5.09862851219281</v>
      </c>
      <c r="L408" s="81" t="n">
        <v>8.00006647931423</v>
      </c>
      <c r="M408" s="81" t="n">
        <v>8.41033794040632</v>
      </c>
      <c r="N408" s="81" t="n">
        <v>6.0864006903852</v>
      </c>
      <c r="O408" s="81" t="n">
        <v>7.73158685495868</v>
      </c>
      <c r="P408" s="81" t="n">
        <v>7.00000000000624</v>
      </c>
      <c r="Q408" s="81" t="n">
        <v>7.00000000162688</v>
      </c>
      <c r="R408" s="81" t="n">
        <v>5.48758686333368</v>
      </c>
      <c r="S408" s="81" t="n">
        <v>5.24122516426725</v>
      </c>
      <c r="T408" s="81" t="n">
        <v>5.27957941016152</v>
      </c>
      <c r="U408" s="81" t="n">
        <v>5.24967591572833</v>
      </c>
      <c r="V408" s="81" t="n">
        <v>5.24617967483384</v>
      </c>
      <c r="W408" s="81" t="n">
        <v>5.25</v>
      </c>
      <c r="X408" s="81" t="n">
        <v>5.24999999999832</v>
      </c>
    </row>
    <row r="409" customFormat="false" ht="15" hidden="false" customHeight="true" outlineLevel="0" collapsed="false">
      <c r="A409" s="31" t="n">
        <v>40404.7535004118</v>
      </c>
      <c r="B409" s="32" t="n">
        <v>7</v>
      </c>
      <c r="C409" s="21" t="n">
        <v>4.71748792671958</v>
      </c>
      <c r="D409" s="21" t="n">
        <v>5.12206740465848</v>
      </c>
      <c r="E409" s="21" t="n">
        <v>6.99999999954611</v>
      </c>
      <c r="F409" s="21" t="n">
        <v>5.47296590085541</v>
      </c>
      <c r="G409" s="21" t="n">
        <v>5.54837076142692</v>
      </c>
      <c r="H409" s="21" t="n">
        <v>5.33310104858277</v>
      </c>
      <c r="I409" s="21" t="n">
        <v>5.25000000000005</v>
      </c>
      <c r="J409" s="21" t="n">
        <v>5.28420006932746</v>
      </c>
      <c r="K409" s="81" t="n">
        <v>9.20204932311435</v>
      </c>
      <c r="L409" s="81" t="n">
        <v>8.10827063853614</v>
      </c>
      <c r="M409" s="81" t="n">
        <v>8.82677455493865</v>
      </c>
      <c r="N409" s="81" t="n">
        <v>5.50472294472546</v>
      </c>
      <c r="O409" s="81" t="n">
        <v>7.55883574594453</v>
      </c>
      <c r="P409" s="81" t="n">
        <v>7.00000000000651</v>
      </c>
      <c r="Q409" s="81" t="n">
        <v>7.00000000110702</v>
      </c>
      <c r="R409" s="81" t="n">
        <v>5.05087979681223</v>
      </c>
      <c r="S409" s="81" t="n">
        <v>5.23205176819467</v>
      </c>
      <c r="T409" s="81" t="n">
        <v>5.23136110822211</v>
      </c>
      <c r="U409" s="81" t="n">
        <v>5.28687446589849</v>
      </c>
      <c r="V409" s="81" t="n">
        <v>5.24726286870139</v>
      </c>
      <c r="W409" s="81" t="n">
        <v>5.25</v>
      </c>
      <c r="X409" s="81" t="n">
        <v>5.2499999999985</v>
      </c>
    </row>
    <row r="410" customFormat="false" ht="15" hidden="false" customHeight="true" outlineLevel="0" collapsed="false">
      <c r="A410" s="31" t="n">
        <v>40504.7652665019</v>
      </c>
      <c r="B410" s="32" t="n">
        <v>7</v>
      </c>
      <c r="C410" s="21" t="n">
        <v>8.93283010343327</v>
      </c>
      <c r="D410" s="21" t="n">
        <v>5.4816609938525</v>
      </c>
      <c r="E410" s="21" t="n">
        <v>6.99999999960179</v>
      </c>
      <c r="F410" s="21" t="n">
        <v>5.53092016422556</v>
      </c>
      <c r="G410" s="21" t="n">
        <v>5.15752726152102</v>
      </c>
      <c r="H410" s="21" t="n">
        <v>5.34110622755775</v>
      </c>
      <c r="I410" s="21" t="n">
        <v>5.25000000000005</v>
      </c>
      <c r="J410" s="21" t="n">
        <v>5.3010678104396</v>
      </c>
      <c r="K410" s="81" t="n">
        <v>9.09915548865522</v>
      </c>
      <c r="L410" s="81" t="n">
        <v>6.43613419350668</v>
      </c>
      <c r="M410" s="81" t="n">
        <v>8.7873852685763</v>
      </c>
      <c r="N410" s="81" t="n">
        <v>7.02479729119215</v>
      </c>
      <c r="O410" s="81" t="n">
        <v>6.87301997328333</v>
      </c>
      <c r="P410" s="81" t="n">
        <v>7.00000000000675</v>
      </c>
      <c r="Q410" s="81" t="n">
        <v>7.0000000006757</v>
      </c>
      <c r="R410" s="81" t="n">
        <v>5.0045798442914</v>
      </c>
      <c r="S410" s="81" t="n">
        <v>5.24545436785167</v>
      </c>
      <c r="T410" s="81" t="n">
        <v>5.18468204089478</v>
      </c>
      <c r="U410" s="81" t="n">
        <v>5.27519776576022</v>
      </c>
      <c r="V410" s="81" t="n">
        <v>5.25534245757458</v>
      </c>
      <c r="W410" s="81" t="n">
        <v>5.25</v>
      </c>
      <c r="X410" s="81" t="n">
        <v>5.24999999999867</v>
      </c>
    </row>
    <row r="411" customFormat="false" ht="15" hidden="false" customHeight="true" outlineLevel="0" collapsed="false">
      <c r="A411" s="31" t="n">
        <v>40604.7770325921</v>
      </c>
      <c r="B411" s="32" t="n">
        <v>7</v>
      </c>
      <c r="C411" s="21" t="n">
        <v>9.43595732427679</v>
      </c>
      <c r="D411" s="21" t="n">
        <v>8.77317965600095</v>
      </c>
      <c r="E411" s="21" t="n">
        <v>6.99999999965055</v>
      </c>
      <c r="F411" s="21" t="n">
        <v>8.26726084741445</v>
      </c>
      <c r="G411" s="21" t="n">
        <v>4.9701907542536</v>
      </c>
      <c r="H411" s="21" t="n">
        <v>5.17680074077224</v>
      </c>
      <c r="I411" s="21" t="n">
        <v>5.25000000000004</v>
      </c>
      <c r="J411" s="21" t="n">
        <v>5.23571510572174</v>
      </c>
      <c r="K411" s="81" t="n">
        <v>4.9408397523375</v>
      </c>
      <c r="L411" s="81" t="n">
        <v>5.79820446542282</v>
      </c>
      <c r="M411" s="81" t="n">
        <v>8.00218298330381</v>
      </c>
      <c r="N411" s="81" t="n">
        <v>8.50016713095807</v>
      </c>
      <c r="O411" s="81" t="n">
        <v>7.27684942538937</v>
      </c>
      <c r="P411" s="81" t="n">
        <v>7.00000000000696</v>
      </c>
      <c r="Q411" s="81" t="n">
        <v>7.00000000032233</v>
      </c>
      <c r="R411" s="81" t="n">
        <v>5.41992460009882</v>
      </c>
      <c r="S411" s="81" t="n">
        <v>5.26640712185548</v>
      </c>
      <c r="T411" s="81" t="n">
        <v>5.17063359579646</v>
      </c>
      <c r="U411" s="81" t="n">
        <v>5.21578265156882</v>
      </c>
      <c r="V411" s="81" t="n">
        <v>5.25160657728885</v>
      </c>
      <c r="W411" s="81" t="n">
        <v>5.25</v>
      </c>
      <c r="X411" s="81" t="n">
        <v>5.24999999999883</v>
      </c>
    </row>
    <row r="412" customFormat="false" ht="15" hidden="false" customHeight="true" outlineLevel="0" collapsed="false">
      <c r="A412" s="31" t="n">
        <v>40704.7887986822</v>
      </c>
      <c r="B412" s="32" t="n">
        <v>7</v>
      </c>
      <c r="C412" s="21" t="n">
        <v>8.49432630109486</v>
      </c>
      <c r="D412" s="21" t="n">
        <v>8.70710384853296</v>
      </c>
      <c r="E412" s="21" t="n">
        <v>6.99999999969368</v>
      </c>
      <c r="F412" s="21" t="n">
        <v>8.64797826514876</v>
      </c>
      <c r="G412" s="21" t="n">
        <v>4.96041356706234</v>
      </c>
      <c r="H412" s="21" t="n">
        <v>5.15517827601435</v>
      </c>
      <c r="I412" s="21" t="n">
        <v>5.25000000000004</v>
      </c>
      <c r="J412" s="21" t="n">
        <v>5.20264144227504</v>
      </c>
      <c r="K412" s="81" t="n">
        <v>4.77297809149235</v>
      </c>
      <c r="L412" s="81" t="n">
        <v>6.431449802622</v>
      </c>
      <c r="M412" s="81" t="n">
        <v>5.17616456693089</v>
      </c>
      <c r="N412" s="81" t="n">
        <v>7.9087871923496</v>
      </c>
      <c r="O412" s="81" t="n">
        <v>7.75740715063642</v>
      </c>
      <c r="P412" s="81" t="n">
        <v>7.00000000000716</v>
      </c>
      <c r="Q412" s="81" t="n">
        <v>7.00000000003704</v>
      </c>
      <c r="R412" s="81" t="n">
        <v>5.49902247558762</v>
      </c>
      <c r="S412" s="81" t="n">
        <v>5.26557454527985</v>
      </c>
      <c r="T412" s="81" t="n">
        <v>5.30503992178123</v>
      </c>
      <c r="U412" s="81" t="n">
        <v>5.21787277416976</v>
      </c>
      <c r="V412" s="81" t="n">
        <v>5.2456115286194</v>
      </c>
      <c r="W412" s="81" t="n">
        <v>5.25</v>
      </c>
      <c r="X412" s="81" t="n">
        <v>5.24999999999898</v>
      </c>
    </row>
    <row r="413" customFormat="false" ht="15" hidden="false" customHeight="true" outlineLevel="0" collapsed="false">
      <c r="A413" s="31" t="n">
        <v>40804.8005647723</v>
      </c>
      <c r="B413" s="32" t="n">
        <v>7</v>
      </c>
      <c r="C413" s="21" t="n">
        <v>4.59544079658277</v>
      </c>
      <c r="D413" s="21" t="n">
        <v>5.38151181327956</v>
      </c>
      <c r="E413" s="21" t="n">
        <v>6.99999999973166</v>
      </c>
      <c r="F413" s="21" t="n">
        <v>7.63018132129251</v>
      </c>
      <c r="G413" s="21" t="n">
        <v>5.48026370989006</v>
      </c>
      <c r="H413" s="21" t="n">
        <v>5.30843722593084</v>
      </c>
      <c r="I413" s="21" t="n">
        <v>5.25000000000003</v>
      </c>
      <c r="J413" s="21" t="n">
        <v>5.20727310810439</v>
      </c>
      <c r="K413" s="81" t="n">
        <v>8.82866494824944</v>
      </c>
      <c r="L413" s="81" t="n">
        <v>8.12477821623476</v>
      </c>
      <c r="M413" s="81" t="n">
        <v>5.41155013155317</v>
      </c>
      <c r="N413" s="81" t="n">
        <v>5.57273322773943</v>
      </c>
      <c r="O413" s="81" t="n">
        <v>7.41062027027434</v>
      </c>
      <c r="P413" s="81" t="n">
        <v>7.00000000000734</v>
      </c>
      <c r="Q413" s="81" t="n">
        <v>6.99999999981098</v>
      </c>
      <c r="R413" s="81" t="n">
        <v>5.1429711462259</v>
      </c>
      <c r="S413" s="81" t="n">
        <v>5.23762564860234</v>
      </c>
      <c r="T413" s="81" t="n">
        <v>5.30701630447194</v>
      </c>
      <c r="U413" s="81" t="n">
        <v>5.28042296129978</v>
      </c>
      <c r="V413" s="81" t="n">
        <v>5.24877941485207</v>
      </c>
      <c r="W413" s="81" t="n">
        <v>5.25</v>
      </c>
      <c r="X413" s="81" t="n">
        <v>5.24999999999912</v>
      </c>
    </row>
    <row r="414" customFormat="false" ht="15" hidden="false" customHeight="true" outlineLevel="0" collapsed="false">
      <c r="A414" s="31" t="n">
        <v>40904.8123308625</v>
      </c>
      <c r="B414" s="32" t="n">
        <v>7</v>
      </c>
      <c r="C414" s="21" t="n">
        <v>4.84740948628354</v>
      </c>
      <c r="D414" s="21" t="n">
        <v>5.1727859030847</v>
      </c>
      <c r="E414" s="21" t="n">
        <v>6.99999999976504</v>
      </c>
      <c r="F414" s="21" t="n">
        <v>5.38167178918897</v>
      </c>
      <c r="G414" s="21" t="n">
        <v>5.55228558359804</v>
      </c>
      <c r="H414" s="21" t="n">
        <v>5.34638698619537</v>
      </c>
      <c r="I414" s="21" t="n">
        <v>5.25000000000003</v>
      </c>
      <c r="J414" s="21" t="n">
        <v>5.29030264273122</v>
      </c>
      <c r="K414" s="81" t="n">
        <v>9.31428085317235</v>
      </c>
      <c r="L414" s="81" t="n">
        <v>7.98974567994252</v>
      </c>
      <c r="M414" s="81" t="n">
        <v>8.28602758487571</v>
      </c>
      <c r="N414" s="81" t="n">
        <v>5.79904165787545</v>
      </c>
      <c r="O414" s="81" t="n">
        <v>6.80625575629556</v>
      </c>
      <c r="P414" s="81" t="n">
        <v>7.0000000000075</v>
      </c>
      <c r="Q414" s="81" t="n">
        <v>6.9999999996359</v>
      </c>
      <c r="R414" s="81" t="n">
        <v>5.00162323195997</v>
      </c>
      <c r="S414" s="81" t="n">
        <v>5.23217703985859</v>
      </c>
      <c r="T414" s="81" t="n">
        <v>5.28343858347281</v>
      </c>
      <c r="U414" s="81" t="n">
        <v>5.28549016070813</v>
      </c>
      <c r="V414" s="81" t="n">
        <v>5.25610665442564</v>
      </c>
      <c r="W414" s="81" t="n">
        <v>5.25</v>
      </c>
      <c r="X414" s="81" t="n">
        <v>5.24999999999924</v>
      </c>
    </row>
    <row r="415" customFormat="false" ht="15" hidden="false" customHeight="true" outlineLevel="0" collapsed="false">
      <c r="A415" s="31" t="n">
        <v>41004.8240969526</v>
      </c>
      <c r="B415" s="32" t="n">
        <v>7</v>
      </c>
      <c r="C415" s="21" t="n">
        <v>9.15747816956275</v>
      </c>
      <c r="D415" s="21" t="n">
        <v>8.35714373600555</v>
      </c>
      <c r="E415" s="21" t="n">
        <v>6.99999999979425</v>
      </c>
      <c r="F415" s="21" t="n">
        <v>5.68162298053298</v>
      </c>
      <c r="G415" s="21" t="n">
        <v>5.0891858991958</v>
      </c>
      <c r="H415" s="21" t="n">
        <v>5.23098312583825</v>
      </c>
      <c r="I415" s="21" t="n">
        <v>5.25000000000003</v>
      </c>
      <c r="J415" s="21" t="n">
        <v>5.30049901771543</v>
      </c>
      <c r="K415" s="81" t="n">
        <v>5.7341944713053</v>
      </c>
      <c r="L415" s="81" t="n">
        <v>6.12319640504588</v>
      </c>
      <c r="M415" s="81" t="n">
        <v>8.80737028189381</v>
      </c>
      <c r="N415" s="81" t="n">
        <v>8.3039193222414</v>
      </c>
      <c r="O415" s="81" t="n">
        <v>7.49770466596473</v>
      </c>
      <c r="P415" s="81" t="n">
        <v>7.00000000000764</v>
      </c>
      <c r="Q415" s="81" t="n">
        <v>6.99999999950437</v>
      </c>
      <c r="R415" s="81" t="n">
        <v>5.06639054786651</v>
      </c>
      <c r="S415" s="81" t="n">
        <v>5.25533330198534</v>
      </c>
      <c r="T415" s="81" t="n">
        <v>5.23557390981053</v>
      </c>
      <c r="U415" s="81" t="n">
        <v>5.22514258679336</v>
      </c>
      <c r="V415" s="81" t="n">
        <v>5.24878910726606</v>
      </c>
      <c r="W415" s="81" t="n">
        <v>5.25</v>
      </c>
      <c r="X415" s="81" t="n">
        <v>5.24999999999935</v>
      </c>
    </row>
    <row r="416" customFormat="false" ht="15" hidden="false" customHeight="true" outlineLevel="0" collapsed="false">
      <c r="A416" s="31" t="n">
        <v>41104.8358630427</v>
      </c>
      <c r="B416" s="32" t="n">
        <v>7</v>
      </c>
      <c r="C416" s="21" t="n">
        <v>9.3721307973174</v>
      </c>
      <c r="D416" s="21" t="n">
        <v>8.90616646695197</v>
      </c>
      <c r="E416" s="21" t="n">
        <v>6.99999999981971</v>
      </c>
      <c r="F416" s="21" t="n">
        <v>8.45022127957</v>
      </c>
      <c r="G416" s="21" t="n">
        <v>4.95927595700268</v>
      </c>
      <c r="H416" s="21" t="n">
        <v>5.15464189422169</v>
      </c>
      <c r="I416" s="21" t="n">
        <v>5.25000000000002</v>
      </c>
      <c r="J416" s="21" t="n">
        <v>5.2243045867504</v>
      </c>
      <c r="K416" s="81" t="n">
        <v>4.63362230422967</v>
      </c>
      <c r="L416" s="81" t="n">
        <v>5.84095266918433</v>
      </c>
      <c r="M416" s="81" t="n">
        <v>8.79498412172542</v>
      </c>
      <c r="N416" s="81" t="n">
        <v>8.36400790859523</v>
      </c>
      <c r="O416" s="81" t="n">
        <v>7.72864910304327</v>
      </c>
      <c r="P416" s="81" t="n">
        <v>7.00000000000777</v>
      </c>
      <c r="Q416" s="81" t="n">
        <v>6.99999999940969</v>
      </c>
      <c r="R416" s="81" t="n">
        <v>5.48572504563778</v>
      </c>
      <c r="S416" s="81" t="n">
        <v>5.26765240956799</v>
      </c>
      <c r="T416" s="81" t="n">
        <v>5.18897964652404</v>
      </c>
      <c r="U416" s="81" t="n">
        <v>5.21278887363355</v>
      </c>
      <c r="V416" s="81" t="n">
        <v>5.24570881192557</v>
      </c>
      <c r="W416" s="81" t="n">
        <v>5.25</v>
      </c>
      <c r="X416" s="81" t="n">
        <v>5.24999999999945</v>
      </c>
    </row>
    <row r="417" customFormat="false" ht="15" hidden="false" customHeight="true" outlineLevel="0" collapsed="false">
      <c r="A417" s="31" t="n">
        <v>41204.8476291328</v>
      </c>
      <c r="B417" s="32" t="n">
        <v>7</v>
      </c>
      <c r="C417" s="21" t="n">
        <v>5.56786602779961</v>
      </c>
      <c r="D417" s="21" t="n">
        <v>6.4541582312646</v>
      </c>
      <c r="E417" s="21" t="n">
        <v>6.99999999984178</v>
      </c>
      <c r="F417" s="21" t="n">
        <v>8.58456323723583</v>
      </c>
      <c r="G417" s="21" t="n">
        <v>5.00226995149075</v>
      </c>
      <c r="H417" s="21" t="n">
        <v>5.1799801244499</v>
      </c>
      <c r="I417" s="21" t="n">
        <v>5.25000000000002</v>
      </c>
      <c r="J417" s="21" t="n">
        <v>5.20110885450946</v>
      </c>
      <c r="K417" s="81" t="n">
        <v>5.50320560231977</v>
      </c>
      <c r="L417" s="81" t="n">
        <v>7.1485465142828</v>
      </c>
      <c r="M417" s="81" t="n">
        <v>8.18262453967256</v>
      </c>
      <c r="N417" s="81" t="n">
        <v>5.90171131703429</v>
      </c>
      <c r="O417" s="81" t="n">
        <v>7.22095065112646</v>
      </c>
      <c r="P417" s="81" t="n">
        <v>7.00000000000789</v>
      </c>
      <c r="Q417" s="81" t="n">
        <v>6.999999999346</v>
      </c>
      <c r="R417" s="81" t="n">
        <v>5.47180902882083</v>
      </c>
      <c r="S417" s="81" t="n">
        <v>5.2611865582734</v>
      </c>
      <c r="T417" s="81" t="n">
        <v>5.16947780629734</v>
      </c>
      <c r="U417" s="81" t="n">
        <v>5.26440884658233</v>
      </c>
      <c r="V417" s="81" t="n">
        <v>5.25096785596161</v>
      </c>
      <c r="W417" s="81" t="n">
        <v>5.25</v>
      </c>
      <c r="X417" s="81" t="n">
        <v>5.24999999999954</v>
      </c>
    </row>
    <row r="418" customFormat="false" ht="15" hidden="false" customHeight="true" outlineLevel="0" collapsed="false">
      <c r="A418" s="31" t="n">
        <v>41304.859395223</v>
      </c>
      <c r="B418" s="32" t="n">
        <v>7</v>
      </c>
      <c r="C418" s="21" t="n">
        <v>4.52597270841468</v>
      </c>
      <c r="D418" s="21" t="n">
        <v>5.06601077820699</v>
      </c>
      <c r="E418" s="21" t="n">
        <v>6.99999999986083</v>
      </c>
      <c r="F418" s="21" t="n">
        <v>6.2222374042413</v>
      </c>
      <c r="G418" s="21" t="n">
        <v>5.50677654656962</v>
      </c>
      <c r="H418" s="21" t="n">
        <v>5.33948858004841</v>
      </c>
      <c r="I418" s="21" t="n">
        <v>5.25000000000002</v>
      </c>
      <c r="J418" s="21" t="n">
        <v>5.22134275453305</v>
      </c>
      <c r="K418" s="81" t="n">
        <v>9.30068820839216</v>
      </c>
      <c r="L418" s="81" t="n">
        <v>8.19497935970765</v>
      </c>
      <c r="M418" s="81" t="n">
        <v>5.22147363346454</v>
      </c>
      <c r="N418" s="81" t="n">
        <v>5.53438027418947</v>
      </c>
      <c r="O418" s="81" t="n">
        <v>6.84725877331812</v>
      </c>
      <c r="P418" s="81" t="n">
        <v>7.00000000000739</v>
      </c>
      <c r="Q418" s="81" t="n">
        <v>6.99999999930794</v>
      </c>
      <c r="R418" s="81" t="n">
        <v>5.03044654263359</v>
      </c>
      <c r="S418" s="81" t="n">
        <v>5.23494785443639</v>
      </c>
      <c r="T418" s="81" t="n">
        <v>5.30414074426869</v>
      </c>
      <c r="U418" s="81" t="n">
        <v>5.28766183988388</v>
      </c>
      <c r="V418" s="81" t="n">
        <v>5.25577855625608</v>
      </c>
      <c r="W418" s="81" t="n">
        <v>5.25</v>
      </c>
      <c r="X418" s="81" t="n">
        <v>5.24999999999962</v>
      </c>
    </row>
    <row r="419" customFormat="false" ht="15" hidden="false" customHeight="true" outlineLevel="0" collapsed="false">
      <c r="A419" s="31" t="n">
        <v>41404.8711613131</v>
      </c>
      <c r="B419" s="32" t="n">
        <v>7</v>
      </c>
      <c r="C419" s="21" t="n">
        <v>5.05392782529477</v>
      </c>
      <c r="D419" s="21" t="n">
        <v>5.78265836595347</v>
      </c>
      <c r="E419" s="21" t="n">
        <v>6.99999999987789</v>
      </c>
      <c r="F419" s="21" t="n">
        <v>5.33324154084388</v>
      </c>
      <c r="G419" s="21" t="n">
        <v>5.55093431903035</v>
      </c>
      <c r="H419" s="21" t="n">
        <v>5.33498733150322</v>
      </c>
      <c r="I419" s="21" t="n">
        <v>5.25000000000002</v>
      </c>
      <c r="J419" s="21" t="n">
        <v>5.29528891829169</v>
      </c>
      <c r="K419" s="81" t="n">
        <v>8.90134221012863</v>
      </c>
      <c r="L419" s="81" t="n">
        <v>7.78952416770919</v>
      </c>
      <c r="M419" s="81" t="n">
        <v>5.35915197991582</v>
      </c>
      <c r="N419" s="81" t="n">
        <v>7.65383274536497</v>
      </c>
      <c r="O419" s="81" t="n">
        <v>7.6459748200006</v>
      </c>
      <c r="P419" s="81" t="n">
        <v>7.00000000000632</v>
      </c>
      <c r="Q419" s="81" t="n">
        <v>6.99999999929078</v>
      </c>
      <c r="R419" s="81" t="n">
        <v>5.01248736165937</v>
      </c>
      <c r="S419" s="81" t="n">
        <v>5.23312758803196</v>
      </c>
      <c r="T419" s="81" t="n">
        <v>5.30736756969176</v>
      </c>
      <c r="U419" s="81" t="n">
        <v>5.26733189010416</v>
      </c>
      <c r="V419" s="81" t="n">
        <v>5.24718733754953</v>
      </c>
      <c r="W419" s="81" t="n">
        <v>5.25</v>
      </c>
      <c r="X419" s="81" t="n">
        <v>5.24999999999969</v>
      </c>
    </row>
    <row r="420" customFormat="false" ht="15" hidden="false" customHeight="true" outlineLevel="0" collapsed="false">
      <c r="A420" s="31" t="n">
        <v>41504.8829274032</v>
      </c>
      <c r="B420" s="32" t="n">
        <v>7</v>
      </c>
      <c r="C420" s="21" t="n">
        <v>9.30161027943659</v>
      </c>
      <c r="D420" s="21" t="n">
        <v>8.86405614086468</v>
      </c>
      <c r="E420" s="21" t="n">
        <v>6.99999999989321</v>
      </c>
      <c r="F420" s="21" t="n">
        <v>5.94327973128375</v>
      </c>
      <c r="G420" s="21" t="n">
        <v>5.05039388380429</v>
      </c>
      <c r="H420" s="21" t="n">
        <v>5.16818824664378</v>
      </c>
      <c r="I420" s="21" t="n">
        <v>5.25000000000001</v>
      </c>
      <c r="J420" s="21" t="n">
        <v>5.29827589309271</v>
      </c>
      <c r="K420" s="81" t="n">
        <v>4.79763522301391</v>
      </c>
      <c r="L420" s="81" t="n">
        <v>5.94967245556139</v>
      </c>
      <c r="M420" s="81" t="n">
        <v>8.17388124310628</v>
      </c>
      <c r="N420" s="81" t="n">
        <v>8.51567173298634</v>
      </c>
      <c r="O420" s="81" t="n">
        <v>7.66192740937271</v>
      </c>
      <c r="P420" s="81" t="n">
        <v>7.00000000000536</v>
      </c>
      <c r="Q420" s="81" t="n">
        <v>6.99999999929051</v>
      </c>
      <c r="R420" s="81" t="n">
        <v>5.4491473091896</v>
      </c>
      <c r="S420" s="81" t="n">
        <v>5.26018759711844</v>
      </c>
      <c r="T420" s="81" t="n">
        <v>5.29142222839252</v>
      </c>
      <c r="U420" s="81" t="n">
        <v>5.21427914083156</v>
      </c>
      <c r="V420" s="81" t="n">
        <v>5.24632161750516</v>
      </c>
      <c r="W420" s="81" t="n">
        <v>5.25</v>
      </c>
      <c r="X420" s="81" t="n">
        <v>5.24999999999975</v>
      </c>
    </row>
    <row r="421" customFormat="false" ht="15" hidden="false" customHeight="true" outlineLevel="0" collapsed="false">
      <c r="A421" s="31" t="n">
        <v>41604.8946934934</v>
      </c>
      <c r="B421" s="32" t="n">
        <v>7</v>
      </c>
      <c r="C421" s="21" t="n">
        <v>9.28185370749851</v>
      </c>
      <c r="D421" s="21" t="n">
        <v>8.54894047075987</v>
      </c>
      <c r="E421" s="21" t="n">
        <v>6.99999999990623</v>
      </c>
      <c r="F421" s="21" t="n">
        <v>8.57111880503813</v>
      </c>
      <c r="G421" s="21" t="n">
        <v>4.95178855461582</v>
      </c>
      <c r="H421" s="21" t="n">
        <v>5.15828811291267</v>
      </c>
      <c r="I421" s="21" t="n">
        <v>5.25000000000001</v>
      </c>
      <c r="J421" s="21" t="n">
        <v>5.21686550622712</v>
      </c>
      <c r="K421" s="81" t="n">
        <v>4.90046925269425</v>
      </c>
      <c r="L421" s="81" t="n">
        <v>5.92793286390173</v>
      </c>
      <c r="M421" s="81" t="n">
        <v>8.7966102441962</v>
      </c>
      <c r="N421" s="81" t="n">
        <v>7.63104727535528</v>
      </c>
      <c r="O421" s="81" t="n">
        <v>7.02361853947299</v>
      </c>
      <c r="P421" s="81" t="n">
        <v>7.00000000000448</v>
      </c>
      <c r="Q421" s="81" t="n">
        <v>6.99999999930345</v>
      </c>
      <c r="R421" s="81" t="n">
        <v>5.49551726476199</v>
      </c>
      <c r="S421" s="81" t="n">
        <v>5.26797602809569</v>
      </c>
      <c r="T421" s="81" t="n">
        <v>5.24128891548521</v>
      </c>
      <c r="U421" s="81" t="n">
        <v>5.22052989764069</v>
      </c>
      <c r="V421" s="81" t="n">
        <v>5.25343806114449</v>
      </c>
      <c r="W421" s="81" t="n">
        <v>5.25</v>
      </c>
      <c r="X421" s="81" t="n">
        <v>5.2499999999998</v>
      </c>
    </row>
    <row r="422" customFormat="false" ht="15" hidden="false" customHeight="true" outlineLevel="0" collapsed="false">
      <c r="A422" s="31" t="n">
        <v>41704.9064595835</v>
      </c>
      <c r="B422" s="32" t="n">
        <v>7</v>
      </c>
      <c r="C422" s="21" t="n">
        <v>5.06778089277022</v>
      </c>
      <c r="D422" s="21" t="n">
        <v>5.2439847002419</v>
      </c>
      <c r="E422" s="21" t="n">
        <v>6.99999999991764</v>
      </c>
      <c r="F422" s="21" t="n">
        <v>8.49171673077085</v>
      </c>
      <c r="G422" s="21" t="n">
        <v>5.34222445550661</v>
      </c>
      <c r="H422" s="21" t="n">
        <v>5.32160542316078</v>
      </c>
      <c r="I422" s="21" t="n">
        <v>5.25000000000001</v>
      </c>
      <c r="J422" s="21" t="n">
        <v>5.20047353581787</v>
      </c>
      <c r="K422" s="81" t="n">
        <v>9.05915461911227</v>
      </c>
      <c r="L422" s="81" t="n">
        <v>7.70225466215686</v>
      </c>
      <c r="M422" s="81" t="n">
        <v>8.82140491554171</v>
      </c>
      <c r="N422" s="81" t="n">
        <v>5.53051376479939</v>
      </c>
      <c r="O422" s="81" t="n">
        <v>7.01951273807686</v>
      </c>
      <c r="P422" s="81" t="n">
        <v>7.0000000000037</v>
      </c>
      <c r="Q422" s="81" t="n">
        <v>6.99999999932664</v>
      </c>
      <c r="R422" s="81" t="n">
        <v>5.08005550001797</v>
      </c>
      <c r="S422" s="81" t="n">
        <v>5.25009295782047</v>
      </c>
      <c r="T422" s="81" t="n">
        <v>5.19299022449387</v>
      </c>
      <c r="U422" s="81" t="n">
        <v>5.28246516340641</v>
      </c>
      <c r="V422" s="81" t="n">
        <v>5.25432732266666</v>
      </c>
      <c r="W422" s="81" t="n">
        <v>5.25</v>
      </c>
      <c r="X422" s="81" t="n">
        <v>5.24999999999985</v>
      </c>
    </row>
    <row r="423" customFormat="false" ht="15" hidden="false" customHeight="true" outlineLevel="0" collapsed="false">
      <c r="A423" s="31" t="n">
        <v>41804.9182256736</v>
      </c>
      <c r="B423" s="32" t="n">
        <v>7</v>
      </c>
      <c r="C423" s="21" t="n">
        <v>4.5630197177371</v>
      </c>
      <c r="D423" s="21" t="n">
        <v>5.27321238005232</v>
      </c>
      <c r="E423" s="21" t="n">
        <v>6.99999999992794</v>
      </c>
      <c r="F423" s="21" t="n">
        <v>5.80499218139485</v>
      </c>
      <c r="G423" s="21" t="n">
        <v>5.52997556182173</v>
      </c>
      <c r="H423" s="21" t="n">
        <v>5.34516530899331</v>
      </c>
      <c r="I423" s="21" t="n">
        <v>5.25000000000001</v>
      </c>
      <c r="J423" s="21" t="n">
        <v>5.26295624715817</v>
      </c>
      <c r="K423" s="81" t="n">
        <v>9.22641733327017</v>
      </c>
      <c r="L423" s="81" t="n">
        <v>8.19154655880787</v>
      </c>
      <c r="M423" s="81" t="n">
        <v>8.36655164061711</v>
      </c>
      <c r="N423" s="81" t="n">
        <v>5.9193562568045</v>
      </c>
      <c r="O423" s="81" t="n">
        <v>7.73184494491071</v>
      </c>
      <c r="P423" s="81" t="n">
        <v>7.00000000000299</v>
      </c>
      <c r="Q423" s="81" t="n">
        <v>6.99999999935739</v>
      </c>
      <c r="R423" s="81" t="n">
        <v>5.00108990746461</v>
      </c>
      <c r="S423" s="81" t="n">
        <v>5.23300363417882</v>
      </c>
      <c r="T423" s="81" t="n">
        <v>5.1663089691686</v>
      </c>
      <c r="U423" s="81" t="n">
        <v>5.28407777546452</v>
      </c>
      <c r="V423" s="81" t="n">
        <v>5.24617590918544</v>
      </c>
      <c r="W423" s="81" t="n">
        <v>5.25</v>
      </c>
      <c r="X423" s="81" t="n">
        <v>5.24999999999989</v>
      </c>
    </row>
    <row r="424" customFormat="false" ht="15" hidden="false" customHeight="true" outlineLevel="0" collapsed="false">
      <c r="A424" s="31" t="n">
        <v>41904.9299917637</v>
      </c>
      <c r="B424" s="32" t="n">
        <v>7</v>
      </c>
      <c r="C424" s="21" t="n">
        <v>5.50742315110443</v>
      </c>
      <c r="D424" s="21" t="n">
        <v>8.59103524959508</v>
      </c>
      <c r="E424" s="21" t="n">
        <v>6.99999999993723</v>
      </c>
      <c r="F424" s="21" t="n">
        <v>5.36726794978038</v>
      </c>
      <c r="G424" s="21" t="n">
        <v>5.53963705113113</v>
      </c>
      <c r="H424" s="21" t="n">
        <v>5.19448412090927</v>
      </c>
      <c r="I424" s="21" t="n">
        <v>5.25000000000001</v>
      </c>
      <c r="J424" s="21" t="n">
        <v>5.29912773170339</v>
      </c>
      <c r="K424" s="81" t="n">
        <v>5.17178152769264</v>
      </c>
      <c r="L424" s="81" t="n">
        <v>7.37546073197395</v>
      </c>
      <c r="M424" s="81" t="n">
        <v>5.28260565262385</v>
      </c>
      <c r="N424" s="81" t="n">
        <v>8.37290295263191</v>
      </c>
      <c r="O424" s="81" t="n">
        <v>7.55826308263228</v>
      </c>
      <c r="P424" s="81" t="n">
        <v>7.00000000000235</v>
      </c>
      <c r="Q424" s="81" t="n">
        <v>6.9999999993936</v>
      </c>
      <c r="R424" s="81" t="n">
        <v>5.35683415841859</v>
      </c>
      <c r="S424" s="81" t="n">
        <v>5.23554994545374</v>
      </c>
      <c r="T424" s="81" t="n">
        <v>5.30151095757716</v>
      </c>
      <c r="U424" s="81" t="n">
        <v>5.22200910790193</v>
      </c>
      <c r="V424" s="81" t="n">
        <v>5.24726834494724</v>
      </c>
      <c r="W424" s="81" t="n">
        <v>5.25</v>
      </c>
      <c r="X424" s="81" t="n">
        <v>5.24999999999992</v>
      </c>
    </row>
    <row r="425" customFormat="false" ht="15" hidden="false" customHeight="true" outlineLevel="0" collapsed="false">
      <c r="A425" s="31" t="n">
        <v>42004.9417578539</v>
      </c>
      <c r="B425" s="32" t="n">
        <v>7</v>
      </c>
      <c r="C425" s="21" t="n">
        <v>9.40383486695884</v>
      </c>
      <c r="D425" s="21" t="n">
        <v>8.84364716591215</v>
      </c>
      <c r="E425" s="21" t="n">
        <v>6.99999999994562</v>
      </c>
      <c r="F425" s="21" t="n">
        <v>6.73787359829166</v>
      </c>
      <c r="G425" s="21" t="n">
        <v>5.01981707642364</v>
      </c>
      <c r="H425" s="21" t="n">
        <v>5.15349594600532</v>
      </c>
      <c r="I425" s="21" t="n">
        <v>5.25000000000001</v>
      </c>
      <c r="J425" s="21" t="n">
        <v>5.29255144662772</v>
      </c>
      <c r="K425" s="81" t="n">
        <v>4.68495287964438</v>
      </c>
      <c r="L425" s="81" t="n">
        <v>5.84345012637185</v>
      </c>
      <c r="M425" s="81" t="n">
        <v>5.29551202873884</v>
      </c>
      <c r="N425" s="81" t="n">
        <v>8.28480836570615</v>
      </c>
      <c r="O425" s="81" t="n">
        <v>6.87250154218067</v>
      </c>
      <c r="P425" s="81" t="n">
        <v>7.00000000000177</v>
      </c>
      <c r="Q425" s="81" t="n">
        <v>6.99999999943354</v>
      </c>
      <c r="R425" s="81" t="n">
        <v>5.49849056681916</v>
      </c>
      <c r="S425" s="81" t="n">
        <v>5.2634247164703</v>
      </c>
      <c r="T425" s="81" t="n">
        <v>5.30734432855761</v>
      </c>
      <c r="U425" s="81" t="n">
        <v>5.21359349723241</v>
      </c>
      <c r="V425" s="81" t="n">
        <v>5.2553487689956</v>
      </c>
      <c r="W425" s="81" t="n">
        <v>5.25</v>
      </c>
      <c r="X425" s="81" t="n">
        <v>5.24999999999995</v>
      </c>
    </row>
    <row r="426" customFormat="false" ht="15" hidden="false" customHeight="true" outlineLevel="0" collapsed="false">
      <c r="A426" s="31" t="n">
        <v>42104.953523944</v>
      </c>
      <c r="B426" s="32" t="n">
        <v>7</v>
      </c>
      <c r="C426" s="21" t="n">
        <v>9.152234147272</v>
      </c>
      <c r="D426" s="21" t="n">
        <v>5.7096870771747</v>
      </c>
      <c r="E426" s="21" t="n">
        <v>6.99999999995298</v>
      </c>
      <c r="F426" s="21" t="n">
        <v>8.65295363561308</v>
      </c>
      <c r="G426" s="21" t="n">
        <v>4.94785329785875</v>
      </c>
      <c r="H426" s="21" t="n">
        <v>5.24309344370007</v>
      </c>
      <c r="I426" s="21" t="n">
        <v>5.25000000000001</v>
      </c>
      <c r="J426" s="21" t="n">
        <v>5.21096696466316</v>
      </c>
      <c r="K426" s="81" t="n">
        <v>8.26794459131631</v>
      </c>
      <c r="L426" s="81" t="n">
        <v>6.06977136734695</v>
      </c>
      <c r="M426" s="81" t="n">
        <v>7.91902935327425</v>
      </c>
      <c r="N426" s="81" t="n">
        <v>5.7767574571584</v>
      </c>
      <c r="O426" s="81" t="n">
        <v>7.27802111181151</v>
      </c>
      <c r="P426" s="81" t="n">
        <v>7.00000000000125</v>
      </c>
      <c r="Q426" s="81" t="n">
        <v>6.99999999947566</v>
      </c>
      <c r="R426" s="81" t="n">
        <v>5.4335508300325</v>
      </c>
      <c r="S426" s="81" t="n">
        <v>5.26759604182881</v>
      </c>
      <c r="T426" s="81" t="n">
        <v>5.2993251806285</v>
      </c>
      <c r="U426" s="81" t="n">
        <v>5.27116442104726</v>
      </c>
      <c r="V426" s="81" t="n">
        <v>5.2515920682919</v>
      </c>
      <c r="W426" s="81" t="n">
        <v>5.25</v>
      </c>
      <c r="X426" s="81" t="n">
        <v>5.24999999999997</v>
      </c>
    </row>
    <row r="427" customFormat="false" ht="15" hidden="false" customHeight="true" outlineLevel="0" collapsed="false">
      <c r="A427" s="31" t="n">
        <v>42204.9652900341</v>
      </c>
      <c r="B427" s="32" t="n">
        <v>7</v>
      </c>
      <c r="C427" s="21" t="n">
        <v>4.84254623401063</v>
      </c>
      <c r="D427" s="21" t="n">
        <v>5.07525887764779</v>
      </c>
      <c r="E427" s="21" t="n">
        <v>6.99999999995877</v>
      </c>
      <c r="F427" s="21" t="n">
        <v>8.35439274757384</v>
      </c>
      <c r="G427" s="21" t="n">
        <v>5.41078036566778</v>
      </c>
      <c r="H427" s="21" t="n">
        <v>5.34431362392136</v>
      </c>
      <c r="I427" s="21" t="n">
        <v>5.25000000000001</v>
      </c>
      <c r="J427" s="21" t="n">
        <v>5.20084512529826</v>
      </c>
      <c r="K427" s="81" t="n">
        <v>9.3655791239641</v>
      </c>
      <c r="L427" s="81" t="n">
        <v>7.94970011279525</v>
      </c>
      <c r="M427" s="81" t="n">
        <v>8.76901577481612</v>
      </c>
      <c r="N427" s="81" t="n">
        <v>5.59108504317231</v>
      </c>
      <c r="O427" s="81" t="n">
        <v>7.7573869284586</v>
      </c>
      <c r="P427" s="81" t="n">
        <v>7.00000000000078</v>
      </c>
      <c r="Q427" s="81" t="n">
        <v>6.99999999951881</v>
      </c>
      <c r="R427" s="81" t="n">
        <v>5.01436323870655</v>
      </c>
      <c r="S427" s="81" t="n">
        <v>5.24261391586726</v>
      </c>
      <c r="T427" s="81" t="n">
        <v>5.24571836244371</v>
      </c>
      <c r="U427" s="81" t="n">
        <v>5.28747866124904</v>
      </c>
      <c r="V427" s="81" t="n">
        <v>5.24561031575588</v>
      </c>
      <c r="W427" s="81" t="n">
        <v>5.25</v>
      </c>
      <c r="X427" s="81" t="n">
        <v>5.24999999999999</v>
      </c>
    </row>
    <row r="428" customFormat="false" ht="15" hidden="false" customHeight="true" outlineLevel="0" collapsed="false">
      <c r="A428" s="31" t="n">
        <v>42304.9770561243</v>
      </c>
      <c r="B428" s="32" t="n">
        <v>7</v>
      </c>
      <c r="C428" s="21" t="n">
        <v>4.62699412681432</v>
      </c>
      <c r="D428" s="21" t="n">
        <v>6.65065789529736</v>
      </c>
      <c r="E428" s="21" t="n">
        <v>6.99999999996384</v>
      </c>
      <c r="F428" s="21" t="n">
        <v>5.59964329414511</v>
      </c>
      <c r="G428" s="21" t="n">
        <v>5.54089466332645</v>
      </c>
      <c r="H428" s="21" t="n">
        <v>5.32537831810412</v>
      </c>
      <c r="I428" s="21" t="n">
        <v>5.25000000000001</v>
      </c>
      <c r="J428" s="21" t="n">
        <v>5.27657873535339</v>
      </c>
      <c r="K428" s="81" t="n">
        <v>8.49767646200032</v>
      </c>
      <c r="L428" s="81" t="n">
        <v>8.1333417114378</v>
      </c>
      <c r="M428" s="81" t="n">
        <v>8.82299308888257</v>
      </c>
      <c r="N428" s="81" t="n">
        <v>7.96826227928678</v>
      </c>
      <c r="O428" s="81" t="n">
        <v>7.40983124649588</v>
      </c>
      <c r="P428" s="81" t="n">
        <v>7.00000000000035</v>
      </c>
      <c r="Q428" s="81" t="n">
        <v>6.99999999956181</v>
      </c>
      <c r="R428" s="81" t="n">
        <v>5.02822930920254</v>
      </c>
      <c r="S428" s="81" t="n">
        <v>5.23214649201129</v>
      </c>
      <c r="T428" s="81" t="n">
        <v>5.19756401794101</v>
      </c>
      <c r="U428" s="81" t="n">
        <v>5.24505306749624</v>
      </c>
      <c r="V428" s="81" t="n">
        <v>5.2487879745176</v>
      </c>
      <c r="W428" s="81" t="n">
        <v>5.25</v>
      </c>
      <c r="X428" s="81" t="n">
        <v>5.25</v>
      </c>
    </row>
    <row r="429" customFormat="false" ht="15" hidden="false" customHeight="true" outlineLevel="0" collapsed="false">
      <c r="A429" s="31" t="n">
        <v>42404.9888222144</v>
      </c>
      <c r="B429" s="32" t="n">
        <v>7</v>
      </c>
      <c r="C429" s="21" t="n">
        <v>8.43467490276069</v>
      </c>
      <c r="D429" s="21" t="n">
        <v>8.92025130477186</v>
      </c>
      <c r="E429" s="21" t="n">
        <v>6.99999999996841</v>
      </c>
      <c r="F429" s="21" t="n">
        <v>5.43452560250047</v>
      </c>
      <c r="G429" s="21" t="n">
        <v>5.49758706144614</v>
      </c>
      <c r="H429" s="21" t="n">
        <v>5.16273563545464</v>
      </c>
      <c r="I429" s="21" t="n">
        <v>5.25000000000001</v>
      </c>
      <c r="J429" s="21" t="n">
        <v>5.30061657690637</v>
      </c>
      <c r="K429" s="81" t="n">
        <v>4.69873922149087</v>
      </c>
      <c r="L429" s="81" t="n">
        <v>6.58966564188329</v>
      </c>
      <c r="M429" s="81" t="n">
        <v>8.44342250952546</v>
      </c>
      <c r="N429" s="81" t="n">
        <v>8.4863131203874</v>
      </c>
      <c r="O429" s="81" t="n">
        <v>6.80617834616375</v>
      </c>
      <c r="P429" s="81" t="n">
        <v>6.99999999999997</v>
      </c>
      <c r="Q429" s="81" t="n">
        <v>6.99999999960404</v>
      </c>
      <c r="R429" s="81" t="n">
        <v>5.46961356600833</v>
      </c>
      <c r="S429" s="81" t="n">
        <v>5.24193058369633</v>
      </c>
      <c r="T429" s="81" t="n">
        <v>5.16764460555898</v>
      </c>
      <c r="U429" s="81" t="n">
        <v>5.21284014243972</v>
      </c>
      <c r="V429" s="81" t="n">
        <v>5.25610749597411</v>
      </c>
      <c r="W429" s="81" t="n">
        <v>5.25</v>
      </c>
      <c r="X429" s="81" t="n">
        <v>5.25000000000002</v>
      </c>
    </row>
    <row r="430" customFormat="false" ht="15" hidden="false" customHeight="true" outlineLevel="0" collapsed="false">
      <c r="A430" s="31" t="n">
        <v>42505.0005883045</v>
      </c>
      <c r="B430" s="32" t="n">
        <v>7</v>
      </c>
      <c r="C430" s="21" t="n">
        <v>9.47298631466762</v>
      </c>
      <c r="D430" s="21" t="n">
        <v>8.39906247120353</v>
      </c>
      <c r="E430" s="21" t="n">
        <v>6.99999999997254</v>
      </c>
      <c r="F430" s="21" t="n">
        <v>7.95149372284404</v>
      </c>
      <c r="G430" s="21" t="n">
        <v>4.99334749302628</v>
      </c>
      <c r="H430" s="21" t="n">
        <v>5.16129428799722</v>
      </c>
      <c r="I430" s="21" t="n">
        <v>5.25000000000001</v>
      </c>
      <c r="J430" s="21" t="n">
        <v>5.27047793666497</v>
      </c>
      <c r="K430" s="81" t="n">
        <v>5.09862851221359</v>
      </c>
      <c r="L430" s="81" t="n">
        <v>5.79622537598463</v>
      </c>
      <c r="M430" s="81" t="n">
        <v>5.34587864231771</v>
      </c>
      <c r="N430" s="81" t="n">
        <v>6.72425910021629</v>
      </c>
      <c r="O430" s="81" t="n">
        <v>7.49854461091899</v>
      </c>
      <c r="P430" s="81" t="n">
        <v>6.99999999999962</v>
      </c>
      <c r="Q430" s="81" t="n">
        <v>6.99999999964477</v>
      </c>
      <c r="R430" s="81" t="n">
        <v>5.48758686333537</v>
      </c>
      <c r="S430" s="81" t="n">
        <v>5.26583443377018</v>
      </c>
      <c r="T430" s="81" t="n">
        <v>5.29913179617173</v>
      </c>
      <c r="U430" s="81" t="n">
        <v>5.22658584767941</v>
      </c>
      <c r="V430" s="81" t="n">
        <v>5.24877914803136</v>
      </c>
      <c r="W430" s="81" t="n">
        <v>5.25</v>
      </c>
      <c r="X430" s="81" t="n">
        <v>5.25000000000002</v>
      </c>
    </row>
    <row r="431" customFormat="false" ht="15" hidden="false" customHeight="true" outlineLevel="0" collapsed="false">
      <c r="A431" s="31" t="n">
        <v>42605.0123543946</v>
      </c>
      <c r="B431" s="32" t="n">
        <v>7</v>
      </c>
      <c r="C431" s="21" t="n">
        <v>8.94620617923306</v>
      </c>
      <c r="D431" s="21" t="n">
        <v>5.17690640746771</v>
      </c>
      <c r="E431" s="21" t="n">
        <v>6.99999999997626</v>
      </c>
      <c r="F431" s="21" t="n">
        <v>8.68265961495938</v>
      </c>
      <c r="G431" s="21" t="n">
        <v>4.94917260642368</v>
      </c>
      <c r="H431" s="21" t="n">
        <v>5.32733541956674</v>
      </c>
      <c r="I431" s="21" t="n">
        <v>5.25000000000001</v>
      </c>
      <c r="J431" s="21" t="n">
        <v>5.2060385461857</v>
      </c>
      <c r="K431" s="81" t="n">
        <v>9.2020493231284</v>
      </c>
      <c r="L431" s="81" t="n">
        <v>6.31642694001647</v>
      </c>
      <c r="M431" s="81" t="n">
        <v>5.2563807993271</v>
      </c>
      <c r="N431" s="81" t="n">
        <v>5.49314111500677</v>
      </c>
      <c r="O431" s="81" t="n">
        <v>7.72842132494235</v>
      </c>
      <c r="P431" s="81" t="n">
        <v>6.99999999999931</v>
      </c>
      <c r="Q431" s="81" t="n">
        <v>6.99999999968352</v>
      </c>
      <c r="R431" s="81" t="n">
        <v>5.05087979681269</v>
      </c>
      <c r="S431" s="81" t="n">
        <v>5.2662603138363</v>
      </c>
      <c r="T431" s="81" t="n">
        <v>5.30759685567436</v>
      </c>
      <c r="U431" s="81" t="n">
        <v>5.28471899302628</v>
      </c>
      <c r="V431" s="81" t="n">
        <v>5.24571079973968</v>
      </c>
      <c r="W431" s="81" t="n">
        <v>5.25</v>
      </c>
      <c r="X431" s="81" t="n">
        <v>5.25000000000003</v>
      </c>
    </row>
    <row r="432" customFormat="false" ht="15" hidden="false" customHeight="true" outlineLevel="0" collapsed="false">
      <c r="A432" s="31" t="n">
        <v>42705.0241204848</v>
      </c>
      <c r="B432" s="32" t="n">
        <v>7</v>
      </c>
      <c r="C432" s="21" t="n">
        <v>4.69800801295548</v>
      </c>
      <c r="D432" s="21" t="n">
        <v>5.32674749287866</v>
      </c>
      <c r="E432" s="21" t="n">
        <v>6.99999999997963</v>
      </c>
      <c r="F432" s="21" t="n">
        <v>8.12758755392057</v>
      </c>
      <c r="G432" s="21" t="n">
        <v>5.44963859181949</v>
      </c>
      <c r="H432" s="21" t="n">
        <v>5.34442084787733</v>
      </c>
      <c r="I432" s="21" t="n">
        <v>5.25000000000001</v>
      </c>
      <c r="J432" s="21" t="n">
        <v>5.20273577121133</v>
      </c>
      <c r="K432" s="81" t="n">
        <v>9.09915548866492</v>
      </c>
      <c r="L432" s="81" t="n">
        <v>8.09388094587643</v>
      </c>
      <c r="M432" s="81" t="n">
        <v>7.60284452660368</v>
      </c>
      <c r="N432" s="81" t="n">
        <v>6.17301248666288</v>
      </c>
      <c r="O432" s="81" t="n">
        <v>7.22002490837308</v>
      </c>
      <c r="P432" s="81" t="n">
        <v>6.99999999999903</v>
      </c>
      <c r="Q432" s="81" t="n">
        <v>6.99999999972021</v>
      </c>
      <c r="R432" s="81" t="n">
        <v>5.00457984429294</v>
      </c>
      <c r="S432" s="81" t="n">
        <v>5.23856973366202</v>
      </c>
      <c r="T432" s="81" t="n">
        <v>5.30129642744972</v>
      </c>
      <c r="U432" s="81" t="n">
        <v>5.28126236330801</v>
      </c>
      <c r="V432" s="81" t="n">
        <v>5.2509791185168</v>
      </c>
      <c r="W432" s="81" t="n">
        <v>5.25</v>
      </c>
      <c r="X432" s="81" t="n">
        <v>5.25000000000004</v>
      </c>
    </row>
    <row r="433" customFormat="false" ht="15" hidden="false" customHeight="true" outlineLevel="0" collapsed="false">
      <c r="A433" s="31" t="n">
        <v>42805.0358865749</v>
      </c>
      <c r="B433" s="32" t="n">
        <v>7</v>
      </c>
      <c r="C433" s="21" t="n">
        <v>4.71748792671959</v>
      </c>
      <c r="D433" s="21" t="n">
        <v>8.66416188705309</v>
      </c>
      <c r="E433" s="21" t="n">
        <v>6.99999999998266</v>
      </c>
      <c r="F433" s="21" t="n">
        <v>5.46787877678762</v>
      </c>
      <c r="G433" s="21" t="n">
        <v>5.54837076142692</v>
      </c>
      <c r="H433" s="21" t="n">
        <v>5.18733864825834</v>
      </c>
      <c r="I433" s="21" t="n">
        <v>5.25000000000001</v>
      </c>
      <c r="J433" s="21" t="n">
        <v>5.28450101396967</v>
      </c>
      <c r="K433" s="81" t="n">
        <v>4.94083975235199</v>
      </c>
      <c r="L433" s="81" t="n">
        <v>8.03154015161424</v>
      </c>
      <c r="M433" s="81" t="n">
        <v>8.74588960506239</v>
      </c>
      <c r="N433" s="81" t="n">
        <v>8.44323035184666</v>
      </c>
      <c r="O433" s="81" t="n">
        <v>6.84773842827854</v>
      </c>
      <c r="P433" s="81" t="n">
        <v>6.99999999999877</v>
      </c>
      <c r="Q433" s="81" t="n">
        <v>6.99999999975437</v>
      </c>
      <c r="R433" s="81" t="n">
        <v>5.4199246000983</v>
      </c>
      <c r="S433" s="81" t="n">
        <v>5.23206295460317</v>
      </c>
      <c r="T433" s="81" t="n">
        <v>5.25115972411538</v>
      </c>
      <c r="U433" s="81" t="n">
        <v>5.21878366050969</v>
      </c>
      <c r="V433" s="81" t="n">
        <v>5.2557746570534</v>
      </c>
      <c r="W433" s="81" t="n">
        <v>5.25</v>
      </c>
      <c r="X433" s="81" t="n">
        <v>5.25000000000004</v>
      </c>
    </row>
    <row r="434" customFormat="false" ht="15" hidden="false" customHeight="true" outlineLevel="0" collapsed="false">
      <c r="A434" s="31" t="n">
        <v>42905.047652665</v>
      </c>
      <c r="B434" s="32" t="n">
        <v>7</v>
      </c>
      <c r="C434" s="21" t="n">
        <v>8.93283010343327</v>
      </c>
      <c r="D434" s="21" t="n">
        <v>8.81501835803475</v>
      </c>
      <c r="E434" s="21" t="n">
        <v>6.9999999999854</v>
      </c>
      <c r="F434" s="21" t="n">
        <v>5.53525945407514</v>
      </c>
      <c r="G434" s="21" t="n">
        <v>5.15752726152102</v>
      </c>
      <c r="H434" s="21" t="n">
        <v>5.15352880839928</v>
      </c>
      <c r="I434" s="21" t="n">
        <v>5.25000000000001</v>
      </c>
      <c r="J434" s="21" t="n">
        <v>5.30108259215934</v>
      </c>
      <c r="K434" s="81" t="n">
        <v>4.77297809149768</v>
      </c>
      <c r="L434" s="81" t="n">
        <v>6.19542565794519</v>
      </c>
      <c r="M434" s="81" t="n">
        <v>8.84088400426557</v>
      </c>
      <c r="N434" s="81" t="n">
        <v>8.15380485972062</v>
      </c>
      <c r="O434" s="81" t="n">
        <v>7.64650560357708</v>
      </c>
      <c r="P434" s="81" t="n">
        <v>6.99999999999854</v>
      </c>
      <c r="Q434" s="81" t="n">
        <v>6.9999999997861</v>
      </c>
      <c r="R434" s="81" t="n">
        <v>5.4990224755889</v>
      </c>
      <c r="S434" s="81" t="n">
        <v>5.25317842211635</v>
      </c>
      <c r="T434" s="81" t="n">
        <v>5.20190444495437</v>
      </c>
      <c r="U434" s="81" t="n">
        <v>5.21508242716305</v>
      </c>
      <c r="V434" s="81" t="n">
        <v>5.24718177688832</v>
      </c>
      <c r="W434" s="81" t="n">
        <v>5.25</v>
      </c>
      <c r="X434" s="81" t="n">
        <v>5.25000000000004</v>
      </c>
    </row>
    <row r="435" customFormat="false" ht="15" hidden="false" customHeight="true" outlineLevel="0" collapsed="false">
      <c r="A435" s="31" t="n">
        <v>43005.0594187552</v>
      </c>
      <c r="B435" s="32" t="n">
        <v>7</v>
      </c>
      <c r="C435" s="21" t="n">
        <v>9.43595732427679</v>
      </c>
      <c r="D435" s="21" t="n">
        <v>5.59084852616088</v>
      </c>
      <c r="E435" s="21" t="n">
        <v>6.99999999998787</v>
      </c>
      <c r="F435" s="21" t="n">
        <v>8.27601411935548</v>
      </c>
      <c r="G435" s="21" t="n">
        <v>4.9701907542536</v>
      </c>
      <c r="H435" s="21" t="n">
        <v>5.28061595760759</v>
      </c>
      <c r="I435" s="21" t="n">
        <v>5.25000000000001</v>
      </c>
      <c r="J435" s="21" t="n">
        <v>5.23511403608046</v>
      </c>
      <c r="K435" s="81" t="n">
        <v>8.8286649482668</v>
      </c>
      <c r="L435" s="81" t="n">
        <v>5.82260467303898</v>
      </c>
      <c r="M435" s="81" t="n">
        <v>8.54352322357191</v>
      </c>
      <c r="N435" s="81" t="n">
        <v>5.66548142353496</v>
      </c>
      <c r="O435" s="81" t="n">
        <v>7.66154113478905</v>
      </c>
      <c r="P435" s="81" t="n">
        <v>6.99999999999833</v>
      </c>
      <c r="Q435" s="81" t="n">
        <v>6.99999999981516</v>
      </c>
      <c r="R435" s="81" t="n">
        <v>5.14297114622134</v>
      </c>
      <c r="S435" s="81" t="n">
        <v>5.26740943945356</v>
      </c>
      <c r="T435" s="81" t="n">
        <v>5.16719920235359</v>
      </c>
      <c r="U435" s="81" t="n">
        <v>5.27628112043563</v>
      </c>
      <c r="V435" s="81" t="n">
        <v>5.2463250709621</v>
      </c>
      <c r="W435" s="81" t="n">
        <v>5.25</v>
      </c>
      <c r="X435" s="81" t="n">
        <v>5.25000000000004</v>
      </c>
    </row>
    <row r="436" customFormat="false" ht="15" hidden="false" customHeight="true" outlineLevel="0" collapsed="false">
      <c r="A436" s="31" t="n">
        <v>43105.0711848453</v>
      </c>
      <c r="B436" s="32" t="n">
        <v>7</v>
      </c>
      <c r="C436" s="21" t="n">
        <v>8.49432630109486</v>
      </c>
      <c r="D436" s="21" t="n">
        <v>5.09836651837974</v>
      </c>
      <c r="E436" s="21" t="n">
        <v>6.9999999999901</v>
      </c>
      <c r="F436" s="21" t="n">
        <v>8.64553143772919</v>
      </c>
      <c r="G436" s="21" t="n">
        <v>4.96041356706234</v>
      </c>
      <c r="H436" s="21" t="n">
        <v>5.34600355432549</v>
      </c>
      <c r="I436" s="21" t="n">
        <v>5.25000000000001</v>
      </c>
      <c r="J436" s="21" t="n">
        <v>5.20256949083425</v>
      </c>
      <c r="K436" s="81" t="n">
        <v>9.31428085317539</v>
      </c>
      <c r="L436" s="81" t="n">
        <v>6.8771901939043</v>
      </c>
      <c r="M436" s="81" t="n">
        <v>5.43541173683584</v>
      </c>
      <c r="N436" s="81" t="n">
        <v>5.67081160498357</v>
      </c>
      <c r="O436" s="81" t="n">
        <v>7.0227780037764</v>
      </c>
      <c r="P436" s="81" t="n">
        <v>6.99999999999815</v>
      </c>
      <c r="Q436" s="81" t="n">
        <v>6.99999999984139</v>
      </c>
      <c r="R436" s="81" t="n">
        <v>5.0016232319608</v>
      </c>
      <c r="S436" s="81" t="n">
        <v>5.2630213984253</v>
      </c>
      <c r="T436" s="81" t="n">
        <v>5.29377976328279</v>
      </c>
      <c r="U436" s="81" t="n">
        <v>5.28685918783136</v>
      </c>
      <c r="V436" s="81" t="n">
        <v>5.25344876697595</v>
      </c>
      <c r="W436" s="81" t="n">
        <v>5.25</v>
      </c>
      <c r="X436" s="81" t="n">
        <v>5.25000000000004</v>
      </c>
    </row>
    <row r="437" customFormat="false" ht="15" hidden="false" customHeight="true" outlineLevel="0" collapsed="false">
      <c r="A437" s="31" t="n">
        <v>43205.0829509354</v>
      </c>
      <c r="B437" s="32" t="n">
        <v>7</v>
      </c>
      <c r="C437" s="21" t="n">
        <v>4.59544079658278</v>
      </c>
      <c r="D437" s="21" t="n">
        <v>7.74495760571479</v>
      </c>
      <c r="E437" s="21" t="n">
        <v>6.99999999999211</v>
      </c>
      <c r="F437" s="21" t="n">
        <v>7.58729351368681</v>
      </c>
      <c r="G437" s="21" t="n">
        <v>5.48026370989006</v>
      </c>
      <c r="H437" s="21" t="n">
        <v>5.31724341761689</v>
      </c>
      <c r="I437" s="21" t="n">
        <v>5.25000000000001</v>
      </c>
      <c r="J437" s="21" t="n">
        <v>5.2076049304213</v>
      </c>
      <c r="K437" s="81" t="n">
        <v>5.73419447135001</v>
      </c>
      <c r="L437" s="81" t="n">
        <v>8.17986962756165</v>
      </c>
      <c r="M437" s="81" t="n">
        <v>5.20794784028156</v>
      </c>
      <c r="N437" s="81" t="n">
        <v>8.16056463381929</v>
      </c>
      <c r="O437" s="81" t="n">
        <v>7.02059260145636</v>
      </c>
      <c r="P437" s="81" t="n">
        <v>6.99999999999798</v>
      </c>
      <c r="Q437" s="81" t="n">
        <v>6.99999999986506</v>
      </c>
      <c r="R437" s="81" t="n">
        <v>5.06639054786521</v>
      </c>
      <c r="S437" s="81" t="n">
        <v>5.23569691946874</v>
      </c>
      <c r="T437" s="81" t="n">
        <v>5.30734580743658</v>
      </c>
      <c r="U437" s="81" t="n">
        <v>5.23202778988202</v>
      </c>
      <c r="V437" s="81" t="n">
        <v>5.25431761345578</v>
      </c>
      <c r="W437" s="81" t="n">
        <v>5.25</v>
      </c>
      <c r="X437" s="81" t="n">
        <v>5.25000000000004</v>
      </c>
    </row>
    <row r="438" customFormat="false" ht="15" hidden="false" customHeight="true" outlineLevel="0" collapsed="false">
      <c r="A438" s="31" t="n">
        <v>43305.0947170255</v>
      </c>
      <c r="B438" s="32" t="n">
        <v>7</v>
      </c>
      <c r="C438" s="21" t="n">
        <v>4.84740948628355</v>
      </c>
      <c r="D438" s="21" t="n">
        <v>8.93904794069319</v>
      </c>
      <c r="E438" s="21" t="n">
        <v>6.99999999999393</v>
      </c>
      <c r="F438" s="21" t="n">
        <v>5.37869317364019</v>
      </c>
      <c r="G438" s="21" t="n">
        <v>5.55228558359804</v>
      </c>
      <c r="H438" s="21" t="n">
        <v>5.15982730976173</v>
      </c>
      <c r="I438" s="21" t="n">
        <v>5.25000000000001</v>
      </c>
      <c r="J438" s="21" t="n">
        <v>5.29051842353905</v>
      </c>
      <c r="K438" s="81" t="n">
        <v>4.63362230423343</v>
      </c>
      <c r="L438" s="81" t="n">
        <v>7.86549018268933</v>
      </c>
      <c r="M438" s="81" t="n">
        <v>6.46892847161608</v>
      </c>
      <c r="N438" s="81" t="n">
        <v>8.44131986738324</v>
      </c>
      <c r="O438" s="81" t="n">
        <v>7.7321017637</v>
      </c>
      <c r="P438" s="81" t="n">
        <v>6.99999999999782</v>
      </c>
      <c r="Q438" s="81" t="n">
        <v>6.99999999988643</v>
      </c>
      <c r="R438" s="81" t="n">
        <v>5.4857250456383</v>
      </c>
      <c r="S438" s="81" t="n">
        <v>5.23271083773325</v>
      </c>
      <c r="T438" s="81" t="n">
        <v>5.30292812745696</v>
      </c>
      <c r="U438" s="81" t="n">
        <v>5.21236687195816</v>
      </c>
      <c r="V438" s="81" t="n">
        <v>5.2461721523459</v>
      </c>
      <c r="W438" s="81" t="n">
        <v>5.25</v>
      </c>
      <c r="X438" s="81" t="n">
        <v>5.25000000000004</v>
      </c>
    </row>
    <row r="439" customFormat="false" ht="15" hidden="false" customHeight="true" outlineLevel="0" collapsed="false">
      <c r="A439" s="31" t="n">
        <v>43405.1064831157</v>
      </c>
      <c r="B439" s="32" t="n">
        <v>7</v>
      </c>
      <c r="C439" s="21" t="n">
        <v>9.15747816956275</v>
      </c>
      <c r="D439" s="21" t="n">
        <v>8.16857183033968</v>
      </c>
      <c r="E439" s="21" t="n">
        <v>6.99999999999557</v>
      </c>
      <c r="F439" s="21" t="n">
        <v>5.68806496877705</v>
      </c>
      <c r="G439" s="21" t="n">
        <v>5.0891858991958</v>
      </c>
      <c r="H439" s="21" t="n">
        <v>5.16588423905601</v>
      </c>
      <c r="I439" s="21" t="n">
        <v>5.25000000000001</v>
      </c>
      <c r="J439" s="21" t="n">
        <v>5.30046672196156</v>
      </c>
      <c r="K439" s="81" t="n">
        <v>5.50320560233826</v>
      </c>
      <c r="L439" s="81" t="n">
        <v>5.99501540507927</v>
      </c>
      <c r="M439" s="81" t="n">
        <v>8.6997390964174</v>
      </c>
      <c r="N439" s="81" t="n">
        <v>6.17470639946748</v>
      </c>
      <c r="O439" s="81" t="n">
        <v>7.55768946042151</v>
      </c>
      <c r="P439" s="81" t="n">
        <v>6.99999999999769</v>
      </c>
      <c r="Q439" s="81" t="n">
        <v>6.99999999990571</v>
      </c>
      <c r="R439" s="81" t="n">
        <v>5.4718090288211</v>
      </c>
      <c r="S439" s="81" t="n">
        <v>5.25891172004556</v>
      </c>
      <c r="T439" s="81" t="n">
        <v>5.25532121002587</v>
      </c>
      <c r="U439" s="81" t="n">
        <v>5.24133668600107</v>
      </c>
      <c r="V439" s="81" t="n">
        <v>5.24727383360568</v>
      </c>
      <c r="W439" s="81" t="n">
        <v>5.25</v>
      </c>
      <c r="X439" s="81" t="n">
        <v>5.25000000000004</v>
      </c>
    </row>
    <row r="440" customFormat="false" ht="15" hidden="false" customHeight="true" outlineLevel="0" collapsed="false">
      <c r="A440" s="31" t="n">
        <v>43505.1182492058</v>
      </c>
      <c r="B440" s="32" t="n">
        <v>7</v>
      </c>
      <c r="C440" s="21" t="n">
        <v>9.3721307973174</v>
      </c>
      <c r="D440" s="21" t="n">
        <v>5.12756292610433</v>
      </c>
      <c r="E440" s="21" t="n">
        <v>6.99999999999705</v>
      </c>
      <c r="F440" s="21" t="n">
        <v>8.45530754805931</v>
      </c>
      <c r="G440" s="21" t="n">
        <v>4.95927595700269</v>
      </c>
      <c r="H440" s="21" t="n">
        <v>5.33261570955025</v>
      </c>
      <c r="I440" s="21" t="n">
        <v>5.25000000000001</v>
      </c>
      <c r="J440" s="21" t="n">
        <v>5.22399400715399</v>
      </c>
      <c r="K440" s="81" t="n">
        <v>9.30068820839658</v>
      </c>
      <c r="L440" s="81" t="n">
        <v>5.89474162148537</v>
      </c>
      <c r="M440" s="81" t="n">
        <v>8.8369950829496</v>
      </c>
      <c r="N440" s="81" t="n">
        <v>5.49128812170804</v>
      </c>
      <c r="O440" s="81" t="n">
        <v>6.87198492999743</v>
      </c>
      <c r="P440" s="81" t="n">
        <v>6.99999999999756</v>
      </c>
      <c r="Q440" s="81" t="n">
        <v>6.99999999992297</v>
      </c>
      <c r="R440" s="81" t="n">
        <v>5.03044654263391</v>
      </c>
      <c r="S440" s="81" t="n">
        <v>5.26795486557265</v>
      </c>
      <c r="T440" s="81" t="n">
        <v>5.20661460842587</v>
      </c>
      <c r="U440" s="81" t="n">
        <v>5.28641245596598</v>
      </c>
      <c r="V440" s="81" t="n">
        <v>5.25535505424472</v>
      </c>
      <c r="W440" s="81" t="n">
        <v>5.25</v>
      </c>
      <c r="X440" s="81" t="n">
        <v>5.25000000000003</v>
      </c>
    </row>
    <row r="441" customFormat="false" ht="15" hidden="false" customHeight="true" outlineLevel="0" collapsed="false">
      <c r="A441" s="31" t="n">
        <v>43605.1300152959</v>
      </c>
      <c r="B441" s="32" t="n">
        <v>7</v>
      </c>
      <c r="C441" s="21" t="n">
        <v>5.56786602780044</v>
      </c>
      <c r="D441" s="21" t="n">
        <v>5.47173861719849</v>
      </c>
      <c r="E441" s="21" t="n">
        <v>6.99999999999839</v>
      </c>
      <c r="F441" s="21" t="n">
        <v>8.58123727368058</v>
      </c>
      <c r="G441" s="21" t="n">
        <v>5.00226995149068</v>
      </c>
      <c r="H441" s="21" t="n">
        <v>5.34129629109588</v>
      </c>
      <c r="I441" s="21" t="n">
        <v>5.25000000000001</v>
      </c>
      <c r="J441" s="21" t="n">
        <v>5.20107998354118</v>
      </c>
      <c r="K441" s="81" t="n">
        <v>8.90134221013391</v>
      </c>
      <c r="L441" s="81" t="n">
        <v>7.57833933244582</v>
      </c>
      <c r="M441" s="81" t="n">
        <v>8.58803031544799</v>
      </c>
      <c r="N441" s="81" t="n">
        <v>6.64557694728887</v>
      </c>
      <c r="O441" s="81" t="n">
        <v>7.27919169475439</v>
      </c>
      <c r="P441" s="81" t="n">
        <v>6.99999999999745</v>
      </c>
      <c r="Q441" s="81" t="n">
        <v>6.9999999999377</v>
      </c>
      <c r="R441" s="81" t="n">
        <v>5.0124873616598</v>
      </c>
      <c r="S441" s="81" t="n">
        <v>5.25411947894412</v>
      </c>
      <c r="T441" s="81" t="n">
        <v>5.16987824810671</v>
      </c>
      <c r="U441" s="81" t="n">
        <v>5.27745202273319</v>
      </c>
      <c r="V441" s="81" t="n">
        <v>5.25157755558622</v>
      </c>
      <c r="W441" s="81" t="n">
        <v>5.25</v>
      </c>
      <c r="X441" s="81" t="n">
        <v>5.25000000000003</v>
      </c>
    </row>
    <row r="442" customFormat="false" ht="15" hidden="false" customHeight="true" outlineLevel="0" collapsed="false">
      <c r="A442" s="31" t="n">
        <v>43705.1417813861</v>
      </c>
      <c r="B442" s="32" t="n">
        <v>7</v>
      </c>
      <c r="C442" s="21" t="n">
        <v>4.52597270841474</v>
      </c>
      <c r="D442" s="21" t="n">
        <v>8.76762064869664</v>
      </c>
      <c r="E442" s="21" t="n">
        <v>6.9999999999996</v>
      </c>
      <c r="F442" s="21" t="n">
        <v>6.19517473904634</v>
      </c>
      <c r="G442" s="21" t="n">
        <v>5.50677654656961</v>
      </c>
      <c r="H442" s="21" t="n">
        <v>5.17728829720118</v>
      </c>
      <c r="I442" s="21" t="n">
        <v>5.25000000000001</v>
      </c>
      <c r="J442" s="21" t="n">
        <v>5.22253475943773</v>
      </c>
      <c r="K442" s="81" t="n">
        <v>4.79763522301752</v>
      </c>
      <c r="L442" s="81" t="n">
        <v>8.2010478155253</v>
      </c>
      <c r="M442" s="81" t="n">
        <v>5.52822298644856</v>
      </c>
      <c r="N442" s="81" t="n">
        <v>8.48773014055802</v>
      </c>
      <c r="O442" s="81" t="n">
        <v>7.7573655127677</v>
      </c>
      <c r="P442" s="81" t="n">
        <v>6.99999999999735</v>
      </c>
      <c r="Q442" s="81" t="n">
        <v>6.99999999995013</v>
      </c>
      <c r="R442" s="81" t="n">
        <v>5.44914730918972</v>
      </c>
      <c r="S442" s="81" t="n">
        <v>5.23353410383353</v>
      </c>
      <c r="T442" s="81" t="n">
        <v>5.28784138819282</v>
      </c>
      <c r="U442" s="81" t="n">
        <v>5.21659053051501</v>
      </c>
      <c r="V442" s="81" t="n">
        <v>5.24560911771969</v>
      </c>
      <c r="W442" s="81" t="n">
        <v>5.25</v>
      </c>
      <c r="X442" s="81" t="n">
        <v>5.25000000000003</v>
      </c>
    </row>
    <row r="443" customFormat="false" ht="15" hidden="false" customHeight="true" outlineLevel="0" collapsed="false">
      <c r="A443" s="31" t="n">
        <v>43805.1535474762</v>
      </c>
      <c r="B443" s="32" t="n">
        <v>7</v>
      </c>
      <c r="C443" s="21" t="n">
        <v>5.05392782529481</v>
      </c>
      <c r="D443" s="21" t="n">
        <v>8.71199368104007</v>
      </c>
      <c r="E443" s="21" t="n">
        <v>7.00000000000068</v>
      </c>
      <c r="F443" s="21" t="n">
        <v>5.33301468307915</v>
      </c>
      <c r="G443" s="21" t="n">
        <v>5.55093431903034</v>
      </c>
      <c r="H443" s="21" t="n">
        <v>5.15510661241169</v>
      </c>
      <c r="I443" s="21" t="n">
        <v>5.25000000000001</v>
      </c>
      <c r="J443" s="21" t="n">
        <v>5.29545206008795</v>
      </c>
      <c r="K443" s="81" t="n">
        <v>4.90046925269669</v>
      </c>
      <c r="L443" s="81" t="n">
        <v>7.55343567209708</v>
      </c>
      <c r="M443" s="81" t="n">
        <v>5.17986975623667</v>
      </c>
      <c r="N443" s="81" t="n">
        <v>8.0100354130932</v>
      </c>
      <c r="O443" s="81" t="n">
        <v>7.4090412825948</v>
      </c>
      <c r="P443" s="81" t="n">
        <v>6.99999999999726</v>
      </c>
      <c r="Q443" s="81" t="n">
        <v>6.99999999996069</v>
      </c>
      <c r="R443" s="81" t="n">
        <v>5.49551726476239</v>
      </c>
      <c r="S443" s="81" t="n">
        <v>5.23451617685583</v>
      </c>
      <c r="T443" s="81" t="n">
        <v>5.30754977399032</v>
      </c>
      <c r="U443" s="81" t="n">
        <v>5.21672609003984</v>
      </c>
      <c r="V443" s="81" t="n">
        <v>5.24879654918462</v>
      </c>
      <c r="W443" s="81" t="n">
        <v>5.25</v>
      </c>
      <c r="X443" s="81" t="n">
        <v>5.25000000000003</v>
      </c>
    </row>
    <row r="444" customFormat="false" ht="15" hidden="false" customHeight="true" outlineLevel="0" collapsed="false">
      <c r="A444" s="31" t="n">
        <v>43905.1653135663</v>
      </c>
      <c r="B444" s="32" t="n">
        <v>7</v>
      </c>
      <c r="C444" s="21" t="n">
        <v>9.30161027943659</v>
      </c>
      <c r="D444" s="21" t="n">
        <v>5.3884658448968</v>
      </c>
      <c r="E444" s="21" t="n">
        <v>7.00000000000167</v>
      </c>
      <c r="F444" s="21" t="n">
        <v>5.95543768925557</v>
      </c>
      <c r="G444" s="21" t="n">
        <v>5.05039388380429</v>
      </c>
      <c r="H444" s="21" t="n">
        <v>5.30773668162225</v>
      </c>
      <c r="I444" s="21" t="n">
        <v>5.25000000000001</v>
      </c>
      <c r="J444" s="21" t="n">
        <v>5.29817128212881</v>
      </c>
      <c r="K444" s="81" t="n">
        <v>9.05915461911606</v>
      </c>
      <c r="L444" s="81" t="n">
        <v>5.87198837045293</v>
      </c>
      <c r="M444" s="81" t="n">
        <v>6.12681302938661</v>
      </c>
      <c r="N444" s="81" t="n">
        <v>5.59976090189104</v>
      </c>
      <c r="O444" s="81" t="n">
        <v>6.80610318548939</v>
      </c>
      <c r="P444" s="81" t="n">
        <v>6.99999999999718</v>
      </c>
      <c r="Q444" s="81" t="n">
        <v>6.9999999999699</v>
      </c>
      <c r="R444" s="81" t="n">
        <v>5.08005550001784</v>
      </c>
      <c r="S444" s="81" t="n">
        <v>5.26247720948007</v>
      </c>
      <c r="T444" s="81" t="n">
        <v>5.30413090997867</v>
      </c>
      <c r="U444" s="81" t="n">
        <v>5.27916902310096</v>
      </c>
      <c r="V444" s="81" t="n">
        <v>5.25610831509633</v>
      </c>
      <c r="W444" s="81" t="n">
        <v>5.25</v>
      </c>
      <c r="X444" s="81" t="n">
        <v>5.25000000000002</v>
      </c>
    </row>
    <row r="445" customFormat="false" ht="15" hidden="false" customHeight="true" outlineLevel="0" collapsed="false">
      <c r="A445" s="31" t="n">
        <v>44005.1770796564</v>
      </c>
      <c r="B445" s="32" t="n">
        <v>7</v>
      </c>
      <c r="C445" s="21" t="n">
        <v>9.28185370749851</v>
      </c>
      <c r="D445" s="21" t="n">
        <v>5.16969655656233</v>
      </c>
      <c r="E445" s="21" t="n">
        <v>7.00000000000255</v>
      </c>
      <c r="F445" s="21" t="n">
        <v>8.5744431915506</v>
      </c>
      <c r="G445" s="21" t="n">
        <v>4.95178855461581</v>
      </c>
      <c r="H445" s="21" t="n">
        <v>5.34639778541395</v>
      </c>
      <c r="I445" s="21" t="n">
        <v>5.25000000000001</v>
      </c>
      <c r="J445" s="21" t="n">
        <v>5.21664040415156</v>
      </c>
      <c r="K445" s="81" t="n">
        <v>9.22641733327141</v>
      </c>
      <c r="L445" s="81" t="n">
        <v>6.01549052341663</v>
      </c>
      <c r="M445" s="81" t="n">
        <v>8.67155985552986</v>
      </c>
      <c r="N445" s="81" t="n">
        <v>5.74643715880682</v>
      </c>
      <c r="O445" s="81" t="n">
        <v>7.49938298044541</v>
      </c>
      <c r="P445" s="81" t="n">
        <v>6.9999999999971</v>
      </c>
      <c r="Q445" s="81" t="n">
        <v>6.99999999997765</v>
      </c>
      <c r="R445" s="81" t="n">
        <v>5.0010899074649</v>
      </c>
      <c r="S445" s="81" t="n">
        <v>5.26780584888983</v>
      </c>
      <c r="T445" s="81" t="n">
        <v>5.26023574149764</v>
      </c>
      <c r="U445" s="81" t="n">
        <v>5.28609639200826</v>
      </c>
      <c r="V445" s="81" t="n">
        <v>5.24876922024933</v>
      </c>
      <c r="W445" s="81" t="n">
        <v>5.25</v>
      </c>
      <c r="X445" s="81" t="n">
        <v>5.25000000000002</v>
      </c>
    </row>
    <row r="446" customFormat="false" ht="15" hidden="false" customHeight="true" outlineLevel="0" collapsed="false">
      <c r="A446" s="31" t="n">
        <v>44105.1888457466</v>
      </c>
      <c r="B446" s="32" t="n">
        <v>7</v>
      </c>
      <c r="C446" s="21" t="n">
        <v>5.06778089276997</v>
      </c>
      <c r="D446" s="21" t="n">
        <v>8.3447952935438</v>
      </c>
      <c r="E446" s="21" t="n">
        <v>7.00000000000335</v>
      </c>
      <c r="F446" s="21" t="n">
        <v>8.48718715134837</v>
      </c>
      <c r="G446" s="21" t="n">
        <v>5.3422244555067</v>
      </c>
      <c r="H446" s="21" t="n">
        <v>5.23458602715995</v>
      </c>
      <c r="I446" s="21" t="n">
        <v>5.25000000000001</v>
      </c>
      <c r="J446" s="21" t="n">
        <v>5.20047981809142</v>
      </c>
      <c r="K446" s="81" t="n">
        <v>5.17178152769685</v>
      </c>
      <c r="L446" s="81" t="n">
        <v>7.88440021712342</v>
      </c>
      <c r="M446" s="81" t="n">
        <v>8.84759767459053</v>
      </c>
      <c r="N446" s="81" t="n">
        <v>8.25929800372608</v>
      </c>
      <c r="O446" s="81" t="n">
        <v>7.72819279444894</v>
      </c>
      <c r="P446" s="81" t="n">
        <v>6.99999999999703</v>
      </c>
      <c r="Q446" s="81" t="n">
        <v>6.99999999998409</v>
      </c>
      <c r="R446" s="81" t="n">
        <v>5.35683415841748</v>
      </c>
      <c r="S446" s="81" t="n">
        <v>5.2444469523932</v>
      </c>
      <c r="T446" s="81" t="n">
        <v>5.21091835617169</v>
      </c>
      <c r="U446" s="81" t="n">
        <v>5.2271691376311</v>
      </c>
      <c r="V446" s="81" t="n">
        <v>5.24571279859741</v>
      </c>
      <c r="W446" s="81" t="n">
        <v>5.25</v>
      </c>
      <c r="X446" s="81" t="n">
        <v>5.25000000000002</v>
      </c>
    </row>
    <row r="447" customFormat="false" ht="15" hidden="false" customHeight="true" outlineLevel="0" collapsed="false">
      <c r="A447" s="31" t="n">
        <v>44205.2006118367</v>
      </c>
      <c r="B447" s="32" t="n">
        <v>7</v>
      </c>
      <c r="C447" s="21" t="n">
        <v>4.56301971773708</v>
      </c>
      <c r="D447" s="21" t="n">
        <v>8.90828279919758</v>
      </c>
      <c r="E447" s="21" t="n">
        <v>7.00000000000408</v>
      </c>
      <c r="F447" s="21" t="n">
        <v>5.79487189830258</v>
      </c>
      <c r="G447" s="21" t="n">
        <v>5.52997556182174</v>
      </c>
      <c r="H447" s="21" t="n">
        <v>5.15481012535216</v>
      </c>
      <c r="I447" s="21" t="n">
        <v>5.25000000000001</v>
      </c>
      <c r="J447" s="21" t="n">
        <v>5.26374048365675</v>
      </c>
      <c r="K447" s="81" t="n">
        <v>4.68495287964525</v>
      </c>
      <c r="L447" s="81" t="n">
        <v>8.15662642301554</v>
      </c>
      <c r="M447" s="81" t="n">
        <v>8.65077271030076</v>
      </c>
      <c r="N447" s="81" t="n">
        <v>8.39285304640702</v>
      </c>
      <c r="O447" s="81" t="n">
        <v>7.21909896731454</v>
      </c>
      <c r="P447" s="81" t="n">
        <v>6.99999999999697</v>
      </c>
      <c r="Q447" s="81" t="n">
        <v>6.99999999998984</v>
      </c>
      <c r="R447" s="81" t="n">
        <v>5.49849056681938</v>
      </c>
      <c r="S447" s="81" t="n">
        <v>5.23232557936889</v>
      </c>
      <c r="T447" s="81" t="n">
        <v>5.17092891804972</v>
      </c>
      <c r="U447" s="81" t="n">
        <v>5.21258371069575</v>
      </c>
      <c r="V447" s="81" t="n">
        <v>5.25099038805933</v>
      </c>
      <c r="W447" s="81" t="n">
        <v>5.25</v>
      </c>
      <c r="X447" s="81" t="n">
        <v>5.25000000000002</v>
      </c>
    </row>
    <row r="448" customFormat="false" ht="15" hidden="false" customHeight="true" outlineLevel="0" collapsed="false">
      <c r="A448" s="31" t="n">
        <v>44305.2123779268</v>
      </c>
      <c r="B448" s="32" t="n">
        <v>7</v>
      </c>
      <c r="C448" s="21" t="n">
        <v>5.50742315110446</v>
      </c>
      <c r="D448" s="21" t="n">
        <v>6.53895471477983</v>
      </c>
      <c r="E448" s="21" t="n">
        <v>7.00000000000473</v>
      </c>
      <c r="F448" s="21" t="n">
        <v>5.36866425548275</v>
      </c>
      <c r="G448" s="21" t="n">
        <v>5.53963705113113</v>
      </c>
      <c r="H448" s="21" t="n">
        <v>5.17916129349996</v>
      </c>
      <c r="I448" s="21" t="n">
        <v>5.25000000000001</v>
      </c>
      <c r="J448" s="21" t="n">
        <v>5.29921557461557</v>
      </c>
      <c r="K448" s="81" t="n">
        <v>8.26794459132761</v>
      </c>
      <c r="L448" s="81" t="n">
        <v>6.82174041699843</v>
      </c>
      <c r="M448" s="81" t="n">
        <v>5.66453451111178</v>
      </c>
      <c r="N448" s="81" t="n">
        <v>5.97545982502837</v>
      </c>
      <c r="O448" s="81" t="n">
        <v>6.84822094935192</v>
      </c>
      <c r="P448" s="81" t="n">
        <v>6.99999999999692</v>
      </c>
      <c r="Q448" s="81" t="n">
        <v>6.99999999999488</v>
      </c>
      <c r="R448" s="81" t="n">
        <v>5.43355083003218</v>
      </c>
      <c r="S448" s="81" t="n">
        <v>5.23906823132125</v>
      </c>
      <c r="T448" s="81" t="n">
        <v>5.27346495130787</v>
      </c>
      <c r="U448" s="81" t="n">
        <v>5.25951424914254</v>
      </c>
      <c r="V448" s="81" t="n">
        <v>5.25577073477867</v>
      </c>
      <c r="W448" s="81" t="n">
        <v>5.25</v>
      </c>
      <c r="X448" s="81" t="n">
        <v>5.25000000000002</v>
      </c>
    </row>
    <row r="449" customFormat="false" ht="15" hidden="false" customHeight="true" outlineLevel="0" collapsed="false">
      <c r="A449" s="31" t="n">
        <v>44405.224144017</v>
      </c>
      <c r="B449" s="32" t="n">
        <v>7</v>
      </c>
      <c r="C449" s="21" t="n">
        <v>9.40383486695697</v>
      </c>
      <c r="D449" s="21" t="n">
        <v>5.06775098042874</v>
      </c>
      <c r="E449" s="21" t="n">
        <v>7.00000000000532</v>
      </c>
      <c r="F449" s="21" t="n">
        <v>6.79828505634022</v>
      </c>
      <c r="G449" s="21" t="n">
        <v>5.01981707642365</v>
      </c>
      <c r="H449" s="21" t="n">
        <v>5.33923804416799</v>
      </c>
      <c r="I449" s="21" t="n">
        <v>5.25000000000001</v>
      </c>
      <c r="J449" s="21" t="n">
        <v>5.29226645980593</v>
      </c>
      <c r="K449" s="81" t="n">
        <v>9.36557912396581</v>
      </c>
      <c r="L449" s="81" t="n">
        <v>5.80364922742574</v>
      </c>
      <c r="M449" s="81" t="n">
        <v>5.14365623096893</v>
      </c>
      <c r="N449" s="81" t="n">
        <v>5.52129160298945</v>
      </c>
      <c r="O449" s="81" t="n">
        <v>7.64703509884824</v>
      </c>
      <c r="P449" s="81" t="n">
        <v>6.99999999999687</v>
      </c>
      <c r="Q449" s="81" t="n">
        <v>6.99999999999859</v>
      </c>
      <c r="R449" s="81" t="n">
        <v>5.01436323870666</v>
      </c>
      <c r="S449" s="81" t="n">
        <v>5.26513473619357</v>
      </c>
      <c r="T449" s="81" t="n">
        <v>5.30700256997851</v>
      </c>
      <c r="U449" s="81" t="n">
        <v>5.28742797018928</v>
      </c>
      <c r="V449" s="81" t="n">
        <v>5.24717622648644</v>
      </c>
      <c r="W449" s="81" t="n">
        <v>5.25</v>
      </c>
      <c r="X449" s="81" t="n">
        <v>5.25000000000002</v>
      </c>
    </row>
    <row r="450" customFormat="false" ht="15" hidden="false" customHeight="true" outlineLevel="0" collapsed="false">
      <c r="A450" s="31" t="n">
        <v>44505.2359101071</v>
      </c>
      <c r="B450" s="32" t="n">
        <v>7</v>
      </c>
      <c r="C450" s="21" t="n">
        <v>9.152234147272</v>
      </c>
      <c r="D450" s="21" t="n">
        <v>5.76247724917746</v>
      </c>
      <c r="E450" s="21" t="n">
        <v>7.00000000000585</v>
      </c>
      <c r="F450" s="21" t="n">
        <v>8.65502560000764</v>
      </c>
      <c r="G450" s="21" t="n">
        <v>4.94785329785876</v>
      </c>
      <c r="H450" s="21" t="n">
        <v>5.33536605515987</v>
      </c>
      <c r="I450" s="21" t="n">
        <v>5.25000000000001</v>
      </c>
      <c r="J450" s="21" t="n">
        <v>5.21078210914549</v>
      </c>
      <c r="K450" s="81" t="n">
        <v>8.49767646200501</v>
      </c>
      <c r="L450" s="81" t="n">
        <v>6.2201170905035</v>
      </c>
      <c r="M450" s="81" t="n">
        <v>5.83917206199422</v>
      </c>
      <c r="N450" s="81" t="n">
        <v>7.46124736666575</v>
      </c>
      <c r="O450" s="81" t="n">
        <v>7.66115409524069</v>
      </c>
      <c r="P450" s="81" t="n">
        <v>6.99999999999682</v>
      </c>
      <c r="Q450" s="81" t="n">
        <v>7.0000000000017</v>
      </c>
      <c r="R450" s="81" t="n">
        <v>5.0282293092026</v>
      </c>
      <c r="S450" s="81" t="n">
        <v>5.26681830441537</v>
      </c>
      <c r="T450" s="81" t="n">
        <v>5.30484641045219</v>
      </c>
      <c r="U450" s="81" t="n">
        <v>5.27136024622123</v>
      </c>
      <c r="V450" s="81" t="n">
        <v>5.24632853045309</v>
      </c>
      <c r="W450" s="81" t="n">
        <v>5.25</v>
      </c>
      <c r="X450" s="81" t="n">
        <v>5.25000000000002</v>
      </c>
    </row>
    <row r="451" customFormat="false" ht="15" hidden="false" customHeight="true" outlineLevel="0" collapsed="false">
      <c r="A451" s="31" t="n">
        <v>44605.2476761972</v>
      </c>
      <c r="B451" s="32" t="n">
        <v>7</v>
      </c>
      <c r="C451" s="21" t="n">
        <v>4.8425462340108</v>
      </c>
      <c r="D451" s="21" t="n">
        <v>8.86044613204482</v>
      </c>
      <c r="E451" s="21" t="n">
        <v>7.00000000000633</v>
      </c>
      <c r="F451" s="21" t="n">
        <v>8.34765501106592</v>
      </c>
      <c r="G451" s="21" t="n">
        <v>5.41078036566775</v>
      </c>
      <c r="H451" s="21" t="n">
        <v>5.16857917954053</v>
      </c>
      <c r="I451" s="21" t="n">
        <v>5.25000000000001</v>
      </c>
      <c r="J451" s="21" t="n">
        <v>5.20089685023439</v>
      </c>
      <c r="K451" s="81" t="n">
        <v>4.69873922149173</v>
      </c>
      <c r="L451" s="81" t="n">
        <v>8.05508309589794</v>
      </c>
      <c r="M451" s="81" t="n">
        <v>8.60915843603723</v>
      </c>
      <c r="N451" s="81" t="n">
        <v>8.51189362790445</v>
      </c>
      <c r="O451" s="81" t="n">
        <v>7.02193849054374</v>
      </c>
      <c r="P451" s="81" t="n">
        <v>6.99999999999678</v>
      </c>
      <c r="Q451" s="81" t="n">
        <v>7.00000000000451</v>
      </c>
      <c r="R451" s="81" t="n">
        <v>5.46961356600842</v>
      </c>
      <c r="S451" s="81" t="n">
        <v>5.23967785691292</v>
      </c>
      <c r="T451" s="81" t="n">
        <v>5.26425691051861</v>
      </c>
      <c r="U451" s="81" t="n">
        <v>5.21484922760488</v>
      </c>
      <c r="V451" s="81" t="n">
        <v>5.25345946062171</v>
      </c>
      <c r="W451" s="81" t="n">
        <v>5.25</v>
      </c>
      <c r="X451" s="81" t="n">
        <v>5.25000000000002</v>
      </c>
    </row>
    <row r="452" customFormat="false" ht="15" hidden="false" customHeight="true" outlineLevel="0" collapsed="false">
      <c r="A452" s="31" t="n">
        <v>44705.2594422873</v>
      </c>
      <c r="B452" s="32" t="n">
        <v>7</v>
      </c>
      <c r="C452" s="21" t="n">
        <v>4.62699412681434</v>
      </c>
      <c r="D452" s="21" t="n">
        <v>8.56137698199204</v>
      </c>
      <c r="E452" s="21" t="n">
        <v>7.00000000000676</v>
      </c>
      <c r="F452" s="21" t="n">
        <v>5.59368650919802</v>
      </c>
      <c r="G452" s="21" t="n">
        <v>5.54089466332645</v>
      </c>
      <c r="H452" s="21" t="n">
        <v>5.15801690669616</v>
      </c>
      <c r="I452" s="21" t="n">
        <v>5.25000000000001</v>
      </c>
      <c r="J452" s="21" t="n">
        <v>5.27692554292552</v>
      </c>
      <c r="K452" s="81" t="n">
        <v>5.09862851221477</v>
      </c>
      <c r="L452" s="81" t="n">
        <v>8.06810656787336</v>
      </c>
      <c r="M452" s="81" t="n">
        <v>8.83871504261948</v>
      </c>
      <c r="N452" s="81" t="n">
        <v>7.75105352565689</v>
      </c>
      <c r="O452" s="81" t="n">
        <v>7.02167456190187</v>
      </c>
      <c r="P452" s="81" t="n">
        <v>6.99999999999675</v>
      </c>
      <c r="Q452" s="81" t="n">
        <v>7.00000000000704</v>
      </c>
      <c r="R452" s="81" t="n">
        <v>5.48758686333549</v>
      </c>
      <c r="S452" s="81" t="n">
        <v>5.23202558459845</v>
      </c>
      <c r="T452" s="81" t="n">
        <v>5.21579612306747</v>
      </c>
      <c r="U452" s="81" t="n">
        <v>5.21947803672055</v>
      </c>
      <c r="V452" s="81" t="n">
        <v>5.25430787467228</v>
      </c>
      <c r="W452" s="81" t="n">
        <v>5.25</v>
      </c>
      <c r="X452" s="81" t="n">
        <v>5.25000000000002</v>
      </c>
    </row>
    <row r="453" customFormat="false" ht="15" hidden="false" customHeight="true" outlineLevel="0" collapsed="false">
      <c r="A453" s="31" t="n">
        <v>44805.2712083775</v>
      </c>
      <c r="B453" s="32" t="n">
        <v>7</v>
      </c>
      <c r="C453" s="21" t="n">
        <v>8.43467490276066</v>
      </c>
      <c r="D453" s="21" t="n">
        <v>5.25119747459939</v>
      </c>
      <c r="E453" s="21" t="n">
        <v>7.00000000000715</v>
      </c>
      <c r="F453" s="21" t="n">
        <v>5.43695750258221</v>
      </c>
      <c r="G453" s="21" t="n">
        <v>5.49758706144614</v>
      </c>
      <c r="H453" s="21" t="n">
        <v>5.32084720525603</v>
      </c>
      <c r="I453" s="21" t="n">
        <v>5.25000000000001</v>
      </c>
      <c r="J453" s="21" t="n">
        <v>5.30065770226848</v>
      </c>
      <c r="K453" s="81" t="n">
        <v>9.20204932312958</v>
      </c>
      <c r="L453" s="81" t="n">
        <v>6.28598031321334</v>
      </c>
      <c r="M453" s="81" t="n">
        <v>8.68045579649329</v>
      </c>
      <c r="N453" s="81" t="n">
        <v>5.54474963501767</v>
      </c>
      <c r="O453" s="81" t="n">
        <v>7.73235731092859</v>
      </c>
      <c r="P453" s="81" t="n">
        <v>6.99999999999672</v>
      </c>
      <c r="Q453" s="81" t="n">
        <v>7.00000000000933</v>
      </c>
      <c r="R453" s="81" t="n">
        <v>5.05087979681276</v>
      </c>
      <c r="S453" s="81" t="n">
        <v>5.25029625314672</v>
      </c>
      <c r="T453" s="81" t="n">
        <v>5.17451501507604</v>
      </c>
      <c r="U453" s="81" t="n">
        <v>5.28179342798198</v>
      </c>
      <c r="V453" s="81" t="n">
        <v>5.24616840433593</v>
      </c>
      <c r="W453" s="81" t="n">
        <v>5.25</v>
      </c>
      <c r="X453" s="81" t="n">
        <v>5.25000000000002</v>
      </c>
    </row>
    <row r="454" customFormat="false" ht="15" hidden="false" customHeight="true" outlineLevel="0" collapsed="false">
      <c r="A454" s="31" t="n">
        <v>44905.2829744676</v>
      </c>
      <c r="B454" s="32" t="n">
        <v>7</v>
      </c>
      <c r="C454" s="21" t="n">
        <v>9.47298631466762</v>
      </c>
      <c r="D454" s="21" t="n">
        <v>5.26025143526696</v>
      </c>
      <c r="E454" s="21" t="n">
        <v>7.0000000000075</v>
      </c>
      <c r="F454" s="21" t="n">
        <v>7.96655737102321</v>
      </c>
      <c r="G454" s="21" t="n">
        <v>4.99334749302651</v>
      </c>
      <c r="H454" s="21" t="n">
        <v>5.34541553658041</v>
      </c>
      <c r="I454" s="21" t="n">
        <v>5.25000000000001</v>
      </c>
      <c r="J454" s="21" t="n">
        <v>5.26872197106348</v>
      </c>
      <c r="K454" s="81" t="n">
        <v>9.09915548866539</v>
      </c>
      <c r="L454" s="81" t="n">
        <v>5.80962696908385</v>
      </c>
      <c r="M454" s="81" t="n">
        <v>5.83455755336593</v>
      </c>
      <c r="N454" s="81" t="n">
        <v>5.88043726683417</v>
      </c>
      <c r="O454" s="81" t="n">
        <v>7.55711487849792</v>
      </c>
      <c r="P454" s="81" t="n">
        <v>6.99999999999669</v>
      </c>
      <c r="Q454" s="81" t="n">
        <v>7.00000000001139</v>
      </c>
      <c r="R454" s="81" t="n">
        <v>5.00457984429309</v>
      </c>
      <c r="S454" s="81" t="n">
        <v>5.26704734879208</v>
      </c>
      <c r="T454" s="81" t="n">
        <v>5.23697818784071</v>
      </c>
      <c r="U454" s="81" t="n">
        <v>5.28451781144816</v>
      </c>
      <c r="V454" s="81" t="n">
        <v>5.24727933469952</v>
      </c>
      <c r="W454" s="81" t="n">
        <v>5.25</v>
      </c>
      <c r="X454" s="81" t="n">
        <v>5.25000000000002</v>
      </c>
    </row>
    <row r="455" customFormat="false" ht="15" hidden="false" customHeight="true" outlineLevel="0" collapsed="false">
      <c r="A455" s="31" t="n">
        <v>45005.2947405577</v>
      </c>
      <c r="B455" s="32" t="n">
        <v>7</v>
      </c>
      <c r="C455" s="21" t="n">
        <v>8.94620617923306</v>
      </c>
      <c r="D455" s="21" t="n">
        <v>8.57231705748594</v>
      </c>
      <c r="E455" s="21" t="n">
        <v>7.00000000000782</v>
      </c>
      <c r="F455" s="21" t="n">
        <v>8.6814075652017</v>
      </c>
      <c r="G455" s="21" t="n">
        <v>4.94917260642361</v>
      </c>
      <c r="H455" s="21" t="n">
        <v>5.19674439428623</v>
      </c>
      <c r="I455" s="21" t="n">
        <v>5.25000000000001</v>
      </c>
      <c r="J455" s="21" t="n">
        <v>5.20588230498645</v>
      </c>
      <c r="K455" s="81" t="n">
        <v>4.94083975235288</v>
      </c>
      <c r="L455" s="81" t="n">
        <v>6.64721880066638</v>
      </c>
      <c r="M455" s="81" t="n">
        <v>5.12895110496736</v>
      </c>
      <c r="N455" s="81" t="n">
        <v>8.35366465060729</v>
      </c>
      <c r="O455" s="81" t="n">
        <v>6.87147013881321</v>
      </c>
      <c r="P455" s="81" t="n">
        <v>6.99999999999666</v>
      </c>
      <c r="Q455" s="81" t="n">
        <v>7.00000000001325</v>
      </c>
      <c r="R455" s="81" t="n">
        <v>5.41992460009828</v>
      </c>
      <c r="S455" s="81" t="n">
        <v>5.2643225267353</v>
      </c>
      <c r="T455" s="81" t="n">
        <v>5.30719709463443</v>
      </c>
      <c r="U455" s="81" t="n">
        <v>5.22284647905557</v>
      </c>
      <c r="V455" s="81" t="n">
        <v>5.2553613133016</v>
      </c>
      <c r="W455" s="81" t="n">
        <v>5.25</v>
      </c>
      <c r="X455" s="81" t="n">
        <v>5.25000000000002</v>
      </c>
    </row>
    <row r="456" customFormat="false" ht="15" hidden="false" customHeight="true" outlineLevel="0" collapsed="false">
      <c r="A456" s="31" t="n">
        <v>45105.3065066478</v>
      </c>
      <c r="B456" s="32" t="n">
        <v>7</v>
      </c>
      <c r="C456" s="21" t="n">
        <v>4.69800801295548</v>
      </c>
      <c r="D456" s="21" t="n">
        <v>8.862389763216</v>
      </c>
      <c r="E456" s="21" t="n">
        <v>7.00000000000811</v>
      </c>
      <c r="F456" s="21" t="n">
        <v>8.11527460986653</v>
      </c>
      <c r="G456" s="21" t="n">
        <v>5.44963859181948</v>
      </c>
      <c r="H456" s="21" t="n">
        <v>5.15324993774195</v>
      </c>
      <c r="I456" s="21" t="n">
        <v>5.25000000000001</v>
      </c>
      <c r="J456" s="21" t="n">
        <v>5.20286615307905</v>
      </c>
      <c r="K456" s="81" t="n">
        <v>4.77297809149799</v>
      </c>
      <c r="L456" s="81" t="n">
        <v>8.1592390847756</v>
      </c>
      <c r="M456" s="81" t="n">
        <v>5.74351537184686</v>
      </c>
      <c r="N456" s="81" t="n">
        <v>8.30552239750903</v>
      </c>
      <c r="O456" s="81" t="n">
        <v>7.28036116527904</v>
      </c>
      <c r="P456" s="81" t="n">
        <v>6.99999999999664</v>
      </c>
      <c r="Q456" s="81" t="n">
        <v>7.00000000001493</v>
      </c>
      <c r="R456" s="81" t="n">
        <v>5.49902247558899</v>
      </c>
      <c r="S456" s="81" t="n">
        <v>5.23648094635178</v>
      </c>
      <c r="T456" s="81" t="n">
        <v>5.30589037652465</v>
      </c>
      <c r="U456" s="81" t="n">
        <v>5.21338994595507</v>
      </c>
      <c r="V456" s="81" t="n">
        <v>5.25156303944511</v>
      </c>
      <c r="W456" s="81" t="n">
        <v>5.25</v>
      </c>
      <c r="X456" s="81" t="n">
        <v>5.25000000000002</v>
      </c>
    </row>
    <row r="457" customFormat="false" ht="15" hidden="false" customHeight="true" outlineLevel="0" collapsed="false">
      <c r="A457" s="31" t="n">
        <v>45205.318272738</v>
      </c>
      <c r="B457" s="32" t="n">
        <v>7</v>
      </c>
      <c r="C457" s="21" t="n">
        <v>4.71748792671952</v>
      </c>
      <c r="D457" s="21" t="n">
        <v>5.79413868225252</v>
      </c>
      <c r="E457" s="21" t="n">
        <v>7.00000000000837</v>
      </c>
      <c r="F457" s="21" t="n">
        <v>5.46384127303713</v>
      </c>
      <c r="G457" s="21" t="n">
        <v>5.54837076142692</v>
      </c>
      <c r="H457" s="21" t="n">
        <v>5.21204906277476</v>
      </c>
      <c r="I457" s="21" t="n">
        <v>5.25000000000001</v>
      </c>
      <c r="J457" s="21" t="n">
        <v>5.28474566744803</v>
      </c>
      <c r="K457" s="81" t="n">
        <v>8.82866494826792</v>
      </c>
      <c r="L457" s="81" t="n">
        <v>7.92414183611855</v>
      </c>
      <c r="M457" s="81" t="n">
        <v>8.58132074558332</v>
      </c>
      <c r="N457" s="81" t="n">
        <v>5.80461612181417</v>
      </c>
      <c r="O457" s="81" t="n">
        <v>7.75734290547986</v>
      </c>
      <c r="P457" s="81" t="n">
        <v>6.99999999999661</v>
      </c>
      <c r="Q457" s="81" t="n">
        <v>7.00000000001645</v>
      </c>
      <c r="R457" s="81" t="n">
        <v>5.14297114622108</v>
      </c>
      <c r="S457" s="81" t="n">
        <v>5.23243070617112</v>
      </c>
      <c r="T457" s="81" t="n">
        <v>5.26819935757884</v>
      </c>
      <c r="U457" s="81" t="n">
        <v>5.26980138252186</v>
      </c>
      <c r="V457" s="81" t="n">
        <v>5.24560793453496</v>
      </c>
      <c r="W457" s="81" t="n">
        <v>5.25</v>
      </c>
      <c r="X457" s="81" t="n">
        <v>5.25000000000001</v>
      </c>
    </row>
    <row r="458" customFormat="false" ht="15" hidden="false" customHeight="true" outlineLevel="0" collapsed="false">
      <c r="A458" s="31" t="n">
        <v>45305.3300388281</v>
      </c>
      <c r="B458" s="32" t="n">
        <v>7</v>
      </c>
      <c r="C458" s="21" t="n">
        <v>8.93283010343327</v>
      </c>
      <c r="D458" s="21" t="n">
        <v>5.05392815897476</v>
      </c>
      <c r="E458" s="21" t="n">
        <v>7.0000000000086</v>
      </c>
      <c r="F458" s="21" t="n">
        <v>5.53907877480513</v>
      </c>
      <c r="G458" s="21" t="n">
        <v>5.15752726152107</v>
      </c>
      <c r="H458" s="21" t="n">
        <v>5.34303778746688</v>
      </c>
      <c r="I458" s="21" t="n">
        <v>5.25000000000001</v>
      </c>
      <c r="J458" s="21" t="n">
        <v>5.30109125171269</v>
      </c>
      <c r="K458" s="81" t="n">
        <v>9.31428085317691</v>
      </c>
      <c r="L458" s="81" t="n">
        <v>6.04421522969221</v>
      </c>
      <c r="M458" s="81" t="n">
        <v>8.84454040451151</v>
      </c>
      <c r="N458" s="81" t="n">
        <v>5.57762353653627</v>
      </c>
      <c r="O458" s="81" t="n">
        <v>7.40825038019174</v>
      </c>
      <c r="P458" s="81" t="n">
        <v>6.99999999999659</v>
      </c>
      <c r="Q458" s="81" t="n">
        <v>7.00000000001729</v>
      </c>
      <c r="R458" s="81" t="n">
        <v>5.00162323196089</v>
      </c>
      <c r="S458" s="81" t="n">
        <v>5.25755312999597</v>
      </c>
      <c r="T458" s="81" t="n">
        <v>5.21940259767345</v>
      </c>
      <c r="U458" s="81" t="n">
        <v>5.28753689795255</v>
      </c>
      <c r="V458" s="81" t="n">
        <v>5.24880513884967</v>
      </c>
      <c r="W458" s="81" t="n">
        <v>5.25</v>
      </c>
      <c r="X458" s="81" t="n">
        <v>5.25000000000001</v>
      </c>
    </row>
    <row r="459" customFormat="false" ht="15" hidden="false" customHeight="true" outlineLevel="0" collapsed="false">
      <c r="A459" s="31" t="n">
        <v>45405.3418049182</v>
      </c>
      <c r="B459" s="32" t="n">
        <v>7</v>
      </c>
      <c r="C459" s="21" t="n">
        <v>9.43595732427679</v>
      </c>
      <c r="D459" s="21" t="n">
        <v>6.09548741000723</v>
      </c>
      <c r="E459" s="21" t="n">
        <v>7.00000000000881</v>
      </c>
      <c r="F459" s="21" t="n">
        <v>8.28332398147899</v>
      </c>
      <c r="G459" s="21" t="n">
        <v>4.97019075425335</v>
      </c>
      <c r="H459" s="21" t="n">
        <v>5.33027204539812</v>
      </c>
      <c r="I459" s="21" t="n">
        <v>5.25000000000001</v>
      </c>
      <c r="J459" s="21" t="n">
        <v>5.23460989223761</v>
      </c>
      <c r="K459" s="81" t="n">
        <v>5.73419447135289</v>
      </c>
      <c r="L459" s="81" t="n">
        <v>5.86915452433122</v>
      </c>
      <c r="M459" s="81" t="n">
        <v>8.71956488032243</v>
      </c>
      <c r="N459" s="81" t="n">
        <v>7.91427313391389</v>
      </c>
      <c r="O459" s="81" t="n">
        <v>6.80603027674481</v>
      </c>
      <c r="P459" s="81" t="n">
        <v>6.99999999999658</v>
      </c>
      <c r="Q459" s="81" t="n">
        <v>7.00000000001753</v>
      </c>
      <c r="R459" s="81" t="n">
        <v>5.06639054786513</v>
      </c>
      <c r="S459" s="81" t="n">
        <v>5.26786881020489</v>
      </c>
      <c r="T459" s="81" t="n">
        <v>5.17604025828721</v>
      </c>
      <c r="U459" s="81" t="n">
        <v>5.2502567511084</v>
      </c>
      <c r="V459" s="81" t="n">
        <v>5.25610911181563</v>
      </c>
      <c r="W459" s="81" t="n">
        <v>5.25</v>
      </c>
      <c r="X459" s="81" t="n">
        <v>5.25000000000001</v>
      </c>
    </row>
    <row r="460" customFormat="false" ht="15" hidden="false" customHeight="true" outlineLevel="0" collapsed="false">
      <c r="A460" s="31" t="n">
        <v>45505.3535710084</v>
      </c>
      <c r="B460" s="32" t="n">
        <v>7</v>
      </c>
      <c r="C460" s="21" t="n">
        <v>8.49432630109471</v>
      </c>
      <c r="D460" s="21" t="n">
        <v>8.90080409714317</v>
      </c>
      <c r="E460" s="21" t="n">
        <v>7.000000000009</v>
      </c>
      <c r="F460" s="21" t="n">
        <v>8.64312094332623</v>
      </c>
      <c r="G460" s="21" t="n">
        <v>4.96041356706234</v>
      </c>
      <c r="H460" s="21" t="n">
        <v>5.16490052877632</v>
      </c>
      <c r="I460" s="21" t="n">
        <v>5.25000000000001</v>
      </c>
      <c r="J460" s="21" t="n">
        <v>5.20250961982362</v>
      </c>
      <c r="K460" s="81" t="n">
        <v>4.63362230423366</v>
      </c>
      <c r="L460" s="81" t="n">
        <v>7.42974449556502</v>
      </c>
      <c r="M460" s="81" t="n">
        <v>6.08775800351423</v>
      </c>
      <c r="N460" s="81" t="n">
        <v>8.4950590488979</v>
      </c>
      <c r="O460" s="81" t="n">
        <v>7.50021977589728</v>
      </c>
      <c r="P460" s="81" t="n">
        <v>6.99999999999656</v>
      </c>
      <c r="Q460" s="81" t="n">
        <v>7.00000000001774</v>
      </c>
      <c r="R460" s="81" t="n">
        <v>5.48572504563834</v>
      </c>
      <c r="S460" s="81" t="n">
        <v>5.25772035098607</v>
      </c>
      <c r="T460" s="81" t="n">
        <v>5.1967797949286</v>
      </c>
      <c r="U460" s="81" t="n">
        <v>5.21312531107038</v>
      </c>
      <c r="V460" s="81" t="n">
        <v>5.24875932385699</v>
      </c>
      <c r="W460" s="81" t="n">
        <v>5.25</v>
      </c>
      <c r="X460" s="81" t="n">
        <v>5.25000000000001</v>
      </c>
    </row>
    <row r="461" customFormat="false" ht="15" hidden="false" customHeight="true" outlineLevel="0" collapsed="false">
      <c r="A461" s="31" t="n">
        <v>45605.3653370985</v>
      </c>
      <c r="B461" s="32" t="n">
        <v>7</v>
      </c>
      <c r="C461" s="21" t="n">
        <v>4.59544079658276</v>
      </c>
      <c r="D461" s="21" t="n">
        <v>8.48114224483042</v>
      </c>
      <c r="E461" s="21" t="n">
        <v>7.00000000000917</v>
      </c>
      <c r="F461" s="21" t="n">
        <v>7.54382365472639</v>
      </c>
      <c r="G461" s="21" t="n">
        <v>5.48026370989006</v>
      </c>
      <c r="H461" s="21" t="n">
        <v>5.15957972548212</v>
      </c>
      <c r="I461" s="21" t="n">
        <v>5.25000000000001</v>
      </c>
      <c r="J461" s="21" t="n">
        <v>5.20792768846721</v>
      </c>
      <c r="K461" s="81" t="n">
        <v>5.50320560233943</v>
      </c>
      <c r="L461" s="81" t="n">
        <v>8.20393610743945</v>
      </c>
      <c r="M461" s="81" t="n">
        <v>5.10521122280322</v>
      </c>
      <c r="N461" s="81" t="n">
        <v>6.97260895658207</v>
      </c>
      <c r="O461" s="81" t="n">
        <v>7.72796351255248</v>
      </c>
      <c r="P461" s="81" t="n">
        <v>6.99999999999655</v>
      </c>
      <c r="Q461" s="81" t="n">
        <v>7.00000000001794</v>
      </c>
      <c r="R461" s="81" t="n">
        <v>5.47180902882112</v>
      </c>
      <c r="S461" s="81" t="n">
        <v>5.23410019904537</v>
      </c>
      <c r="T461" s="81" t="n">
        <v>5.30615575920812</v>
      </c>
      <c r="U461" s="81" t="n">
        <v>5.22482015853207</v>
      </c>
      <c r="V461" s="81" t="n">
        <v>5.24571480843854</v>
      </c>
      <c r="W461" s="81" t="n">
        <v>5.25</v>
      </c>
      <c r="X461" s="81" t="n">
        <v>5.25000000000001</v>
      </c>
    </row>
    <row r="462" customFormat="false" ht="15" hidden="false" customHeight="true" outlineLevel="0" collapsed="false">
      <c r="A462" s="31" t="n">
        <v>45705.3771031886</v>
      </c>
      <c r="B462" s="32" t="n">
        <v>7</v>
      </c>
      <c r="C462" s="21" t="n">
        <v>4.84740948628354</v>
      </c>
      <c r="D462" s="21" t="n">
        <v>5.20722058208591</v>
      </c>
      <c r="E462" s="21" t="n">
        <v>7.00000000000933</v>
      </c>
      <c r="F462" s="21" t="n">
        <v>5.37601357208476</v>
      </c>
      <c r="G462" s="21" t="n">
        <v>5.55228558359804</v>
      </c>
      <c r="H462" s="21" t="n">
        <v>5.32481063109688</v>
      </c>
      <c r="I462" s="21" t="n">
        <v>5.25</v>
      </c>
      <c r="J462" s="21" t="n">
        <v>5.29072051634863</v>
      </c>
      <c r="K462" s="81" t="n">
        <v>9.30068820839658</v>
      </c>
      <c r="L462" s="81" t="n">
        <v>7.67261230538807</v>
      </c>
      <c r="M462" s="81" t="n">
        <v>5.59138326671757</v>
      </c>
      <c r="N462" s="81" t="n">
        <v>5.49966239032122</v>
      </c>
      <c r="O462" s="81" t="n">
        <v>7.21817283270245</v>
      </c>
      <c r="P462" s="81" t="n">
        <v>6.99999999999653</v>
      </c>
      <c r="Q462" s="81" t="n">
        <v>7.00000000001811</v>
      </c>
      <c r="R462" s="81" t="n">
        <v>5.03044654263397</v>
      </c>
      <c r="S462" s="81" t="n">
        <v>5.23380505651573</v>
      </c>
      <c r="T462" s="81" t="n">
        <v>5.30586962305441</v>
      </c>
      <c r="U462" s="81" t="n">
        <v>5.28422509759156</v>
      </c>
      <c r="V462" s="81" t="n">
        <v>5.25100166451174</v>
      </c>
      <c r="W462" s="81" t="n">
        <v>5.25</v>
      </c>
      <c r="X462" s="81" t="n">
        <v>5.25000000000001</v>
      </c>
    </row>
    <row r="463" customFormat="false" ht="15" hidden="false" customHeight="true" outlineLevel="0" collapsed="false">
      <c r="A463" s="31" t="n">
        <v>45805.3888692787</v>
      </c>
      <c r="B463" s="32" t="n">
        <v>7</v>
      </c>
      <c r="C463" s="21" t="n">
        <v>9.15747816956328</v>
      </c>
      <c r="D463" s="21" t="n">
        <v>5.30495060159661</v>
      </c>
      <c r="E463" s="21" t="n">
        <v>7.00000000000919</v>
      </c>
      <c r="F463" s="21" t="n">
        <v>5.69452882168109</v>
      </c>
      <c r="G463" s="21" t="n">
        <v>5.0891858991958</v>
      </c>
      <c r="H463" s="21" t="n">
        <v>5.3447028835962</v>
      </c>
      <c r="I463" s="21" t="n">
        <v>5.25</v>
      </c>
      <c r="J463" s="21" t="n">
        <v>5.30043069428124</v>
      </c>
      <c r="K463" s="81" t="n">
        <v>8.9013422101342</v>
      </c>
      <c r="L463" s="81" t="n">
        <v>5.90254439852049</v>
      </c>
      <c r="M463" s="81" t="n">
        <v>8.48918241259916</v>
      </c>
      <c r="N463" s="81" t="n">
        <v>6.09211072299751</v>
      </c>
      <c r="O463" s="81" t="n">
        <v>6.84870633866695</v>
      </c>
      <c r="P463" s="81" t="n">
        <v>6.99999999999652</v>
      </c>
      <c r="Q463" s="81" t="n">
        <v>7.00000000001827</v>
      </c>
      <c r="R463" s="81" t="n">
        <v>5.01248736165981</v>
      </c>
      <c r="S463" s="81" t="n">
        <v>5.26153503476206</v>
      </c>
      <c r="T463" s="81" t="n">
        <v>5.27267472023523</v>
      </c>
      <c r="U463" s="81" t="n">
        <v>5.28211951039344</v>
      </c>
      <c r="V463" s="81" t="n">
        <v>5.25576678940348</v>
      </c>
      <c r="W463" s="81" t="n">
        <v>5.25</v>
      </c>
      <c r="X463" s="81" t="n">
        <v>5.25000000000001</v>
      </c>
    </row>
    <row r="464" customFormat="false" ht="15" hidden="false" customHeight="true" outlineLevel="0" collapsed="false">
      <c r="A464" s="31" t="n">
        <v>45905.4006353689</v>
      </c>
      <c r="B464" s="32" t="n">
        <v>7</v>
      </c>
      <c r="C464" s="21" t="n">
        <v>9.3721307973174</v>
      </c>
      <c r="D464" s="21" t="n">
        <v>8.6364340846859</v>
      </c>
      <c r="E464" s="21" t="n">
        <v>7.00000000000899</v>
      </c>
      <c r="F464" s="21" t="n">
        <v>8.46018757831898</v>
      </c>
      <c r="G464" s="21" t="n">
        <v>4.95927595700243</v>
      </c>
      <c r="H464" s="21" t="n">
        <v>5.18984570013004</v>
      </c>
      <c r="I464" s="21" t="n">
        <v>5.25</v>
      </c>
      <c r="J464" s="21" t="n">
        <v>5.223687049145</v>
      </c>
      <c r="K464" s="81" t="n">
        <v>4.79763522301781</v>
      </c>
      <c r="L464" s="81" t="n">
        <v>5.97247113405375</v>
      </c>
      <c r="M464" s="81" t="n">
        <v>8.82917352442268</v>
      </c>
      <c r="N464" s="81" t="n">
        <v>8.42740129341032</v>
      </c>
      <c r="O464" s="81" t="n">
        <v>7.6475633065838</v>
      </c>
      <c r="P464" s="81" t="n">
        <v>6.99999999999651</v>
      </c>
      <c r="Q464" s="81" t="n">
        <v>7.00000000001841</v>
      </c>
      <c r="R464" s="81" t="n">
        <v>5.44914730918972</v>
      </c>
      <c r="S464" s="81" t="n">
        <v>5.26792989560116</v>
      </c>
      <c r="T464" s="81" t="n">
        <v>5.22488039708041</v>
      </c>
      <c r="U464" s="81" t="n">
        <v>5.21956859392309</v>
      </c>
      <c r="V464" s="81" t="n">
        <v>5.24717068629309</v>
      </c>
      <c r="W464" s="81" t="n">
        <v>5.25</v>
      </c>
      <c r="X464" s="81" t="n">
        <v>5.25000000000001</v>
      </c>
    </row>
    <row r="465" customFormat="false" ht="15" hidden="false" customHeight="true" outlineLevel="0" collapsed="false">
      <c r="A465" s="31" t="n">
        <v>46005.412401459</v>
      </c>
      <c r="B465" s="32" t="n">
        <v>7</v>
      </c>
      <c r="C465" s="21" t="n">
        <v>5.56786602779788</v>
      </c>
      <c r="D465" s="21" t="n">
        <v>8.82130368812138</v>
      </c>
      <c r="E465" s="21" t="n">
        <v>7.00000000000881</v>
      </c>
      <c r="F465" s="21" t="n">
        <v>8.57759652289872</v>
      </c>
      <c r="G465" s="21" t="n">
        <v>5.00226995149082</v>
      </c>
      <c r="H465" s="21" t="n">
        <v>5.15361127316765</v>
      </c>
      <c r="I465" s="21" t="n">
        <v>5.25</v>
      </c>
      <c r="J465" s="21" t="n">
        <v>5.20105423070839</v>
      </c>
      <c r="K465" s="81" t="n">
        <v>4.90046925269687</v>
      </c>
      <c r="L465" s="81" t="n">
        <v>7.8127806361881</v>
      </c>
      <c r="M465" s="81" t="n">
        <v>8.74244569796633</v>
      </c>
      <c r="N465" s="81" t="n">
        <v>8.20039569248073</v>
      </c>
      <c r="O465" s="81" t="n">
        <v>7.66076628999294</v>
      </c>
      <c r="P465" s="81" t="n">
        <v>6.9999999999965</v>
      </c>
      <c r="Q465" s="81" t="n">
        <v>7.00000000001854</v>
      </c>
      <c r="R465" s="81" t="n">
        <v>5.49551726476242</v>
      </c>
      <c r="S465" s="81" t="n">
        <v>5.24657074835236</v>
      </c>
      <c r="T465" s="81" t="n">
        <v>5.18064479508226</v>
      </c>
      <c r="U465" s="81" t="n">
        <v>5.21451891329114</v>
      </c>
      <c r="V465" s="81" t="n">
        <v>5.24633199600347</v>
      </c>
      <c r="W465" s="81" t="n">
        <v>5.25</v>
      </c>
      <c r="X465" s="81" t="n">
        <v>5.25000000000001</v>
      </c>
    </row>
    <row r="466" customFormat="false" ht="15" hidden="false" customHeight="true" outlineLevel="0" collapsed="false">
      <c r="A466" s="31" t="n">
        <v>46105.4241675491</v>
      </c>
      <c r="B466" s="32" t="n">
        <v>7</v>
      </c>
      <c r="C466" s="21" t="n">
        <v>4.52597270841452</v>
      </c>
      <c r="D466" s="21" t="n">
        <v>5.61904487074722</v>
      </c>
      <c r="E466" s="21" t="n">
        <v>7.00000000000866</v>
      </c>
      <c r="F466" s="21" t="n">
        <v>6.16822978044407</v>
      </c>
      <c r="G466" s="21" t="n">
        <v>5.50677654656964</v>
      </c>
      <c r="H466" s="21" t="n">
        <v>5.27490758722272</v>
      </c>
      <c r="I466" s="21" t="n">
        <v>5.25</v>
      </c>
      <c r="J466" s="21" t="n">
        <v>5.22391958903332</v>
      </c>
      <c r="K466" s="81" t="n">
        <v>9.05915461911648</v>
      </c>
      <c r="L466" s="81" t="n">
        <v>8.17568892694994</v>
      </c>
      <c r="M466" s="81" t="n">
        <v>6.8911053828959</v>
      </c>
      <c r="N466" s="81" t="n">
        <v>5.69569575834112</v>
      </c>
      <c r="O466" s="81" t="n">
        <v>7.021100005278</v>
      </c>
      <c r="P466" s="81" t="n">
        <v>6.99999999999649</v>
      </c>
      <c r="Q466" s="81" t="n">
        <v>7.00000000001866</v>
      </c>
      <c r="R466" s="81" t="n">
        <v>5.08005550001784</v>
      </c>
      <c r="S466" s="81" t="n">
        <v>5.23256161592359</v>
      </c>
      <c r="T466" s="81" t="n">
        <v>5.18235941566668</v>
      </c>
      <c r="U466" s="81" t="n">
        <v>5.27487412158242</v>
      </c>
      <c r="V466" s="81" t="n">
        <v>5.2534701419983</v>
      </c>
      <c r="W466" s="81" t="n">
        <v>5.25</v>
      </c>
      <c r="X466" s="81" t="n">
        <v>5.25000000000001</v>
      </c>
    </row>
    <row r="467" customFormat="false" ht="15" hidden="false" customHeight="true" outlineLevel="0" collapsed="false">
      <c r="A467" s="31" t="n">
        <v>46205.4359336393</v>
      </c>
      <c r="B467" s="32" t="n">
        <v>7</v>
      </c>
      <c r="C467" s="21" t="n">
        <v>5.05392782529458</v>
      </c>
      <c r="D467" s="21" t="n">
        <v>5.09640699515209</v>
      </c>
      <c r="E467" s="21" t="n">
        <v>7.00000000000851</v>
      </c>
      <c r="F467" s="21" t="n">
        <v>5.33306604818162</v>
      </c>
      <c r="G467" s="21" t="n">
        <v>5.55093431903036</v>
      </c>
      <c r="H467" s="21" t="n">
        <v>5.34567873697059</v>
      </c>
      <c r="I467" s="21" t="n">
        <v>5.25</v>
      </c>
      <c r="J467" s="21" t="n">
        <v>5.29562676795829</v>
      </c>
      <c r="K467" s="81" t="n">
        <v>9.22641733327141</v>
      </c>
      <c r="L467" s="81" t="n">
        <v>7.09568971482157</v>
      </c>
      <c r="M467" s="81" t="n">
        <v>5.1326641265982</v>
      </c>
      <c r="N467" s="81" t="n">
        <v>5.63624819199371</v>
      </c>
      <c r="O467" s="81" t="n">
        <v>7.02275860683</v>
      </c>
      <c r="P467" s="81" t="n">
        <v>6.99999999999648</v>
      </c>
      <c r="Q467" s="81" t="n">
        <v>7.00000000001877</v>
      </c>
      <c r="R467" s="81" t="n">
        <v>5.00108990746494</v>
      </c>
      <c r="S467" s="81" t="n">
        <v>5.2371390847981</v>
      </c>
      <c r="T467" s="81" t="n">
        <v>5.30695307267547</v>
      </c>
      <c r="U467" s="81" t="n">
        <v>5.28721138986907</v>
      </c>
      <c r="V467" s="81" t="n">
        <v>5.25429810631187</v>
      </c>
      <c r="W467" s="81" t="n">
        <v>5.25</v>
      </c>
      <c r="X467" s="81" t="n">
        <v>5.25000000000001</v>
      </c>
    </row>
    <row r="468" customFormat="false" ht="15" hidden="false" customHeight="true" outlineLevel="0" collapsed="false">
      <c r="A468" s="31" t="n">
        <v>46305.4476997294</v>
      </c>
      <c r="B468" s="32" t="n">
        <v>7</v>
      </c>
      <c r="C468" s="21" t="n">
        <v>9.30161027943659</v>
      </c>
      <c r="D468" s="21" t="n">
        <v>7.65920202837531</v>
      </c>
      <c r="E468" s="21" t="n">
        <v>7.00000000000838</v>
      </c>
      <c r="F468" s="21" t="n">
        <v>5.96950339806801</v>
      </c>
      <c r="G468" s="21" t="n">
        <v>5.0503938838043</v>
      </c>
      <c r="H468" s="21" t="n">
        <v>5.3186302361412</v>
      </c>
      <c r="I468" s="21" t="n">
        <v>5.25</v>
      </c>
      <c r="J468" s="21" t="n">
        <v>5.29804774377341</v>
      </c>
      <c r="K468" s="81" t="n">
        <v>5.17178152769744</v>
      </c>
      <c r="L468" s="81" t="n">
        <v>5.81826166606043</v>
      </c>
      <c r="M468" s="81" t="n">
        <v>5.55057000499264</v>
      </c>
      <c r="N468" s="81" t="n">
        <v>8.09904647349508</v>
      </c>
      <c r="O468" s="81" t="n">
        <v>7.73261158618838</v>
      </c>
      <c r="P468" s="81" t="n">
        <v>6.99999999999648</v>
      </c>
      <c r="Q468" s="81" t="n">
        <v>7.00000000001886</v>
      </c>
      <c r="R468" s="81" t="n">
        <v>5.3568341584173</v>
      </c>
      <c r="S468" s="81" t="n">
        <v>5.26438259774683</v>
      </c>
      <c r="T468" s="81" t="n">
        <v>5.30711709629498</v>
      </c>
      <c r="U468" s="81" t="n">
        <v>5.23554492530376</v>
      </c>
      <c r="V468" s="81" t="n">
        <v>5.24616466517647</v>
      </c>
      <c r="W468" s="81" t="n">
        <v>5.25</v>
      </c>
      <c r="X468" s="81" t="n">
        <v>5.25000000000001</v>
      </c>
    </row>
    <row r="469" customFormat="false" ht="15" hidden="false" customHeight="true" outlineLevel="0" collapsed="false">
      <c r="A469" s="31" t="n">
        <v>46405.4594658195</v>
      </c>
      <c r="B469" s="32" t="n">
        <v>7</v>
      </c>
      <c r="C469" s="21" t="n">
        <v>9.28185370749851</v>
      </c>
      <c r="D469" s="21" t="n">
        <v>8.93647312292461</v>
      </c>
      <c r="E469" s="21" t="n">
        <v>7.00000000000826</v>
      </c>
      <c r="F469" s="21" t="n">
        <v>8.57807992441495</v>
      </c>
      <c r="G469" s="21" t="n">
        <v>4.95178855461583</v>
      </c>
      <c r="H469" s="21" t="n">
        <v>5.1601527700342</v>
      </c>
      <c r="I469" s="21" t="n">
        <v>5.25</v>
      </c>
      <c r="J469" s="21" t="n">
        <v>5.21638322510365</v>
      </c>
      <c r="K469" s="81" t="n">
        <v>4.68495287964539</v>
      </c>
      <c r="L469" s="81" t="n">
        <v>6.14151337200212</v>
      </c>
      <c r="M469" s="81" t="n">
        <v>8.46994830694335</v>
      </c>
      <c r="N469" s="81" t="n">
        <v>8.46533225749715</v>
      </c>
      <c r="O469" s="81" t="n">
        <v>7.55653933605224</v>
      </c>
      <c r="P469" s="81" t="n">
        <v>6.99999999999647</v>
      </c>
      <c r="Q469" s="81" t="n">
        <v>7.00000000001895</v>
      </c>
      <c r="R469" s="81" t="n">
        <v>5.49849056681938</v>
      </c>
      <c r="S469" s="81" t="n">
        <v>5.26725320540971</v>
      </c>
      <c r="T469" s="81" t="n">
        <v>5.27529873230063</v>
      </c>
      <c r="U469" s="81" t="n">
        <v>5.21234042005564</v>
      </c>
      <c r="V469" s="81" t="n">
        <v>5.24728484825145</v>
      </c>
      <c r="W469" s="81" t="n">
        <v>5.25</v>
      </c>
      <c r="X469" s="81" t="n">
        <v>5.25000000000001</v>
      </c>
    </row>
    <row r="470" customFormat="false" ht="15" hidden="false" customHeight="true" outlineLevel="0" collapsed="false">
      <c r="A470" s="31" t="n">
        <v>46505.4712319096</v>
      </c>
      <c r="B470" s="32" t="n">
        <v>7</v>
      </c>
      <c r="C470" s="21" t="n">
        <v>5.06778089277033</v>
      </c>
      <c r="D470" s="21" t="n">
        <v>8.18997221142957</v>
      </c>
      <c r="E470" s="21" t="n">
        <v>7.00000000000816</v>
      </c>
      <c r="F470" s="21" t="n">
        <v>8.4815813519771</v>
      </c>
      <c r="G470" s="21" t="n">
        <v>5.34222445550658</v>
      </c>
      <c r="H470" s="21" t="n">
        <v>5.1655175512383</v>
      </c>
      <c r="I470" s="21" t="n">
        <v>5.25</v>
      </c>
      <c r="J470" s="21" t="n">
        <v>5.20049215977103</v>
      </c>
      <c r="K470" s="81" t="n">
        <v>8.26794459132881</v>
      </c>
      <c r="L470" s="81" t="n">
        <v>8.00988098087884</v>
      </c>
      <c r="M470" s="81" t="n">
        <v>8.83474305364952</v>
      </c>
      <c r="N470" s="81" t="n">
        <v>6.34453413707973</v>
      </c>
      <c r="O470" s="81" t="n">
        <v>6.87095717070598</v>
      </c>
      <c r="P470" s="81" t="n">
        <v>6.99999999999646</v>
      </c>
      <c r="Q470" s="81" t="n">
        <v>7.00000000001902</v>
      </c>
      <c r="R470" s="81" t="n">
        <v>5.43355083003212</v>
      </c>
      <c r="S470" s="81" t="n">
        <v>5.24095106395796</v>
      </c>
      <c r="T470" s="81" t="n">
        <v>5.2271732935386</v>
      </c>
      <c r="U470" s="81" t="n">
        <v>5.23272077355281</v>
      </c>
      <c r="V470" s="81" t="n">
        <v>5.25536754614639</v>
      </c>
      <c r="W470" s="81" t="n">
        <v>5.25</v>
      </c>
      <c r="X470" s="81" t="n">
        <v>5.25000000000001</v>
      </c>
    </row>
    <row r="471" customFormat="false" ht="15" hidden="false" customHeight="true" outlineLevel="0" collapsed="false">
      <c r="A471" s="31" t="n">
        <v>46605.4829979998</v>
      </c>
      <c r="B471" s="32" t="n">
        <v>7</v>
      </c>
      <c r="C471" s="21" t="n">
        <v>4.56301971773714</v>
      </c>
      <c r="D471" s="21" t="n">
        <v>5.13105868697284</v>
      </c>
      <c r="E471" s="21" t="n">
        <v>7.00000000000806</v>
      </c>
      <c r="F471" s="21" t="n">
        <v>5.7830139708391</v>
      </c>
      <c r="G471" s="21" t="n">
        <v>5.52997556182173</v>
      </c>
      <c r="H471" s="21" t="n">
        <v>5.33228877535141</v>
      </c>
      <c r="I471" s="21" t="n">
        <v>5.25</v>
      </c>
      <c r="J471" s="21" t="n">
        <v>5.2646397087661</v>
      </c>
      <c r="K471" s="81" t="n">
        <v>9.36557912396581</v>
      </c>
      <c r="L471" s="81" t="n">
        <v>8.10204996621225</v>
      </c>
      <c r="M471" s="81" t="n">
        <v>8.76622164435692</v>
      </c>
      <c r="N471" s="81" t="n">
        <v>5.484214325603</v>
      </c>
      <c r="O471" s="81" t="n">
        <v>7.28152951452976</v>
      </c>
      <c r="P471" s="81" t="n">
        <v>6.99999999999646</v>
      </c>
      <c r="Q471" s="81" t="n">
        <v>7.00000000001909</v>
      </c>
      <c r="R471" s="81" t="n">
        <v>5.01436323870668</v>
      </c>
      <c r="S471" s="81" t="n">
        <v>5.23204116808576</v>
      </c>
      <c r="T471" s="81" t="n">
        <v>5.18170656873522</v>
      </c>
      <c r="U471" s="81" t="n">
        <v>5.28572962456991</v>
      </c>
      <c r="V471" s="81" t="n">
        <v>5.25154852014276</v>
      </c>
      <c r="W471" s="81" t="n">
        <v>5.25</v>
      </c>
      <c r="X471" s="81" t="n">
        <v>5.25000000000001</v>
      </c>
    </row>
    <row r="472" customFormat="false" ht="15" hidden="false" customHeight="true" outlineLevel="0" collapsed="false">
      <c r="A472" s="31" t="n">
        <v>46705.4947640899</v>
      </c>
      <c r="B472" s="32" t="n">
        <v>7</v>
      </c>
      <c r="C472" s="21" t="n">
        <v>5.50742315110469</v>
      </c>
      <c r="D472" s="21" t="n">
        <v>5.46392684253593</v>
      </c>
      <c r="E472" s="21" t="n">
        <v>7.00000000000798</v>
      </c>
      <c r="F472" s="21" t="n">
        <v>5.37061804446309</v>
      </c>
      <c r="G472" s="21" t="n">
        <v>5.53963705113112</v>
      </c>
      <c r="H472" s="21" t="n">
        <v>5.34145388844417</v>
      </c>
      <c r="I472" s="21" t="n">
        <v>5.25</v>
      </c>
      <c r="J472" s="21" t="n">
        <v>5.29931708734093</v>
      </c>
      <c r="K472" s="81" t="n">
        <v>8.49767646200524</v>
      </c>
      <c r="L472" s="81" t="n">
        <v>6.40752001553216</v>
      </c>
      <c r="M472" s="81" t="n">
        <v>7.61585287912869</v>
      </c>
      <c r="N472" s="81" t="n">
        <v>6.37072053804451</v>
      </c>
      <c r="O472" s="81" t="n">
        <v>7.7573191085227</v>
      </c>
      <c r="P472" s="81" t="n">
        <v>6.99999999999645</v>
      </c>
      <c r="Q472" s="81" t="n">
        <v>7.00000000001916</v>
      </c>
      <c r="R472" s="81" t="n">
        <v>5.02822930920262</v>
      </c>
      <c r="S472" s="81" t="n">
        <v>5.24631141579786</v>
      </c>
      <c r="T472" s="81" t="n">
        <v>5.17576551601821</v>
      </c>
      <c r="U472" s="81" t="n">
        <v>5.27945758394801</v>
      </c>
      <c r="V472" s="81" t="n">
        <v>5.24560676622561</v>
      </c>
      <c r="W472" s="81" t="n">
        <v>5.25</v>
      </c>
      <c r="X472" s="81" t="n">
        <v>5.25000000000001</v>
      </c>
    </row>
    <row r="473" customFormat="false" ht="15" hidden="false" customHeight="true" outlineLevel="0" collapsed="false">
      <c r="A473" s="31" t="n">
        <v>46805.50653018</v>
      </c>
      <c r="B473" s="32" t="n">
        <v>7</v>
      </c>
      <c r="C473" s="21" t="n">
        <v>9.40383486695884</v>
      </c>
      <c r="D473" s="21" t="n">
        <v>8.76324768464781</v>
      </c>
      <c r="E473" s="21" t="n">
        <v>7.0000000000079</v>
      </c>
      <c r="F473" s="21" t="n">
        <v>6.88101486538483</v>
      </c>
      <c r="G473" s="21" t="n">
        <v>5.01981707642364</v>
      </c>
      <c r="H473" s="21" t="n">
        <v>5.17768768869886</v>
      </c>
      <c r="I473" s="21" t="n">
        <v>5.25</v>
      </c>
      <c r="J473" s="21" t="n">
        <v>5.29188337780494</v>
      </c>
      <c r="K473" s="81" t="n">
        <v>4.6987392214918</v>
      </c>
      <c r="L473" s="81" t="n">
        <v>5.79967674323367</v>
      </c>
      <c r="M473" s="81" t="n">
        <v>5.1446035710706</v>
      </c>
      <c r="N473" s="81" t="n">
        <v>8.46956974471165</v>
      </c>
      <c r="O473" s="81" t="n">
        <v>7.40745854092671</v>
      </c>
      <c r="P473" s="81" t="n">
        <v>6.99999999999645</v>
      </c>
      <c r="Q473" s="81" t="n">
        <v>7.00000000001921</v>
      </c>
      <c r="R473" s="81" t="n">
        <v>5.46961356600843</v>
      </c>
      <c r="S473" s="81" t="n">
        <v>5.26652602627005</v>
      </c>
      <c r="T473" s="81" t="n">
        <v>5.30536064208895</v>
      </c>
      <c r="U473" s="81" t="n">
        <v>5.21752881777952</v>
      </c>
      <c r="V473" s="81" t="n">
        <v>5.24881374350906</v>
      </c>
      <c r="W473" s="81" t="n">
        <v>5.25</v>
      </c>
      <c r="X473" s="81" t="n">
        <v>5.25000000000001</v>
      </c>
    </row>
    <row r="474" customFormat="false" ht="15" hidden="false" customHeight="true" outlineLevel="0" collapsed="false">
      <c r="A474" s="31" t="n">
        <v>46905.5182962702</v>
      </c>
      <c r="B474" s="32" t="n">
        <v>7</v>
      </c>
      <c r="C474" s="21" t="n">
        <v>9.15223414727252</v>
      </c>
      <c r="D474" s="21" t="n">
        <v>8.71665863233828</v>
      </c>
      <c r="E474" s="21" t="n">
        <v>7.00000000000783</v>
      </c>
      <c r="F474" s="21" t="n">
        <v>8.65757938255701</v>
      </c>
      <c r="G474" s="21" t="n">
        <v>4.94785329785873</v>
      </c>
      <c r="H474" s="21" t="n">
        <v>5.15503055983721</v>
      </c>
      <c r="I474" s="21" t="n">
        <v>5.25</v>
      </c>
      <c r="J474" s="21" t="n">
        <v>5.21053862866686</v>
      </c>
      <c r="K474" s="81" t="n">
        <v>5.0986285122149</v>
      </c>
      <c r="L474" s="81" t="n">
        <v>6.46251603870165</v>
      </c>
      <c r="M474" s="81" t="n">
        <v>5.44358872353635</v>
      </c>
      <c r="N474" s="81" t="n">
        <v>8.08018316562727</v>
      </c>
      <c r="O474" s="81" t="n">
        <v>6.8059596224098</v>
      </c>
      <c r="P474" s="81" t="n">
        <v>6.99999999999645</v>
      </c>
      <c r="Q474" s="81" t="n">
        <v>7.00000000001926</v>
      </c>
      <c r="R474" s="81" t="n">
        <v>5.4875868633355</v>
      </c>
      <c r="S474" s="81" t="n">
        <v>5.26538964200068</v>
      </c>
      <c r="T474" s="81" t="n">
        <v>5.30645641535616</v>
      </c>
      <c r="U474" s="81" t="n">
        <v>5.21592956661325</v>
      </c>
      <c r="V474" s="81" t="n">
        <v>5.25610988615516</v>
      </c>
      <c r="W474" s="81" t="n">
        <v>5.25</v>
      </c>
      <c r="X474" s="81" t="n">
        <v>5.25000000000001</v>
      </c>
    </row>
    <row r="475" customFormat="false" ht="15" hidden="false" customHeight="true" outlineLevel="0" collapsed="false">
      <c r="A475" s="31" t="n">
        <v>47005.5300623603</v>
      </c>
      <c r="B475" s="32" t="n">
        <v>7</v>
      </c>
      <c r="C475" s="21" t="n">
        <v>4.84254623401045</v>
      </c>
      <c r="D475" s="21" t="n">
        <v>5.39502135187173</v>
      </c>
      <c r="E475" s="21" t="n">
        <v>7.00000000000777</v>
      </c>
      <c r="F475" s="21" t="n">
        <v>8.33810856098579</v>
      </c>
      <c r="G475" s="21" t="n">
        <v>5.4107803656678</v>
      </c>
      <c r="H475" s="21" t="n">
        <v>5.30705283912322</v>
      </c>
      <c r="I475" s="21" t="n">
        <v>5.25</v>
      </c>
      <c r="J475" s="21" t="n">
        <v>5.20097435364429</v>
      </c>
      <c r="K475" s="81" t="n">
        <v>9.20204932312958</v>
      </c>
      <c r="L475" s="81" t="n">
        <v>8.13119562303413</v>
      </c>
      <c r="M475" s="81" t="n">
        <v>8.33139611606813</v>
      </c>
      <c r="N475" s="81" t="n">
        <v>5.62685590879871</v>
      </c>
      <c r="O475" s="81" t="n">
        <v>7.50105499863379</v>
      </c>
      <c r="P475" s="81" t="n">
        <v>6.99999999999644</v>
      </c>
      <c r="Q475" s="81" t="n">
        <v>7.00000000001931</v>
      </c>
      <c r="R475" s="81" t="n">
        <v>5.05087979681273</v>
      </c>
      <c r="S475" s="81" t="n">
        <v>5.23741951495836</v>
      </c>
      <c r="T475" s="81" t="n">
        <v>5.28168156524874</v>
      </c>
      <c r="U475" s="81" t="n">
        <v>5.2780000404265</v>
      </c>
      <c r="V475" s="81" t="n">
        <v>5.24874945878974</v>
      </c>
      <c r="W475" s="81" t="n">
        <v>5.25</v>
      </c>
      <c r="X475" s="81" t="n">
        <v>5.25000000000001</v>
      </c>
    </row>
    <row r="476" customFormat="false" ht="15" hidden="false" customHeight="true" outlineLevel="0" collapsed="false">
      <c r="A476" s="31" t="n">
        <v>47105.5418284504</v>
      </c>
      <c r="B476" s="32" t="n">
        <v>7</v>
      </c>
      <c r="C476" s="21" t="n">
        <v>4.62699412681423</v>
      </c>
      <c r="D476" s="21" t="n">
        <v>5.16615602872801</v>
      </c>
      <c r="E476" s="21" t="n">
        <v>7.00000000000771</v>
      </c>
      <c r="F476" s="21" t="n">
        <v>5.58564944053158</v>
      </c>
      <c r="G476" s="21" t="n">
        <v>5.54089466332645</v>
      </c>
      <c r="H476" s="21" t="n">
        <v>5.34642105814274</v>
      </c>
      <c r="I476" s="21" t="n">
        <v>5.25</v>
      </c>
      <c r="J476" s="21" t="n">
        <v>5.27739996937825</v>
      </c>
      <c r="K476" s="81" t="n">
        <v>9.09915548866539</v>
      </c>
      <c r="L476" s="81" t="n">
        <v>7.97905171457873</v>
      </c>
      <c r="M476" s="81" t="n">
        <v>8.81304779971097</v>
      </c>
      <c r="N476" s="81" t="n">
        <v>5.71534471732907</v>
      </c>
      <c r="O476" s="81" t="n">
        <v>7.72773348022844</v>
      </c>
      <c r="P476" s="81" t="n">
        <v>6.99999999999644</v>
      </c>
      <c r="Q476" s="81" t="n">
        <v>7.00000000001935</v>
      </c>
      <c r="R476" s="81" t="n">
        <v>5.0045798442931</v>
      </c>
      <c r="S476" s="81" t="n">
        <v>5.23221411589899</v>
      </c>
      <c r="T476" s="81" t="n">
        <v>5.23397465351945</v>
      </c>
      <c r="U476" s="81" t="n">
        <v>5.28640748109622</v>
      </c>
      <c r="V476" s="81" t="n">
        <v>5.24571682920274</v>
      </c>
      <c r="W476" s="81" t="n">
        <v>5.25</v>
      </c>
      <c r="X476" s="81" t="n">
        <v>5.25000000000001</v>
      </c>
    </row>
    <row r="477" customFormat="false" ht="15" hidden="false" customHeight="true" outlineLevel="0" collapsed="false">
      <c r="A477" s="31" t="n">
        <v>47205.5535945405</v>
      </c>
      <c r="B477" s="32" t="n">
        <v>7</v>
      </c>
      <c r="C477" s="21" t="n">
        <v>8.43467490276009</v>
      </c>
      <c r="D477" s="21" t="n">
        <v>8.33083779310629</v>
      </c>
      <c r="E477" s="21" t="n">
        <v>7.00000000000766</v>
      </c>
      <c r="F477" s="21" t="n">
        <v>5.44070625696162</v>
      </c>
      <c r="G477" s="21" t="n">
        <v>5.4975870614462</v>
      </c>
      <c r="H477" s="21" t="n">
        <v>5.23923657471944</v>
      </c>
      <c r="I477" s="21" t="n">
        <v>5.25</v>
      </c>
      <c r="J477" s="21" t="n">
        <v>5.3007107252487</v>
      </c>
      <c r="K477" s="81" t="n">
        <v>4.94083975235295</v>
      </c>
      <c r="L477" s="81" t="n">
        <v>6.10808239939158</v>
      </c>
      <c r="M477" s="81" t="n">
        <v>8.79049573466974</v>
      </c>
      <c r="N477" s="81" t="n">
        <v>8.22353123170007</v>
      </c>
      <c r="O477" s="81" t="n">
        <v>7.21724650929787</v>
      </c>
      <c r="P477" s="81" t="n">
        <v>6.99999999999644</v>
      </c>
      <c r="Q477" s="81" t="n">
        <v>7.00000000001939</v>
      </c>
      <c r="R477" s="81" t="n">
        <v>5.41992460009828</v>
      </c>
      <c r="S477" s="81" t="n">
        <v>5.25576881238904</v>
      </c>
      <c r="T477" s="81" t="n">
        <v>5.18748634862965</v>
      </c>
      <c r="U477" s="81" t="n">
        <v>5.22882107147242</v>
      </c>
      <c r="V477" s="81" t="n">
        <v>5.25101294779626</v>
      </c>
      <c r="W477" s="81" t="n">
        <v>5.25</v>
      </c>
      <c r="X477" s="81" t="n">
        <v>5.25000000000001</v>
      </c>
    </row>
    <row r="478" customFormat="false" ht="15" hidden="false" customHeight="true" outlineLevel="0" collapsed="false">
      <c r="A478" s="31" t="n">
        <v>47305.5653606307</v>
      </c>
      <c r="B478" s="32" t="n">
        <v>7</v>
      </c>
      <c r="C478" s="21" t="n">
        <v>9.4729863146698</v>
      </c>
      <c r="D478" s="21" t="n">
        <v>8.91130804612923</v>
      </c>
      <c r="E478" s="21" t="n">
        <v>7.00000000000761</v>
      </c>
      <c r="F478" s="21" t="n">
        <v>7.98777417678333</v>
      </c>
      <c r="G478" s="21" t="n">
        <v>4.99334749302629</v>
      </c>
      <c r="H478" s="21" t="n">
        <v>5.15501385570515</v>
      </c>
      <c r="I478" s="21" t="n">
        <v>5.25</v>
      </c>
      <c r="J478" s="21" t="n">
        <v>5.26594061768607</v>
      </c>
      <c r="K478" s="81" t="n">
        <v>4.77297809149805</v>
      </c>
      <c r="L478" s="81" t="n">
        <v>5.84574547235424</v>
      </c>
      <c r="M478" s="81" t="n">
        <v>8.11884787646621</v>
      </c>
      <c r="N478" s="81" t="n">
        <v>8.40869760602929</v>
      </c>
      <c r="O478" s="81" t="n">
        <v>6.84919459832855</v>
      </c>
      <c r="P478" s="81" t="n">
        <v>6.99999999999644</v>
      </c>
      <c r="Q478" s="81" t="n">
        <v>7.00000000001942</v>
      </c>
      <c r="R478" s="81" t="n">
        <v>5.499022475589</v>
      </c>
      <c r="S478" s="81" t="n">
        <v>5.26769777820455</v>
      </c>
      <c r="T478" s="81" t="n">
        <v>5.17008590034497</v>
      </c>
      <c r="U478" s="81" t="n">
        <v>5.21252523766838</v>
      </c>
      <c r="V478" s="81" t="n">
        <v>5.25576282089923</v>
      </c>
      <c r="W478" s="81" t="n">
        <v>5.25</v>
      </c>
      <c r="X478" s="81" t="n">
        <v>5.25000000000001</v>
      </c>
    </row>
    <row r="479" customFormat="false" ht="15" hidden="false" customHeight="true" outlineLevel="0" collapsed="false">
      <c r="A479" s="31" t="n">
        <v>47405.5771267208</v>
      </c>
      <c r="B479" s="32" t="n">
        <v>7</v>
      </c>
      <c r="C479" s="21" t="n">
        <v>8.94620617923306</v>
      </c>
      <c r="D479" s="21" t="n">
        <v>6.67326603904475</v>
      </c>
      <c r="E479" s="21" t="n">
        <v>7.00000000000757</v>
      </c>
      <c r="F479" s="21" t="n">
        <v>8.67911061067693</v>
      </c>
      <c r="G479" s="21" t="n">
        <v>4.94917260642367</v>
      </c>
      <c r="H479" s="21" t="n">
        <v>5.17813769464502</v>
      </c>
      <c r="I479" s="21" t="n">
        <v>5.25</v>
      </c>
      <c r="J479" s="21" t="n">
        <v>5.20564424813755</v>
      </c>
      <c r="K479" s="81" t="n">
        <v>8.82866494826804</v>
      </c>
      <c r="L479" s="81" t="n">
        <v>7.20764691445719</v>
      </c>
      <c r="M479" s="81" t="n">
        <v>5.20420418094003</v>
      </c>
      <c r="N479" s="81" t="n">
        <v>6.03135414037584</v>
      </c>
      <c r="O479" s="81" t="n">
        <v>7.64809022754585</v>
      </c>
      <c r="P479" s="81" t="n">
        <v>6.99999999999643</v>
      </c>
      <c r="Q479" s="81" t="n">
        <v>7.00000000001945</v>
      </c>
      <c r="R479" s="81" t="n">
        <v>5.14297114622102</v>
      </c>
      <c r="S479" s="81" t="n">
        <v>5.26066378748423</v>
      </c>
      <c r="T479" s="81" t="n">
        <v>5.30508914632051</v>
      </c>
      <c r="U479" s="81" t="n">
        <v>5.25498138314547</v>
      </c>
      <c r="V479" s="81" t="n">
        <v>5.24716515625809</v>
      </c>
      <c r="W479" s="81" t="n">
        <v>5.25</v>
      </c>
      <c r="X479" s="81" t="n">
        <v>5.25000000000001</v>
      </c>
    </row>
    <row r="480" customFormat="false" ht="15" hidden="false" customHeight="true" outlineLevel="0" collapsed="false">
      <c r="A480" s="31" t="n">
        <v>47505.5888928109</v>
      </c>
      <c r="B480" s="32" t="n">
        <v>7</v>
      </c>
      <c r="C480" s="21" t="n">
        <v>4.69800801295539</v>
      </c>
      <c r="D480" s="21" t="n">
        <v>5.07006015661279</v>
      </c>
      <c r="E480" s="21" t="n">
        <v>7.00000000000753</v>
      </c>
      <c r="F480" s="21" t="n">
        <v>8.09486396242387</v>
      </c>
      <c r="G480" s="21" t="n">
        <v>5.44963859181951</v>
      </c>
      <c r="H480" s="21" t="n">
        <v>5.33887978854731</v>
      </c>
      <c r="I480" s="21" t="n">
        <v>5.25</v>
      </c>
      <c r="J480" s="21" t="n">
        <v>5.20308476818925</v>
      </c>
      <c r="K480" s="81" t="n">
        <v>9.31428085317691</v>
      </c>
      <c r="L480" s="81" t="n">
        <v>8.19755300969911</v>
      </c>
      <c r="M480" s="81" t="n">
        <v>5.39787436633473</v>
      </c>
      <c r="N480" s="81" t="n">
        <v>5.51364263823393</v>
      </c>
      <c r="O480" s="81" t="n">
        <v>7.66037771830742</v>
      </c>
      <c r="P480" s="81" t="n">
        <v>6.99999999999643</v>
      </c>
      <c r="Q480" s="81" t="n">
        <v>7.00000000001948</v>
      </c>
      <c r="R480" s="81" t="n">
        <v>5.0016232319609</v>
      </c>
      <c r="S480" s="81" t="n">
        <v>5.23478417882934</v>
      </c>
      <c r="T480" s="81" t="n">
        <v>5.30766845756075</v>
      </c>
      <c r="U480" s="81" t="n">
        <v>5.28716528054707</v>
      </c>
      <c r="V480" s="81" t="n">
        <v>5.24633546763881</v>
      </c>
      <c r="W480" s="81" t="n">
        <v>5.25</v>
      </c>
      <c r="X480" s="81" t="n">
        <v>5.25000000000001</v>
      </c>
    </row>
    <row r="481" customFormat="false" ht="15" hidden="false" customHeight="true" outlineLevel="0" collapsed="false">
      <c r="A481" s="31" t="n">
        <v>47605.6006589011</v>
      </c>
      <c r="B481" s="32" t="n">
        <v>7</v>
      </c>
      <c r="C481" s="21" t="n">
        <v>4.71748792671958</v>
      </c>
      <c r="D481" s="21" t="n">
        <v>5.73177072660581</v>
      </c>
      <c r="E481" s="21" t="n">
        <v>7.0000000000075</v>
      </c>
      <c r="F481" s="21" t="n">
        <v>5.45756534050531</v>
      </c>
      <c r="G481" s="21" t="n">
        <v>5.54837076142692</v>
      </c>
      <c r="H481" s="21" t="n">
        <v>5.3359636954199</v>
      </c>
      <c r="I481" s="21" t="n">
        <v>5.25</v>
      </c>
      <c r="J481" s="21" t="n">
        <v>5.28513820104551</v>
      </c>
      <c r="K481" s="81" t="n">
        <v>5.7341944713532</v>
      </c>
      <c r="L481" s="81" t="n">
        <v>7.77002948937258</v>
      </c>
      <c r="M481" s="81" t="n">
        <v>8.27221209014334</v>
      </c>
      <c r="N481" s="81" t="n">
        <v>7.27791812491444</v>
      </c>
      <c r="O481" s="81" t="n">
        <v>7.02026255346973</v>
      </c>
      <c r="P481" s="81" t="n">
        <v>6.99999999999643</v>
      </c>
      <c r="Q481" s="81" t="n">
        <v>7.00000000001951</v>
      </c>
      <c r="R481" s="81" t="n">
        <v>5.06639054786512</v>
      </c>
      <c r="S481" s="81" t="n">
        <v>5.23323853173594</v>
      </c>
      <c r="T481" s="81" t="n">
        <v>5.28503943245171</v>
      </c>
      <c r="U481" s="81" t="n">
        <v>5.27339729633464</v>
      </c>
      <c r="V481" s="81" t="n">
        <v>5.25348081102231</v>
      </c>
      <c r="W481" s="81" t="n">
        <v>5.25</v>
      </c>
      <c r="X481" s="81" t="n">
        <v>5.25000000000001</v>
      </c>
    </row>
    <row r="482" customFormat="false" ht="15" hidden="false" customHeight="true" outlineLevel="0" collapsed="false">
      <c r="A482" s="31" t="n">
        <v>47705.6124249912</v>
      </c>
      <c r="B482" s="32" t="n">
        <v>7</v>
      </c>
      <c r="C482" s="21" t="n">
        <v>8.93283010343327</v>
      </c>
      <c r="D482" s="21" t="n">
        <v>8.85460880398096</v>
      </c>
      <c r="E482" s="21" t="n">
        <v>7.00000000000746</v>
      </c>
      <c r="F482" s="21" t="n">
        <v>5.5458608561906</v>
      </c>
      <c r="G482" s="21" t="n">
        <v>5.15752726152101</v>
      </c>
      <c r="H482" s="21" t="n">
        <v>5.16927939452671</v>
      </c>
      <c r="I482" s="21" t="n">
        <v>5.25</v>
      </c>
      <c r="J482" s="21" t="n">
        <v>5.30109715893271</v>
      </c>
      <c r="K482" s="81" t="n">
        <v>4.63362230423366</v>
      </c>
      <c r="L482" s="81" t="n">
        <v>5.94022731817443</v>
      </c>
      <c r="M482" s="81" t="n">
        <v>8.81014275673624</v>
      </c>
      <c r="N482" s="81" t="n">
        <v>8.50681188922171</v>
      </c>
      <c r="O482" s="81" t="n">
        <v>7.02384472356372</v>
      </c>
      <c r="P482" s="81" t="n">
        <v>6.99999999999643</v>
      </c>
      <c r="Q482" s="81" t="n">
        <v>7.00000000001953</v>
      </c>
      <c r="R482" s="81" t="n">
        <v>5.48572504563834</v>
      </c>
      <c r="S482" s="81" t="n">
        <v>5.26045415611156</v>
      </c>
      <c r="T482" s="81" t="n">
        <v>5.2367395752872</v>
      </c>
      <c r="U482" s="81" t="n">
        <v>5.21527929117011</v>
      </c>
      <c r="V482" s="81" t="n">
        <v>5.25428830837085</v>
      </c>
      <c r="W482" s="81" t="n">
        <v>5.25</v>
      </c>
      <c r="X482" s="81" t="n">
        <v>5.25000000000001</v>
      </c>
    </row>
    <row r="483" customFormat="false" ht="15" hidden="false" customHeight="true" outlineLevel="0" collapsed="false">
      <c r="A483" s="31" t="n">
        <v>47805.6241910813</v>
      </c>
      <c r="B483" s="32" t="n">
        <v>7</v>
      </c>
      <c r="C483" s="21" t="n">
        <v>9.43595732427679</v>
      </c>
      <c r="D483" s="21" t="n">
        <v>8.58673197368418</v>
      </c>
      <c r="E483" s="21" t="n">
        <v>7.00000000000744</v>
      </c>
      <c r="F483" s="21" t="n">
        <v>8.29549330849863</v>
      </c>
      <c r="G483" s="21" t="n">
        <v>4.97019075425335</v>
      </c>
      <c r="H483" s="21" t="n">
        <v>5.15744655561799</v>
      </c>
      <c r="I483" s="21" t="n">
        <v>5.25</v>
      </c>
      <c r="J483" s="21" t="n">
        <v>5.2337656298456</v>
      </c>
      <c r="K483" s="81" t="n">
        <v>5.50320560233933</v>
      </c>
      <c r="L483" s="81" t="n">
        <v>5.9357868292671</v>
      </c>
      <c r="M483" s="81" t="n">
        <v>8.80557232954327</v>
      </c>
      <c r="N483" s="81" t="n">
        <v>7.82637398867896</v>
      </c>
      <c r="O483" s="81" t="n">
        <v>7.73286458906975</v>
      </c>
      <c r="P483" s="81" t="n">
        <v>6.99999999999643</v>
      </c>
      <c r="Q483" s="81" t="n">
        <v>7.00000000001955</v>
      </c>
      <c r="R483" s="81" t="n">
        <v>5.47180902882113</v>
      </c>
      <c r="S483" s="81" t="n">
        <v>5.26797412164335</v>
      </c>
      <c r="T483" s="81" t="n">
        <v>5.18957371620973</v>
      </c>
      <c r="U483" s="81" t="n">
        <v>5.218745999746</v>
      </c>
      <c r="V483" s="81" t="n">
        <v>5.24616093488859</v>
      </c>
      <c r="W483" s="81" t="n">
        <v>5.25</v>
      </c>
      <c r="X483" s="81" t="n">
        <v>5.25000000000001</v>
      </c>
    </row>
    <row r="484" customFormat="false" ht="15" hidden="false" customHeight="true" outlineLevel="0" collapsed="false">
      <c r="A484" s="31" t="n">
        <v>47905.6359571714</v>
      </c>
      <c r="B484" s="32" t="n">
        <v>7</v>
      </c>
      <c r="C484" s="21" t="n">
        <v>8.49432630109445</v>
      </c>
      <c r="D484" s="21" t="n">
        <v>5.266685479799</v>
      </c>
      <c r="E484" s="21" t="n">
        <v>7.00000000000741</v>
      </c>
      <c r="F484" s="21" t="n">
        <v>8.63839066557514</v>
      </c>
      <c r="G484" s="21" t="n">
        <v>4.96041356706234</v>
      </c>
      <c r="H484" s="21" t="n">
        <v>5.31909438706588</v>
      </c>
      <c r="I484" s="21" t="n">
        <v>5.25</v>
      </c>
      <c r="J484" s="21" t="n">
        <v>5.20241010615752</v>
      </c>
      <c r="K484" s="81" t="n">
        <v>9.30068820839658</v>
      </c>
      <c r="L484" s="81" t="n">
        <v>7.72546084064329</v>
      </c>
      <c r="M484" s="81" t="n">
        <v>8.24109115758753</v>
      </c>
      <c r="N484" s="81" t="n">
        <v>5.55658909792427</v>
      </c>
      <c r="O484" s="81" t="n">
        <v>7.55596283227812</v>
      </c>
      <c r="P484" s="81" t="n">
        <v>6.99999999999642</v>
      </c>
      <c r="Q484" s="81" t="n">
        <v>7.00000000001957</v>
      </c>
      <c r="R484" s="81" t="n">
        <v>5.03044654263397</v>
      </c>
      <c r="S484" s="81" t="n">
        <v>5.24932807566418</v>
      </c>
      <c r="T484" s="81" t="n">
        <v>5.16794117975259</v>
      </c>
      <c r="U484" s="81" t="n">
        <v>5.28122323855425</v>
      </c>
      <c r="V484" s="81" t="n">
        <v>5.2472903742841</v>
      </c>
      <c r="W484" s="81" t="n">
        <v>5.25</v>
      </c>
      <c r="X484" s="81" t="n">
        <v>5.25000000000001</v>
      </c>
    </row>
    <row r="485" customFormat="false" ht="15" hidden="false" customHeight="true" outlineLevel="0" collapsed="false">
      <c r="A485" s="31" t="n">
        <v>48005.6477232616</v>
      </c>
      <c r="B485" s="32" t="n">
        <v>7</v>
      </c>
      <c r="C485" s="21" t="n">
        <v>4.59544079658272</v>
      </c>
      <c r="D485" s="21" t="n">
        <v>5.22748295024818</v>
      </c>
      <c r="E485" s="21" t="n">
        <v>7.00000000000739</v>
      </c>
      <c r="F485" s="21" t="n">
        <v>7.45184119495312</v>
      </c>
      <c r="G485" s="21" t="n">
        <v>5.48026370989007</v>
      </c>
      <c r="H485" s="21" t="n">
        <v>5.34606245470024</v>
      </c>
      <c r="I485" s="21" t="n">
        <v>5.25</v>
      </c>
      <c r="J485" s="21" t="n">
        <v>5.2085647229297</v>
      </c>
      <c r="K485" s="81" t="n">
        <v>8.9013422101345</v>
      </c>
      <c r="L485" s="81" t="n">
        <v>8.1890678164317</v>
      </c>
      <c r="M485" s="81" t="n">
        <v>5.23318417670765</v>
      </c>
      <c r="N485" s="81" t="n">
        <v>5.84650619575189</v>
      </c>
      <c r="O485" s="81" t="n">
        <v>6.87044602774415</v>
      </c>
      <c r="P485" s="81" t="n">
        <v>6.99999999999642</v>
      </c>
      <c r="Q485" s="81" t="n">
        <v>7.00000000001959</v>
      </c>
      <c r="R485" s="81" t="n">
        <v>5.01248736165985</v>
      </c>
      <c r="S485" s="81" t="n">
        <v>5.23290548541915</v>
      </c>
      <c r="T485" s="81" t="n">
        <v>5.30295784806509</v>
      </c>
      <c r="U485" s="81" t="n">
        <v>5.2849160883457</v>
      </c>
      <c r="V485" s="81" t="n">
        <v>5.25537375275982</v>
      </c>
      <c r="W485" s="81" t="n">
        <v>5.25</v>
      </c>
      <c r="X485" s="81" t="n">
        <v>5.25000000000001</v>
      </c>
    </row>
    <row r="486" customFormat="false" ht="15" hidden="false" customHeight="true" outlineLevel="0" collapsed="false">
      <c r="A486" s="31" t="n">
        <v>48105.6594893517</v>
      </c>
      <c r="B486" s="32" t="n">
        <v>7</v>
      </c>
      <c r="C486" s="21" t="n">
        <v>4.84740948628353</v>
      </c>
      <c r="D486" s="21" t="n">
        <v>8.51907210502318</v>
      </c>
      <c r="E486" s="21" t="n">
        <v>7.00000000000737</v>
      </c>
      <c r="F486" s="21" t="n">
        <v>5.37123037313415</v>
      </c>
      <c r="G486" s="21" t="n">
        <v>5.55228558359804</v>
      </c>
      <c r="H486" s="21" t="n">
        <v>5.20322038232835</v>
      </c>
      <c r="I486" s="21" t="n">
        <v>5.25</v>
      </c>
      <c r="J486" s="21" t="n">
        <v>5.29110424773138</v>
      </c>
      <c r="K486" s="81" t="n">
        <v>4.79763522301768</v>
      </c>
      <c r="L486" s="81" t="n">
        <v>7.32980064711309</v>
      </c>
      <c r="M486" s="81" t="n">
        <v>5.3238646175956</v>
      </c>
      <c r="N486" s="81" t="n">
        <v>8.33469856144969</v>
      </c>
      <c r="O486" s="81" t="n">
        <v>7.28269673374111</v>
      </c>
      <c r="P486" s="81" t="n">
        <v>6.99999999999642</v>
      </c>
      <c r="Q486" s="81" t="n">
        <v>7.0000000000196</v>
      </c>
      <c r="R486" s="81" t="n">
        <v>5.44914730918974</v>
      </c>
      <c r="S486" s="81" t="n">
        <v>5.23580740855769</v>
      </c>
      <c r="T486" s="81" t="n">
        <v>5.30695521557286</v>
      </c>
      <c r="U486" s="81" t="n">
        <v>5.22370932250004</v>
      </c>
      <c r="V486" s="81" t="n">
        <v>5.25153399795423</v>
      </c>
      <c r="W486" s="81" t="n">
        <v>5.25</v>
      </c>
      <c r="X486" s="81" t="n">
        <v>5.25000000000001</v>
      </c>
    </row>
    <row r="487" customFormat="false" ht="15" hidden="false" customHeight="true" outlineLevel="0" collapsed="false">
      <c r="A487" s="31" t="n">
        <v>48205.6712554418</v>
      </c>
      <c r="B487" s="32" t="n">
        <v>7</v>
      </c>
      <c r="C487" s="21" t="n">
        <v>9.15747816956328</v>
      </c>
      <c r="D487" s="21" t="n">
        <v>8.8912925878665</v>
      </c>
      <c r="E487" s="21" t="n">
        <v>7.00000000000735</v>
      </c>
      <c r="F487" s="21" t="n">
        <v>5.70816240627037</v>
      </c>
      <c r="G487" s="21" t="n">
        <v>5.0891858991958</v>
      </c>
      <c r="H487" s="21" t="n">
        <v>5.15310614984759</v>
      </c>
      <c r="I487" s="21" t="n">
        <v>5.25</v>
      </c>
      <c r="J487" s="21" t="n">
        <v>5.3003435118908</v>
      </c>
      <c r="K487" s="81" t="n">
        <v>4.90046925269677</v>
      </c>
      <c r="L487" s="81" t="n">
        <v>5.83811448715684</v>
      </c>
      <c r="M487" s="81" t="n">
        <v>8.04340629190173</v>
      </c>
      <c r="N487" s="81" t="n">
        <v>8.3288449489882</v>
      </c>
      <c r="O487" s="81" t="n">
        <v>7.75729412383839</v>
      </c>
      <c r="P487" s="81" t="n">
        <v>6.99999999999642</v>
      </c>
      <c r="Q487" s="81" t="n">
        <v>7.00000000001961</v>
      </c>
      <c r="R487" s="81" t="n">
        <v>5.49551726476243</v>
      </c>
      <c r="S487" s="81" t="n">
        <v>5.26361153903014</v>
      </c>
      <c r="T487" s="81" t="n">
        <v>5.2981319733069</v>
      </c>
      <c r="U487" s="81" t="n">
        <v>5.21314693486067</v>
      </c>
      <c r="V487" s="81" t="n">
        <v>5.24560561281543</v>
      </c>
      <c r="W487" s="81" t="n">
        <v>5.25</v>
      </c>
      <c r="X487" s="81" t="n">
        <v>5.25000000000001</v>
      </c>
    </row>
    <row r="488" customFormat="false" ht="15" hidden="false" customHeight="true" outlineLevel="0" collapsed="false">
      <c r="A488" s="31" t="n">
        <v>48305.6830215319</v>
      </c>
      <c r="B488" s="32" t="n">
        <v>7</v>
      </c>
      <c r="C488" s="21" t="n">
        <v>9.3721307973174</v>
      </c>
      <c r="D488" s="21" t="n">
        <v>6.00416170541251</v>
      </c>
      <c r="E488" s="21" t="n">
        <v>7.00000000000733</v>
      </c>
      <c r="F488" s="21" t="n">
        <v>8.46981572579568</v>
      </c>
      <c r="G488" s="21" t="n">
        <v>4.95927595700245</v>
      </c>
      <c r="H488" s="21" t="n">
        <v>5.19037397095007</v>
      </c>
      <c r="I488" s="21" t="n">
        <v>5.25</v>
      </c>
      <c r="J488" s="21" t="n">
        <v>5.22305819461255</v>
      </c>
      <c r="K488" s="81" t="n">
        <v>9.05915461911648</v>
      </c>
      <c r="L488" s="81" t="n">
        <v>6.08191021115723</v>
      </c>
      <c r="M488" s="81" t="n">
        <v>8.7813880272436</v>
      </c>
      <c r="N488" s="81" t="n">
        <v>5.83904856022699</v>
      </c>
      <c r="O488" s="81" t="n">
        <v>7.40666576645738</v>
      </c>
      <c r="P488" s="81" t="n">
        <v>6.99999999999642</v>
      </c>
      <c r="Q488" s="81" t="n">
        <v>7.00000000001963</v>
      </c>
      <c r="R488" s="81" t="n">
        <v>5.08005550001784</v>
      </c>
      <c r="S488" s="81" t="n">
        <v>5.26754357078776</v>
      </c>
      <c r="T488" s="81" t="n">
        <v>5.24450172052496</v>
      </c>
      <c r="U488" s="81" t="n">
        <v>5.26799258349307</v>
      </c>
      <c r="V488" s="81" t="n">
        <v>5.24882236315891</v>
      </c>
      <c r="W488" s="81" t="n">
        <v>5.25</v>
      </c>
      <c r="X488" s="81" t="n">
        <v>5.25000000000001</v>
      </c>
    </row>
    <row r="489" customFormat="false" ht="15" hidden="false" customHeight="true" outlineLevel="0" collapsed="false">
      <c r="A489" s="31" t="n">
        <v>48405.6947876221</v>
      </c>
      <c r="B489" s="32" t="n">
        <v>7</v>
      </c>
      <c r="C489" s="21" t="n">
        <v>5.56786602779959</v>
      </c>
      <c r="D489" s="21" t="n">
        <v>5.05196716824075</v>
      </c>
      <c r="E489" s="21" t="n">
        <v>7.00000000000732</v>
      </c>
      <c r="F489" s="21" t="n">
        <v>8.56923670366734</v>
      </c>
      <c r="G489" s="21" t="n">
        <v>5.00226995149068</v>
      </c>
      <c r="H489" s="21" t="n">
        <v>5.34141481502171</v>
      </c>
      <c r="I489" s="21" t="n">
        <v>5.25</v>
      </c>
      <c r="J489" s="21" t="n">
        <v>5.20100841753695</v>
      </c>
      <c r="K489" s="81" t="n">
        <v>9.22641733327141</v>
      </c>
      <c r="L489" s="81" t="n">
        <v>7.96168490990559</v>
      </c>
      <c r="M489" s="81" t="n">
        <v>8.82609577777764</v>
      </c>
      <c r="N489" s="81" t="n">
        <v>5.55879223998625</v>
      </c>
      <c r="O489" s="81" t="n">
        <v>6.80589122496848</v>
      </c>
      <c r="P489" s="81" t="n">
        <v>6.99999999999642</v>
      </c>
      <c r="Q489" s="81" t="n">
        <v>7.00000000001964</v>
      </c>
      <c r="R489" s="81" t="n">
        <v>5.00108990746494</v>
      </c>
      <c r="S489" s="81" t="n">
        <v>5.24228459521137</v>
      </c>
      <c r="T489" s="81" t="n">
        <v>5.19593627902008</v>
      </c>
      <c r="U489" s="81" t="n">
        <v>5.28763565624285</v>
      </c>
      <c r="V489" s="81" t="n">
        <v>5.25611063813789</v>
      </c>
      <c r="W489" s="81" t="n">
        <v>5.25</v>
      </c>
      <c r="X489" s="81" t="n">
        <v>5.25000000000001</v>
      </c>
    </row>
    <row r="490" customFormat="false" ht="15" hidden="false" customHeight="true" outlineLevel="0" collapsed="false">
      <c r="A490" s="31" t="n">
        <v>48505.7065537122</v>
      </c>
      <c r="B490" s="32" t="n">
        <v>7</v>
      </c>
      <c r="C490" s="21" t="n">
        <v>4.52597270841466</v>
      </c>
      <c r="D490" s="21" t="n">
        <v>5.90670758157912</v>
      </c>
      <c r="E490" s="21" t="n">
        <v>7.0000000000073</v>
      </c>
      <c r="F490" s="21" t="n">
        <v>6.113971906974</v>
      </c>
      <c r="G490" s="21" t="n">
        <v>5.50677654656962</v>
      </c>
      <c r="H490" s="21" t="n">
        <v>5.33294066938606</v>
      </c>
      <c r="I490" s="21" t="n">
        <v>5.25</v>
      </c>
      <c r="J490" s="21" t="n">
        <v>5.22752732559089</v>
      </c>
      <c r="K490" s="81" t="n">
        <v>5.17178152769749</v>
      </c>
      <c r="L490" s="81" t="n">
        <v>8.12823836086899</v>
      </c>
      <c r="M490" s="81" t="n">
        <v>8.4276067561754</v>
      </c>
      <c r="N490" s="81" t="n">
        <v>7.82656982882601</v>
      </c>
      <c r="O490" s="81" t="n">
        <v>7.50188865002333</v>
      </c>
      <c r="P490" s="81" t="n">
        <v>6.99999999999642</v>
      </c>
      <c r="Q490" s="81" t="n">
        <v>7.00000000001965</v>
      </c>
      <c r="R490" s="81" t="n">
        <v>5.35683415841728</v>
      </c>
      <c r="S490" s="81" t="n">
        <v>5.23211887727837</v>
      </c>
      <c r="T490" s="81" t="n">
        <v>5.16665303806885</v>
      </c>
      <c r="U490" s="81" t="n">
        <v>5.25856391385958</v>
      </c>
      <c r="V490" s="81" t="n">
        <v>5.24873962498134</v>
      </c>
      <c r="W490" s="81" t="n">
        <v>5.25</v>
      </c>
      <c r="X490" s="81" t="n">
        <v>5.25000000000001</v>
      </c>
    </row>
    <row r="491" customFormat="false" ht="15" hidden="false" customHeight="true" outlineLevel="0" collapsed="false">
      <c r="A491" s="31" t="n">
        <v>48605.7183198023</v>
      </c>
      <c r="B491" s="32" t="n">
        <v>7</v>
      </c>
      <c r="C491" s="21" t="n">
        <v>5.0539278252947</v>
      </c>
      <c r="D491" s="21" t="n">
        <v>8.88321975450143</v>
      </c>
      <c r="E491" s="21" t="n">
        <v>7.00000000000729</v>
      </c>
      <c r="F491" s="21" t="n">
        <v>5.33439934263191</v>
      </c>
      <c r="G491" s="21" t="n">
        <v>5.55093431903035</v>
      </c>
      <c r="H491" s="21" t="n">
        <v>5.1664380517785</v>
      </c>
      <c r="I491" s="21" t="n">
        <v>5.25</v>
      </c>
      <c r="J491" s="21" t="n">
        <v>5.29602656773072</v>
      </c>
      <c r="K491" s="81" t="n">
        <v>4.68495287964536</v>
      </c>
      <c r="L491" s="81" t="n">
        <v>6.55193838362035</v>
      </c>
      <c r="M491" s="81" t="n">
        <v>5.32500283514416</v>
      </c>
      <c r="N491" s="81" t="n">
        <v>8.50846463986775</v>
      </c>
      <c r="O491" s="81" t="n">
        <v>7.72750269843992</v>
      </c>
      <c r="P491" s="81" t="n">
        <v>6.99999999999642</v>
      </c>
      <c r="Q491" s="81" t="n">
        <v>7.00000000001966</v>
      </c>
      <c r="R491" s="81" t="n">
        <v>5.49849056681938</v>
      </c>
      <c r="S491" s="81" t="n">
        <v>5.24263291770691</v>
      </c>
      <c r="T491" s="81" t="n">
        <v>5.30009821095769</v>
      </c>
      <c r="U491" s="81" t="n">
        <v>5.21358472946687</v>
      </c>
      <c r="V491" s="81" t="n">
        <v>5.24571886082962</v>
      </c>
      <c r="W491" s="81" t="n">
        <v>5.25</v>
      </c>
      <c r="X491" s="81" t="n">
        <v>5.25000000000001</v>
      </c>
    </row>
    <row r="492" customFormat="false" ht="15" hidden="false" customHeight="true" outlineLevel="0" collapsed="false">
      <c r="A492" s="31" t="n">
        <v>48705.7300858925</v>
      </c>
      <c r="B492" s="32" t="n">
        <v>7</v>
      </c>
      <c r="C492" s="21" t="n">
        <v>9.30161027943659</v>
      </c>
      <c r="D492" s="21" t="n">
        <v>8.50987791699604</v>
      </c>
      <c r="E492" s="21" t="n">
        <v>7.00000000000728</v>
      </c>
      <c r="F492" s="21" t="n">
        <v>6.00664704598302</v>
      </c>
      <c r="G492" s="21" t="n">
        <v>5.05039388380436</v>
      </c>
      <c r="H492" s="21" t="n">
        <v>5.15905850310654</v>
      </c>
      <c r="I492" s="21" t="n">
        <v>5.25</v>
      </c>
      <c r="J492" s="21" t="n">
        <v>5.29771113382362</v>
      </c>
      <c r="K492" s="81" t="n">
        <v>8.26794459132845</v>
      </c>
      <c r="L492" s="81" t="n">
        <v>5.79591421412259</v>
      </c>
      <c r="M492" s="81" t="n">
        <v>5.26992963874843</v>
      </c>
      <c r="N492" s="81" t="n">
        <v>7.35119581357311</v>
      </c>
      <c r="O492" s="81" t="n">
        <v>7.21632000187388</v>
      </c>
      <c r="P492" s="81" t="n">
        <v>6.99999999999642</v>
      </c>
      <c r="Q492" s="81" t="n">
        <v>7.00000000001966</v>
      </c>
      <c r="R492" s="81" t="n">
        <v>5.43355083003215</v>
      </c>
      <c r="S492" s="81" t="n">
        <v>5.26596478899826</v>
      </c>
      <c r="T492" s="81" t="n">
        <v>5.30768424612268</v>
      </c>
      <c r="U492" s="81" t="n">
        <v>5.22257088031692</v>
      </c>
      <c r="V492" s="81" t="n">
        <v>5.25102423783477</v>
      </c>
      <c r="W492" s="81" t="n">
        <v>5.25</v>
      </c>
      <c r="X492" s="81" t="n">
        <v>5.25000000000001</v>
      </c>
    </row>
    <row r="493" customFormat="false" ht="15" hidden="false" customHeight="true" outlineLevel="0" collapsed="false">
      <c r="A493" s="31" t="n">
        <v>48805.7418519826</v>
      </c>
      <c r="B493" s="32" t="n">
        <v>7</v>
      </c>
      <c r="C493" s="21" t="n">
        <v>9.28185370749851</v>
      </c>
      <c r="D493" s="21" t="n">
        <v>5.22200519298641</v>
      </c>
      <c r="E493" s="21" t="n">
        <v>7.00000000000727</v>
      </c>
      <c r="F493" s="21" t="n">
        <v>8.58672595272591</v>
      </c>
      <c r="G493" s="21" t="n">
        <v>4.95178855461584</v>
      </c>
      <c r="H493" s="21" t="n">
        <v>5.32359962526785</v>
      </c>
      <c r="I493" s="21" t="n">
        <v>5.25</v>
      </c>
      <c r="J493" s="21" t="n">
        <v>5.21573376917569</v>
      </c>
      <c r="K493" s="81" t="n">
        <v>9.36557912396581</v>
      </c>
      <c r="L493" s="81" t="n">
        <v>6.33858331483788</v>
      </c>
      <c r="M493" s="81" t="n">
        <v>7.75381973887659</v>
      </c>
      <c r="N493" s="81" t="n">
        <v>5.51203016805219</v>
      </c>
      <c r="O493" s="81" t="n">
        <v>6.84968573042101</v>
      </c>
      <c r="P493" s="81" t="n">
        <v>6.99999999999642</v>
      </c>
      <c r="Q493" s="81" t="n">
        <v>7.00000000001967</v>
      </c>
      <c r="R493" s="81" t="n">
        <v>5.01436323870668</v>
      </c>
      <c r="S493" s="81" t="n">
        <v>5.26612920798502</v>
      </c>
      <c r="T493" s="81" t="n">
        <v>5.30077503388386</v>
      </c>
      <c r="U493" s="81" t="n">
        <v>5.28342030048588</v>
      </c>
      <c r="V493" s="81" t="n">
        <v>5.25575882923713</v>
      </c>
      <c r="W493" s="81" t="n">
        <v>5.25</v>
      </c>
      <c r="X493" s="81" t="n">
        <v>5.25000000000001</v>
      </c>
    </row>
    <row r="494" customFormat="false" ht="15" hidden="false" customHeight="true" outlineLevel="0" collapsed="false">
      <c r="A494" s="31" t="n">
        <v>48905.7536180727</v>
      </c>
      <c r="B494" s="32" t="n">
        <v>7</v>
      </c>
      <c r="C494" s="21" t="n">
        <v>5.06778089277056</v>
      </c>
      <c r="D494" s="21" t="n">
        <v>5.29614016561299</v>
      </c>
      <c r="E494" s="21" t="n">
        <v>7.00000000000726</v>
      </c>
      <c r="F494" s="21" t="n">
        <v>8.4659265667369</v>
      </c>
      <c r="G494" s="21" t="n">
        <v>5.34222445550651</v>
      </c>
      <c r="H494" s="21" t="n">
        <v>5.34479463954259</v>
      </c>
      <c r="I494" s="21" t="n">
        <v>5.25</v>
      </c>
      <c r="J494" s="21" t="n">
        <v>5.20054105614284</v>
      </c>
      <c r="K494" s="81" t="n">
        <v>8.49767646200539</v>
      </c>
      <c r="L494" s="81" t="n">
        <v>8.10090992283354</v>
      </c>
      <c r="M494" s="81" t="n">
        <v>8.75671045009122</v>
      </c>
      <c r="N494" s="81" t="n">
        <v>5.99084765363554</v>
      </c>
      <c r="O494" s="81" t="n">
        <v>7.64861586248952</v>
      </c>
      <c r="P494" s="81" t="n">
        <v>6.99999999999642</v>
      </c>
      <c r="Q494" s="81" t="n">
        <v>7.00000000001968</v>
      </c>
      <c r="R494" s="81" t="n">
        <v>5.0282293092026</v>
      </c>
      <c r="S494" s="81" t="n">
        <v>5.23836191557083</v>
      </c>
      <c r="T494" s="81" t="n">
        <v>5.24902529972041</v>
      </c>
      <c r="U494" s="81" t="n">
        <v>5.2832659455509</v>
      </c>
      <c r="V494" s="81" t="n">
        <v>5.24715963633186</v>
      </c>
      <c r="W494" s="81" t="n">
        <v>5.25</v>
      </c>
      <c r="X494" s="81" t="n">
        <v>5.25000000000001</v>
      </c>
    </row>
    <row r="495" customFormat="false" ht="15" hidden="false" customHeight="true" outlineLevel="0" collapsed="false">
      <c r="A495" s="31" t="n">
        <v>49005.7653841628</v>
      </c>
      <c r="B495" s="32" t="n">
        <v>7</v>
      </c>
      <c r="C495" s="21" t="n">
        <v>4.56301971773716</v>
      </c>
      <c r="D495" s="21" t="n">
        <v>8.62345744469805</v>
      </c>
      <c r="E495" s="21" t="n">
        <v>7.00000000000725</v>
      </c>
      <c r="F495" s="21" t="n">
        <v>5.75281881128991</v>
      </c>
      <c r="G495" s="21" t="n">
        <v>5.52997556182172</v>
      </c>
      <c r="H495" s="21" t="n">
        <v>5.19107083510632</v>
      </c>
      <c r="I495" s="21" t="n">
        <v>5.25</v>
      </c>
      <c r="J495" s="21" t="n">
        <v>5.26686223977836</v>
      </c>
      <c r="K495" s="81" t="n">
        <v>4.69873922149188</v>
      </c>
      <c r="L495" s="81" t="n">
        <v>8.02337722007606</v>
      </c>
      <c r="M495" s="81" t="n">
        <v>8.83489651459292</v>
      </c>
      <c r="N495" s="81" t="n">
        <v>8.40047777464445</v>
      </c>
      <c r="O495" s="81" t="n">
        <v>7.65998837944245</v>
      </c>
      <c r="P495" s="81" t="n">
        <v>6.99999999999642</v>
      </c>
      <c r="Q495" s="81" t="n">
        <v>7.00000000001968</v>
      </c>
      <c r="R495" s="81" t="n">
        <v>5.46961356600841</v>
      </c>
      <c r="S495" s="81" t="n">
        <v>5.23208000370645</v>
      </c>
      <c r="T495" s="81" t="n">
        <v>5.20017395133115</v>
      </c>
      <c r="U495" s="81" t="n">
        <v>5.2208191067152</v>
      </c>
      <c r="V495" s="81" t="n">
        <v>5.24633894538495</v>
      </c>
      <c r="W495" s="81" t="n">
        <v>5.25</v>
      </c>
      <c r="X495" s="81" t="n">
        <v>5.25000000000001</v>
      </c>
    </row>
    <row r="496" customFormat="false" ht="15" hidden="false" customHeight="true" outlineLevel="0" collapsed="false">
      <c r="A496" s="31" t="n">
        <v>49105.777150253</v>
      </c>
      <c r="B496" s="32" t="n">
        <v>7</v>
      </c>
      <c r="C496" s="21" t="n">
        <v>5.5074231511047</v>
      </c>
      <c r="D496" s="21" t="n">
        <v>8.82509938966311</v>
      </c>
      <c r="E496" s="21" t="n">
        <v>7.00000000000725</v>
      </c>
      <c r="F496" s="21" t="n">
        <v>5.37784032214501</v>
      </c>
      <c r="G496" s="21" t="n">
        <v>5.53963705113112</v>
      </c>
      <c r="H496" s="21" t="n">
        <v>5.15363249311783</v>
      </c>
      <c r="I496" s="21" t="n">
        <v>5.25</v>
      </c>
      <c r="J496" s="21" t="n">
        <v>5.29956676611773</v>
      </c>
      <c r="K496" s="81" t="n">
        <v>5.09862851221499</v>
      </c>
      <c r="L496" s="81" t="n">
        <v>6.17924497012642</v>
      </c>
      <c r="M496" s="81" t="n">
        <v>8.50859986069732</v>
      </c>
      <c r="N496" s="81" t="n">
        <v>8.25312025758991</v>
      </c>
      <c r="O496" s="81" t="n">
        <v>7.01942614059512</v>
      </c>
      <c r="P496" s="81" t="n">
        <v>6.99999999999641</v>
      </c>
      <c r="Q496" s="81" t="n">
        <v>7.00000000001969</v>
      </c>
      <c r="R496" s="81" t="n">
        <v>5.48758686333549</v>
      </c>
      <c r="S496" s="81" t="n">
        <v>5.25367138214598</v>
      </c>
      <c r="T496" s="81" t="n">
        <v>5.16718284495664</v>
      </c>
      <c r="U496" s="81" t="n">
        <v>5.21391068323486</v>
      </c>
      <c r="V496" s="81" t="n">
        <v>5.25349146761036</v>
      </c>
      <c r="W496" s="81" t="n">
        <v>5.25</v>
      </c>
      <c r="X496" s="81" t="n">
        <v>5.25000000000001</v>
      </c>
    </row>
    <row r="497" customFormat="false" ht="15" hidden="false" customHeight="true" outlineLevel="0" collapsed="false">
      <c r="A497" s="31" t="n">
        <v>49205.7889163431</v>
      </c>
      <c r="B497" s="32" t="n">
        <v>7</v>
      </c>
      <c r="C497" s="21" t="n">
        <v>9.40383486695884</v>
      </c>
      <c r="D497" s="21" t="n">
        <v>5.63543818762217</v>
      </c>
      <c r="E497" s="21" t="n">
        <v>7.00000000000724</v>
      </c>
      <c r="F497" s="21" t="n">
        <v>7.15284241847949</v>
      </c>
      <c r="G497" s="21" t="n">
        <v>5.01981707642364</v>
      </c>
      <c r="H497" s="21" t="n">
        <v>5.2709838043413</v>
      </c>
      <c r="I497" s="21" t="n">
        <v>5.25</v>
      </c>
      <c r="J497" s="21" t="n">
        <v>5.29053725538669</v>
      </c>
      <c r="K497" s="81" t="n">
        <v>9.20204932312958</v>
      </c>
      <c r="L497" s="81" t="n">
        <v>5.82598154177198</v>
      </c>
      <c r="M497" s="81" t="n">
        <v>5.39818964167958</v>
      </c>
      <c r="N497" s="81" t="n">
        <v>5.74031025648795</v>
      </c>
      <c r="O497" s="81" t="n">
        <v>7.02493289933177</v>
      </c>
      <c r="P497" s="81" t="n">
        <v>6.99999999999641</v>
      </c>
      <c r="Q497" s="81" t="n">
        <v>7.00000000001969</v>
      </c>
      <c r="R497" s="81" t="n">
        <v>5.05087979681273</v>
      </c>
      <c r="S497" s="81" t="n">
        <v>5.26746792622375</v>
      </c>
      <c r="T497" s="81" t="n">
        <v>5.29563692499901</v>
      </c>
      <c r="U497" s="81" t="n">
        <v>5.27284777489791</v>
      </c>
      <c r="V497" s="81" t="n">
        <v>5.2542784808461</v>
      </c>
      <c r="W497" s="81" t="n">
        <v>5.25</v>
      </c>
      <c r="X497" s="81" t="n">
        <v>5.25000000000001</v>
      </c>
    </row>
    <row r="498" customFormat="false" ht="15" hidden="false" customHeight="true" outlineLevel="0" collapsed="false">
      <c r="A498" s="31" t="n">
        <v>49305.8006824332</v>
      </c>
      <c r="B498" s="32" t="n">
        <v>7</v>
      </c>
      <c r="C498" s="21" t="n">
        <v>9.152234147272</v>
      </c>
      <c r="D498" s="21" t="n">
        <v>5.09459148676991</v>
      </c>
      <c r="E498" s="21" t="n">
        <v>7.00000000000723</v>
      </c>
      <c r="F498" s="21" t="n">
        <v>8.66486092182458</v>
      </c>
      <c r="G498" s="21" t="n">
        <v>4.94785329785873</v>
      </c>
      <c r="H498" s="21" t="n">
        <v>5.34547465287684</v>
      </c>
      <c r="I498" s="21" t="n">
        <v>5.25</v>
      </c>
      <c r="J498" s="21" t="n">
        <v>5.20976251840541</v>
      </c>
      <c r="K498" s="81" t="n">
        <v>9.09915548866539</v>
      </c>
      <c r="L498" s="81" t="n">
        <v>6.9322662386263</v>
      </c>
      <c r="M498" s="81" t="n">
        <v>5.21761159800524</v>
      </c>
      <c r="N498" s="81" t="n">
        <v>5.60724833790171</v>
      </c>
      <c r="O498" s="81" t="n">
        <v>7.73311631916239</v>
      </c>
      <c r="P498" s="81" t="n">
        <v>6.99999999999641</v>
      </c>
      <c r="Q498" s="81" t="n">
        <v>7.0000000000197</v>
      </c>
      <c r="R498" s="81" t="n">
        <v>5.0045798442931</v>
      </c>
      <c r="S498" s="81" t="n">
        <v>5.26269355045392</v>
      </c>
      <c r="T498" s="81" t="n">
        <v>5.30716304846695</v>
      </c>
      <c r="U498" s="81" t="n">
        <v>5.28741882627687</v>
      </c>
      <c r="V498" s="81" t="n">
        <v>5.2461572134935</v>
      </c>
      <c r="W498" s="81" t="n">
        <v>5.25</v>
      </c>
      <c r="X498" s="81" t="n">
        <v>5.25000000000001</v>
      </c>
    </row>
    <row r="499" customFormat="false" ht="15" hidden="false" customHeight="true" outlineLevel="0" collapsed="false">
      <c r="A499" s="31" t="n">
        <v>49405.8124485234</v>
      </c>
      <c r="B499" s="32" t="n">
        <v>7</v>
      </c>
      <c r="C499" s="21" t="n">
        <v>4.84254623401039</v>
      </c>
      <c r="D499" s="21" t="n">
        <v>7.58845096083619</v>
      </c>
      <c r="E499" s="21" t="n">
        <v>7.00000000000723</v>
      </c>
      <c r="F499" s="21" t="n">
        <v>8.304267789298</v>
      </c>
      <c r="G499" s="21" t="n">
        <v>5.41078036566782</v>
      </c>
      <c r="H499" s="21" t="n">
        <v>5.31955174323234</v>
      </c>
      <c r="I499" s="21" t="n">
        <v>5.25</v>
      </c>
      <c r="J499" s="21" t="n">
        <v>5.20126617084868</v>
      </c>
      <c r="K499" s="81" t="n">
        <v>4.94083975235295</v>
      </c>
      <c r="L499" s="81" t="n">
        <v>8.18348158438615</v>
      </c>
      <c r="M499" s="81" t="n">
        <v>6.64941017680026</v>
      </c>
      <c r="N499" s="81" t="n">
        <v>8.0252142979462</v>
      </c>
      <c r="O499" s="81" t="n">
        <v>7.55538536637386</v>
      </c>
      <c r="P499" s="81" t="n">
        <v>6.99999999999641</v>
      </c>
      <c r="Q499" s="81" t="n">
        <v>7.0000000000197</v>
      </c>
      <c r="R499" s="81" t="n">
        <v>5.41992460009828</v>
      </c>
      <c r="S499" s="81" t="n">
        <v>5.2355385677849</v>
      </c>
      <c r="T499" s="81" t="n">
        <v>5.30237597182902</v>
      </c>
      <c r="U499" s="81" t="n">
        <v>5.24043592079418</v>
      </c>
      <c r="V499" s="81" t="n">
        <v>5.24729591282</v>
      </c>
      <c r="W499" s="81" t="n">
        <v>5.25</v>
      </c>
      <c r="X499" s="81" t="n">
        <v>5.25000000000001</v>
      </c>
    </row>
    <row r="500" customFormat="false" ht="15" hidden="false" customHeight="true" outlineLevel="0" collapsed="false">
      <c r="A500" s="31" t="n">
        <v>49505.8242146135</v>
      </c>
      <c r="B500" s="32" t="n">
        <v>7</v>
      </c>
      <c r="C500" s="21" t="n">
        <v>4.62699412681428</v>
      </c>
      <c r="D500" s="21" t="n">
        <v>8.93465802533419</v>
      </c>
      <c r="E500" s="21" t="n">
        <v>7.00000000000722</v>
      </c>
      <c r="F500" s="21" t="n">
        <v>5.56000494518799</v>
      </c>
      <c r="G500" s="21" t="n">
        <v>5.54089466332646</v>
      </c>
      <c r="H500" s="21" t="n">
        <v>5.16039331395973</v>
      </c>
      <c r="I500" s="21" t="n">
        <v>5.25</v>
      </c>
      <c r="J500" s="21" t="n">
        <v>5.27899362400747</v>
      </c>
      <c r="K500" s="81" t="n">
        <v>4.77297809149806</v>
      </c>
      <c r="L500" s="81" t="n">
        <v>7.85121621878464</v>
      </c>
      <c r="M500" s="81" t="n">
        <v>8.70686588364647</v>
      </c>
      <c r="N500" s="81" t="n">
        <v>8.47851823422725</v>
      </c>
      <c r="O500" s="81" t="n">
        <v>6.86993671199134</v>
      </c>
      <c r="P500" s="81" t="n">
        <v>6.99999999999641</v>
      </c>
      <c r="Q500" s="81" t="n">
        <v>7.00000000001971</v>
      </c>
      <c r="R500" s="81" t="n">
        <v>5.499022475589</v>
      </c>
      <c r="S500" s="81" t="n">
        <v>5.23278604041486</v>
      </c>
      <c r="T500" s="81" t="n">
        <v>5.25426434370925</v>
      </c>
      <c r="U500" s="81" t="n">
        <v>5.21257269915919</v>
      </c>
      <c r="V500" s="81" t="n">
        <v>5.25537993312317</v>
      </c>
      <c r="W500" s="81" t="n">
        <v>5.25</v>
      </c>
      <c r="X500" s="81" t="n">
        <v>5.25000000000001</v>
      </c>
    </row>
    <row r="501" customFormat="false" ht="15" hidden="false" customHeight="true" outlineLevel="0" collapsed="false">
      <c r="A501" s="31" t="n">
        <v>49605.8359807036</v>
      </c>
      <c r="B501" s="32" t="n">
        <v>7</v>
      </c>
      <c r="C501" s="21" t="n">
        <v>8.43467490276069</v>
      </c>
      <c r="D501" s="21" t="n">
        <v>8.20737558251309</v>
      </c>
      <c r="E501" s="21" t="n">
        <v>7.00000000000722</v>
      </c>
      <c r="F501" s="21" t="n">
        <v>5.45818292596296</v>
      </c>
      <c r="G501" s="21" t="n">
        <v>5.49758706144615</v>
      </c>
      <c r="H501" s="21" t="n">
        <v>5.16520671730636</v>
      </c>
      <c r="I501" s="21" t="n">
        <v>5.25</v>
      </c>
      <c r="J501" s="21" t="n">
        <v>5.30084482299285</v>
      </c>
      <c r="K501" s="81" t="n">
        <v>8.82866494826804</v>
      </c>
      <c r="L501" s="81" t="n">
        <v>5.9852327463387</v>
      </c>
      <c r="M501" s="81" t="n">
        <v>8.83554821197167</v>
      </c>
      <c r="N501" s="81" t="n">
        <v>6.53736224944538</v>
      </c>
      <c r="O501" s="81" t="n">
        <v>7.28386281423998</v>
      </c>
      <c r="P501" s="81" t="n">
        <v>6.99999999999641</v>
      </c>
      <c r="Q501" s="81" t="n">
        <v>7.00000000001971</v>
      </c>
      <c r="R501" s="81" t="n">
        <v>5.14297114622101</v>
      </c>
      <c r="S501" s="81" t="n">
        <v>5.25918561755108</v>
      </c>
      <c r="T501" s="81" t="n">
        <v>5.20556797811391</v>
      </c>
      <c r="U501" s="81" t="n">
        <v>5.22866183133056</v>
      </c>
      <c r="V501" s="81" t="n">
        <v>5.25151947315537</v>
      </c>
      <c r="W501" s="81" t="n">
        <v>5.25</v>
      </c>
      <c r="X501" s="81" t="n">
        <v>5.25000000000001</v>
      </c>
    </row>
    <row r="502" customFormat="false" ht="15" hidden="false" customHeight="true" outlineLevel="0" collapsed="false">
      <c r="A502" s="31" t="n">
        <v>49705.8477467937</v>
      </c>
      <c r="B502" s="32" t="n">
        <v>7</v>
      </c>
      <c r="C502" s="21" t="n">
        <v>9.4729863146698</v>
      </c>
      <c r="D502" s="21" t="n">
        <v>5.13399592896878</v>
      </c>
      <c r="E502" s="21" t="n">
        <v>7.00000000000722</v>
      </c>
      <c r="F502" s="21" t="n">
        <v>8.06562212223932</v>
      </c>
      <c r="G502" s="21" t="n">
        <v>4.99334749302629</v>
      </c>
      <c r="H502" s="21" t="n">
        <v>5.33199930136615</v>
      </c>
      <c r="I502" s="21" t="n">
        <v>5.25</v>
      </c>
      <c r="J502" s="21" t="n">
        <v>5.25445219157482</v>
      </c>
      <c r="K502" s="81" t="n">
        <v>9.31428085317691</v>
      </c>
      <c r="L502" s="81" t="n">
        <v>5.90117715436893</v>
      </c>
      <c r="M502" s="81" t="n">
        <v>8.57393997713665</v>
      </c>
      <c r="N502" s="81" t="n">
        <v>5.48795968549565</v>
      </c>
      <c r="O502" s="81" t="n">
        <v>7.75726795338329</v>
      </c>
      <c r="P502" s="81" t="n">
        <v>6.99999999999641</v>
      </c>
      <c r="Q502" s="81" t="n">
        <v>7.00000000001971</v>
      </c>
      <c r="R502" s="81" t="n">
        <v>5.0016232319609</v>
      </c>
      <c r="S502" s="81" t="n">
        <v>5.26796401363725</v>
      </c>
      <c r="T502" s="81" t="n">
        <v>5.16951979410283</v>
      </c>
      <c r="U502" s="81" t="n">
        <v>5.28515746182933</v>
      </c>
      <c r="V502" s="81" t="n">
        <v>5.24560447432798</v>
      </c>
      <c r="W502" s="81" t="n">
        <v>5.25</v>
      </c>
      <c r="X502" s="81" t="n">
        <v>5.25000000000001</v>
      </c>
    </row>
    <row r="503" customFormat="false" ht="15" hidden="false" customHeight="true" outlineLevel="0" collapsed="false">
      <c r="A503" s="31" t="n">
        <v>49805.8595128839</v>
      </c>
      <c r="B503" s="32" t="n">
        <v>7</v>
      </c>
      <c r="C503" s="21" t="n">
        <v>8.94620617923306</v>
      </c>
      <c r="D503" s="21" t="n">
        <v>5.45615992856539</v>
      </c>
      <c r="E503" s="21" t="n">
        <v>7.00000000000721</v>
      </c>
      <c r="F503" s="21" t="n">
        <v>8.66826069872815</v>
      </c>
      <c r="G503" s="21" t="n">
        <v>4.94917260642361</v>
      </c>
      <c r="H503" s="21" t="n">
        <v>5.34161580255597</v>
      </c>
      <c r="I503" s="21" t="n">
        <v>5.25</v>
      </c>
      <c r="J503" s="21" t="n">
        <v>5.20467933311004</v>
      </c>
      <c r="K503" s="81" t="n">
        <v>5.73419447135321</v>
      </c>
      <c r="L503" s="81" t="n">
        <v>7.60657726776548</v>
      </c>
      <c r="M503" s="81" t="n">
        <v>5.50259270822964</v>
      </c>
      <c r="N503" s="81" t="n">
        <v>6.24983499696654</v>
      </c>
      <c r="O503" s="81" t="n">
        <v>7.40587205846135</v>
      </c>
      <c r="P503" s="81" t="n">
        <v>6.99999999999641</v>
      </c>
      <c r="Q503" s="81" t="n">
        <v>7.00000000001972</v>
      </c>
      <c r="R503" s="81" t="n">
        <v>5.06639054786512</v>
      </c>
      <c r="S503" s="81" t="n">
        <v>5.25324779867748</v>
      </c>
      <c r="T503" s="81" t="n">
        <v>5.29052279160199</v>
      </c>
      <c r="U503" s="81" t="n">
        <v>5.2805158017098</v>
      </c>
      <c r="V503" s="81" t="n">
        <v>5.24883099779512</v>
      </c>
      <c r="W503" s="81" t="n">
        <v>5.25</v>
      </c>
      <c r="X503" s="81" t="n">
        <v>5.25000000000001</v>
      </c>
    </row>
    <row r="504" customFormat="false" ht="15" hidden="false" customHeight="true" outlineLevel="0" collapsed="false">
      <c r="A504" s="31" t="n">
        <v>49905.871278974</v>
      </c>
      <c r="B504" s="32" t="n">
        <v>7</v>
      </c>
      <c r="C504" s="21" t="n">
        <v>4.69800801295539</v>
      </c>
      <c r="D504" s="21" t="n">
        <v>8.75887145841988</v>
      </c>
      <c r="E504" s="21" t="n">
        <v>7.00000000000721</v>
      </c>
      <c r="F504" s="21" t="n">
        <v>7.99636529590884</v>
      </c>
      <c r="G504" s="21" t="n">
        <v>5.4496385918195</v>
      </c>
      <c r="H504" s="21" t="n">
        <v>5.17810398111064</v>
      </c>
      <c r="I504" s="21" t="n">
        <v>5.25</v>
      </c>
      <c r="J504" s="21" t="n">
        <v>5.20411913596631</v>
      </c>
      <c r="K504" s="81" t="n">
        <v>4.63362230423369</v>
      </c>
      <c r="L504" s="81" t="n">
        <v>8.19941692036225</v>
      </c>
      <c r="M504" s="81" t="n">
        <v>5.19852944517755</v>
      </c>
      <c r="N504" s="81" t="n">
        <v>8.45529463631036</v>
      </c>
      <c r="O504" s="81" t="n">
        <v>6.80582508691456</v>
      </c>
      <c r="P504" s="81" t="n">
        <v>6.99999999999641</v>
      </c>
      <c r="Q504" s="81" t="n">
        <v>7.00000000001972</v>
      </c>
      <c r="R504" s="81" t="n">
        <v>5.48572504563834</v>
      </c>
      <c r="S504" s="81" t="n">
        <v>5.23341529892706</v>
      </c>
      <c r="T504" s="81" t="n">
        <v>5.30801213716121</v>
      </c>
      <c r="U504" s="81" t="n">
        <v>5.21820257269787</v>
      </c>
      <c r="V504" s="81" t="n">
        <v>5.25611136778656</v>
      </c>
      <c r="W504" s="81" t="n">
        <v>5.25</v>
      </c>
      <c r="X504" s="81" t="n">
        <v>5.25000000000001</v>
      </c>
    </row>
    <row r="505" customFormat="false" ht="15" hidden="false" customHeight="true" outlineLevel="0" collapsed="false">
      <c r="A505" s="31" t="n">
        <v>50005.8830450641</v>
      </c>
      <c r="B505" s="32" t="n">
        <v>7</v>
      </c>
      <c r="C505" s="21" t="n">
        <v>4.71748792671955</v>
      </c>
      <c r="D505" s="21" t="n">
        <v>8.72220920819566</v>
      </c>
      <c r="E505" s="21" t="n">
        <v>7.00000000000721</v>
      </c>
      <c r="F505" s="21" t="n">
        <v>5.43253528264776</v>
      </c>
      <c r="G505" s="21" t="n">
        <v>5.54837076142692</v>
      </c>
      <c r="H505" s="21" t="n">
        <v>5.15493329116379</v>
      </c>
      <c r="I505" s="21" t="n">
        <v>5.25</v>
      </c>
      <c r="J505" s="21" t="n">
        <v>5.28691324676312</v>
      </c>
      <c r="K505" s="81" t="n">
        <v>5.50320560233957</v>
      </c>
      <c r="L505" s="81" t="n">
        <v>7.52080579101817</v>
      </c>
      <c r="M505" s="81" t="n">
        <v>6.35975249457035</v>
      </c>
      <c r="N505" s="81" t="n">
        <v>8.11923258663648</v>
      </c>
      <c r="O505" s="81" t="n">
        <v>7.50272073144175</v>
      </c>
      <c r="P505" s="81" t="n">
        <v>6.99999999999641</v>
      </c>
      <c r="Q505" s="81" t="n">
        <v>7.00000000001972</v>
      </c>
      <c r="R505" s="81" t="n">
        <v>5.47180902882112</v>
      </c>
      <c r="S505" s="81" t="n">
        <v>5.23470971796292</v>
      </c>
      <c r="T505" s="81" t="n">
        <v>5.30399415924643</v>
      </c>
      <c r="U505" s="81" t="n">
        <v>5.21548818969906</v>
      </c>
      <c r="V505" s="81" t="n">
        <v>5.24872982236393</v>
      </c>
      <c r="W505" s="81" t="n">
        <v>5.25</v>
      </c>
      <c r="X505" s="81" t="n">
        <v>5.25000000000001</v>
      </c>
    </row>
    <row r="506" customFormat="false" ht="15" hidden="false" customHeight="true" outlineLevel="0" collapsed="false">
      <c r="A506" s="31" t="n">
        <v>50105.8948111543</v>
      </c>
      <c r="B506" s="32" t="n">
        <v>7</v>
      </c>
      <c r="C506" s="21" t="n">
        <v>8.93283010343327</v>
      </c>
      <c r="D506" s="21" t="n">
        <v>5.40281237455957</v>
      </c>
      <c r="E506" s="21" t="n">
        <v>7.0000000000072</v>
      </c>
      <c r="F506" s="21" t="n">
        <v>5.5895350020826</v>
      </c>
      <c r="G506" s="21" t="n">
        <v>5.15752726152104</v>
      </c>
      <c r="H506" s="21" t="n">
        <v>5.30620696600851</v>
      </c>
      <c r="I506" s="21" t="n">
        <v>5.25</v>
      </c>
      <c r="J506" s="21" t="n">
        <v>5.30095131326441</v>
      </c>
      <c r="K506" s="81" t="n">
        <v>9.30068820839658</v>
      </c>
      <c r="L506" s="81" t="n">
        <v>5.86558007553286</v>
      </c>
      <c r="M506" s="81" t="n">
        <v>8.69895260702034</v>
      </c>
      <c r="N506" s="81" t="n">
        <v>5.64614280026569</v>
      </c>
      <c r="O506" s="81" t="n">
        <v>7.72727116813594</v>
      </c>
      <c r="P506" s="81" t="n">
        <v>6.99999999999641</v>
      </c>
      <c r="Q506" s="81" t="n">
        <v>7.00000000001972</v>
      </c>
      <c r="R506" s="81" t="n">
        <v>5.03044654263397</v>
      </c>
      <c r="S506" s="81" t="n">
        <v>5.26268455838204</v>
      </c>
      <c r="T506" s="81" t="n">
        <v>5.2567564134205</v>
      </c>
      <c r="U506" s="81" t="n">
        <v>5.27716087188931</v>
      </c>
      <c r="V506" s="81" t="n">
        <v>5.24572090325874</v>
      </c>
      <c r="W506" s="81" t="n">
        <v>5.25</v>
      </c>
      <c r="X506" s="81" t="n">
        <v>5.25000000000001</v>
      </c>
    </row>
    <row r="507" customFormat="false" ht="15" hidden="false" customHeight="true" outlineLevel="0" collapsed="false">
      <c r="A507" s="31" t="n">
        <v>50205.9065772444</v>
      </c>
      <c r="B507" s="32" t="n">
        <v>7</v>
      </c>
      <c r="C507" s="21" t="n">
        <v>9.43595732427679</v>
      </c>
      <c r="D507" s="21" t="n">
        <v>5.16098928116734</v>
      </c>
      <c r="E507" s="21" t="n">
        <v>7.0000000000072</v>
      </c>
      <c r="F507" s="21" t="n">
        <v>8.35758508968251</v>
      </c>
      <c r="G507" s="21" t="n">
        <v>4.97019075425362</v>
      </c>
      <c r="H507" s="21" t="n">
        <v>5.34646892402831</v>
      </c>
      <c r="I507" s="21" t="n">
        <v>5.25</v>
      </c>
      <c r="J507" s="21" t="n">
        <v>5.22965581572413</v>
      </c>
      <c r="K507" s="81" t="n">
        <v>8.9013422101342</v>
      </c>
      <c r="L507" s="81" t="n">
        <v>6.02649818599794</v>
      </c>
      <c r="M507" s="81" t="n">
        <v>8.84552035033548</v>
      </c>
      <c r="N507" s="81" t="n">
        <v>5.69459320220106</v>
      </c>
      <c r="O507" s="81" t="n">
        <v>7.21539331521138</v>
      </c>
      <c r="P507" s="81" t="n">
        <v>6.99999999999641</v>
      </c>
      <c r="Q507" s="81" t="n">
        <v>7.00000000001972</v>
      </c>
      <c r="R507" s="81" t="n">
        <v>5.01248736165986</v>
      </c>
      <c r="S507" s="81" t="n">
        <v>5.26776662003698</v>
      </c>
      <c r="T507" s="81" t="n">
        <v>5.20763963146608</v>
      </c>
      <c r="U507" s="81" t="n">
        <v>5.28661135034209</v>
      </c>
      <c r="V507" s="81" t="n">
        <v>5.25103553454884</v>
      </c>
      <c r="W507" s="81" t="n">
        <v>5.25</v>
      </c>
      <c r="X507" s="81" t="n">
        <v>5.25000000000001</v>
      </c>
    </row>
    <row r="508" customFormat="false" ht="15" hidden="false" customHeight="true" outlineLevel="0" collapsed="false">
      <c r="A508" s="31" t="n">
        <v>50305.9183433345</v>
      </c>
      <c r="B508" s="32" t="n">
        <v>7</v>
      </c>
      <c r="C508" s="21" t="n">
        <v>8.49432630109557</v>
      </c>
      <c r="D508" s="21" t="n">
        <v>8.31040934703448</v>
      </c>
      <c r="E508" s="21" t="n">
        <v>7.0000000000072</v>
      </c>
      <c r="F508" s="21" t="n">
        <v>8.61382865170907</v>
      </c>
      <c r="G508" s="21" t="n">
        <v>4.96041356706232</v>
      </c>
      <c r="H508" s="21" t="n">
        <v>5.24738572805306</v>
      </c>
      <c r="I508" s="21" t="n">
        <v>5.25</v>
      </c>
      <c r="J508" s="21" t="n">
        <v>5.20188087585171</v>
      </c>
      <c r="K508" s="81" t="n">
        <v>4.79763522301778</v>
      </c>
      <c r="L508" s="81" t="n">
        <v>7.89941557164025</v>
      </c>
      <c r="M508" s="81" t="n">
        <v>8.61415104705571</v>
      </c>
      <c r="N508" s="81" t="n">
        <v>8.19566357700652</v>
      </c>
      <c r="O508" s="81" t="n">
        <v>6.85017973700355</v>
      </c>
      <c r="P508" s="81" t="n">
        <v>6.99999999999641</v>
      </c>
      <c r="Q508" s="81" t="n">
        <v>7.00000000001973</v>
      </c>
      <c r="R508" s="81" t="n">
        <v>5.44914730918973</v>
      </c>
      <c r="S508" s="81" t="n">
        <v>5.2440170866572</v>
      </c>
      <c r="T508" s="81" t="n">
        <v>5.16958675874225</v>
      </c>
      <c r="U508" s="81" t="n">
        <v>5.23018372215377</v>
      </c>
      <c r="V508" s="81" t="n">
        <v>5.25575481438825</v>
      </c>
      <c r="W508" s="81" t="n">
        <v>5.25</v>
      </c>
      <c r="X508" s="81" t="n">
        <v>5.25000000000001</v>
      </c>
    </row>
    <row r="509" customFormat="false" ht="15" hidden="false" customHeight="true" outlineLevel="0" collapsed="false">
      <c r="A509" s="31" t="n">
        <v>50405.9301094246</v>
      </c>
      <c r="B509" s="32" t="n">
        <v>7</v>
      </c>
      <c r="C509" s="21" t="n">
        <v>4.59544079658286</v>
      </c>
      <c r="D509" s="21" t="n">
        <v>8.91715581422424</v>
      </c>
      <c r="E509" s="21" t="n">
        <v>7.0000000000072</v>
      </c>
      <c r="F509" s="21" t="n">
        <v>6.7412543214289</v>
      </c>
      <c r="G509" s="21" t="n">
        <v>5.48026370989004</v>
      </c>
      <c r="H509" s="21" t="n">
        <v>5.15534445061231</v>
      </c>
      <c r="I509" s="21" t="n">
        <v>5.25</v>
      </c>
      <c r="J509" s="21" t="n">
        <v>5.21264385859433</v>
      </c>
      <c r="K509" s="81" t="n">
        <v>4.90046925269683</v>
      </c>
      <c r="L509" s="81" t="n">
        <v>8.15173798006142</v>
      </c>
      <c r="M509" s="81" t="n">
        <v>5.56649445033475</v>
      </c>
      <c r="N509" s="81" t="n">
        <v>8.42213768732469</v>
      </c>
      <c r="O509" s="81" t="n">
        <v>7.64914021216367</v>
      </c>
      <c r="P509" s="81" t="n">
        <v>6.99999999999641</v>
      </c>
      <c r="Q509" s="81" t="n">
        <v>7.00000000001973</v>
      </c>
      <c r="R509" s="81" t="n">
        <v>5.49551726476242</v>
      </c>
      <c r="S509" s="81" t="n">
        <v>5.23228131390678</v>
      </c>
      <c r="T509" s="81" t="n">
        <v>5.28322842391407</v>
      </c>
      <c r="U509" s="81" t="n">
        <v>5.2124673222895</v>
      </c>
      <c r="V509" s="81" t="n">
        <v>5.24715412646539</v>
      </c>
      <c r="W509" s="81" t="n">
        <v>5.25</v>
      </c>
      <c r="X509" s="81" t="n">
        <v>5.25000000000001</v>
      </c>
    </row>
    <row r="510" customFormat="false" ht="15" hidden="false" customHeight="true" outlineLevel="0" collapsed="false">
      <c r="A510" s="31" t="n">
        <v>50505.9418755148</v>
      </c>
      <c r="B510" s="32" t="n">
        <v>7</v>
      </c>
      <c r="C510" s="21" t="n">
        <v>4.84740948628355</v>
      </c>
      <c r="D510" s="21" t="n">
        <v>6.9860952272718</v>
      </c>
      <c r="E510" s="21" t="n">
        <v>7.00000000000719</v>
      </c>
      <c r="F510" s="21" t="n">
        <v>5.3497704490645</v>
      </c>
      <c r="G510" s="21" t="n">
        <v>5.55228558359803</v>
      </c>
      <c r="H510" s="21" t="n">
        <v>5.17644108075612</v>
      </c>
      <c r="I510" s="21" t="n">
        <v>5.25</v>
      </c>
      <c r="J510" s="21" t="n">
        <v>5.29328037412561</v>
      </c>
      <c r="K510" s="81" t="n">
        <v>9.05915461911648</v>
      </c>
      <c r="L510" s="81" t="n">
        <v>6.76398722343801</v>
      </c>
      <c r="M510" s="81" t="n">
        <v>5.15447567432659</v>
      </c>
      <c r="N510" s="81" t="n">
        <v>6.08524245688121</v>
      </c>
      <c r="O510" s="81" t="n">
        <v>7.65959827265354</v>
      </c>
      <c r="P510" s="81" t="n">
        <v>6.99999999999641</v>
      </c>
      <c r="Q510" s="81" t="n">
        <v>7.00000000001973</v>
      </c>
      <c r="R510" s="81" t="n">
        <v>5.08005550001784</v>
      </c>
      <c r="S510" s="81" t="n">
        <v>5.23961494515609</v>
      </c>
      <c r="T510" s="81" t="n">
        <v>5.30687160982385</v>
      </c>
      <c r="U510" s="81" t="n">
        <v>5.24979346545626</v>
      </c>
      <c r="V510" s="81" t="n">
        <v>5.24634242926794</v>
      </c>
      <c r="W510" s="81" t="n">
        <v>5.25</v>
      </c>
      <c r="X510" s="81" t="n">
        <v>5.25000000000001</v>
      </c>
    </row>
    <row r="511" customFormat="false" ht="15" hidden="false" customHeight="true" outlineLevel="0" collapsed="false">
      <c r="A511" s="31" t="n">
        <v>50605.9536416049</v>
      </c>
      <c r="B511" s="32" t="n">
        <v>7</v>
      </c>
      <c r="C511" s="21" t="n">
        <v>9.15747816956328</v>
      </c>
      <c r="D511" s="21" t="n">
        <v>5.07428487890951</v>
      </c>
      <c r="E511" s="21" t="n">
        <v>7.00000000000719</v>
      </c>
      <c r="F511" s="21" t="n">
        <v>5.82395242187798</v>
      </c>
      <c r="G511" s="21" t="n">
        <v>5.0891858991958</v>
      </c>
      <c r="H511" s="21" t="n">
        <v>5.33814517586464</v>
      </c>
      <c r="I511" s="21" t="n">
        <v>5.25</v>
      </c>
      <c r="J511" s="21" t="n">
        <v>5.29931345453554</v>
      </c>
      <c r="K511" s="81" t="n">
        <v>9.22641733327141</v>
      </c>
      <c r="L511" s="81" t="n">
        <v>5.8012519118983</v>
      </c>
      <c r="M511" s="81" t="n">
        <v>5.91496540636676</v>
      </c>
      <c r="N511" s="81" t="n">
        <v>5.50492327220015</v>
      </c>
      <c r="O511" s="81" t="n">
        <v>7.01859077211951</v>
      </c>
      <c r="P511" s="81" t="n">
        <v>6.99999999999641</v>
      </c>
      <c r="Q511" s="81" t="n">
        <v>7.00000000001973</v>
      </c>
      <c r="R511" s="81" t="n">
        <v>5.0010899074651</v>
      </c>
      <c r="S511" s="81" t="n">
        <v>5.26529700338631</v>
      </c>
      <c r="T511" s="81" t="n">
        <v>5.30421131184921</v>
      </c>
      <c r="U511" s="81" t="n">
        <v>5.28688074776423</v>
      </c>
      <c r="V511" s="81" t="n">
        <v>5.25350211167911</v>
      </c>
      <c r="W511" s="81" t="n">
        <v>5.25</v>
      </c>
      <c r="X511" s="81" t="n">
        <v>5.25000000000001</v>
      </c>
    </row>
    <row r="512" customFormat="false" ht="15" hidden="false" customHeight="true" outlineLevel="0" collapsed="false">
      <c r="A512" s="31" t="n">
        <v>50705.965407695</v>
      </c>
      <c r="B512" s="32" t="n">
        <v>7</v>
      </c>
      <c r="C512" s="21" t="n">
        <v>9.3721307973174</v>
      </c>
      <c r="D512" s="21" t="n">
        <v>5.66651348026432</v>
      </c>
      <c r="E512" s="21" t="n">
        <v>7.00000000000719</v>
      </c>
      <c r="F512" s="21" t="n">
        <v>8.52956446861089</v>
      </c>
      <c r="G512" s="21" t="n">
        <v>4.95927595700242</v>
      </c>
      <c r="H512" s="21" t="n">
        <v>5.33730555661735</v>
      </c>
      <c r="I512" s="21" t="n">
        <v>5.25</v>
      </c>
      <c r="J512" s="21" t="n">
        <v>5.21933072036275</v>
      </c>
      <c r="K512" s="81" t="n">
        <v>5.17178152769769</v>
      </c>
      <c r="L512" s="81" t="n">
        <v>6.2400031764075</v>
      </c>
      <c r="M512" s="81" t="n">
        <v>8.62697921841501</v>
      </c>
      <c r="N512" s="81" t="n">
        <v>7.03070490037868</v>
      </c>
      <c r="O512" s="81" t="n">
        <v>7.02602312127212</v>
      </c>
      <c r="P512" s="81" t="n">
        <v>6.99999999999641</v>
      </c>
      <c r="Q512" s="81" t="n">
        <v>7.00000000001973</v>
      </c>
      <c r="R512" s="81" t="n">
        <v>5.35683415841729</v>
      </c>
      <c r="S512" s="81" t="n">
        <v>5.26670468289691</v>
      </c>
      <c r="T512" s="81" t="n">
        <v>5.26354296049018</v>
      </c>
      <c r="U512" s="81" t="n">
        <v>5.27516186598734</v>
      </c>
      <c r="V512" s="81" t="n">
        <v>5.25426862373511</v>
      </c>
      <c r="W512" s="81" t="n">
        <v>5.25</v>
      </c>
      <c r="X512" s="81" t="n">
        <v>5.25000000000001</v>
      </c>
    </row>
    <row r="513" customFormat="false" ht="15" hidden="false" customHeight="true" outlineLevel="0" collapsed="false">
      <c r="A513" s="31" t="n">
        <v>50805.9771737852</v>
      </c>
      <c r="B513" s="32" t="n">
        <v>7</v>
      </c>
      <c r="C513" s="21" t="n">
        <v>5.56786602779772</v>
      </c>
      <c r="D513" s="21" t="n">
        <v>8.84046202839723</v>
      </c>
      <c r="E513" s="21" t="n">
        <v>7.00000000000719</v>
      </c>
      <c r="F513" s="21" t="n">
        <v>8.52373625099179</v>
      </c>
      <c r="G513" s="21" t="n">
        <v>5.00226995149084</v>
      </c>
      <c r="H513" s="21" t="n">
        <v>5.17100010770295</v>
      </c>
      <c r="I513" s="21" t="n">
        <v>5.25</v>
      </c>
      <c r="J513" s="21" t="n">
        <v>5.2006560795034</v>
      </c>
      <c r="K513" s="81" t="n">
        <v>4.68495287964546</v>
      </c>
      <c r="L513" s="81" t="n">
        <v>8.06434410666433</v>
      </c>
      <c r="M513" s="81" t="n">
        <v>8.84342408953392</v>
      </c>
      <c r="N513" s="81" t="n">
        <v>8.50032304934067</v>
      </c>
      <c r="O513" s="81" t="n">
        <v>7.73336677605435</v>
      </c>
      <c r="P513" s="81" t="n">
        <v>6.99999999999641</v>
      </c>
      <c r="Q513" s="81" t="n">
        <v>7.00000000001973</v>
      </c>
      <c r="R513" s="81" t="n">
        <v>5.49849056681938</v>
      </c>
      <c r="S513" s="81" t="n">
        <v>5.23941628838788</v>
      </c>
      <c r="T513" s="81" t="n">
        <v>5.21465869547136</v>
      </c>
      <c r="U513" s="81" t="n">
        <v>5.2157713179619</v>
      </c>
      <c r="V513" s="81" t="n">
        <v>5.24615350101256</v>
      </c>
      <c r="W513" s="81" t="n">
        <v>5.25</v>
      </c>
      <c r="X513" s="81" t="n">
        <v>5.25000000000001</v>
      </c>
    </row>
    <row r="514" customFormat="false" ht="15" hidden="false" customHeight="true" outlineLevel="0" collapsed="false">
      <c r="A514" s="31" t="n">
        <v>50905.9889398753</v>
      </c>
      <c r="B514" s="32" t="n">
        <v>7</v>
      </c>
      <c r="C514" s="21" t="n">
        <v>4.52597270841453</v>
      </c>
      <c r="D514" s="21" t="n">
        <v>8.6440506287739</v>
      </c>
      <c r="E514" s="21" t="n">
        <v>7.00000000000719</v>
      </c>
      <c r="F514" s="21" t="n">
        <v>5.90079938138529</v>
      </c>
      <c r="G514" s="21" t="n">
        <v>5.50677654656964</v>
      </c>
      <c r="H514" s="21" t="n">
        <v>5.15615841984324</v>
      </c>
      <c r="I514" s="21" t="n">
        <v>5.25</v>
      </c>
      <c r="J514" s="21" t="n">
        <v>5.2542771856939</v>
      </c>
      <c r="K514" s="81" t="n">
        <v>8.26794459132936</v>
      </c>
      <c r="L514" s="81" t="n">
        <v>8.06023714875408</v>
      </c>
      <c r="M514" s="81" t="n">
        <v>8.67818034839908</v>
      </c>
      <c r="N514" s="81" t="n">
        <v>7.90704372210073</v>
      </c>
      <c r="O514" s="81" t="n">
        <v>7.55480693753993</v>
      </c>
      <c r="P514" s="81" t="n">
        <v>6.99999999999641</v>
      </c>
      <c r="Q514" s="81" t="n">
        <v>7.00000000001973</v>
      </c>
      <c r="R514" s="81" t="n">
        <v>5.43355083003209</v>
      </c>
      <c r="S514" s="81" t="n">
        <v>5.23202863700107</v>
      </c>
      <c r="T514" s="81" t="n">
        <v>5.17338107052736</v>
      </c>
      <c r="U514" s="81" t="n">
        <v>5.21789195457937</v>
      </c>
      <c r="V514" s="81" t="n">
        <v>5.24730146388158</v>
      </c>
      <c r="W514" s="81" t="n">
        <v>5.25</v>
      </c>
      <c r="X514" s="81" t="n">
        <v>5.25000000000001</v>
      </c>
    </row>
    <row r="515" customFormat="false" ht="15" hidden="false" customHeight="true" outlineLevel="0" collapsed="false">
      <c r="A515" s="31" t="n">
        <v>51006.0007059654</v>
      </c>
      <c r="B515" s="32" t="n">
        <v>7</v>
      </c>
      <c r="C515" s="21" t="n">
        <v>5.05392782529464</v>
      </c>
      <c r="D515" s="21" t="n">
        <v>5.30819319219129</v>
      </c>
      <c r="E515" s="21" t="n">
        <v>7.00000000000719</v>
      </c>
      <c r="F515" s="21" t="n">
        <v>5.35956551621522</v>
      </c>
      <c r="G515" s="21" t="n">
        <v>5.55093431903036</v>
      </c>
      <c r="H515" s="21" t="n">
        <v>5.31511935410314</v>
      </c>
      <c r="I515" s="21" t="n">
        <v>5.25</v>
      </c>
      <c r="J515" s="21" t="n">
        <v>5.29826598243893</v>
      </c>
      <c r="K515" s="81" t="n">
        <v>9.36557912396581</v>
      </c>
      <c r="L515" s="81" t="n">
        <v>6.26362282017818</v>
      </c>
      <c r="M515" s="81" t="n">
        <v>5.79597261714547</v>
      </c>
      <c r="N515" s="81" t="n">
        <v>5.57234853668602</v>
      </c>
      <c r="O515" s="81" t="n">
        <v>6.86942922549918</v>
      </c>
      <c r="P515" s="81" t="n">
        <v>6.99999999999641</v>
      </c>
      <c r="Q515" s="81" t="n">
        <v>7.00000000001973</v>
      </c>
      <c r="R515" s="81" t="n">
        <v>5.01436323870668</v>
      </c>
      <c r="S515" s="81" t="n">
        <v>5.25102767352378</v>
      </c>
      <c r="T515" s="81" t="n">
        <v>5.24820103789923</v>
      </c>
      <c r="U515" s="81" t="n">
        <v>5.28044185618522</v>
      </c>
      <c r="V515" s="81" t="n">
        <v>5.25538608721832</v>
      </c>
      <c r="W515" s="81" t="n">
        <v>5.25</v>
      </c>
      <c r="X515" s="81" t="n">
        <v>5.25000000000001</v>
      </c>
    </row>
    <row r="516" customFormat="false" ht="15" hidden="false" customHeight="true" outlineLevel="0" collapsed="false">
      <c r="A516" s="31" t="n">
        <v>51106.0124720555</v>
      </c>
      <c r="B516" s="32" t="n">
        <v>7</v>
      </c>
      <c r="C516" s="21" t="n">
        <v>9.30161027943659</v>
      </c>
      <c r="D516" s="21" t="n">
        <v>5.19271270230713</v>
      </c>
      <c r="E516" s="21" t="n">
        <v>7.00000000000719</v>
      </c>
      <c r="F516" s="21" t="n">
        <v>6.40656227160615</v>
      </c>
      <c r="G516" s="21" t="n">
        <v>5.0503938838043</v>
      </c>
      <c r="H516" s="21" t="n">
        <v>5.34652985686887</v>
      </c>
      <c r="I516" s="21" t="n">
        <v>5.25</v>
      </c>
      <c r="J516" s="21" t="n">
        <v>5.294380678232</v>
      </c>
      <c r="K516" s="81" t="n">
        <v>8.49767646200519</v>
      </c>
      <c r="L516" s="81" t="n">
        <v>5.81215791832266</v>
      </c>
      <c r="M516" s="81" t="n">
        <v>5.13346042519104</v>
      </c>
      <c r="N516" s="81" t="n">
        <v>5.80007339117076</v>
      </c>
      <c r="O516" s="81" t="n">
        <v>7.28502774744231</v>
      </c>
      <c r="P516" s="81" t="n">
        <v>6.99999999999641</v>
      </c>
      <c r="Q516" s="81" t="n">
        <v>7.00000000001973</v>
      </c>
      <c r="R516" s="81" t="n">
        <v>5.02822930920263</v>
      </c>
      <c r="S516" s="81" t="n">
        <v>5.26714098805626</v>
      </c>
      <c r="T516" s="81" t="n">
        <v>5.30731264911695</v>
      </c>
      <c r="U516" s="81" t="n">
        <v>5.28547770039842</v>
      </c>
      <c r="V516" s="81" t="n">
        <v>5.25150494602283</v>
      </c>
      <c r="W516" s="81" t="n">
        <v>5.25</v>
      </c>
      <c r="X516" s="81" t="n">
        <v>5.25000000000001</v>
      </c>
    </row>
    <row r="517" customFormat="false" ht="15" hidden="false" customHeight="true" outlineLevel="0" collapsed="false">
      <c r="A517" s="31" t="n">
        <v>51206.0242381457</v>
      </c>
      <c r="B517" s="32" t="n">
        <v>7</v>
      </c>
      <c r="C517" s="21" t="n">
        <v>9.28185370749851</v>
      </c>
      <c r="D517" s="21" t="n">
        <v>8.43883631605881</v>
      </c>
      <c r="E517" s="21" t="n">
        <v>7.00000000000719</v>
      </c>
      <c r="F517" s="21" t="n">
        <v>8.63601958964306</v>
      </c>
      <c r="G517" s="21" t="n">
        <v>4.95178855461583</v>
      </c>
      <c r="H517" s="21" t="n">
        <v>5.21430388409372</v>
      </c>
      <c r="I517" s="21" t="n">
        <v>5.25</v>
      </c>
      <c r="J517" s="21" t="n">
        <v>5.21223263167884</v>
      </c>
      <c r="K517" s="81" t="n">
        <v>4.69873922149182</v>
      </c>
      <c r="L517" s="81" t="n">
        <v>6.69375849281959</v>
      </c>
      <c r="M517" s="81" t="n">
        <v>5.77254058154591</v>
      </c>
      <c r="N517" s="81" t="n">
        <v>8.3046597648995</v>
      </c>
      <c r="O517" s="81" t="n">
        <v>7.75724059912857</v>
      </c>
      <c r="P517" s="81" t="n">
        <v>6.99999999999641</v>
      </c>
      <c r="Q517" s="81" t="n">
        <v>7.00000000001973</v>
      </c>
      <c r="R517" s="81" t="n">
        <v>5.46961356600843</v>
      </c>
      <c r="S517" s="81" t="n">
        <v>5.26406102546661</v>
      </c>
      <c r="T517" s="81" t="n">
        <v>5.30576991578398</v>
      </c>
      <c r="U517" s="81" t="n">
        <v>5.22510847793966</v>
      </c>
      <c r="V517" s="81" t="n">
        <v>5.24560335078666</v>
      </c>
      <c r="W517" s="81" t="n">
        <v>5.25</v>
      </c>
      <c r="X517" s="81" t="n">
        <v>5.25000000000001</v>
      </c>
    </row>
    <row r="518" customFormat="false" ht="15" hidden="false" customHeight="true" outlineLevel="0" collapsed="false">
      <c r="A518" s="31" t="n">
        <v>51306.0360042358</v>
      </c>
      <c r="B518" s="32" t="n">
        <v>7</v>
      </c>
      <c r="C518" s="21" t="n">
        <v>5.06778089277036</v>
      </c>
      <c r="D518" s="21" t="n">
        <v>8.89985785591182</v>
      </c>
      <c r="E518" s="21" t="n">
        <v>7.00000000000719</v>
      </c>
      <c r="F518" s="21" t="n">
        <v>8.38911517710708</v>
      </c>
      <c r="G518" s="21" t="n">
        <v>5.34222445550657</v>
      </c>
      <c r="H518" s="21" t="n">
        <v>5.15370965718873</v>
      </c>
      <c r="I518" s="21" t="n">
        <v>5.25</v>
      </c>
      <c r="J518" s="21" t="n">
        <v>5.20066854458257</v>
      </c>
      <c r="K518" s="81" t="n">
        <v>5.09862851221497</v>
      </c>
      <c r="L518" s="81" t="n">
        <v>8.16436494739568</v>
      </c>
      <c r="M518" s="81" t="n">
        <v>8.59282152307282</v>
      </c>
      <c r="N518" s="81" t="n">
        <v>8.3633275922353</v>
      </c>
      <c r="O518" s="81" t="n">
        <v>7.40507741863576</v>
      </c>
      <c r="P518" s="81" t="n">
        <v>6.99999999999641</v>
      </c>
      <c r="Q518" s="81" t="n">
        <v>7.00000000001973</v>
      </c>
      <c r="R518" s="81" t="n">
        <v>5.48758686333549</v>
      </c>
      <c r="S518" s="81" t="n">
        <v>5.23629888131937</v>
      </c>
      <c r="T518" s="81" t="n">
        <v>5.26688769004042</v>
      </c>
      <c r="U518" s="81" t="n">
        <v>5.21279514757256</v>
      </c>
      <c r="V518" s="81" t="n">
        <v>5.24883964741337</v>
      </c>
      <c r="W518" s="81" t="n">
        <v>5.25</v>
      </c>
      <c r="X518" s="81" t="n">
        <v>5.25000000000001</v>
      </c>
    </row>
    <row r="519" customFormat="false" ht="15" hidden="false" customHeight="true" outlineLevel="0" collapsed="false">
      <c r="A519" s="31" t="n">
        <v>51406.0477703259</v>
      </c>
      <c r="B519" s="32" t="n">
        <v>7</v>
      </c>
      <c r="C519" s="21" t="n">
        <v>4.56301971773713</v>
      </c>
      <c r="D519" s="21" t="n">
        <v>6.18722935129226</v>
      </c>
      <c r="E519" s="21" t="n">
        <v>7.00000000000718</v>
      </c>
      <c r="F519" s="21" t="n">
        <v>5.63595154620326</v>
      </c>
      <c r="G519" s="21" t="n">
        <v>5.52997556182173</v>
      </c>
      <c r="H519" s="21" t="n">
        <v>5.18415716497156</v>
      </c>
      <c r="I519" s="21" t="n">
        <v>5.25</v>
      </c>
      <c r="J519" s="21" t="n">
        <v>5.2745240245167</v>
      </c>
      <c r="K519" s="81" t="n">
        <v>9.20204932312958</v>
      </c>
      <c r="L519" s="81" t="n">
        <v>7.91198450992252</v>
      </c>
      <c r="M519" s="81" t="n">
        <v>8.84402641066086</v>
      </c>
      <c r="N519" s="81" t="n">
        <v>5.90029822913924</v>
      </c>
      <c r="O519" s="81" t="n">
        <v>6.8057612107492</v>
      </c>
      <c r="P519" s="81" t="n">
        <v>6.99999999999641</v>
      </c>
      <c r="Q519" s="81" t="n">
        <v>7.00000000001973</v>
      </c>
      <c r="R519" s="81" t="n">
        <v>5.05087979681273</v>
      </c>
      <c r="S519" s="81" t="n">
        <v>5.23248439150808</v>
      </c>
      <c r="T519" s="81" t="n">
        <v>5.21816601563726</v>
      </c>
      <c r="U519" s="81" t="n">
        <v>5.26449415005637</v>
      </c>
      <c r="V519" s="81" t="n">
        <v>5.25611207512375</v>
      </c>
      <c r="W519" s="81" t="n">
        <v>5.25</v>
      </c>
      <c r="X519" s="81" t="n">
        <v>5.25000000000001</v>
      </c>
    </row>
    <row r="520" customFormat="false" ht="15" hidden="false" customHeight="true" outlineLevel="0" collapsed="false">
      <c r="A520" s="31" t="n">
        <v>51506.0595364161</v>
      </c>
      <c r="B520" s="32" t="n">
        <v>7</v>
      </c>
      <c r="C520" s="21" t="n">
        <v>5.50742315110457</v>
      </c>
      <c r="D520" s="21" t="n">
        <v>5.05831284592031</v>
      </c>
      <c r="E520" s="21" t="n">
        <v>7.00000000000718</v>
      </c>
      <c r="F520" s="21" t="n">
        <v>5.42355150874052</v>
      </c>
      <c r="G520" s="21" t="n">
        <v>5.53963705113113</v>
      </c>
      <c r="H520" s="21" t="n">
        <v>5.34047857453732</v>
      </c>
      <c r="I520" s="21" t="n">
        <v>5.25</v>
      </c>
      <c r="J520" s="21" t="n">
        <v>5.30036238878744</v>
      </c>
      <c r="K520" s="81" t="n">
        <v>9.09915548866539</v>
      </c>
      <c r="L520" s="81" t="n">
        <v>6.0326239220878</v>
      </c>
      <c r="M520" s="81" t="n">
        <v>8.70848391738384</v>
      </c>
      <c r="N520" s="81" t="n">
        <v>5.53474284717511</v>
      </c>
      <c r="O520" s="81" t="n">
        <v>7.50355124427279</v>
      </c>
      <c r="P520" s="81" t="n">
        <v>6.99999999999641</v>
      </c>
      <c r="Q520" s="81" t="n">
        <v>7.00000000001973</v>
      </c>
      <c r="R520" s="81" t="n">
        <v>5.00457984429309</v>
      </c>
      <c r="S520" s="81" t="n">
        <v>5.25787147874051</v>
      </c>
      <c r="T520" s="81" t="n">
        <v>5.17540805867083</v>
      </c>
      <c r="U520" s="81" t="n">
        <v>5.287664183788</v>
      </c>
      <c r="V520" s="81" t="n">
        <v>5.24872005086809</v>
      </c>
      <c r="W520" s="81" t="n">
        <v>5.25</v>
      </c>
      <c r="X520" s="81" t="n">
        <v>5.25000000000001</v>
      </c>
    </row>
    <row r="521" customFormat="false" ht="15" hidden="false" customHeight="true" outlineLevel="0" collapsed="false">
      <c r="A521" s="31" t="n">
        <v>51606.0713025062</v>
      </c>
      <c r="B521" s="32" t="n">
        <v>7</v>
      </c>
      <c r="C521" s="21" t="n">
        <v>9.40383486695884</v>
      </c>
      <c r="D521" s="21" t="n">
        <v>5.84924258023169</v>
      </c>
      <c r="E521" s="21" t="n">
        <v>7.00000000000718</v>
      </c>
      <c r="F521" s="21" t="n">
        <v>7.86602207723993</v>
      </c>
      <c r="G521" s="21" t="n">
        <v>5.01981707642364</v>
      </c>
      <c r="H521" s="21" t="n">
        <v>5.33383486807231</v>
      </c>
      <c r="I521" s="21" t="n">
        <v>5.25</v>
      </c>
      <c r="J521" s="21" t="n">
        <v>5.27751251817727</v>
      </c>
      <c r="K521" s="81" t="n">
        <v>4.94083975235282</v>
      </c>
      <c r="L521" s="81" t="n">
        <v>5.87429543173675</v>
      </c>
      <c r="M521" s="81" t="n">
        <v>5.99007615898895</v>
      </c>
      <c r="N521" s="81" t="n">
        <v>7.65751277174868</v>
      </c>
      <c r="O521" s="81" t="n">
        <v>7.72703889025239</v>
      </c>
      <c r="P521" s="81" t="n">
        <v>6.99999999999641</v>
      </c>
      <c r="Q521" s="81" t="n">
        <v>7.00000000001974</v>
      </c>
      <c r="R521" s="81" t="n">
        <v>5.4199246000983</v>
      </c>
      <c r="S521" s="81" t="n">
        <v>5.26789429057936</v>
      </c>
      <c r="T521" s="81" t="n">
        <v>5.20477319938548</v>
      </c>
      <c r="U521" s="81" t="n">
        <v>5.26721798328709</v>
      </c>
      <c r="V521" s="81" t="n">
        <v>5.24572295642958</v>
      </c>
      <c r="W521" s="81" t="n">
        <v>5.25</v>
      </c>
      <c r="X521" s="81" t="n">
        <v>5.25000000000001</v>
      </c>
    </row>
    <row r="522" customFormat="false" ht="15" hidden="false" customHeight="true" outlineLevel="0" collapsed="false">
      <c r="A522" s="31" t="n">
        <v>51706.0830685963</v>
      </c>
      <c r="B522" s="32" t="n">
        <v>7</v>
      </c>
      <c r="C522" s="21" t="n">
        <v>9.152234147272</v>
      </c>
      <c r="D522" s="21" t="n">
        <v>8.87501537897836</v>
      </c>
      <c r="E522" s="21" t="n">
        <v>7.00000000000718</v>
      </c>
      <c r="F522" s="21" t="n">
        <v>8.68510108534562</v>
      </c>
      <c r="G522" s="21" t="n">
        <v>4.94785329785873</v>
      </c>
      <c r="H522" s="21" t="n">
        <v>5.16714391598085</v>
      </c>
      <c r="I522" s="21" t="n">
        <v>5.25</v>
      </c>
      <c r="J522" s="21" t="n">
        <v>5.20676234802019</v>
      </c>
      <c r="K522" s="81" t="n">
        <v>4.772978091498</v>
      </c>
      <c r="L522" s="81" t="n">
        <v>7.4657577170057</v>
      </c>
      <c r="M522" s="81" t="n">
        <v>5.10605648608278</v>
      </c>
      <c r="N522" s="81" t="n">
        <v>8.51568305588552</v>
      </c>
      <c r="O522" s="81" t="n">
        <v>7.21446645410242</v>
      </c>
      <c r="P522" s="81" t="n">
        <v>6.99999999999641</v>
      </c>
      <c r="Q522" s="81" t="n">
        <v>7.00000000001974</v>
      </c>
      <c r="R522" s="81" t="n">
        <v>5.499022475589</v>
      </c>
      <c r="S522" s="81" t="n">
        <v>5.2570044342103</v>
      </c>
      <c r="T522" s="81" t="n">
        <v>5.30617745496643</v>
      </c>
      <c r="U522" s="81" t="n">
        <v>5.21426662711336</v>
      </c>
      <c r="V522" s="81" t="n">
        <v>5.25104683785972</v>
      </c>
      <c r="W522" s="81" t="n">
        <v>5.25</v>
      </c>
      <c r="X522" s="81" t="n">
        <v>5.25000000000001</v>
      </c>
    </row>
    <row r="523" customFormat="false" ht="15" hidden="false" customHeight="true" outlineLevel="0" collapsed="false">
      <c r="A523" s="31" t="n">
        <v>51806.0948346864</v>
      </c>
      <c r="B523" s="32" t="n">
        <v>7</v>
      </c>
      <c r="C523" s="21" t="n">
        <v>4.84254623401041</v>
      </c>
      <c r="D523" s="21" t="n">
        <v>8.52288590292123</v>
      </c>
      <c r="E523" s="21" t="n">
        <v>7.00000000000718</v>
      </c>
      <c r="F523" s="21" t="n">
        <v>8.17360990492999</v>
      </c>
      <c r="G523" s="21" t="n">
        <v>5.41078036566782</v>
      </c>
      <c r="H523" s="21" t="n">
        <v>5.15882081117305</v>
      </c>
      <c r="I523" s="21" t="n">
        <v>5.25</v>
      </c>
      <c r="J523" s="21" t="n">
        <v>5.20228058582204</v>
      </c>
      <c r="K523" s="81" t="n">
        <v>8.82866494826792</v>
      </c>
      <c r="L523" s="81" t="n">
        <v>8.2040304355672</v>
      </c>
      <c r="M523" s="81" t="n">
        <v>5.61128429794395</v>
      </c>
      <c r="N523" s="81" t="n">
        <v>7.62780964510755</v>
      </c>
      <c r="O523" s="81" t="n">
        <v>6.85067662011393</v>
      </c>
      <c r="P523" s="81" t="n">
        <v>6.99999999999641</v>
      </c>
      <c r="Q523" s="81" t="n">
        <v>7.00000000001974</v>
      </c>
      <c r="R523" s="81" t="n">
        <v>5.14297114622104</v>
      </c>
      <c r="S523" s="81" t="n">
        <v>5.23397278731533</v>
      </c>
      <c r="T523" s="81" t="n">
        <v>5.30572016769678</v>
      </c>
      <c r="U523" s="81" t="n">
        <v>5.22055666203391</v>
      </c>
      <c r="V523" s="81" t="n">
        <v>5.25575077632346</v>
      </c>
      <c r="W523" s="81" t="n">
        <v>5.25</v>
      </c>
      <c r="X523" s="81" t="n">
        <v>5.25000000000001</v>
      </c>
    </row>
    <row r="524" customFormat="false" ht="15" hidden="false" customHeight="true" outlineLevel="0" collapsed="false">
      <c r="A524" s="31" t="n">
        <v>51906.1066007766</v>
      </c>
      <c r="B524" s="32" t="n">
        <v>7</v>
      </c>
      <c r="C524" s="21" t="n">
        <v>4.62699412681427</v>
      </c>
      <c r="D524" s="21" t="n">
        <v>5.22930034756642</v>
      </c>
      <c r="E524" s="21" t="n">
        <v>7.00000000000718</v>
      </c>
      <c r="F524" s="21" t="n">
        <v>5.48522775014659</v>
      </c>
      <c r="G524" s="21" t="n">
        <v>5.54089466332646</v>
      </c>
      <c r="H524" s="21" t="n">
        <v>5.32297780101198</v>
      </c>
      <c r="I524" s="21" t="n">
        <v>5.25</v>
      </c>
      <c r="J524" s="21" t="n">
        <v>5.28350543707494</v>
      </c>
      <c r="K524" s="81" t="n">
        <v>9.31428085317691</v>
      </c>
      <c r="L524" s="81" t="n">
        <v>7.65000715444956</v>
      </c>
      <c r="M524" s="81" t="n">
        <v>8.50260780396109</v>
      </c>
      <c r="N524" s="81" t="n">
        <v>5.53019965807403</v>
      </c>
      <c r="O524" s="81" t="n">
        <v>7.64966327730945</v>
      </c>
      <c r="P524" s="81" t="n">
        <v>6.99999999999641</v>
      </c>
      <c r="Q524" s="81" t="n">
        <v>7.00000000001974</v>
      </c>
      <c r="R524" s="81" t="n">
        <v>5.0016232319609</v>
      </c>
      <c r="S524" s="81" t="n">
        <v>5.23393925422706</v>
      </c>
      <c r="T524" s="81" t="n">
        <v>5.27235000239669</v>
      </c>
      <c r="U524" s="81" t="n">
        <v>5.28248020521783</v>
      </c>
      <c r="V524" s="81" t="n">
        <v>5.24714862661028</v>
      </c>
      <c r="W524" s="81" t="n">
        <v>5.25</v>
      </c>
      <c r="X524" s="81" t="n">
        <v>5.25000000000001</v>
      </c>
    </row>
    <row r="525" customFormat="false" ht="15" hidden="false" customHeight="true" outlineLevel="0" collapsed="false">
      <c r="A525" s="31" t="n">
        <v>52006.1183668667</v>
      </c>
      <c r="B525" s="32" t="n">
        <v>7</v>
      </c>
      <c r="C525" s="21" t="n">
        <v>8.43467490276056</v>
      </c>
      <c r="D525" s="21" t="n">
        <v>5.29056466060169</v>
      </c>
      <c r="E525" s="21" t="n">
        <v>7.00000000000718</v>
      </c>
      <c r="F525" s="21" t="n">
        <v>5.52208505129973</v>
      </c>
      <c r="G525" s="21" t="n">
        <v>5.49758706144616</v>
      </c>
      <c r="H525" s="21" t="n">
        <v>5.34486959912717</v>
      </c>
      <c r="I525" s="21" t="n">
        <v>5.25</v>
      </c>
      <c r="J525" s="21" t="n">
        <v>5.30102371026568</v>
      </c>
      <c r="K525" s="81" t="n">
        <v>5.73419447135334</v>
      </c>
      <c r="L525" s="81" t="n">
        <v>5.89567549483294</v>
      </c>
      <c r="M525" s="81" t="n">
        <v>8.83270592036001</v>
      </c>
      <c r="N525" s="81" t="n">
        <v>5.92026714682143</v>
      </c>
      <c r="O525" s="81" t="n">
        <v>7.65920739719197</v>
      </c>
      <c r="P525" s="81" t="n">
        <v>6.99999999999641</v>
      </c>
      <c r="Q525" s="81" t="n">
        <v>7.00000000001974</v>
      </c>
      <c r="R525" s="81" t="n">
        <v>5.06639054786511</v>
      </c>
      <c r="S525" s="81" t="n">
        <v>5.2617398999417</v>
      </c>
      <c r="T525" s="81" t="n">
        <v>5.22433662644018</v>
      </c>
      <c r="U525" s="81" t="n">
        <v>5.28406755677399</v>
      </c>
      <c r="V525" s="81" t="n">
        <v>5.2463459193141</v>
      </c>
      <c r="W525" s="81" t="n">
        <v>5.25</v>
      </c>
      <c r="X525" s="81" t="n">
        <v>5.25000000000001</v>
      </c>
    </row>
    <row r="526" customFormat="false" ht="15" hidden="false" customHeight="true" outlineLevel="0" collapsed="false">
      <c r="A526" s="31" t="n">
        <v>52106.1301329568</v>
      </c>
      <c r="B526" s="32" t="n">
        <v>7</v>
      </c>
      <c r="C526" s="21" t="n">
        <v>9.47298631466762</v>
      </c>
      <c r="D526" s="21" t="n">
        <v>8.61543116258743</v>
      </c>
      <c r="E526" s="21" t="n">
        <v>7.00000000000718</v>
      </c>
      <c r="F526" s="21" t="n">
        <v>8.24781494048312</v>
      </c>
      <c r="G526" s="21" t="n">
        <v>4.99334749302629</v>
      </c>
      <c r="H526" s="21" t="n">
        <v>5.19186306654319</v>
      </c>
      <c r="I526" s="21" t="n">
        <v>5.25</v>
      </c>
      <c r="J526" s="21" t="n">
        <v>5.23705337016984</v>
      </c>
      <c r="K526" s="81" t="n">
        <v>4.6336223042337</v>
      </c>
      <c r="L526" s="81" t="n">
        <v>5.98079244154892</v>
      </c>
      <c r="M526" s="81" t="n">
        <v>8.7429718669526</v>
      </c>
      <c r="N526" s="81" t="n">
        <v>8.3733176920433</v>
      </c>
      <c r="O526" s="81" t="n">
        <v>7.01775645349239</v>
      </c>
      <c r="P526" s="81" t="n">
        <v>6.99999999999641</v>
      </c>
      <c r="Q526" s="81" t="n">
        <v>7.00000000001974</v>
      </c>
      <c r="R526" s="81" t="n">
        <v>5.48572504563834</v>
      </c>
      <c r="S526" s="81" t="n">
        <v>5.26791095325321</v>
      </c>
      <c r="T526" s="81" t="n">
        <v>5.18000209693827</v>
      </c>
      <c r="U526" s="81" t="n">
        <v>5.22199132011128</v>
      </c>
      <c r="V526" s="81" t="n">
        <v>5.25351274314526</v>
      </c>
      <c r="W526" s="81" t="n">
        <v>5.25</v>
      </c>
      <c r="X526" s="81" t="n">
        <v>5.25000000000001</v>
      </c>
    </row>
    <row r="527" customFormat="false" ht="15" hidden="false" customHeight="true" outlineLevel="0" collapsed="false">
      <c r="A527" s="31" t="n">
        <v>52206.141899047</v>
      </c>
      <c r="B527" s="32" t="n">
        <v>7</v>
      </c>
      <c r="C527" s="21" t="n">
        <v>8.94620617923306</v>
      </c>
      <c r="D527" s="21" t="n">
        <v>8.82823256594957</v>
      </c>
      <c r="E527" s="21" t="n">
        <v>7.00000000000718</v>
      </c>
      <c r="F527" s="21" t="n">
        <v>8.65196791467538</v>
      </c>
      <c r="G527" s="21" t="n">
        <v>4.94917260642362</v>
      </c>
      <c r="H527" s="21" t="n">
        <v>5.15362975850437</v>
      </c>
      <c r="I527" s="21" t="n">
        <v>5.25</v>
      </c>
      <c r="J527" s="21" t="n">
        <v>5.20280465201789</v>
      </c>
      <c r="K527" s="81" t="n">
        <v>5.50320560233958</v>
      </c>
      <c r="L527" s="81" t="n">
        <v>7.82866134241051</v>
      </c>
      <c r="M527" s="81" t="n">
        <v>6.78232343881932</v>
      </c>
      <c r="N527" s="81" t="n">
        <v>8.28437817422646</v>
      </c>
      <c r="O527" s="81" t="n">
        <v>7.02711537642923</v>
      </c>
      <c r="P527" s="81" t="n">
        <v>6.99999999999641</v>
      </c>
      <c r="Q527" s="81" t="n">
        <v>7.00000000001974</v>
      </c>
      <c r="R527" s="81" t="n">
        <v>5.47180902882112</v>
      </c>
      <c r="S527" s="81" t="n">
        <v>5.24608983733027</v>
      </c>
      <c r="T527" s="81" t="n">
        <v>5.18268833074004</v>
      </c>
      <c r="U527" s="81" t="n">
        <v>5.21359763988082</v>
      </c>
      <c r="V527" s="81" t="n">
        <v>5.25425873703594</v>
      </c>
      <c r="W527" s="81" t="n">
        <v>5.25</v>
      </c>
      <c r="X527" s="81" t="n">
        <v>5.25000000000001</v>
      </c>
    </row>
    <row r="528" customFormat="false" ht="15" hidden="false" customHeight="true" outlineLevel="0" collapsed="false">
      <c r="A528" s="31" t="n">
        <v>52306.1536651371</v>
      </c>
      <c r="B528" s="32" t="n">
        <v>7</v>
      </c>
      <c r="C528" s="21" t="n">
        <v>4.69800801295548</v>
      </c>
      <c r="D528" s="21" t="n">
        <v>5.64821057539155</v>
      </c>
      <c r="E528" s="21" t="n">
        <v>7.00000000000718</v>
      </c>
      <c r="F528" s="21" t="n">
        <v>7.70064386788686</v>
      </c>
      <c r="G528" s="21" t="n">
        <v>5.44963859181949</v>
      </c>
      <c r="H528" s="21" t="n">
        <v>5.26750641553209</v>
      </c>
      <c r="I528" s="21" t="n">
        <v>5.25</v>
      </c>
      <c r="J528" s="21" t="n">
        <v>5.20670396316213</v>
      </c>
      <c r="K528" s="81" t="n">
        <v>9.30068820839658</v>
      </c>
      <c r="L528" s="81" t="n">
        <v>8.17216666502558</v>
      </c>
      <c r="M528" s="81" t="n">
        <v>5.12814663107137</v>
      </c>
      <c r="N528" s="81" t="n">
        <v>5.77620689610543</v>
      </c>
      <c r="O528" s="81" t="n">
        <v>7.73361595933321</v>
      </c>
      <c r="P528" s="81" t="n">
        <v>6.99999999999641</v>
      </c>
      <c r="Q528" s="81" t="n">
        <v>7.00000000001974</v>
      </c>
      <c r="R528" s="81" t="n">
        <v>5.03044654263397</v>
      </c>
      <c r="S528" s="81" t="n">
        <v>5.23250536124187</v>
      </c>
      <c r="T528" s="81" t="n">
        <v>5.30689932486044</v>
      </c>
      <c r="U528" s="81" t="n">
        <v>5.27119052956588</v>
      </c>
      <c r="V528" s="81" t="n">
        <v>5.24614979746725</v>
      </c>
      <c r="W528" s="81" t="n">
        <v>5.25</v>
      </c>
      <c r="X528" s="81" t="n">
        <v>5.25000000000001</v>
      </c>
    </row>
    <row r="529" customFormat="false" ht="15" hidden="false" customHeight="true" outlineLevel="0" collapsed="false">
      <c r="A529" s="31" t="n">
        <v>52406.1654312272</v>
      </c>
      <c r="B529" s="32" t="n">
        <v>7</v>
      </c>
      <c r="C529" s="21" t="n">
        <v>4.71748792671956</v>
      </c>
      <c r="D529" s="21" t="n">
        <v>5.09268548278862</v>
      </c>
      <c r="E529" s="21" t="n">
        <v>7.00000000000718</v>
      </c>
      <c r="F529" s="21" t="n">
        <v>5.38748983366598</v>
      </c>
      <c r="G529" s="21" t="n">
        <v>5.54837076142692</v>
      </c>
      <c r="H529" s="21" t="n">
        <v>5.34530665172421</v>
      </c>
      <c r="I529" s="21" t="n">
        <v>5.25</v>
      </c>
      <c r="J529" s="21" t="n">
        <v>5.28990486383806</v>
      </c>
      <c r="K529" s="81" t="n">
        <v>8.9013422101345</v>
      </c>
      <c r="L529" s="81" t="n">
        <v>7.03942636031043</v>
      </c>
      <c r="M529" s="81" t="n">
        <v>5.5552069821316</v>
      </c>
      <c r="N529" s="81" t="n">
        <v>5.59133050325991</v>
      </c>
      <c r="O529" s="81" t="n">
        <v>7.55422754498142</v>
      </c>
      <c r="P529" s="81" t="n">
        <v>6.99999999999641</v>
      </c>
      <c r="Q529" s="81" t="n">
        <v>7.00000000001974</v>
      </c>
      <c r="R529" s="81" t="n">
        <v>5.01248736165981</v>
      </c>
      <c r="S529" s="81" t="n">
        <v>5.23748128046699</v>
      </c>
      <c r="T529" s="81" t="n">
        <v>5.3070207022296</v>
      </c>
      <c r="U529" s="81" t="n">
        <v>5.2874777711924</v>
      </c>
      <c r="V529" s="81" t="n">
        <v>5.24730702749123</v>
      </c>
      <c r="W529" s="81" t="n">
        <v>5.25</v>
      </c>
      <c r="X529" s="81" t="n">
        <v>5.25000000000001</v>
      </c>
    </row>
    <row r="530" customFormat="false" ht="15" hidden="false" customHeight="true" outlineLevel="0" collapsed="false">
      <c r="A530" s="31" t="n">
        <v>52506.1771973173</v>
      </c>
      <c r="B530" s="32" t="n">
        <v>7</v>
      </c>
      <c r="C530" s="21" t="n">
        <v>8.93283010343327</v>
      </c>
      <c r="D530" s="21" t="n">
        <v>7.51452773816655</v>
      </c>
      <c r="E530" s="21" t="n">
        <v>7.00000000000718</v>
      </c>
      <c r="F530" s="21" t="n">
        <v>5.67077715950435</v>
      </c>
      <c r="G530" s="21" t="n">
        <v>5.15752726152103</v>
      </c>
      <c r="H530" s="21" t="n">
        <v>5.32035310078164</v>
      </c>
      <c r="I530" s="21" t="n">
        <v>5.25</v>
      </c>
      <c r="J530" s="21" t="n">
        <v>5.300546056749</v>
      </c>
      <c r="K530" s="81" t="n">
        <v>4.79763522301776</v>
      </c>
      <c r="L530" s="81" t="n">
        <v>5.81474842208733</v>
      </c>
      <c r="M530" s="81" t="n">
        <v>8.47295864119124</v>
      </c>
      <c r="N530" s="81" t="n">
        <v>7.96920021816881</v>
      </c>
      <c r="O530" s="81" t="n">
        <v>6.86892357031614</v>
      </c>
      <c r="P530" s="81" t="n">
        <v>6.99999999999641</v>
      </c>
      <c r="Q530" s="81" t="n">
        <v>7.00000000001974</v>
      </c>
      <c r="R530" s="81" t="n">
        <v>5.44914730918973</v>
      </c>
      <c r="S530" s="81" t="n">
        <v>5.26454134206822</v>
      </c>
      <c r="T530" s="81" t="n">
        <v>5.2749640492751</v>
      </c>
      <c r="U530" s="81" t="n">
        <v>5.24496942783151</v>
      </c>
      <c r="V530" s="81" t="n">
        <v>5.2553922150277</v>
      </c>
      <c r="W530" s="81" t="n">
        <v>5.25</v>
      </c>
      <c r="X530" s="81" t="n">
        <v>5.25000000000001</v>
      </c>
    </row>
    <row r="531" customFormat="false" ht="15" hidden="false" customHeight="true" outlineLevel="0" collapsed="false">
      <c r="A531" s="31" t="n">
        <v>52606.1889634075</v>
      </c>
      <c r="B531" s="32" t="n">
        <v>7</v>
      </c>
      <c r="C531" s="21" t="n">
        <v>9.43595732427679</v>
      </c>
      <c r="D531" s="21" t="n">
        <v>8.93300959006677</v>
      </c>
      <c r="E531" s="21" t="n">
        <v>7.00000000000718</v>
      </c>
      <c r="F531" s="21" t="n">
        <v>8.44112464567779</v>
      </c>
      <c r="G531" s="21" t="n">
        <v>4.97019075425361</v>
      </c>
      <c r="H531" s="21" t="n">
        <v>5.16062365318825</v>
      </c>
      <c r="I531" s="21" t="n">
        <v>5.25</v>
      </c>
      <c r="J531" s="21" t="n">
        <v>5.2248397418465</v>
      </c>
      <c r="K531" s="81" t="n">
        <v>4.90046925269678</v>
      </c>
      <c r="L531" s="81" t="n">
        <v>6.15629923898237</v>
      </c>
      <c r="M531" s="81" t="n">
        <v>8.83444543252396</v>
      </c>
      <c r="N531" s="81" t="n">
        <v>8.48617542474452</v>
      </c>
      <c r="O531" s="81" t="n">
        <v>7.28619152485725</v>
      </c>
      <c r="P531" s="81" t="n">
        <v>6.99999999999641</v>
      </c>
      <c r="Q531" s="81" t="n">
        <v>7.00000000001974</v>
      </c>
      <c r="R531" s="81" t="n">
        <v>5.49551726476242</v>
      </c>
      <c r="S531" s="81" t="n">
        <v>5.26717425459858</v>
      </c>
      <c r="T531" s="81" t="n">
        <v>5.22687602264364</v>
      </c>
      <c r="U531" s="81" t="n">
        <v>5.21283539347144</v>
      </c>
      <c r="V531" s="81" t="n">
        <v>5.25149041683399</v>
      </c>
      <c r="W531" s="81" t="n">
        <v>5.25</v>
      </c>
      <c r="X531" s="81" t="n">
        <v>5.25000000000001</v>
      </c>
    </row>
    <row r="532" customFormat="false" ht="15" hidden="false" customHeight="true" outlineLevel="0" collapsed="false">
      <c r="A532" s="31" t="n">
        <v>52706.2007294976</v>
      </c>
      <c r="B532" s="32" t="n">
        <v>7</v>
      </c>
      <c r="C532" s="21" t="n">
        <v>8.49432630109546</v>
      </c>
      <c r="D532" s="21" t="n">
        <v>8.2252400938012</v>
      </c>
      <c r="E532" s="21" t="n">
        <v>7.00000000000718</v>
      </c>
      <c r="F532" s="21" t="n">
        <v>8.58944292417976</v>
      </c>
      <c r="G532" s="21" t="n">
        <v>4.96041356706235</v>
      </c>
      <c r="H532" s="21" t="n">
        <v>5.16487779839453</v>
      </c>
      <c r="I532" s="21" t="n">
        <v>5.25</v>
      </c>
      <c r="J532" s="21" t="n">
        <v>5.20116579318606</v>
      </c>
      <c r="K532" s="81" t="n">
        <v>9.05915461911648</v>
      </c>
      <c r="L532" s="81" t="n">
        <v>8.01965211549024</v>
      </c>
      <c r="M532" s="81" t="n">
        <v>8.76368126256592</v>
      </c>
      <c r="N532" s="81" t="n">
        <v>6.72060099371456</v>
      </c>
      <c r="O532" s="81" t="n">
        <v>7.75721206305878</v>
      </c>
      <c r="P532" s="81" t="n">
        <v>6.99999999999641</v>
      </c>
      <c r="Q532" s="81" t="n">
        <v>7.00000000001974</v>
      </c>
      <c r="R532" s="81" t="n">
        <v>5.08005550001785</v>
      </c>
      <c r="S532" s="81" t="n">
        <v>5.24067685169692</v>
      </c>
      <c r="T532" s="81" t="n">
        <v>5.18154634485779</v>
      </c>
      <c r="U532" s="81" t="n">
        <v>5.22661784895912</v>
      </c>
      <c r="V532" s="81" t="n">
        <v>5.24560224221466</v>
      </c>
      <c r="W532" s="81" t="n">
        <v>5.25</v>
      </c>
      <c r="X532" s="81" t="n">
        <v>5.25000000000001</v>
      </c>
    </row>
    <row r="533" customFormat="false" ht="15" hidden="false" customHeight="true" outlineLevel="0" collapsed="false">
      <c r="A533" s="31" t="n">
        <v>52806.2124955877</v>
      </c>
      <c r="B533" s="32" t="n">
        <v>7</v>
      </c>
      <c r="C533" s="21" t="n">
        <v>4.59544079658286</v>
      </c>
      <c r="D533" s="21" t="n">
        <v>5.13712122130353</v>
      </c>
      <c r="E533" s="21" t="n">
        <v>7.00000000000718</v>
      </c>
      <c r="F533" s="21" t="n">
        <v>6.26775699170461</v>
      </c>
      <c r="G533" s="21" t="n">
        <v>5.48026370989004</v>
      </c>
      <c r="H533" s="21" t="n">
        <v>5.33167445346059</v>
      </c>
      <c r="I533" s="21" t="n">
        <v>5.25</v>
      </c>
      <c r="J533" s="21" t="n">
        <v>5.21968659061965</v>
      </c>
      <c r="K533" s="81" t="n">
        <v>9.22641733327141</v>
      </c>
      <c r="L533" s="81" t="n">
        <v>8.09539482375863</v>
      </c>
      <c r="M533" s="81" t="n">
        <v>7.5608302478269</v>
      </c>
      <c r="N533" s="81" t="n">
        <v>5.49304211144091</v>
      </c>
      <c r="O533" s="81" t="n">
        <v>7.4042818486947</v>
      </c>
      <c r="P533" s="81" t="n">
        <v>6.99999999999641</v>
      </c>
      <c r="Q533" s="81" t="n">
        <v>7.00000000001974</v>
      </c>
      <c r="R533" s="81" t="n">
        <v>5.00108990746494</v>
      </c>
      <c r="S533" s="81" t="n">
        <v>5.23203340658372</v>
      </c>
      <c r="T533" s="81" t="n">
        <v>5.17642156911181</v>
      </c>
      <c r="U533" s="81" t="n">
        <v>5.28472681059483</v>
      </c>
      <c r="V533" s="81" t="n">
        <v>5.24884831200915</v>
      </c>
      <c r="W533" s="81" t="n">
        <v>5.25</v>
      </c>
      <c r="X533" s="81" t="n">
        <v>5.25000000000001</v>
      </c>
    </row>
    <row r="534" customFormat="false" ht="15" hidden="false" customHeight="true" outlineLevel="0" collapsed="false">
      <c r="A534" s="31" t="n">
        <v>52906.2242616779</v>
      </c>
      <c r="B534" s="32" t="n">
        <v>7</v>
      </c>
      <c r="C534" s="21" t="n">
        <v>4.84740948628357</v>
      </c>
      <c r="D534" s="21" t="n">
        <v>5.44647232340663</v>
      </c>
      <c r="E534" s="21" t="n">
        <v>7.00000000000718</v>
      </c>
      <c r="F534" s="21" t="n">
        <v>5.33408229872258</v>
      </c>
      <c r="G534" s="21" t="n">
        <v>5.55228558359803</v>
      </c>
      <c r="H534" s="21" t="n">
        <v>5.34182391446799</v>
      </c>
      <c r="I534" s="21" t="n">
        <v>5.25</v>
      </c>
      <c r="J534" s="21" t="n">
        <v>5.29503767005971</v>
      </c>
      <c r="K534" s="81" t="n">
        <v>5.17178152769749</v>
      </c>
      <c r="L534" s="81" t="n">
        <v>6.3796235006415</v>
      </c>
      <c r="M534" s="81" t="n">
        <v>5.14278529125596</v>
      </c>
      <c r="N534" s="81" t="n">
        <v>6.17434602387254</v>
      </c>
      <c r="O534" s="81" t="n">
        <v>6.80569959897714</v>
      </c>
      <c r="P534" s="81" t="n">
        <v>6.99999999999641</v>
      </c>
      <c r="Q534" s="81" t="n">
        <v>7.00000000001974</v>
      </c>
      <c r="R534" s="81" t="n">
        <v>5.35683415841729</v>
      </c>
      <c r="S534" s="81" t="n">
        <v>5.24719417961903</v>
      </c>
      <c r="T534" s="81" t="n">
        <v>5.30548326562043</v>
      </c>
      <c r="U534" s="81" t="n">
        <v>5.28124883293174</v>
      </c>
      <c r="V534" s="81" t="n">
        <v>5.25611276017183</v>
      </c>
      <c r="W534" s="81" t="n">
        <v>5.25</v>
      </c>
      <c r="X534" s="81" t="n">
        <v>5.25000000000001</v>
      </c>
    </row>
    <row r="535" customFormat="false" ht="15" hidden="false" customHeight="true" outlineLevel="0" collapsed="false">
      <c r="A535" s="31" t="n">
        <v>53006.236027768</v>
      </c>
      <c r="B535" s="32" t="n">
        <v>7</v>
      </c>
      <c r="C535" s="21" t="n">
        <v>9.15747816956328</v>
      </c>
      <c r="D535" s="21" t="n">
        <v>8.75333957837957</v>
      </c>
      <c r="E535" s="21" t="n">
        <v>7.00000000000718</v>
      </c>
      <c r="F535" s="21" t="n">
        <v>5.92611258226587</v>
      </c>
      <c r="G535" s="21" t="n">
        <v>5.0891858991958</v>
      </c>
      <c r="H535" s="21" t="n">
        <v>5.17865980687872</v>
      </c>
      <c r="I535" s="21" t="n">
        <v>5.25</v>
      </c>
      <c r="J535" s="21" t="n">
        <v>5.29842026771707</v>
      </c>
      <c r="K535" s="81" t="n">
        <v>4.68495287964538</v>
      </c>
      <c r="L535" s="81" t="n">
        <v>5.80145397944726</v>
      </c>
      <c r="M535" s="81" t="n">
        <v>5.45056281323357</v>
      </c>
      <c r="N535" s="81" t="n">
        <v>8.44346190400205</v>
      </c>
      <c r="O535" s="81" t="n">
        <v>7.50438018990919</v>
      </c>
      <c r="P535" s="81" t="n">
        <v>6.99999999999641</v>
      </c>
      <c r="Q535" s="81" t="n">
        <v>7.00000000001974</v>
      </c>
      <c r="R535" s="81" t="n">
        <v>5.49849056681938</v>
      </c>
      <c r="S535" s="81" t="n">
        <v>5.26664460211848</v>
      </c>
      <c r="T535" s="81" t="n">
        <v>5.30648288209586</v>
      </c>
      <c r="U535" s="81" t="n">
        <v>5.21877228520983</v>
      </c>
      <c r="V535" s="81" t="n">
        <v>5.24871031042282</v>
      </c>
      <c r="W535" s="81" t="n">
        <v>5.25</v>
      </c>
      <c r="X535" s="81" t="n">
        <v>5.25000000000001</v>
      </c>
    </row>
    <row r="536" customFormat="false" ht="15" hidden="false" customHeight="true" outlineLevel="0" collapsed="false">
      <c r="A536" s="31" t="n">
        <v>53106.2477938581</v>
      </c>
      <c r="B536" s="32" t="n">
        <v>7</v>
      </c>
      <c r="C536" s="21" t="n">
        <v>9.3721307973174</v>
      </c>
      <c r="D536" s="21" t="n">
        <v>8.73078079673141</v>
      </c>
      <c r="E536" s="21" t="n">
        <v>7.00000000000718</v>
      </c>
      <c r="F536" s="21" t="n">
        <v>8.56612064669591</v>
      </c>
      <c r="G536" s="21" t="n">
        <v>4.95927595700267</v>
      </c>
      <c r="H536" s="21" t="n">
        <v>5.15477385129978</v>
      </c>
      <c r="I536" s="21" t="n">
        <v>5.25</v>
      </c>
      <c r="J536" s="21" t="n">
        <v>5.2171875333165</v>
      </c>
      <c r="K536" s="81" t="n">
        <v>8.26794459132863</v>
      </c>
      <c r="L536" s="81" t="n">
        <v>6.49678156691859</v>
      </c>
      <c r="M536" s="81" t="n">
        <v>8.34273474893797</v>
      </c>
      <c r="N536" s="81" t="n">
        <v>8.15311040981957</v>
      </c>
      <c r="O536" s="81" t="n">
        <v>7.72680586571347</v>
      </c>
      <c r="P536" s="81" t="n">
        <v>6.99999999999641</v>
      </c>
      <c r="Q536" s="81" t="n">
        <v>7.00000000001974</v>
      </c>
      <c r="R536" s="81" t="n">
        <v>5.43355083003214</v>
      </c>
      <c r="S536" s="81" t="n">
        <v>5.26518726173939</v>
      </c>
      <c r="T536" s="81" t="n">
        <v>5.28210976492149</v>
      </c>
      <c r="U536" s="81" t="n">
        <v>5.21509073254149</v>
      </c>
      <c r="V536" s="81" t="n">
        <v>5.24572502028161</v>
      </c>
      <c r="W536" s="81" t="n">
        <v>5.25</v>
      </c>
      <c r="X536" s="81" t="n">
        <v>5.25000000000001</v>
      </c>
    </row>
    <row r="537" customFormat="false" ht="15" hidden="false" customHeight="true" outlineLevel="0" collapsed="false">
      <c r="A537" s="31" t="n">
        <v>53206.2595599482</v>
      </c>
      <c r="B537" s="32" t="n">
        <v>7</v>
      </c>
      <c r="C537" s="21" t="n">
        <v>5.56786602779926</v>
      </c>
      <c r="D537" s="21" t="n">
        <v>5.41497723597255</v>
      </c>
      <c r="E537" s="21" t="n">
        <v>7.00000000000718</v>
      </c>
      <c r="F537" s="21" t="n">
        <v>8.49754565788654</v>
      </c>
      <c r="G537" s="21" t="n">
        <v>5.00226995149078</v>
      </c>
      <c r="H537" s="21" t="n">
        <v>5.30480526599866</v>
      </c>
      <c r="I537" s="21" t="n">
        <v>5.25</v>
      </c>
      <c r="J537" s="21" t="n">
        <v>5.20047254687513</v>
      </c>
      <c r="K537" s="81" t="n">
        <v>9.36557912396581</v>
      </c>
      <c r="L537" s="81" t="n">
        <v>8.13758100504491</v>
      </c>
      <c r="M537" s="81" t="n">
        <v>8.81695744251301</v>
      </c>
      <c r="N537" s="81" t="n">
        <v>5.66507123504086</v>
      </c>
      <c r="O537" s="81" t="n">
        <v>7.21353942335133</v>
      </c>
      <c r="P537" s="81" t="n">
        <v>6.99999999999641</v>
      </c>
      <c r="Q537" s="81" t="n">
        <v>7.00000000001974</v>
      </c>
      <c r="R537" s="81" t="n">
        <v>5.01436323870668</v>
      </c>
      <c r="S537" s="81" t="n">
        <v>5.23721143177754</v>
      </c>
      <c r="T537" s="81" t="n">
        <v>5.23423495320825</v>
      </c>
      <c r="U537" s="81" t="n">
        <v>5.27630016213819</v>
      </c>
      <c r="V537" s="81" t="n">
        <v>5.25105814768832</v>
      </c>
      <c r="W537" s="81" t="n">
        <v>5.25</v>
      </c>
      <c r="X537" s="81" t="n">
        <v>5.25000000000001</v>
      </c>
    </row>
    <row r="538" customFormat="false" ht="15" hidden="false" customHeight="true" outlineLevel="0" collapsed="false">
      <c r="A538" s="31" t="n">
        <v>53306.2713260384</v>
      </c>
      <c r="B538" s="32" t="n">
        <v>7</v>
      </c>
      <c r="C538" s="21" t="n">
        <v>4.52597270841467</v>
      </c>
      <c r="D538" s="21" t="n">
        <v>5.15047178055166</v>
      </c>
      <c r="E538" s="21" t="n">
        <v>7.00000000000718</v>
      </c>
      <c r="F538" s="21" t="n">
        <v>5.81889793164408</v>
      </c>
      <c r="G538" s="21" t="n">
        <v>5.50677654656962</v>
      </c>
      <c r="H538" s="21" t="n">
        <v>5.3465956222569</v>
      </c>
      <c r="I538" s="21" t="n">
        <v>5.25</v>
      </c>
      <c r="J538" s="21" t="n">
        <v>5.26184895989931</v>
      </c>
      <c r="K538" s="81" t="n">
        <v>8.49767646200524</v>
      </c>
      <c r="L538" s="81" t="n">
        <v>7.96776281504774</v>
      </c>
      <c r="M538" s="81" t="n">
        <v>8.79653702495373</v>
      </c>
      <c r="N538" s="81" t="n">
        <v>5.67133740882075</v>
      </c>
      <c r="O538" s="81" t="n">
        <v>6.85117638176547</v>
      </c>
      <c r="P538" s="81" t="n">
        <v>6.99999999999641</v>
      </c>
      <c r="Q538" s="81" t="n">
        <v>7.00000000001974</v>
      </c>
      <c r="R538" s="81" t="n">
        <v>5.02822930920262</v>
      </c>
      <c r="S538" s="81" t="n">
        <v>5.23225533690358</v>
      </c>
      <c r="T538" s="81" t="n">
        <v>5.18732069571275</v>
      </c>
      <c r="U538" s="81" t="n">
        <v>5.28685361494927</v>
      </c>
      <c r="V538" s="81" t="n">
        <v>5.25574671501347</v>
      </c>
      <c r="W538" s="81" t="n">
        <v>5.25</v>
      </c>
      <c r="X538" s="81" t="n">
        <v>5.25000000000001</v>
      </c>
    </row>
    <row r="539" customFormat="false" ht="15" hidden="false" customHeight="true" outlineLevel="0" collapsed="false">
      <c r="A539" s="31" t="n">
        <v>53406.2830921285</v>
      </c>
      <c r="B539" s="32" t="n">
        <v>7</v>
      </c>
      <c r="C539" s="21" t="n">
        <v>5.05392782529478</v>
      </c>
      <c r="D539" s="21" t="n">
        <v>8.2670900184562</v>
      </c>
      <c r="E539" s="21" t="n">
        <v>7.00000000000718</v>
      </c>
      <c r="F539" s="21" t="n">
        <v>5.36566788293052</v>
      </c>
      <c r="G539" s="21" t="n">
        <v>5.55093431903035</v>
      </c>
      <c r="H539" s="21" t="n">
        <v>5.2681870593848</v>
      </c>
      <c r="I539" s="21" t="n">
        <v>5.25</v>
      </c>
      <c r="J539" s="21" t="n">
        <v>5.29900555262975</v>
      </c>
      <c r="K539" s="81" t="n">
        <v>4.6987392214918</v>
      </c>
      <c r="L539" s="81" t="n">
        <v>6.09320817977321</v>
      </c>
      <c r="M539" s="81" t="n">
        <v>8.14393999848671</v>
      </c>
      <c r="N539" s="81" t="n">
        <v>8.16138615253137</v>
      </c>
      <c r="O539" s="81" t="n">
        <v>7.65018505866089</v>
      </c>
      <c r="P539" s="81" t="n">
        <v>6.99999999999641</v>
      </c>
      <c r="Q539" s="81" t="n">
        <v>7.00000000001974</v>
      </c>
      <c r="R539" s="81" t="n">
        <v>5.46961356600842</v>
      </c>
      <c r="S539" s="81" t="n">
        <v>5.25619187526372</v>
      </c>
      <c r="T539" s="81" t="n">
        <v>5.16904974071144</v>
      </c>
      <c r="U539" s="81" t="n">
        <v>5.23198314566709</v>
      </c>
      <c r="V539" s="81" t="n">
        <v>5.24714313671871</v>
      </c>
      <c r="W539" s="81" t="n">
        <v>5.25</v>
      </c>
      <c r="X539" s="81" t="n">
        <v>5.25000000000001</v>
      </c>
    </row>
    <row r="540" customFormat="false" ht="15" hidden="false" customHeight="true" outlineLevel="0" collapsed="false">
      <c r="A540" s="31" t="n">
        <v>53506.2948582186</v>
      </c>
      <c r="B540" s="32" t="n">
        <v>7</v>
      </c>
      <c r="C540" s="21" t="n">
        <v>9.30161027943659</v>
      </c>
      <c r="D540" s="21" t="n">
        <v>8.93305565214995</v>
      </c>
      <c r="E540" s="21" t="n">
        <v>7.00000000000718</v>
      </c>
      <c r="F540" s="21" t="n">
        <v>6.66746020480253</v>
      </c>
      <c r="G540" s="21" t="n">
        <v>5.05039388380429</v>
      </c>
      <c r="H540" s="21" t="n">
        <v>5.15612936555621</v>
      </c>
      <c r="I540" s="21" t="n">
        <v>5.25</v>
      </c>
      <c r="J540" s="21" t="n">
        <v>5.29289487136943</v>
      </c>
      <c r="K540" s="81" t="n">
        <v>5.0986285122149</v>
      </c>
      <c r="L540" s="81" t="n">
        <v>5.85070774273897</v>
      </c>
      <c r="M540" s="81" t="n">
        <v>5.20519555617148</v>
      </c>
      <c r="N540" s="81" t="n">
        <v>8.4408822476483</v>
      </c>
      <c r="O540" s="81" t="n">
        <v>7.65881575230711</v>
      </c>
      <c r="P540" s="81" t="n">
        <v>6.99999999999641</v>
      </c>
      <c r="Q540" s="81" t="n">
        <v>7.00000000001974</v>
      </c>
      <c r="R540" s="81" t="n">
        <v>5.4875868633355</v>
      </c>
      <c r="S540" s="81" t="n">
        <v>5.26774083768178</v>
      </c>
      <c r="T540" s="81" t="n">
        <v>5.30460395285084</v>
      </c>
      <c r="U540" s="81" t="n">
        <v>5.21236900665092</v>
      </c>
      <c r="V540" s="81" t="n">
        <v>5.24634941554992</v>
      </c>
      <c r="W540" s="81" t="n">
        <v>5.25</v>
      </c>
      <c r="X540" s="81" t="n">
        <v>5.25000000000001</v>
      </c>
    </row>
    <row r="541" customFormat="false" ht="15" hidden="false" customHeight="true" outlineLevel="0" collapsed="false">
      <c r="A541" s="31" t="n">
        <v>53606.3066243088</v>
      </c>
      <c r="B541" s="32" t="n">
        <v>7</v>
      </c>
      <c r="C541" s="21" t="n">
        <v>9.28185370749851</v>
      </c>
      <c r="D541" s="21" t="n">
        <v>7.63029742943785</v>
      </c>
      <c r="E541" s="21" t="n">
        <v>7.00000000000718</v>
      </c>
      <c r="F541" s="21" t="n">
        <v>8.65024304262751</v>
      </c>
      <c r="G541" s="21" t="n">
        <v>4.95178855461583</v>
      </c>
      <c r="H541" s="21" t="n">
        <v>5.17265996735858</v>
      </c>
      <c r="I541" s="21" t="n">
        <v>5.25</v>
      </c>
      <c r="J541" s="21" t="n">
        <v>5.21119336233727</v>
      </c>
      <c r="K541" s="81" t="n">
        <v>9.20204932312958</v>
      </c>
      <c r="L541" s="81" t="n">
        <v>7.26367346163448</v>
      </c>
      <c r="M541" s="81" t="n">
        <v>5.37678078047637</v>
      </c>
      <c r="N541" s="81" t="n">
        <v>6.17240230812853</v>
      </c>
      <c r="O541" s="81" t="n">
        <v>7.01692319015275</v>
      </c>
      <c r="P541" s="81" t="n">
        <v>6.99999999999641</v>
      </c>
      <c r="Q541" s="81" t="n">
        <v>7.00000000001974</v>
      </c>
      <c r="R541" s="81" t="n">
        <v>5.05087979681273</v>
      </c>
      <c r="S541" s="81" t="n">
        <v>5.2600940430494</v>
      </c>
      <c r="T541" s="81" t="n">
        <v>5.30739758161444</v>
      </c>
      <c r="U541" s="81" t="n">
        <v>5.24152075538552</v>
      </c>
      <c r="V541" s="81" t="n">
        <v>5.25352336192553</v>
      </c>
      <c r="W541" s="81" t="n">
        <v>5.25</v>
      </c>
      <c r="X541" s="81" t="n">
        <v>5.25000000000001</v>
      </c>
    </row>
    <row r="542" customFormat="false" ht="15" hidden="false" customHeight="true" outlineLevel="0" collapsed="false">
      <c r="A542" s="31" t="n">
        <v>53706.3183903989</v>
      </c>
      <c r="B542" s="32" t="n">
        <v>7</v>
      </c>
      <c r="C542" s="21" t="n">
        <v>5.06778089277049</v>
      </c>
      <c r="D542" s="21" t="n">
        <v>5.08614870526248</v>
      </c>
      <c r="E542" s="21" t="n">
        <v>7.00000000000718</v>
      </c>
      <c r="F542" s="21" t="n">
        <v>8.36199810332636</v>
      </c>
      <c r="G542" s="21" t="n">
        <v>5.34222445550653</v>
      </c>
      <c r="H542" s="21" t="n">
        <v>5.3364138699832</v>
      </c>
      <c r="I542" s="21" t="n">
        <v>5.25</v>
      </c>
      <c r="J542" s="21" t="n">
        <v>5.20079097747379</v>
      </c>
      <c r="K542" s="81" t="n">
        <v>9.09915548866539</v>
      </c>
      <c r="L542" s="81" t="n">
        <v>8.19975363643552</v>
      </c>
      <c r="M542" s="81" t="n">
        <v>8.22023425245129</v>
      </c>
      <c r="N542" s="81" t="n">
        <v>5.49154847791044</v>
      </c>
      <c r="O542" s="81" t="n">
        <v>7.02820965175311</v>
      </c>
      <c r="P542" s="81" t="n">
        <v>6.99999999999641</v>
      </c>
      <c r="Q542" s="81" t="n">
        <v>7.00000000001974</v>
      </c>
      <c r="R542" s="81" t="n">
        <v>5.00457984429309</v>
      </c>
      <c r="S542" s="81" t="n">
        <v>5.23462406494011</v>
      </c>
      <c r="T542" s="81" t="n">
        <v>5.28812264980834</v>
      </c>
      <c r="U542" s="81" t="n">
        <v>5.28642362161935</v>
      </c>
      <c r="V542" s="81" t="n">
        <v>5.25424882074731</v>
      </c>
      <c r="W542" s="81" t="n">
        <v>5.25</v>
      </c>
      <c r="X542" s="81" t="n">
        <v>5.25000000000001</v>
      </c>
    </row>
    <row r="543" customFormat="false" ht="15" hidden="false" customHeight="true" outlineLevel="0" collapsed="false">
      <c r="A543" s="31" t="n">
        <v>53806.330156489</v>
      </c>
      <c r="B543" s="32" t="n">
        <v>7</v>
      </c>
      <c r="C543" s="21" t="n">
        <v>4.56301971773717</v>
      </c>
      <c r="D543" s="21" t="n">
        <v>5.5573732335929</v>
      </c>
      <c r="E543" s="21" t="n">
        <v>7.00000000000718</v>
      </c>
      <c r="F543" s="21" t="n">
        <v>5.6067028064133</v>
      </c>
      <c r="G543" s="21" t="n">
        <v>5.52997556182172</v>
      </c>
      <c r="H543" s="21" t="n">
        <v>5.33965560205849</v>
      </c>
      <c r="I543" s="21" t="n">
        <v>5.25</v>
      </c>
      <c r="J543" s="21" t="n">
        <v>5.27617186270061</v>
      </c>
      <c r="K543" s="81" t="n">
        <v>4.94083975235281</v>
      </c>
      <c r="L543" s="81" t="n">
        <v>7.74982601124894</v>
      </c>
      <c r="M543" s="81" t="n">
        <v>8.80143386097611</v>
      </c>
      <c r="N543" s="81" t="n">
        <v>6.65258788835124</v>
      </c>
      <c r="O543" s="81" t="n">
        <v>7.73386386858428</v>
      </c>
      <c r="P543" s="81" t="n">
        <v>6.99999999999641</v>
      </c>
      <c r="Q543" s="81" t="n">
        <v>7.00000000001974</v>
      </c>
      <c r="R543" s="81" t="n">
        <v>5.4199246000983</v>
      </c>
      <c r="S543" s="81" t="n">
        <v>5.23335438679928</v>
      </c>
      <c r="T543" s="81" t="n">
        <v>5.23911298358018</v>
      </c>
      <c r="U543" s="81" t="n">
        <v>5.27740705988984</v>
      </c>
      <c r="V543" s="81" t="n">
        <v>5.24614610287921</v>
      </c>
      <c r="W543" s="81" t="n">
        <v>5.25</v>
      </c>
      <c r="X543" s="81" t="n">
        <v>5.25000000000001</v>
      </c>
    </row>
    <row r="544" customFormat="false" ht="15" hidden="false" customHeight="true" outlineLevel="0" collapsed="false">
      <c r="A544" s="31" t="n">
        <v>53906.3419225791</v>
      </c>
      <c r="B544" s="32" t="n">
        <v>7</v>
      </c>
      <c r="C544" s="21" t="n">
        <v>5.50742315110476</v>
      </c>
      <c r="D544" s="21" t="n">
        <v>8.80852745311829</v>
      </c>
      <c r="E544" s="21" t="n">
        <v>7.00000000000718</v>
      </c>
      <c r="F544" s="21" t="n">
        <v>5.43194646946481</v>
      </c>
      <c r="G544" s="21" t="n">
        <v>5.53963705113112</v>
      </c>
      <c r="H544" s="21" t="n">
        <v>5.17389729387908</v>
      </c>
      <c r="I544" s="21" t="n">
        <v>5.25</v>
      </c>
      <c r="J544" s="21" t="n">
        <v>5.30056652493511</v>
      </c>
      <c r="K544" s="81" t="n">
        <v>4.77297809149802</v>
      </c>
      <c r="L544" s="81" t="n">
        <v>5.9311809170295</v>
      </c>
      <c r="M544" s="81" t="n">
        <v>8.81224370892055</v>
      </c>
      <c r="N544" s="81" t="n">
        <v>8.48804146208697</v>
      </c>
      <c r="O544" s="81" t="n">
        <v>7.55364718790781</v>
      </c>
      <c r="P544" s="81" t="n">
        <v>6.99999999999641</v>
      </c>
      <c r="Q544" s="81" t="n">
        <v>7.00000000001974</v>
      </c>
      <c r="R544" s="81" t="n">
        <v>5.499022475589</v>
      </c>
      <c r="S544" s="81" t="n">
        <v>5.26070998789394</v>
      </c>
      <c r="T544" s="81" t="n">
        <v>5.1914456587767</v>
      </c>
      <c r="U544" s="81" t="n">
        <v>5.21657252866436</v>
      </c>
      <c r="V544" s="81" t="n">
        <v>5.2473126036712</v>
      </c>
      <c r="W544" s="81" t="n">
        <v>5.25</v>
      </c>
      <c r="X544" s="81" t="n">
        <v>5.25000000000001</v>
      </c>
    </row>
    <row r="545" customFormat="false" ht="15" hidden="false" customHeight="true" outlineLevel="0" collapsed="false">
      <c r="A545" s="31" t="n">
        <v>54006.3536886693</v>
      </c>
      <c r="B545" s="32" t="n">
        <v>7</v>
      </c>
      <c r="C545" s="21" t="n">
        <v>9.40383486695697</v>
      </c>
      <c r="D545" s="21" t="n">
        <v>8.68528543889573</v>
      </c>
      <c r="E545" s="21" t="n">
        <v>7.00000000000718</v>
      </c>
      <c r="F545" s="21" t="n">
        <v>7.93419127939532</v>
      </c>
      <c r="G545" s="21" t="n">
        <v>5.01981707642363</v>
      </c>
      <c r="H545" s="21" t="n">
        <v>5.15541934750966</v>
      </c>
      <c r="I545" s="21" t="n">
        <v>5.25</v>
      </c>
      <c r="J545" s="21" t="n">
        <v>5.27227301596057</v>
      </c>
      <c r="K545" s="81" t="n">
        <v>8.82866494826804</v>
      </c>
      <c r="L545" s="81" t="n">
        <v>5.94365646807673</v>
      </c>
      <c r="M545" s="81" t="n">
        <v>8.3074397043399</v>
      </c>
      <c r="N545" s="81" t="n">
        <v>8.00828876640365</v>
      </c>
      <c r="O545" s="81" t="n">
        <v>6.86841974848105</v>
      </c>
      <c r="P545" s="81" t="n">
        <v>6.99999999999641</v>
      </c>
      <c r="Q545" s="81" t="n">
        <v>7.00000000001974</v>
      </c>
      <c r="R545" s="81" t="n">
        <v>5.14297114622103</v>
      </c>
      <c r="S545" s="81" t="n">
        <v>5.26796985234724</v>
      </c>
      <c r="T545" s="81" t="n">
        <v>5.16722433117956</v>
      </c>
      <c r="U545" s="81" t="n">
        <v>5.2167461347218</v>
      </c>
      <c r="V545" s="81" t="n">
        <v>5.25539831653431</v>
      </c>
      <c r="W545" s="81" t="n">
        <v>5.25</v>
      </c>
      <c r="X545" s="81" t="n">
        <v>5.25000000000001</v>
      </c>
    </row>
    <row r="546" customFormat="false" ht="15" hidden="false" customHeight="true" outlineLevel="0" collapsed="false">
      <c r="A546" s="31" t="n">
        <v>54106.3654547594</v>
      </c>
      <c r="B546" s="32" t="n">
        <v>7</v>
      </c>
      <c r="C546" s="21" t="n">
        <v>9.152234147272</v>
      </c>
      <c r="D546" s="21" t="n">
        <v>5.35031998767594</v>
      </c>
      <c r="E546" s="21" t="n">
        <v>7.00000000000718</v>
      </c>
      <c r="F546" s="21" t="n">
        <v>8.68372510840994</v>
      </c>
      <c r="G546" s="21" t="n">
        <v>4.94785329785875</v>
      </c>
      <c r="H546" s="21" t="n">
        <v>5.31135994169241</v>
      </c>
      <c r="I546" s="21" t="n">
        <v>5.25</v>
      </c>
      <c r="J546" s="21" t="n">
        <v>5.2062052697829</v>
      </c>
      <c r="K546" s="81" t="n">
        <v>9.31428085317691</v>
      </c>
      <c r="L546" s="81" t="n">
        <v>7.74695077614529</v>
      </c>
      <c r="M546" s="81" t="n">
        <v>5.25803383988357</v>
      </c>
      <c r="N546" s="81" t="n">
        <v>5.59919526365758</v>
      </c>
      <c r="O546" s="81" t="n">
        <v>7.28735413807955</v>
      </c>
      <c r="P546" s="81" t="n">
        <v>6.99999999999641</v>
      </c>
      <c r="Q546" s="81" t="n">
        <v>7.00000000001974</v>
      </c>
      <c r="R546" s="81" t="n">
        <v>5.00162323196071</v>
      </c>
      <c r="S546" s="81" t="n">
        <v>5.24863074452347</v>
      </c>
      <c r="T546" s="81" t="n">
        <v>5.30221269505947</v>
      </c>
      <c r="U546" s="81" t="n">
        <v>5.27919397570418</v>
      </c>
      <c r="V546" s="81" t="n">
        <v>5.25147588586702</v>
      </c>
      <c r="W546" s="81" t="n">
        <v>5.25</v>
      </c>
      <c r="X546" s="81" t="n">
        <v>5.25000000000001</v>
      </c>
    </row>
    <row r="547" customFormat="false" ht="15" hidden="false" customHeight="true" outlineLevel="0" collapsed="false">
      <c r="A547" s="31" t="n">
        <v>54206.3772208495</v>
      </c>
      <c r="B547" s="32" t="n">
        <v>7</v>
      </c>
      <c r="C547" s="21" t="n">
        <v>4.8425462340107</v>
      </c>
      <c r="D547" s="21" t="n">
        <v>5.18153384842492</v>
      </c>
      <c r="E547" s="21" t="n">
        <v>7.00000000000718</v>
      </c>
      <c r="F547" s="21" t="n">
        <v>8.13975040410557</v>
      </c>
      <c r="G547" s="21" t="n">
        <v>5.41078036566776</v>
      </c>
      <c r="H547" s="21" t="n">
        <v>5.34644764184189</v>
      </c>
      <c r="I547" s="21" t="n">
        <v>5.25</v>
      </c>
      <c r="J547" s="21" t="n">
        <v>5.20260908369816</v>
      </c>
      <c r="K547" s="81" t="n">
        <v>5.73419447135236</v>
      </c>
      <c r="L547" s="81" t="n">
        <v>8.18648141183727</v>
      </c>
      <c r="M547" s="81" t="n">
        <v>5.30855728499244</v>
      </c>
      <c r="N547" s="81" t="n">
        <v>5.74722192991496</v>
      </c>
      <c r="O547" s="81" t="n">
        <v>7.75718234717303</v>
      </c>
      <c r="P547" s="81" t="n">
        <v>6.99999999999641</v>
      </c>
      <c r="Q547" s="81" t="n">
        <v>7.00000000001974</v>
      </c>
      <c r="R547" s="81" t="n">
        <v>5.06639054786512</v>
      </c>
      <c r="S547" s="81" t="n">
        <v>5.23281649925042</v>
      </c>
      <c r="T547" s="81" t="n">
        <v>5.30710744093307</v>
      </c>
      <c r="U547" s="81" t="n">
        <v>5.28608803480824</v>
      </c>
      <c r="V547" s="81" t="n">
        <v>5.24560114863499</v>
      </c>
      <c r="W547" s="81" t="n">
        <v>5.25</v>
      </c>
      <c r="X547" s="81" t="n">
        <v>5.25000000000001</v>
      </c>
    </row>
    <row r="548" customFormat="false" ht="15" hidden="false" customHeight="true" outlineLevel="0" collapsed="false">
      <c r="A548" s="31" t="n">
        <v>54306.3889869396</v>
      </c>
      <c r="B548" s="32" t="n">
        <v>7</v>
      </c>
      <c r="C548" s="21" t="n">
        <v>4.62699412681433</v>
      </c>
      <c r="D548" s="21" t="n">
        <v>8.39514649815494</v>
      </c>
      <c r="E548" s="21" t="n">
        <v>7.00000000000718</v>
      </c>
      <c r="F548" s="21" t="n">
        <v>5.47208229604699</v>
      </c>
      <c r="G548" s="21" t="n">
        <v>5.54089466332645</v>
      </c>
      <c r="H548" s="21" t="n">
        <v>5.22208144948749</v>
      </c>
      <c r="I548" s="21" t="n">
        <v>5.25</v>
      </c>
      <c r="J548" s="21" t="n">
        <v>5.28425179676344</v>
      </c>
      <c r="K548" s="81" t="n">
        <v>4.63362230423362</v>
      </c>
      <c r="L548" s="81" t="n">
        <v>7.28246677760378</v>
      </c>
      <c r="M548" s="81" t="n">
        <v>7.97944734701127</v>
      </c>
      <c r="N548" s="81" t="n">
        <v>8.26009342744936</v>
      </c>
      <c r="O548" s="81" t="n">
        <v>7.40348535037524</v>
      </c>
      <c r="P548" s="81" t="n">
        <v>6.99999999999641</v>
      </c>
      <c r="Q548" s="81" t="n">
        <v>7.00000000001974</v>
      </c>
      <c r="R548" s="81" t="n">
        <v>5.48572504563835</v>
      </c>
      <c r="S548" s="81" t="n">
        <v>5.23607277713912</v>
      </c>
      <c r="T548" s="81" t="n">
        <v>5.2985622420601</v>
      </c>
      <c r="U548" s="81" t="n">
        <v>5.22713306125952</v>
      </c>
      <c r="V548" s="81" t="n">
        <v>5.2488569915777</v>
      </c>
      <c r="W548" s="81" t="n">
        <v>5.25</v>
      </c>
      <c r="X548" s="81" t="n">
        <v>5.25000000000001</v>
      </c>
    </row>
    <row r="549" customFormat="false" ht="15" hidden="false" customHeight="true" outlineLevel="0" collapsed="false">
      <c r="A549" s="31" t="n">
        <v>54406.4007530298</v>
      </c>
      <c r="B549" s="32" t="n">
        <v>7</v>
      </c>
      <c r="C549" s="21" t="n">
        <v>8.43467490276064</v>
      </c>
      <c r="D549" s="21" t="n">
        <v>8.90219130478946</v>
      </c>
      <c r="E549" s="21" t="n">
        <v>7.00000000000718</v>
      </c>
      <c r="F549" s="21" t="n">
        <v>5.53164054390613</v>
      </c>
      <c r="G549" s="21" t="n">
        <v>5.49758706144614</v>
      </c>
      <c r="H549" s="21" t="n">
        <v>5.1541752661451</v>
      </c>
      <c r="I549" s="21" t="n">
        <v>5.25</v>
      </c>
      <c r="J549" s="21" t="n">
        <v>5.3010706266242</v>
      </c>
      <c r="K549" s="81" t="n">
        <v>5.50320560233944</v>
      </c>
      <c r="L549" s="81" t="n">
        <v>5.83319591731841</v>
      </c>
      <c r="M549" s="81" t="n">
        <v>8.77397181128852</v>
      </c>
      <c r="N549" s="81" t="n">
        <v>8.39247353138202</v>
      </c>
      <c r="O549" s="81" t="n">
        <v>6.80564025411475</v>
      </c>
      <c r="P549" s="81" t="n">
        <v>6.99999999999641</v>
      </c>
      <c r="Q549" s="81" t="n">
        <v>7.00000000001974</v>
      </c>
      <c r="R549" s="81" t="n">
        <v>5.47180902882113</v>
      </c>
      <c r="S549" s="81" t="n">
        <v>5.26378901829275</v>
      </c>
      <c r="T549" s="81" t="n">
        <v>5.24455227601773</v>
      </c>
      <c r="U549" s="81" t="n">
        <v>5.21258543521306</v>
      </c>
      <c r="V549" s="81" t="n">
        <v>5.25611342295298</v>
      </c>
      <c r="W549" s="81" t="n">
        <v>5.25</v>
      </c>
      <c r="X549" s="81" t="n">
        <v>5.25000000000001</v>
      </c>
    </row>
    <row r="550" customFormat="false" ht="15" hidden="false" customHeight="true" outlineLevel="0" collapsed="false">
      <c r="A550" s="31" t="n">
        <v>54506.4125191199</v>
      </c>
      <c r="B550" s="32" t="n">
        <v>7</v>
      </c>
      <c r="C550" s="21" t="n">
        <v>9.47298631466762</v>
      </c>
      <c r="D550" s="21" t="n">
        <v>6.29547096075646</v>
      </c>
      <c r="E550" s="21" t="n">
        <v>7.00000000000718</v>
      </c>
      <c r="F550" s="21" t="n">
        <v>8.26874873642295</v>
      </c>
      <c r="G550" s="21" t="n">
        <v>4.99334749302628</v>
      </c>
      <c r="H550" s="21" t="n">
        <v>5.18207198577244</v>
      </c>
      <c r="I550" s="21" t="n">
        <v>5.25</v>
      </c>
      <c r="J550" s="21" t="n">
        <v>5.23561306395808</v>
      </c>
      <c r="K550" s="81" t="n">
        <v>9.30068820839658</v>
      </c>
      <c r="L550" s="81" t="n">
        <v>6.09410895287296</v>
      </c>
      <c r="M550" s="81" t="n">
        <v>8.81965897995709</v>
      </c>
      <c r="N550" s="81" t="n">
        <v>5.9742607843627</v>
      </c>
      <c r="O550" s="81" t="n">
        <v>7.50520756974867</v>
      </c>
      <c r="P550" s="81" t="n">
        <v>6.99999999999641</v>
      </c>
      <c r="Q550" s="81" t="n">
        <v>7.00000000001974</v>
      </c>
      <c r="R550" s="81" t="n">
        <v>5.03044654263397</v>
      </c>
      <c r="S550" s="81" t="n">
        <v>5.2674885192843</v>
      </c>
      <c r="T550" s="81" t="n">
        <v>5.19653042105464</v>
      </c>
      <c r="U550" s="81" t="n">
        <v>5.25960237712625</v>
      </c>
      <c r="V550" s="81" t="n">
        <v>5.24870060095561</v>
      </c>
      <c r="W550" s="81" t="n">
        <v>5.25</v>
      </c>
      <c r="X550" s="81" t="n">
        <v>5.25000000000001</v>
      </c>
    </row>
    <row r="551" customFormat="false" ht="15" hidden="false" customHeight="true" outlineLevel="0" collapsed="false">
      <c r="A551" s="31" t="n">
        <v>54606.42428521</v>
      </c>
      <c r="B551" s="32" t="n">
        <v>7</v>
      </c>
      <c r="C551" s="21" t="n">
        <v>8.94620617923306</v>
      </c>
      <c r="D551" s="21" t="n">
        <v>5.0619079769552</v>
      </c>
      <c r="E551" s="21" t="n">
        <v>7.00000000000718</v>
      </c>
      <c r="F551" s="21" t="n">
        <v>8.6475947452263</v>
      </c>
      <c r="G551" s="21" t="n">
        <v>4.94917260642366</v>
      </c>
      <c r="H551" s="21" t="n">
        <v>5.34003239808736</v>
      </c>
      <c r="I551" s="21" t="n">
        <v>5.25</v>
      </c>
      <c r="J551" s="21" t="n">
        <v>5.20262918090698</v>
      </c>
      <c r="K551" s="81" t="n">
        <v>8.9013422101342</v>
      </c>
      <c r="L551" s="81" t="n">
        <v>7.97290872587114</v>
      </c>
      <c r="M551" s="81" t="n">
        <v>8.41891911211001</v>
      </c>
      <c r="N551" s="81" t="n">
        <v>5.52145459067227</v>
      </c>
      <c r="O551" s="81" t="n">
        <v>7.72657209542914</v>
      </c>
      <c r="P551" s="81" t="n">
        <v>6.99999999999641</v>
      </c>
      <c r="Q551" s="81" t="n">
        <v>7.00000000001974</v>
      </c>
      <c r="R551" s="81" t="n">
        <v>5.01248736165985</v>
      </c>
      <c r="S551" s="81" t="n">
        <v>5.24197622362652</v>
      </c>
      <c r="T551" s="81" t="n">
        <v>5.16770620134027</v>
      </c>
      <c r="U551" s="81" t="n">
        <v>5.28743303890143</v>
      </c>
      <c r="V551" s="81" t="n">
        <v>5.24572709475424</v>
      </c>
      <c r="W551" s="81" t="n">
        <v>5.25</v>
      </c>
      <c r="X551" s="81" t="n">
        <v>5.25000000000001</v>
      </c>
    </row>
    <row r="552" customFormat="false" ht="15" hidden="false" customHeight="true" outlineLevel="0" collapsed="false">
      <c r="A552" s="31" t="n">
        <v>54706.4360513002</v>
      </c>
      <c r="B552" s="32" t="n">
        <v>7</v>
      </c>
      <c r="C552" s="21" t="n">
        <v>4.69800801295536</v>
      </c>
      <c r="D552" s="21" t="n">
        <v>5.82176716961261</v>
      </c>
      <c r="E552" s="21" t="n">
        <v>7.00000000000718</v>
      </c>
      <c r="F552" s="21" t="n">
        <v>7.62349933068752</v>
      </c>
      <c r="G552" s="21" t="n">
        <v>5.44963859181951</v>
      </c>
      <c r="H552" s="21" t="n">
        <v>5.33429130401625</v>
      </c>
      <c r="I552" s="21" t="n">
        <v>5.25</v>
      </c>
      <c r="J552" s="21" t="n">
        <v>5.20732563987208</v>
      </c>
      <c r="K552" s="81" t="n">
        <v>4.79763522301769</v>
      </c>
      <c r="L552" s="81" t="n">
        <v>8.12304326546682</v>
      </c>
      <c r="M552" s="81" t="n">
        <v>5.32824907669887</v>
      </c>
      <c r="N552" s="81" t="n">
        <v>7.46461020129774</v>
      </c>
      <c r="O552" s="81" t="n">
        <v>7.21261222777187</v>
      </c>
      <c r="P552" s="81" t="n">
        <v>6.99999999999641</v>
      </c>
      <c r="Q552" s="81" t="n">
        <v>7.00000000001974</v>
      </c>
      <c r="R552" s="81" t="n">
        <v>5.44914730918974</v>
      </c>
      <c r="S552" s="81" t="n">
        <v>5.23209548406222</v>
      </c>
      <c r="T552" s="81" t="n">
        <v>5.30059335096712</v>
      </c>
      <c r="U552" s="81" t="n">
        <v>5.2713119476639</v>
      </c>
      <c r="V552" s="81" t="n">
        <v>5.25106946395525</v>
      </c>
      <c r="W552" s="81" t="n">
        <v>5.25</v>
      </c>
      <c r="X552" s="81" t="n">
        <v>5.25000000000001</v>
      </c>
    </row>
    <row r="553" customFormat="false" ht="15" hidden="false" customHeight="true" outlineLevel="0" collapsed="false">
      <c r="A553" s="31" t="n">
        <v>54806.4478173903</v>
      </c>
      <c r="B553" s="32" t="n">
        <v>7</v>
      </c>
      <c r="C553" s="21" t="n">
        <v>4.71748792671952</v>
      </c>
      <c r="D553" s="21" t="n">
        <v>8.87064587504954</v>
      </c>
      <c r="E553" s="21" t="n">
        <v>7.00000000000718</v>
      </c>
      <c r="F553" s="21" t="n">
        <v>5.38118319810271</v>
      </c>
      <c r="G553" s="21" t="n">
        <v>5.54837076142692</v>
      </c>
      <c r="H553" s="21" t="n">
        <v>5.16754018004419</v>
      </c>
      <c r="I553" s="21" t="n">
        <v>5.25</v>
      </c>
      <c r="J553" s="21" t="n">
        <v>5.29033744940305</v>
      </c>
      <c r="K553" s="81" t="n">
        <v>4.90046925269679</v>
      </c>
      <c r="L553" s="81" t="n">
        <v>6.51742496750163</v>
      </c>
      <c r="M553" s="81" t="n">
        <v>5.28265993537101</v>
      </c>
      <c r="N553" s="81" t="n">
        <v>8.51198557953376</v>
      </c>
      <c r="O553" s="81" t="n">
        <v>6.85167902394798</v>
      </c>
      <c r="P553" s="81" t="n">
        <v>6.99999999999641</v>
      </c>
      <c r="Q553" s="81" t="n">
        <v>7.00000000001974</v>
      </c>
      <c r="R553" s="81" t="n">
        <v>5.49551726476242</v>
      </c>
      <c r="S553" s="81" t="n">
        <v>5.24336295329563</v>
      </c>
      <c r="T553" s="81" t="n">
        <v>5.30803798075189</v>
      </c>
      <c r="U553" s="81" t="n">
        <v>5.21484047301467</v>
      </c>
      <c r="V553" s="81" t="n">
        <v>5.25574263042884</v>
      </c>
      <c r="W553" s="81" t="n">
        <v>5.25</v>
      </c>
      <c r="X553" s="81" t="n">
        <v>5.25000000000001</v>
      </c>
    </row>
    <row r="554" customFormat="false" ht="15" hidden="false" customHeight="true" outlineLevel="0" collapsed="false">
      <c r="A554" s="31" t="n">
        <v>54906.4595834804</v>
      </c>
      <c r="B554" s="32" t="n">
        <v>7</v>
      </c>
      <c r="C554" s="21" t="n">
        <v>8.93283010343327</v>
      </c>
      <c r="D554" s="21" t="n">
        <v>8.53157590195694</v>
      </c>
      <c r="E554" s="21" t="n">
        <v>7.00000000000718</v>
      </c>
      <c r="F554" s="21" t="n">
        <v>5.68263277553563</v>
      </c>
      <c r="G554" s="21" t="n">
        <v>5.15752726152106</v>
      </c>
      <c r="H554" s="21" t="n">
        <v>5.1586507731877</v>
      </c>
      <c r="I554" s="21" t="n">
        <v>5.25</v>
      </c>
      <c r="J554" s="21" t="n">
        <v>5.30049419176811</v>
      </c>
      <c r="K554" s="81" t="n">
        <v>9.05915461911648</v>
      </c>
      <c r="L554" s="81" t="n">
        <v>5.79602813096037</v>
      </c>
      <c r="M554" s="81" t="n">
        <v>7.86933439181638</v>
      </c>
      <c r="N554" s="81" t="n">
        <v>7.74945774489244</v>
      </c>
      <c r="O554" s="81" t="n">
        <v>7.65070555694478</v>
      </c>
      <c r="P554" s="81" t="n">
        <v>6.99999999999641</v>
      </c>
      <c r="Q554" s="81" t="n">
        <v>7.00000000001974</v>
      </c>
      <c r="R554" s="81" t="n">
        <v>5.08005550001784</v>
      </c>
      <c r="S554" s="81" t="n">
        <v>5.26608974462554</v>
      </c>
      <c r="T554" s="81" t="n">
        <v>5.30056866423233</v>
      </c>
      <c r="U554" s="81" t="n">
        <v>5.21949287514338</v>
      </c>
      <c r="V554" s="81" t="n">
        <v>5.24713765674346</v>
      </c>
      <c r="W554" s="81" t="n">
        <v>5.25</v>
      </c>
      <c r="X554" s="81" t="n">
        <v>5.25000000000001</v>
      </c>
    </row>
    <row r="555" customFormat="false" ht="15" hidden="false" customHeight="true" outlineLevel="0" collapsed="false">
      <c r="A555" s="31" t="n">
        <v>55006.4713495705</v>
      </c>
      <c r="B555" s="32" t="n">
        <v>7</v>
      </c>
      <c r="C555" s="21" t="n">
        <v>9.43595732427679</v>
      </c>
      <c r="D555" s="21" t="n">
        <v>5.23417449434183</v>
      </c>
      <c r="E555" s="21" t="n">
        <v>7.00000000000718</v>
      </c>
      <c r="F555" s="21" t="n">
        <v>8.45103381411329</v>
      </c>
      <c r="G555" s="21" t="n">
        <v>4.97019075425362</v>
      </c>
      <c r="H555" s="21" t="n">
        <v>5.32254330808725</v>
      </c>
      <c r="I555" s="21" t="n">
        <v>5.25</v>
      </c>
      <c r="J555" s="21" t="n">
        <v>5.22425558915695</v>
      </c>
      <c r="K555" s="81" t="n">
        <v>9.22641733327141</v>
      </c>
      <c r="L555" s="81" t="n">
        <v>6.36174887942504</v>
      </c>
      <c r="M555" s="81" t="n">
        <v>8.76964186895428</v>
      </c>
      <c r="N555" s="81" t="n">
        <v>5.54452436298404</v>
      </c>
      <c r="O555" s="81" t="n">
        <v>7.65842333724453</v>
      </c>
      <c r="P555" s="81" t="n">
        <v>6.99999999999641</v>
      </c>
      <c r="Q555" s="81" t="n">
        <v>7.00000000001974</v>
      </c>
      <c r="R555" s="81" t="n">
        <v>5.00108990746494</v>
      </c>
      <c r="S555" s="81" t="n">
        <v>5.26599129235274</v>
      </c>
      <c r="T555" s="81" t="n">
        <v>5.24715745557967</v>
      </c>
      <c r="U555" s="81" t="n">
        <v>5.28180407828419</v>
      </c>
      <c r="V555" s="81" t="n">
        <v>5.24635291800216</v>
      </c>
      <c r="W555" s="81" t="n">
        <v>5.25</v>
      </c>
      <c r="X555" s="81" t="n">
        <v>5.25000000000001</v>
      </c>
    </row>
    <row r="556" customFormat="false" ht="15" hidden="false" customHeight="true" outlineLevel="0" collapsed="false">
      <c r="A556" s="31" t="n">
        <v>55106.4831156607</v>
      </c>
      <c r="B556" s="32" t="n">
        <v>7</v>
      </c>
      <c r="C556" s="21" t="n">
        <v>8.49432630109554</v>
      </c>
      <c r="D556" s="21" t="n">
        <v>5.28588842012463</v>
      </c>
      <c r="E556" s="21" t="n">
        <v>7.00000000000718</v>
      </c>
      <c r="F556" s="21" t="n">
        <v>8.58406310934437</v>
      </c>
      <c r="G556" s="21" t="n">
        <v>4.96041356706232</v>
      </c>
      <c r="H556" s="21" t="n">
        <v>5.34494229591056</v>
      </c>
      <c r="I556" s="21" t="n">
        <v>5.25</v>
      </c>
      <c r="J556" s="21" t="n">
        <v>5.20110410439662</v>
      </c>
      <c r="K556" s="81" t="n">
        <v>5.17178152769749</v>
      </c>
      <c r="L556" s="81" t="n">
        <v>8.10764412236846</v>
      </c>
      <c r="M556" s="81" t="n">
        <v>8.83313498636912</v>
      </c>
      <c r="N556" s="81" t="n">
        <v>5.88105234758252</v>
      </c>
      <c r="O556" s="81" t="n">
        <v>7.01609098752425</v>
      </c>
      <c r="P556" s="81" t="n">
        <v>6.99999999999641</v>
      </c>
      <c r="Q556" s="81" t="n">
        <v>7.00000000001974</v>
      </c>
      <c r="R556" s="81" t="n">
        <v>5.35683415841729</v>
      </c>
      <c r="S556" s="81" t="n">
        <v>5.23815919899789</v>
      </c>
      <c r="T556" s="81" t="n">
        <v>5.19847684381086</v>
      </c>
      <c r="U556" s="81" t="n">
        <v>5.28451074257301</v>
      </c>
      <c r="V556" s="81" t="n">
        <v>5.2535339679367</v>
      </c>
      <c r="W556" s="81" t="n">
        <v>5.25</v>
      </c>
      <c r="X556" s="81" t="n">
        <v>5.25000000000001</v>
      </c>
    </row>
    <row r="557" customFormat="false" ht="15" hidden="false" customHeight="true" outlineLevel="0" collapsed="false">
      <c r="A557" s="31" t="n">
        <v>55206.4948817508</v>
      </c>
      <c r="B557" s="32" t="n">
        <v>7</v>
      </c>
      <c r="C557" s="21" t="n">
        <v>4.59544079658287</v>
      </c>
      <c r="D557" s="21" t="n">
        <v>8.6088387941936</v>
      </c>
      <c r="E557" s="21" t="n">
        <v>7.00000000000718</v>
      </c>
      <c r="F557" s="21" t="n">
        <v>6.21799315550936</v>
      </c>
      <c r="G557" s="21" t="n">
        <v>5.48026370989004</v>
      </c>
      <c r="H557" s="21" t="n">
        <v>5.19253736743948</v>
      </c>
      <c r="I557" s="21" t="n">
        <v>5.25</v>
      </c>
      <c r="J557" s="21" t="n">
        <v>5.22151818871011</v>
      </c>
      <c r="K557" s="81" t="n">
        <v>4.68495287964538</v>
      </c>
      <c r="L557" s="81" t="n">
        <v>8.01486427691116</v>
      </c>
      <c r="M557" s="81" t="n">
        <v>8.48120933579856</v>
      </c>
      <c r="N557" s="81" t="n">
        <v>8.3539900327804</v>
      </c>
      <c r="O557" s="81" t="n">
        <v>7.02930593410517</v>
      </c>
      <c r="P557" s="81" t="n">
        <v>6.99999999999641</v>
      </c>
      <c r="Q557" s="81" t="n">
        <v>7.00000000001974</v>
      </c>
      <c r="R557" s="81" t="n">
        <v>5.49849056681938</v>
      </c>
      <c r="S557" s="81" t="n">
        <v>5.23210091247803</v>
      </c>
      <c r="T557" s="81" t="n">
        <v>5.16681048099989</v>
      </c>
      <c r="U557" s="81" t="n">
        <v>5.2228320297475</v>
      </c>
      <c r="V557" s="81" t="n">
        <v>5.25423887486851</v>
      </c>
      <c r="W557" s="81" t="n">
        <v>5.25</v>
      </c>
      <c r="X557" s="81" t="n">
        <v>5.25000000000001</v>
      </c>
    </row>
    <row r="558" customFormat="false" ht="15" hidden="false" customHeight="true" outlineLevel="0" collapsed="false">
      <c r="A558" s="31" t="n">
        <v>55306.5066478409</v>
      </c>
      <c r="B558" s="32" t="n">
        <v>7</v>
      </c>
      <c r="C558" s="21" t="n">
        <v>4.84740948628356</v>
      </c>
      <c r="D558" s="21" t="n">
        <v>8.83141260440018</v>
      </c>
      <c r="E558" s="21" t="n">
        <v>7.00000000000718</v>
      </c>
      <c r="F558" s="21" t="n">
        <v>5.3331903992006</v>
      </c>
      <c r="G558" s="21" t="n">
        <v>5.55228558359803</v>
      </c>
      <c r="H558" s="21" t="n">
        <v>5.15361469479722</v>
      </c>
      <c r="I558" s="21" t="n">
        <v>5.25</v>
      </c>
      <c r="J558" s="21" t="n">
        <v>5.29531376820243</v>
      </c>
      <c r="K558" s="81" t="n">
        <v>8.26794459132868</v>
      </c>
      <c r="L558" s="81" t="n">
        <v>6.16358940647222</v>
      </c>
      <c r="M558" s="81" t="n">
        <v>5.36881971973762</v>
      </c>
      <c r="N558" s="81" t="n">
        <v>8.30514921369538</v>
      </c>
      <c r="O558" s="81" t="n">
        <v>7.73411050339353</v>
      </c>
      <c r="P558" s="81" t="n">
        <v>6.99999999999641</v>
      </c>
      <c r="Q558" s="81" t="n">
        <v>7.00000000001974</v>
      </c>
      <c r="R558" s="81" t="n">
        <v>5.43355083003213</v>
      </c>
      <c r="S558" s="81" t="n">
        <v>5.2541426991798</v>
      </c>
      <c r="T558" s="81" t="n">
        <v>5.29695290528141</v>
      </c>
      <c r="U558" s="81" t="n">
        <v>5.21339372240306</v>
      </c>
      <c r="V558" s="81" t="n">
        <v>5.2461424172702</v>
      </c>
      <c r="W558" s="81" t="n">
        <v>5.25</v>
      </c>
      <c r="X558" s="81" t="n">
        <v>5.25000000000001</v>
      </c>
    </row>
    <row r="559" customFormat="false" ht="15" hidden="false" customHeight="true" outlineLevel="0" collapsed="false">
      <c r="A559" s="31" t="n">
        <v>55406.5184139311</v>
      </c>
      <c r="B559" s="32" t="n">
        <v>7</v>
      </c>
      <c r="C559" s="21" t="n">
        <v>9.15747816956328</v>
      </c>
      <c r="D559" s="21" t="n">
        <v>5.66084970168098</v>
      </c>
      <c r="E559" s="21" t="n">
        <v>7.00000000000718</v>
      </c>
      <c r="F559" s="21" t="n">
        <v>5.94507606393788</v>
      </c>
      <c r="G559" s="21" t="n">
        <v>5.0891858991958</v>
      </c>
      <c r="H559" s="21" t="n">
        <v>5.26361437131757</v>
      </c>
      <c r="I559" s="21" t="n">
        <v>5.25</v>
      </c>
      <c r="J559" s="21" t="n">
        <v>5.29826056759818</v>
      </c>
      <c r="K559" s="81" t="n">
        <v>9.36557912396581</v>
      </c>
      <c r="L559" s="81" t="n">
        <v>5.82965893496635</v>
      </c>
      <c r="M559" s="81" t="n">
        <v>5.22542803333193</v>
      </c>
      <c r="N559" s="81" t="n">
        <v>5.80409300886145</v>
      </c>
      <c r="O559" s="81" t="n">
        <v>7.55306586553262</v>
      </c>
      <c r="P559" s="81" t="n">
        <v>6.99999999999641</v>
      </c>
      <c r="Q559" s="81" t="n">
        <v>7.00000000001974</v>
      </c>
      <c r="R559" s="81" t="n">
        <v>5.01436323870668</v>
      </c>
      <c r="S559" s="81" t="n">
        <v>5.26752225941538</v>
      </c>
      <c r="T559" s="81" t="n">
        <v>5.30703912748172</v>
      </c>
      <c r="U559" s="81" t="n">
        <v>5.26982780478608</v>
      </c>
      <c r="V559" s="81" t="n">
        <v>5.24731819244368</v>
      </c>
      <c r="W559" s="81" t="n">
        <v>5.25</v>
      </c>
      <c r="X559" s="81" t="n">
        <v>5.25000000000001</v>
      </c>
    </row>
    <row r="560" customFormat="false" ht="15" hidden="false" customHeight="true" outlineLevel="0" collapsed="false">
      <c r="A560" s="31" t="n">
        <v>55506.5301800212</v>
      </c>
      <c r="B560" s="32" t="n">
        <v>7</v>
      </c>
      <c r="C560" s="21" t="n">
        <v>9.3721307973174</v>
      </c>
      <c r="D560" s="21" t="n">
        <v>5.09029278408656</v>
      </c>
      <c r="E560" s="21" t="n">
        <v>7.00000000000718</v>
      </c>
      <c r="F560" s="21" t="n">
        <v>8.57162097553891</v>
      </c>
      <c r="G560" s="21" t="n">
        <v>4.95927595700268</v>
      </c>
      <c r="H560" s="21" t="n">
        <v>5.34512983747374</v>
      </c>
      <c r="I560" s="21" t="n">
        <v>5.25</v>
      </c>
      <c r="J560" s="21" t="n">
        <v>5.21683210343143</v>
      </c>
      <c r="K560" s="81" t="n">
        <v>8.49767646200524</v>
      </c>
      <c r="L560" s="81" t="n">
        <v>6.98970368091224</v>
      </c>
      <c r="M560" s="81" t="n">
        <v>6.84255532744689</v>
      </c>
      <c r="N560" s="81" t="n">
        <v>5.57789764345365</v>
      </c>
      <c r="O560" s="81" t="n">
        <v>6.86791776202831</v>
      </c>
      <c r="P560" s="81" t="n">
        <v>6.99999999999641</v>
      </c>
      <c r="Q560" s="81" t="n">
        <v>7.00000000001974</v>
      </c>
      <c r="R560" s="81" t="n">
        <v>5.02822930920259</v>
      </c>
      <c r="S560" s="81" t="n">
        <v>5.26233496447841</v>
      </c>
      <c r="T560" s="81" t="n">
        <v>5.30193600051357</v>
      </c>
      <c r="U560" s="81" t="n">
        <v>5.28753553093312</v>
      </c>
      <c r="V560" s="81" t="n">
        <v>5.2554043917217</v>
      </c>
      <c r="W560" s="81" t="n">
        <v>5.25</v>
      </c>
      <c r="X560" s="81" t="n">
        <v>5.25000000000001</v>
      </c>
    </row>
    <row r="561" customFormat="false" ht="15" hidden="false" customHeight="true" outlineLevel="0" collapsed="false">
      <c r="A561" s="31" t="n">
        <v>55606.5419461113</v>
      </c>
      <c r="B561" s="32" t="n">
        <v>7</v>
      </c>
      <c r="C561" s="21" t="n">
        <v>5.56786602780008</v>
      </c>
      <c r="D561" s="21" t="n">
        <v>7.41578160186725</v>
      </c>
      <c r="E561" s="21" t="n">
        <v>7.00000000000718</v>
      </c>
      <c r="F561" s="21" t="n">
        <v>8.49106801990885</v>
      </c>
      <c r="G561" s="21" t="n">
        <v>5.00226995149071</v>
      </c>
      <c r="H561" s="21" t="n">
        <v>5.32122764029026</v>
      </c>
      <c r="I561" s="21" t="n">
        <v>5.25</v>
      </c>
      <c r="J561" s="21" t="n">
        <v>5.20047418682538</v>
      </c>
      <c r="K561" s="81" t="n">
        <v>4.69873922149181</v>
      </c>
      <c r="L561" s="81" t="n">
        <v>8.18689980041272</v>
      </c>
      <c r="M561" s="81" t="n">
        <v>8.71267334513129</v>
      </c>
      <c r="N561" s="81" t="n">
        <v>7.91542605583376</v>
      </c>
      <c r="O561" s="81" t="n">
        <v>7.28851557879703</v>
      </c>
      <c r="P561" s="81" t="n">
        <v>6.99999999999641</v>
      </c>
      <c r="Q561" s="81" t="n">
        <v>7.00000000001974</v>
      </c>
      <c r="R561" s="81" t="n">
        <v>5.46961356600842</v>
      </c>
      <c r="S561" s="81" t="n">
        <v>5.23537907730317</v>
      </c>
      <c r="T561" s="81" t="n">
        <v>5.25409089402924</v>
      </c>
      <c r="U561" s="81" t="n">
        <v>5.25013978398007</v>
      </c>
      <c r="V561" s="81" t="n">
        <v>5.25146135340076</v>
      </c>
      <c r="W561" s="81" t="n">
        <v>5.25</v>
      </c>
      <c r="X561" s="81" t="n">
        <v>5.25000000000001</v>
      </c>
    </row>
    <row r="562" customFormat="false" ht="15" hidden="false" customHeight="true" outlineLevel="0" collapsed="false">
      <c r="A562" s="31" t="n">
        <v>55706.5537122014</v>
      </c>
      <c r="B562" s="32" t="n">
        <v>7</v>
      </c>
      <c r="C562" s="21" t="n">
        <v>4.52597270841473</v>
      </c>
      <c r="D562" s="21" t="n">
        <v>8.93111529184448</v>
      </c>
      <c r="E562" s="21" t="n">
        <v>7.00000000000718</v>
      </c>
      <c r="F562" s="21" t="n">
        <v>5.80350943497182</v>
      </c>
      <c r="G562" s="21" t="n">
        <v>5.50677654656961</v>
      </c>
      <c r="H562" s="21" t="n">
        <v>5.16090436031531</v>
      </c>
      <c r="I562" s="21" t="n">
        <v>5.25</v>
      </c>
      <c r="J562" s="21" t="n">
        <v>5.2630722191582</v>
      </c>
      <c r="K562" s="81" t="n">
        <v>5.09862851221493</v>
      </c>
      <c r="L562" s="81" t="n">
        <v>7.8358756621136</v>
      </c>
      <c r="M562" s="81" t="n">
        <v>8.83828348351591</v>
      </c>
      <c r="N562" s="81" t="n">
        <v>8.49485977192735</v>
      </c>
      <c r="O562" s="81" t="n">
        <v>7.75715145348373</v>
      </c>
      <c r="P562" s="81" t="n">
        <v>6.99999999999641</v>
      </c>
      <c r="Q562" s="81" t="n">
        <v>7.00000000001974</v>
      </c>
      <c r="R562" s="81" t="n">
        <v>5.4875868633355</v>
      </c>
      <c r="S562" s="81" t="n">
        <v>5.2328689356955</v>
      </c>
      <c r="T562" s="81" t="n">
        <v>5.20513577357817</v>
      </c>
      <c r="U562" s="81" t="n">
        <v>5.21311906048571</v>
      </c>
      <c r="V562" s="81" t="n">
        <v>5.24560007007045</v>
      </c>
      <c r="W562" s="81" t="n">
        <v>5.25</v>
      </c>
      <c r="X562" s="81" t="n">
        <v>5.25000000000001</v>
      </c>
    </row>
    <row r="563" customFormat="false" ht="15" hidden="false" customHeight="true" outlineLevel="0" collapsed="false">
      <c r="A563" s="31" t="n">
        <v>55806.5654782916</v>
      </c>
      <c r="B563" s="32" t="n">
        <v>7</v>
      </c>
      <c r="C563" s="21" t="n">
        <v>5.05392782529482</v>
      </c>
      <c r="D563" s="21" t="n">
        <v>8.24841067384761</v>
      </c>
      <c r="E563" s="21" t="n">
        <v>7.00000000000718</v>
      </c>
      <c r="F563" s="21" t="n">
        <v>5.36745906012452</v>
      </c>
      <c r="G563" s="21" t="n">
        <v>5.55093431903034</v>
      </c>
      <c r="H563" s="21" t="n">
        <v>5.16443711929842</v>
      </c>
      <c r="I563" s="21" t="n">
        <v>5.25</v>
      </c>
      <c r="J563" s="21" t="n">
        <v>5.29914066587547</v>
      </c>
      <c r="K563" s="81" t="n">
        <v>9.20204932312958</v>
      </c>
      <c r="L563" s="81" t="n">
        <v>5.97545363594768</v>
      </c>
      <c r="M563" s="81" t="n">
        <v>8.57486935076583</v>
      </c>
      <c r="N563" s="81" t="n">
        <v>6.96673177722827</v>
      </c>
      <c r="O563" s="81" t="n">
        <v>7.40268792543128</v>
      </c>
      <c r="P563" s="81" t="n">
        <v>6.99999999999641</v>
      </c>
      <c r="Q563" s="81" t="n">
        <v>7.00000000001974</v>
      </c>
      <c r="R563" s="81" t="n">
        <v>5.05087979681273</v>
      </c>
      <c r="S563" s="81" t="n">
        <v>5.25946055802244</v>
      </c>
      <c r="T563" s="81" t="n">
        <v>5.16899014774449</v>
      </c>
      <c r="U563" s="81" t="n">
        <v>5.22485594353783</v>
      </c>
      <c r="V563" s="81" t="n">
        <v>5.24886568611407</v>
      </c>
      <c r="W563" s="81" t="n">
        <v>5.25</v>
      </c>
      <c r="X563" s="81" t="n">
        <v>5.25000000000001</v>
      </c>
    </row>
    <row r="564" customFormat="false" ht="15" hidden="false" customHeight="true" outlineLevel="0" collapsed="false">
      <c r="A564" s="31" t="n">
        <v>55906.5772443817</v>
      </c>
      <c r="B564" s="32" t="n">
        <v>7</v>
      </c>
      <c r="C564" s="21" t="n">
        <v>9.30161027943659</v>
      </c>
      <c r="D564" s="21" t="n">
        <v>5.14136522171146</v>
      </c>
      <c r="E564" s="21" t="n">
        <v>7.00000000000718</v>
      </c>
      <c r="F564" s="21" t="n">
        <v>6.74619714602719</v>
      </c>
      <c r="G564" s="21" t="n">
        <v>5.05039388380435</v>
      </c>
      <c r="H564" s="21" t="n">
        <v>5.33119790832694</v>
      </c>
      <c r="I564" s="21" t="n">
        <v>5.25</v>
      </c>
      <c r="J564" s="21" t="n">
        <v>5.29251174628895</v>
      </c>
      <c r="K564" s="81" t="n">
        <v>9.09915548866539</v>
      </c>
      <c r="L564" s="81" t="n">
        <v>5.90805317248381</v>
      </c>
      <c r="M564" s="81" t="n">
        <v>5.49689717564035</v>
      </c>
      <c r="N564" s="81" t="n">
        <v>5.49950734679906</v>
      </c>
      <c r="O564" s="81" t="n">
        <v>6.80558317868289</v>
      </c>
      <c r="P564" s="81" t="n">
        <v>6.99999999999641</v>
      </c>
      <c r="Q564" s="81" t="n">
        <v>7.00000000001974</v>
      </c>
      <c r="R564" s="81" t="n">
        <v>5.0045798442931</v>
      </c>
      <c r="S564" s="81" t="n">
        <v>5.26797044578298</v>
      </c>
      <c r="T564" s="81" t="n">
        <v>5.29063806539837</v>
      </c>
      <c r="U564" s="81" t="n">
        <v>5.2842363758971</v>
      </c>
      <c r="V564" s="81" t="n">
        <v>5.25611406348918</v>
      </c>
      <c r="W564" s="81" t="n">
        <v>5.25</v>
      </c>
      <c r="X564" s="81" t="n">
        <v>5.25000000000001</v>
      </c>
    </row>
    <row r="565" customFormat="false" ht="15" hidden="false" customHeight="true" outlineLevel="0" collapsed="false">
      <c r="A565" s="31" t="n">
        <v>56006.5890104718</v>
      </c>
      <c r="B565" s="32" t="n">
        <v>7</v>
      </c>
      <c r="C565" s="21" t="n">
        <v>9.28185370749851</v>
      </c>
      <c r="D565" s="21" t="n">
        <v>5.43046841424488</v>
      </c>
      <c r="E565" s="21" t="n">
        <v>7.00000000000718</v>
      </c>
      <c r="F565" s="21" t="n">
        <v>8.65325164872621</v>
      </c>
      <c r="G565" s="21" t="n">
        <v>4.95178855461582</v>
      </c>
      <c r="H565" s="21" t="n">
        <v>5.34217775476926</v>
      </c>
      <c r="I565" s="21" t="n">
        <v>5.25</v>
      </c>
      <c r="J565" s="21" t="n">
        <v>5.21094104737287</v>
      </c>
      <c r="K565" s="81" t="n">
        <v>4.94083975235298</v>
      </c>
      <c r="L565" s="81" t="n">
        <v>7.63412069400193</v>
      </c>
      <c r="M565" s="81" t="n">
        <v>5.19685725249705</v>
      </c>
      <c r="N565" s="81" t="n">
        <v>6.09384916695464</v>
      </c>
      <c r="O565" s="81" t="n">
        <v>7.50603338519752</v>
      </c>
      <c r="P565" s="81" t="n">
        <v>6.99999999999641</v>
      </c>
      <c r="Q565" s="81" t="n">
        <v>7.00000000001974</v>
      </c>
      <c r="R565" s="81" t="n">
        <v>5.41992460009828</v>
      </c>
      <c r="S565" s="81" t="n">
        <v>5.2523584935269</v>
      </c>
      <c r="T565" s="81" t="n">
        <v>5.30788348197452</v>
      </c>
      <c r="U565" s="81" t="n">
        <v>5.28210039868961</v>
      </c>
      <c r="V565" s="81" t="n">
        <v>5.24869092239241</v>
      </c>
      <c r="W565" s="81" t="n">
        <v>5.25</v>
      </c>
      <c r="X565" s="81" t="n">
        <v>5.25000000000001</v>
      </c>
    </row>
    <row r="566" customFormat="false" ht="15" hidden="false" customHeight="true" outlineLevel="0" collapsed="false">
      <c r="A566" s="31" t="n">
        <v>56106.600776562</v>
      </c>
      <c r="B566" s="32" t="n">
        <v>7</v>
      </c>
      <c r="C566" s="21" t="n">
        <v>5.06778089277027</v>
      </c>
      <c r="D566" s="21" t="n">
        <v>8.74393109340014</v>
      </c>
      <c r="E566" s="21" t="n">
        <v>7.00000000000718</v>
      </c>
      <c r="F566" s="21" t="n">
        <v>8.35347625173272</v>
      </c>
      <c r="G566" s="21" t="n">
        <v>5.3422244555066</v>
      </c>
      <c r="H566" s="21" t="n">
        <v>5.1796906070255</v>
      </c>
      <c r="I566" s="21" t="n">
        <v>5.25</v>
      </c>
      <c r="J566" s="21" t="n">
        <v>5.20085198128389</v>
      </c>
      <c r="K566" s="81" t="n">
        <v>4.77297809149806</v>
      </c>
      <c r="L566" s="81" t="n">
        <v>8.19750641826268</v>
      </c>
      <c r="M566" s="81" t="n">
        <v>6.33067273791424</v>
      </c>
      <c r="N566" s="81" t="n">
        <v>8.42778353793207</v>
      </c>
      <c r="O566" s="81" t="n">
        <v>7.72633758029675</v>
      </c>
      <c r="P566" s="81" t="n">
        <v>6.99999999999641</v>
      </c>
      <c r="Q566" s="81" t="n">
        <v>7.00000000001974</v>
      </c>
      <c r="R566" s="81" t="n">
        <v>5.499022475589</v>
      </c>
      <c r="S566" s="81" t="n">
        <v>5.23329729946172</v>
      </c>
      <c r="T566" s="81" t="n">
        <v>5.3039019369576</v>
      </c>
      <c r="U566" s="81" t="n">
        <v>5.21954980304684</v>
      </c>
      <c r="V566" s="81" t="n">
        <v>5.24572917978685</v>
      </c>
      <c r="W566" s="81" t="n">
        <v>5.25</v>
      </c>
      <c r="X566" s="81" t="n">
        <v>5.25000000000001</v>
      </c>
    </row>
    <row r="567" customFormat="false" ht="15" hidden="false" customHeight="true" outlineLevel="0" collapsed="false">
      <c r="A567" s="31" t="n">
        <v>56206.6125426521</v>
      </c>
      <c r="B567" s="32" t="n">
        <v>7</v>
      </c>
      <c r="C567" s="21" t="n">
        <v>4.56301971773711</v>
      </c>
      <c r="D567" s="21" t="n">
        <v>8.74974450358615</v>
      </c>
      <c r="E567" s="21" t="n">
        <v>7.00000000000718</v>
      </c>
      <c r="F567" s="21" t="n">
        <v>5.59881768717563</v>
      </c>
      <c r="G567" s="21" t="n">
        <v>5.52997556182173</v>
      </c>
      <c r="H567" s="21" t="n">
        <v>5.15440008255991</v>
      </c>
      <c r="I567" s="21" t="n">
        <v>5.25</v>
      </c>
      <c r="J567" s="21" t="n">
        <v>5.27662659658563</v>
      </c>
      <c r="K567" s="81" t="n">
        <v>8.82866494826804</v>
      </c>
      <c r="L567" s="81" t="n">
        <v>7.48489334560071</v>
      </c>
      <c r="M567" s="81" t="n">
        <v>8.69548840212049</v>
      </c>
      <c r="N567" s="81" t="n">
        <v>8.19936612821156</v>
      </c>
      <c r="O567" s="81" t="n">
        <v>7.21168487218796</v>
      </c>
      <c r="P567" s="81" t="n">
        <v>6.99999999999641</v>
      </c>
      <c r="Q567" s="81" t="n">
        <v>7.00000000001974</v>
      </c>
      <c r="R567" s="81" t="n">
        <v>5.14297114622101</v>
      </c>
      <c r="S567" s="81" t="n">
        <v>5.23492077623337</v>
      </c>
      <c r="T567" s="81" t="n">
        <v>5.25702546404431</v>
      </c>
      <c r="U567" s="81" t="n">
        <v>5.2145313511307</v>
      </c>
      <c r="V567" s="81" t="n">
        <v>5.2510807865808</v>
      </c>
      <c r="W567" s="81" t="n">
        <v>5.25</v>
      </c>
      <c r="X567" s="81" t="n">
        <v>5.25000000000001</v>
      </c>
    </row>
    <row r="568" customFormat="false" ht="15" hidden="false" customHeight="true" outlineLevel="0" collapsed="false">
      <c r="A568" s="31" t="n">
        <v>56306.6243087422</v>
      </c>
      <c r="B568" s="32" t="n">
        <v>7</v>
      </c>
      <c r="C568" s="21" t="n">
        <v>5.50742315110441</v>
      </c>
      <c r="D568" s="21" t="n">
        <v>5.44321441592619</v>
      </c>
      <c r="E568" s="21" t="n">
        <v>7.00000000000718</v>
      </c>
      <c r="F568" s="21" t="n">
        <v>5.43484750968534</v>
      </c>
      <c r="G568" s="21" t="n">
        <v>5.53963705113113</v>
      </c>
      <c r="H568" s="21" t="n">
        <v>5.30134153456335</v>
      </c>
      <c r="I568" s="21" t="n">
        <v>5.25</v>
      </c>
      <c r="J568" s="21" t="n">
        <v>5.30062234979743</v>
      </c>
      <c r="K568" s="81" t="n">
        <v>9.31428085317691</v>
      </c>
      <c r="L568" s="81" t="n">
        <v>5.85923184752527</v>
      </c>
      <c r="M568" s="81" t="n">
        <v>8.84458577523762</v>
      </c>
      <c r="N568" s="81" t="n">
        <v>5.69495839117763</v>
      </c>
      <c r="O568" s="81" t="n">
        <v>6.852184548627</v>
      </c>
      <c r="P568" s="81" t="n">
        <v>6.99999999999641</v>
      </c>
      <c r="Q568" s="81" t="n">
        <v>7.00000000001974</v>
      </c>
      <c r="R568" s="81" t="n">
        <v>5.00162323196071</v>
      </c>
      <c r="S568" s="81" t="n">
        <v>5.26289281840778</v>
      </c>
      <c r="T568" s="81" t="n">
        <v>5.20795023829164</v>
      </c>
      <c r="U568" s="81" t="n">
        <v>5.27490809824018</v>
      </c>
      <c r="V568" s="81" t="n">
        <v>5.25573852253992</v>
      </c>
      <c r="W568" s="81" t="n">
        <v>5.25</v>
      </c>
      <c r="X568" s="81" t="n">
        <v>5.25000000000001</v>
      </c>
    </row>
    <row r="569" customFormat="false" ht="15" hidden="false" customHeight="true" outlineLevel="0" collapsed="false">
      <c r="A569" s="31" t="n">
        <v>56406.6360748323</v>
      </c>
      <c r="B569" s="32" t="n">
        <v>7</v>
      </c>
      <c r="C569" s="21" t="n">
        <v>9.40383486695884</v>
      </c>
      <c r="D569" s="21" t="n">
        <v>5.12383674993289</v>
      </c>
      <c r="E569" s="21" t="n">
        <v>7.00000000000718</v>
      </c>
      <c r="F569" s="21" t="n">
        <v>7.95355347267892</v>
      </c>
      <c r="G569" s="21" t="n">
        <v>5.01981707642364</v>
      </c>
      <c r="H569" s="21" t="n">
        <v>5.34692464249358</v>
      </c>
      <c r="I569" s="21" t="n">
        <v>5.25</v>
      </c>
      <c r="J569" s="21" t="n">
        <v>5.27024869734552</v>
      </c>
      <c r="K569" s="81" t="n">
        <v>5.7341944713523</v>
      </c>
      <c r="L569" s="81" t="n">
        <v>6.03803352179808</v>
      </c>
      <c r="M569" s="81" t="n">
        <v>8.615773235675</v>
      </c>
      <c r="N569" s="81" t="n">
        <v>5.63692986456465</v>
      </c>
      <c r="O569" s="81" t="n">
        <v>7.65122477288108</v>
      </c>
      <c r="P569" s="81" t="n">
        <v>6.99999999999641</v>
      </c>
      <c r="Q569" s="81" t="n">
        <v>7.00000000001974</v>
      </c>
      <c r="R569" s="81" t="n">
        <v>5.06639054786512</v>
      </c>
      <c r="S569" s="81" t="n">
        <v>5.26772354409344</v>
      </c>
      <c r="T569" s="81" t="n">
        <v>5.16980851692656</v>
      </c>
      <c r="U569" s="81" t="n">
        <v>5.28720508158678</v>
      </c>
      <c r="V569" s="81" t="n">
        <v>5.24713218663787</v>
      </c>
      <c r="W569" s="81" t="n">
        <v>5.25</v>
      </c>
      <c r="X569" s="81" t="n">
        <v>5.25000000000001</v>
      </c>
    </row>
    <row r="570" customFormat="false" ht="15" hidden="false" customHeight="true" outlineLevel="0" collapsed="false">
      <c r="A570" s="31" t="n">
        <v>56506.6478409225</v>
      </c>
      <c r="B570" s="32" t="n">
        <v>7</v>
      </c>
      <c r="C570" s="21" t="n">
        <v>9.152234147272</v>
      </c>
      <c r="D570" s="21" t="n">
        <v>8.12932493721285</v>
      </c>
      <c r="E570" s="21" t="n">
        <v>7.00000000000718</v>
      </c>
      <c r="F570" s="21" t="n">
        <v>8.68250688151786</v>
      </c>
      <c r="G570" s="21" t="n">
        <v>4.94785329785874</v>
      </c>
      <c r="H570" s="21" t="n">
        <v>5.29977942359647</v>
      </c>
      <c r="I570" s="21" t="n">
        <v>5.25</v>
      </c>
      <c r="J570" s="21" t="n">
        <v>5.20601780907723</v>
      </c>
      <c r="K570" s="81" t="n">
        <v>4.6336223042336</v>
      </c>
      <c r="L570" s="81" t="n">
        <v>7.91408985013655</v>
      </c>
      <c r="M570" s="81" t="n">
        <v>5.57292912632823</v>
      </c>
      <c r="N570" s="81" t="n">
        <v>8.10045628805037</v>
      </c>
      <c r="O570" s="81" t="n">
        <v>7.65803015124633</v>
      </c>
      <c r="P570" s="81" t="n">
        <v>6.99999999999641</v>
      </c>
      <c r="Q570" s="81" t="n">
        <v>7.00000000001974</v>
      </c>
      <c r="R570" s="81" t="n">
        <v>5.48572504563835</v>
      </c>
      <c r="S570" s="81" t="n">
        <v>5.24360232787147</v>
      </c>
      <c r="T570" s="81" t="n">
        <v>5.2827600423024</v>
      </c>
      <c r="U570" s="81" t="n">
        <v>5.23545994924594</v>
      </c>
      <c r="V570" s="81" t="n">
        <v>5.2463564266978</v>
      </c>
      <c r="W570" s="81" t="n">
        <v>5.25</v>
      </c>
      <c r="X570" s="81" t="n">
        <v>5.25000000000001</v>
      </c>
    </row>
    <row r="571" customFormat="false" ht="15" hidden="false" customHeight="true" outlineLevel="0" collapsed="false">
      <c r="A571" s="31" t="n">
        <v>56606.6596070126</v>
      </c>
      <c r="B571" s="32" t="n">
        <v>7</v>
      </c>
      <c r="C571" s="21" t="n">
        <v>4.84254623401061</v>
      </c>
      <c r="D571" s="21" t="n">
        <v>8.94958343789966</v>
      </c>
      <c r="E571" s="21" t="n">
        <v>7.00000000000718</v>
      </c>
      <c r="F571" s="21" t="n">
        <v>8.12600415003174</v>
      </c>
      <c r="G571" s="21" t="n">
        <v>5.41078036566778</v>
      </c>
      <c r="H571" s="21" t="n">
        <v>5.15769674957383</v>
      </c>
      <c r="I571" s="21" t="n">
        <v>5.25</v>
      </c>
      <c r="J571" s="21" t="n">
        <v>5.20275243820561</v>
      </c>
      <c r="K571" s="81" t="n">
        <v>5.50320560233933</v>
      </c>
      <c r="L571" s="81" t="n">
        <v>8.1467255265539</v>
      </c>
      <c r="M571" s="81" t="n">
        <v>5.15415613643303</v>
      </c>
      <c r="N571" s="81" t="n">
        <v>8.46496704894634</v>
      </c>
      <c r="O571" s="81" t="n">
        <v>7.01525985101733</v>
      </c>
      <c r="P571" s="81" t="n">
        <v>6.99999999999641</v>
      </c>
      <c r="Q571" s="81" t="n">
        <v>7.00000000001974</v>
      </c>
      <c r="R571" s="81" t="n">
        <v>5.47180902882113</v>
      </c>
      <c r="S571" s="81" t="n">
        <v>5.23223961593069</v>
      </c>
      <c r="T571" s="81" t="n">
        <v>5.30690248290722</v>
      </c>
      <c r="U571" s="81" t="n">
        <v>5.21233814015876</v>
      </c>
      <c r="V571" s="81" t="n">
        <v>5.25354456109557</v>
      </c>
      <c r="W571" s="81" t="n">
        <v>5.25</v>
      </c>
      <c r="X571" s="81" t="n">
        <v>5.25000000000001</v>
      </c>
    </row>
    <row r="572" customFormat="false" ht="15" hidden="false" customHeight="true" outlineLevel="0" collapsed="false">
      <c r="A572" s="31" t="n">
        <v>56706.6713731027</v>
      </c>
      <c r="B572" s="32" t="n">
        <v>7</v>
      </c>
      <c r="C572" s="21" t="n">
        <v>4.62699412681431</v>
      </c>
      <c r="D572" s="21" t="n">
        <v>8.01472176645185</v>
      </c>
      <c r="E572" s="21" t="n">
        <v>7.00000000000718</v>
      </c>
      <c r="F572" s="21" t="n">
        <v>5.46734787316429</v>
      </c>
      <c r="G572" s="21" t="n">
        <v>5.54089466332645</v>
      </c>
      <c r="H572" s="21" t="n">
        <v>5.16823521780543</v>
      </c>
      <c r="I572" s="21" t="n">
        <v>5.25</v>
      </c>
      <c r="J572" s="21" t="n">
        <v>5.28453287307759</v>
      </c>
      <c r="K572" s="81" t="n">
        <v>9.30068820839658</v>
      </c>
      <c r="L572" s="81" t="n">
        <v>6.7099776494946</v>
      </c>
      <c r="M572" s="81" t="n">
        <v>5.91237031492445</v>
      </c>
      <c r="N572" s="81" t="n">
        <v>6.34085483312318</v>
      </c>
      <c r="O572" s="81" t="n">
        <v>7.03040421025511</v>
      </c>
      <c r="P572" s="81" t="n">
        <v>6.99999999999641</v>
      </c>
      <c r="Q572" s="81" t="n">
        <v>7.00000000001974</v>
      </c>
      <c r="R572" s="81" t="n">
        <v>5.03044654263397</v>
      </c>
      <c r="S572" s="81" t="n">
        <v>5.24020591068236</v>
      </c>
      <c r="T572" s="81" t="n">
        <v>5.30426702573003</v>
      </c>
      <c r="U572" s="81" t="n">
        <v>5.23283556663304</v>
      </c>
      <c r="V572" s="81" t="n">
        <v>5.25422889939948</v>
      </c>
      <c r="W572" s="81" t="n">
        <v>5.25</v>
      </c>
      <c r="X572" s="81" t="n">
        <v>5.25000000000001</v>
      </c>
    </row>
    <row r="573" customFormat="false" ht="15" hidden="false" customHeight="true" outlineLevel="0" collapsed="false">
      <c r="A573" s="31" t="n">
        <v>56806.6831391929</v>
      </c>
      <c r="B573" s="32" t="n">
        <v>7</v>
      </c>
      <c r="C573" s="21" t="n">
        <v>8.43467490276066</v>
      </c>
      <c r="D573" s="21" t="n">
        <v>5.10776440799463</v>
      </c>
      <c r="E573" s="21" t="n">
        <v>7.00000000000718</v>
      </c>
      <c r="F573" s="21" t="n">
        <v>5.53574099191173</v>
      </c>
      <c r="G573" s="21" t="n">
        <v>5.49758706144614</v>
      </c>
      <c r="H573" s="21" t="n">
        <v>5.33432423381115</v>
      </c>
      <c r="I573" s="21" t="n">
        <v>5.25</v>
      </c>
      <c r="J573" s="21" t="n">
        <v>5.30108390682984</v>
      </c>
      <c r="K573" s="81" t="n">
        <v>8.9013422101342</v>
      </c>
      <c r="L573" s="81" t="n">
        <v>5.79926087661802</v>
      </c>
      <c r="M573" s="81" t="n">
        <v>8.62674731340089</v>
      </c>
      <c r="N573" s="81" t="n">
        <v>5.48420484986932</v>
      </c>
      <c r="O573" s="81" t="n">
        <v>7.73435586334479</v>
      </c>
      <c r="P573" s="81" t="n">
        <v>6.99999999999641</v>
      </c>
      <c r="Q573" s="81" t="n">
        <v>7.00000000001974</v>
      </c>
      <c r="R573" s="81" t="n">
        <v>5.01248736165986</v>
      </c>
      <c r="S573" s="81" t="n">
        <v>5.26545436910505</v>
      </c>
      <c r="T573" s="81" t="n">
        <v>5.263535959018</v>
      </c>
      <c r="U573" s="81" t="n">
        <v>5.28574217171393</v>
      </c>
      <c r="V573" s="81" t="n">
        <v>5.24613874066212</v>
      </c>
      <c r="W573" s="81" t="n">
        <v>5.25</v>
      </c>
      <c r="X573" s="81" t="n">
        <v>5.25000000000001</v>
      </c>
    </row>
    <row r="574" customFormat="false" ht="15" hidden="false" customHeight="true" outlineLevel="0" collapsed="false">
      <c r="A574" s="31" t="n">
        <v>56906.694905283</v>
      </c>
      <c r="B574" s="32" t="n">
        <v>7</v>
      </c>
      <c r="C574" s="21" t="n">
        <v>9.47298631466762</v>
      </c>
      <c r="D574" s="21" t="n">
        <v>5.50322945854604</v>
      </c>
      <c r="E574" s="21" t="n">
        <v>7.00000000000718</v>
      </c>
      <c r="F574" s="21" t="n">
        <v>8.2769553904228</v>
      </c>
      <c r="G574" s="21" t="n">
        <v>4.99334749302628</v>
      </c>
      <c r="H574" s="21" t="n">
        <v>5.34072137237682</v>
      </c>
      <c r="I574" s="21" t="n">
        <v>5.25</v>
      </c>
      <c r="J574" s="21" t="n">
        <v>5.2350492512597</v>
      </c>
      <c r="K574" s="81" t="n">
        <v>4.79763522301779</v>
      </c>
      <c r="L574" s="81" t="n">
        <v>6.26047067141915</v>
      </c>
      <c r="M574" s="81" t="n">
        <v>8.8434111176711</v>
      </c>
      <c r="N574" s="81" t="n">
        <v>6.37398680739394</v>
      </c>
      <c r="O574" s="81" t="n">
        <v>7.55248357707189</v>
      </c>
      <c r="P574" s="81" t="n">
        <v>6.99999999999641</v>
      </c>
      <c r="Q574" s="81" t="n">
        <v>7.00000000001974</v>
      </c>
      <c r="R574" s="81" t="n">
        <v>5.44914730918973</v>
      </c>
      <c r="S574" s="81" t="n">
        <v>5.26658688302061</v>
      </c>
      <c r="T574" s="81" t="n">
        <v>5.21466200420997</v>
      </c>
      <c r="U574" s="81" t="n">
        <v>5.2794306274999</v>
      </c>
      <c r="V574" s="81" t="n">
        <v>5.24732379383078</v>
      </c>
      <c r="W574" s="81" t="n">
        <v>5.25</v>
      </c>
      <c r="X574" s="81" t="n">
        <v>5.25000000000001</v>
      </c>
    </row>
    <row r="575" customFormat="false" ht="15" hidden="false" customHeight="true" outlineLevel="0" collapsed="false">
      <c r="A575" s="31" t="n">
        <v>57006.7066713731</v>
      </c>
      <c r="B575" s="32" t="n">
        <v>7</v>
      </c>
      <c r="C575" s="21" t="n">
        <v>8.94620617923306</v>
      </c>
      <c r="D575" s="21" t="n">
        <v>8.78497498368725</v>
      </c>
      <c r="E575" s="21" t="n">
        <v>7.00000000000718</v>
      </c>
      <c r="F575" s="21" t="n">
        <v>8.64524013048299</v>
      </c>
      <c r="G575" s="21" t="n">
        <v>4.94917260642368</v>
      </c>
      <c r="H575" s="21" t="n">
        <v>5.1758187838017</v>
      </c>
      <c r="I575" s="21" t="n">
        <v>5.25</v>
      </c>
      <c r="J575" s="21" t="n">
        <v>5.2025617727319</v>
      </c>
      <c r="K575" s="81" t="n">
        <v>4.90046925269683</v>
      </c>
      <c r="L575" s="81" t="n">
        <v>8.07314585678755</v>
      </c>
      <c r="M575" s="81" t="n">
        <v>8.67814310096086</v>
      </c>
      <c r="N575" s="81" t="n">
        <v>8.46988468757938</v>
      </c>
      <c r="O575" s="81" t="n">
        <v>6.86741761298257</v>
      </c>
      <c r="P575" s="81" t="n">
        <v>6.99999999999641</v>
      </c>
      <c r="Q575" s="81" t="n">
        <v>7.00000000001974</v>
      </c>
      <c r="R575" s="81" t="n">
        <v>5.49551726476242</v>
      </c>
      <c r="S575" s="81" t="n">
        <v>5.23916683577734</v>
      </c>
      <c r="T575" s="81" t="n">
        <v>5.17339363659133</v>
      </c>
      <c r="U575" s="81" t="n">
        <v>5.21751372302631</v>
      </c>
      <c r="V575" s="81" t="n">
        <v>5.255410440574</v>
      </c>
      <c r="W575" s="81" t="n">
        <v>5.25</v>
      </c>
      <c r="X575" s="81" t="n">
        <v>5.25000000000001</v>
      </c>
    </row>
    <row r="576" customFormat="false" ht="15" hidden="false" customHeight="true" outlineLevel="0" collapsed="false">
      <c r="A576" s="31" t="n">
        <v>57106.7184374632</v>
      </c>
      <c r="B576" s="32" t="n">
        <v>7</v>
      </c>
      <c r="C576" s="21" t="n">
        <v>4.69800801295549</v>
      </c>
      <c r="D576" s="21" t="n">
        <v>8.69927126649372</v>
      </c>
      <c r="E576" s="21" t="n">
        <v>7.00000000000718</v>
      </c>
      <c r="F576" s="21" t="n">
        <v>7.58212310570908</v>
      </c>
      <c r="G576" s="21" t="n">
        <v>5.44963859181949</v>
      </c>
      <c r="H576" s="21" t="n">
        <v>5.15527114999418</v>
      </c>
      <c r="I576" s="21" t="n">
        <v>5.25</v>
      </c>
      <c r="J576" s="21" t="n">
        <v>5.20764404962987</v>
      </c>
      <c r="K576" s="81" t="n">
        <v>9.05915461911648</v>
      </c>
      <c r="L576" s="81" t="n">
        <v>8.05237912764574</v>
      </c>
      <c r="M576" s="81" t="n">
        <v>5.79612298358622</v>
      </c>
      <c r="N576" s="81" t="n">
        <v>8.07926731653847</v>
      </c>
      <c r="O576" s="81" t="n">
        <v>7.28967583878651</v>
      </c>
      <c r="P576" s="81" t="n">
        <v>6.99999999999641</v>
      </c>
      <c r="Q576" s="81" t="n">
        <v>7.00000000001974</v>
      </c>
      <c r="R576" s="81" t="n">
        <v>5.08005550001784</v>
      </c>
      <c r="S576" s="81" t="n">
        <v>5.23203417951839</v>
      </c>
      <c r="T576" s="81" t="n">
        <v>5.24818086218037</v>
      </c>
      <c r="U576" s="81" t="n">
        <v>5.21593984084411</v>
      </c>
      <c r="V576" s="81" t="n">
        <v>5.25144681971475</v>
      </c>
      <c r="W576" s="81" t="n">
        <v>5.25</v>
      </c>
      <c r="X576" s="81" t="n">
        <v>5.25000000000001</v>
      </c>
    </row>
    <row r="577" customFormat="false" ht="15" hidden="false" customHeight="true" outlineLevel="0" collapsed="false">
      <c r="A577" s="31" t="n">
        <v>57206.7302035534</v>
      </c>
      <c r="B577" s="32" t="n">
        <v>7</v>
      </c>
      <c r="C577" s="21" t="n">
        <v>4.71748792671959</v>
      </c>
      <c r="D577" s="21" t="n">
        <v>5.37003621693348</v>
      </c>
      <c r="E577" s="21" t="n">
        <v>7.00000000000718</v>
      </c>
      <c r="F577" s="21" t="n">
        <v>5.37835775961193</v>
      </c>
      <c r="G577" s="21" t="n">
        <v>5.54837076142692</v>
      </c>
      <c r="H577" s="21" t="n">
        <v>5.30954598294587</v>
      </c>
      <c r="I577" s="21" t="n">
        <v>5.25</v>
      </c>
      <c r="J577" s="21" t="n">
        <v>5.29054328174039</v>
      </c>
      <c r="K577" s="81" t="n">
        <v>9.22641733327141</v>
      </c>
      <c r="L577" s="81" t="n">
        <v>6.24298307135078</v>
      </c>
      <c r="M577" s="81" t="n">
        <v>5.13351997570885</v>
      </c>
      <c r="N577" s="81" t="n">
        <v>5.62643952041117</v>
      </c>
      <c r="O577" s="81" t="n">
        <v>7.75711938401672</v>
      </c>
      <c r="P577" s="81" t="n">
        <v>6.99999999999641</v>
      </c>
      <c r="Q577" s="81" t="n">
        <v>7.00000000001974</v>
      </c>
      <c r="R577" s="81" t="n">
        <v>5.00108990746494</v>
      </c>
      <c r="S577" s="81" t="n">
        <v>5.2516917319783</v>
      </c>
      <c r="T577" s="81" t="n">
        <v>5.30731690615684</v>
      </c>
      <c r="U577" s="81" t="n">
        <v>5.27801789529612</v>
      </c>
      <c r="V577" s="81" t="n">
        <v>5.24559900654363</v>
      </c>
      <c r="W577" s="81" t="n">
        <v>5.25</v>
      </c>
      <c r="X577" s="81" t="n">
        <v>5.25000000000001</v>
      </c>
    </row>
    <row r="578" customFormat="false" ht="15" hidden="false" customHeight="true" outlineLevel="0" collapsed="false">
      <c r="A578" s="31" t="n">
        <v>57306.7419696435</v>
      </c>
      <c r="B578" s="32" t="n">
        <v>7</v>
      </c>
      <c r="C578" s="21" t="n">
        <v>8.93283010343327</v>
      </c>
      <c r="D578" s="21" t="n">
        <v>5.1767069871972</v>
      </c>
      <c r="E578" s="21" t="n">
        <v>7.00000000000718</v>
      </c>
      <c r="F578" s="21" t="n">
        <v>5.68883633267764</v>
      </c>
      <c r="G578" s="21" t="n">
        <v>5.15752726152101</v>
      </c>
      <c r="H578" s="21" t="n">
        <v>5.34639461021217</v>
      </c>
      <c r="I578" s="21" t="n">
        <v>5.25</v>
      </c>
      <c r="J578" s="21" t="n">
        <v>5.30046261244883</v>
      </c>
      <c r="K578" s="81" t="n">
        <v>5.17178152769748</v>
      </c>
      <c r="L578" s="81" t="n">
        <v>5.8148052912368</v>
      </c>
      <c r="M578" s="81" t="n">
        <v>5.77285614588923</v>
      </c>
      <c r="N578" s="81" t="n">
        <v>5.7157767267167</v>
      </c>
      <c r="O578" s="81" t="n">
        <v>7.40188957563524</v>
      </c>
      <c r="P578" s="81" t="n">
        <v>6.99999999999641</v>
      </c>
      <c r="Q578" s="81" t="n">
        <v>7.00000000001974</v>
      </c>
      <c r="R578" s="81" t="n">
        <v>5.35683415841729</v>
      </c>
      <c r="S578" s="81" t="n">
        <v>5.26722538793395</v>
      </c>
      <c r="T578" s="81" t="n">
        <v>5.30577333569207</v>
      </c>
      <c r="U578" s="81" t="n">
        <v>5.28640332029764</v>
      </c>
      <c r="V578" s="81" t="n">
        <v>5.2488743956131</v>
      </c>
      <c r="W578" s="81" t="n">
        <v>5.25</v>
      </c>
      <c r="X578" s="81" t="n">
        <v>5.25000000000001</v>
      </c>
    </row>
    <row r="579" customFormat="false" ht="15" hidden="false" customHeight="true" outlineLevel="0" collapsed="false">
      <c r="A579" s="31" t="n">
        <v>57406.7537357336</v>
      </c>
      <c r="B579" s="32" t="n">
        <v>7</v>
      </c>
      <c r="C579" s="21" t="n">
        <v>9.43595732427679</v>
      </c>
      <c r="D579" s="21" t="n">
        <v>8.37349429013436</v>
      </c>
      <c r="E579" s="21" t="n">
        <v>7.00000000000718</v>
      </c>
      <c r="F579" s="21" t="n">
        <v>8.45590138650472</v>
      </c>
      <c r="G579" s="21" t="n">
        <v>4.97019075425362</v>
      </c>
      <c r="H579" s="21" t="n">
        <v>5.22680864306538</v>
      </c>
      <c r="I579" s="21" t="n">
        <v>5.25</v>
      </c>
      <c r="J579" s="21" t="n">
        <v>5.22395712836984</v>
      </c>
      <c r="K579" s="81" t="n">
        <v>4.68495287964537</v>
      </c>
      <c r="L579" s="81" t="n">
        <v>6.74187280898138</v>
      </c>
      <c r="M579" s="81" t="n">
        <v>8.59298671859345</v>
      </c>
      <c r="N579" s="81" t="n">
        <v>8.22408312538466</v>
      </c>
      <c r="O579" s="81" t="n">
        <v>6.80552837520962</v>
      </c>
      <c r="P579" s="81" t="n">
        <v>6.99999999999641</v>
      </c>
      <c r="Q579" s="81" t="n">
        <v>7.00000000001974</v>
      </c>
      <c r="R579" s="81" t="n">
        <v>5.49849056681939</v>
      </c>
      <c r="S579" s="81" t="n">
        <v>5.26379150210151</v>
      </c>
      <c r="T579" s="81" t="n">
        <v>5.26687580844689</v>
      </c>
      <c r="U579" s="81" t="n">
        <v>5.22879491371332</v>
      </c>
      <c r="V579" s="81" t="n">
        <v>5.25611468180219</v>
      </c>
      <c r="W579" s="81" t="n">
        <v>5.25</v>
      </c>
      <c r="X579" s="81" t="n">
        <v>5.25000000000001</v>
      </c>
    </row>
    <row r="580" customFormat="false" ht="15" hidden="false" customHeight="true" outlineLevel="0" collapsed="false">
      <c r="A580" s="31" t="n">
        <v>57506.7655018237</v>
      </c>
      <c r="B580" s="32" t="n">
        <v>7</v>
      </c>
      <c r="C580" s="21" t="n">
        <v>8.49432630109572</v>
      </c>
      <c r="D580" s="21" t="n">
        <v>8.90404992188746</v>
      </c>
      <c r="E580" s="21" t="n">
        <v>7.00000000000718</v>
      </c>
      <c r="F580" s="21" t="n">
        <v>8.58081797221169</v>
      </c>
      <c r="G580" s="21" t="n">
        <v>4.96041356706232</v>
      </c>
      <c r="H580" s="21" t="n">
        <v>5.154433148093</v>
      </c>
      <c r="I580" s="21" t="n">
        <v>5.25</v>
      </c>
      <c r="J580" s="21" t="n">
        <v>5.20107674739396</v>
      </c>
      <c r="K580" s="81" t="n">
        <v>8.26794459132866</v>
      </c>
      <c r="L580" s="81" t="n">
        <v>8.16907862406866</v>
      </c>
      <c r="M580" s="81" t="n">
        <v>8.84406388381839</v>
      </c>
      <c r="N580" s="81" t="n">
        <v>8.40845192059827</v>
      </c>
      <c r="O580" s="81" t="n">
        <v>7.50685763767042</v>
      </c>
      <c r="P580" s="81" t="n">
        <v>6.99999999999641</v>
      </c>
      <c r="Q580" s="81" t="n">
        <v>7.00000000001974</v>
      </c>
      <c r="R580" s="81" t="n">
        <v>5.43355083003214</v>
      </c>
      <c r="S580" s="81" t="n">
        <v>5.23612574370223</v>
      </c>
      <c r="T580" s="81" t="n">
        <v>5.21815283393579</v>
      </c>
      <c r="U580" s="81" t="n">
        <v>5.21252612520926</v>
      </c>
      <c r="V580" s="81" t="n">
        <v>5.24868127465769</v>
      </c>
      <c r="W580" s="81" t="n">
        <v>5.25</v>
      </c>
      <c r="X580" s="81" t="n">
        <v>5.25000000000001</v>
      </c>
    </row>
    <row r="581" customFormat="false" ht="15" hidden="false" customHeight="true" outlineLevel="0" collapsed="false">
      <c r="A581" s="31" t="n">
        <v>57606.7772679139</v>
      </c>
      <c r="B581" s="32" t="n">
        <v>7</v>
      </c>
      <c r="C581" s="21" t="n">
        <v>4.59544079658288</v>
      </c>
      <c r="D581" s="21" t="n">
        <v>6.37222824629682</v>
      </c>
      <c r="E581" s="21" t="n">
        <v>7.00000000000718</v>
      </c>
      <c r="F581" s="21" t="n">
        <v>6.19194170023843</v>
      </c>
      <c r="G581" s="21" t="n">
        <v>5.48026370989004</v>
      </c>
      <c r="H581" s="21" t="n">
        <v>5.18095065635779</v>
      </c>
      <c r="I581" s="21" t="n">
        <v>5.25</v>
      </c>
      <c r="J581" s="21" t="n">
        <v>5.22268962853894</v>
      </c>
      <c r="K581" s="81" t="n">
        <v>9.36557912396581</v>
      </c>
      <c r="L581" s="81" t="n">
        <v>7.8997177089373</v>
      </c>
      <c r="M581" s="81" t="n">
        <v>8.70842411976316</v>
      </c>
      <c r="N581" s="81" t="n">
        <v>6.03041560126442</v>
      </c>
      <c r="O581" s="81" t="n">
        <v>7.72610232120098</v>
      </c>
      <c r="P581" s="81" t="n">
        <v>6.99999999999641</v>
      </c>
      <c r="Q581" s="81" t="n">
        <v>7.00000000001974</v>
      </c>
      <c r="R581" s="81" t="n">
        <v>5.01436323870668</v>
      </c>
      <c r="S581" s="81" t="n">
        <v>5.2325409509151</v>
      </c>
      <c r="T581" s="81" t="n">
        <v>5.1753983238795</v>
      </c>
      <c r="U581" s="81" t="n">
        <v>5.255064956844</v>
      </c>
      <c r="V581" s="81" t="n">
        <v>5.24573127531883</v>
      </c>
      <c r="W581" s="81" t="n">
        <v>5.25</v>
      </c>
      <c r="X581" s="81" t="n">
        <v>5.25000000000001</v>
      </c>
    </row>
    <row r="582" customFormat="false" ht="15" hidden="false" customHeight="true" outlineLevel="0" collapsed="false">
      <c r="A582" s="31" t="n">
        <v>57706.789034004</v>
      </c>
      <c r="B582" s="32" t="n">
        <v>7</v>
      </c>
      <c r="C582" s="21" t="n">
        <v>4.84740948628356</v>
      </c>
      <c r="D582" s="21" t="n">
        <v>5.06405380086388</v>
      </c>
      <c r="E582" s="21" t="n">
        <v>7.00000000000718</v>
      </c>
      <c r="F582" s="21" t="n">
        <v>5.33300473892959</v>
      </c>
      <c r="G582" s="21" t="n">
        <v>5.55228558359803</v>
      </c>
      <c r="H582" s="21" t="n">
        <v>5.33975504494811</v>
      </c>
      <c r="I582" s="21" t="n">
        <v>5.25</v>
      </c>
      <c r="J582" s="21" t="n">
        <v>5.29547233379106</v>
      </c>
      <c r="K582" s="81" t="n">
        <v>8.49767646200527</v>
      </c>
      <c r="L582" s="81" t="n">
        <v>6.02172665042107</v>
      </c>
      <c r="M582" s="81" t="n">
        <v>5.98934194974795</v>
      </c>
      <c r="N582" s="81" t="n">
        <v>5.51378023307329</v>
      </c>
      <c r="O582" s="81" t="n">
        <v>7.21075736143441</v>
      </c>
      <c r="P582" s="81" t="n">
        <v>6.99999999999641</v>
      </c>
      <c r="Q582" s="81" t="n">
        <v>7.00000000001974</v>
      </c>
      <c r="R582" s="81" t="n">
        <v>5.02822930920262</v>
      </c>
      <c r="S582" s="81" t="n">
        <v>5.25817117577684</v>
      </c>
      <c r="T582" s="81" t="n">
        <v>5.20484372040245</v>
      </c>
      <c r="U582" s="81" t="n">
        <v>5.28717002970026</v>
      </c>
      <c r="V582" s="81" t="n">
        <v>5.25109211548498</v>
      </c>
      <c r="W582" s="81" t="n">
        <v>5.25</v>
      </c>
      <c r="X582" s="81" t="n">
        <v>5.25000000000001</v>
      </c>
    </row>
    <row r="583" customFormat="false" ht="15" hidden="false" customHeight="true" outlineLevel="0" collapsed="false">
      <c r="A583" s="31" t="n">
        <v>57806.8008000941</v>
      </c>
      <c r="B583" s="32" t="n">
        <v>7</v>
      </c>
      <c r="C583" s="21" t="n">
        <v>9.15747816956328</v>
      </c>
      <c r="D583" s="21" t="n">
        <v>5.80267820528512</v>
      </c>
      <c r="E583" s="21" t="n">
        <v>7.00000000000718</v>
      </c>
      <c r="F583" s="21" t="n">
        <v>5.95701155240998</v>
      </c>
      <c r="G583" s="21" t="n">
        <v>5.0891858991958</v>
      </c>
      <c r="H583" s="21" t="n">
        <v>5.33462426980182</v>
      </c>
      <c r="I583" s="21" t="n">
        <v>5.25</v>
      </c>
      <c r="J583" s="21" t="n">
        <v>5.2981575894025</v>
      </c>
      <c r="K583" s="81" t="n">
        <v>4.69873922149181</v>
      </c>
      <c r="L583" s="81" t="n">
        <v>5.87956538246287</v>
      </c>
      <c r="M583" s="81" t="n">
        <v>5.10604710955182</v>
      </c>
      <c r="N583" s="81" t="n">
        <v>7.28156544538755</v>
      </c>
      <c r="O583" s="81" t="n">
        <v>6.85269295774491</v>
      </c>
      <c r="P583" s="81" t="n">
        <v>6.99999999999641</v>
      </c>
      <c r="Q583" s="81" t="n">
        <v>7.00000000001974</v>
      </c>
      <c r="R583" s="81" t="n">
        <v>5.46961356600842</v>
      </c>
      <c r="S583" s="81" t="n">
        <v>5.26791567328432</v>
      </c>
      <c r="T583" s="81" t="n">
        <v>5.30617652102694</v>
      </c>
      <c r="U583" s="81" t="n">
        <v>5.27336523948099</v>
      </c>
      <c r="V583" s="81" t="n">
        <v>5.25573439131694</v>
      </c>
      <c r="W583" s="81" t="n">
        <v>5.25</v>
      </c>
      <c r="X583" s="81" t="n">
        <v>5.25000000000001</v>
      </c>
    </row>
    <row r="584" customFormat="false" ht="15" hidden="false" customHeight="true" outlineLevel="0" collapsed="false">
      <c r="A584" s="31" t="n">
        <v>57906.8125661843</v>
      </c>
      <c r="B584" s="32" t="n">
        <v>7</v>
      </c>
      <c r="C584" s="21" t="n">
        <v>9.3721307973174</v>
      </c>
      <c r="D584" s="21" t="n">
        <v>8.86748820904643</v>
      </c>
      <c r="E584" s="21" t="n">
        <v>7.00000000000718</v>
      </c>
      <c r="F584" s="21" t="n">
        <v>8.57486100939104</v>
      </c>
      <c r="G584" s="21" t="n">
        <v>4.95927595700243</v>
      </c>
      <c r="H584" s="21" t="n">
        <v>5.16784154417033</v>
      </c>
      <c r="I584" s="21" t="n">
        <v>5.25</v>
      </c>
      <c r="J584" s="21" t="n">
        <v>5.21661143901258</v>
      </c>
      <c r="K584" s="81" t="n">
        <v>5.09862851221491</v>
      </c>
      <c r="L584" s="81" t="n">
        <v>7.49895792738108</v>
      </c>
      <c r="M584" s="81" t="n">
        <v>5.61137342067737</v>
      </c>
      <c r="N584" s="81" t="n">
        <v>8.50691063054235</v>
      </c>
      <c r="O584" s="81" t="n">
        <v>7.65174270718314</v>
      </c>
      <c r="P584" s="81" t="n">
        <v>6.99999999999641</v>
      </c>
      <c r="Q584" s="81" t="n">
        <v>7.00000000001974</v>
      </c>
      <c r="R584" s="81" t="n">
        <v>5.4875868633355</v>
      </c>
      <c r="S584" s="81" t="n">
        <v>5.25625898861264</v>
      </c>
      <c r="T584" s="81" t="n">
        <v>5.30571806476742</v>
      </c>
      <c r="U584" s="81" t="n">
        <v>5.2152714849003</v>
      </c>
      <c r="V584" s="81" t="n">
        <v>5.24712672635589</v>
      </c>
      <c r="W584" s="81" t="n">
        <v>5.25</v>
      </c>
      <c r="X584" s="81" t="n">
        <v>5.25000000000001</v>
      </c>
    </row>
    <row r="585" customFormat="false" ht="15" hidden="false" customHeight="true" outlineLevel="0" collapsed="false">
      <c r="A585" s="31" t="n">
        <v>58006.8243322744</v>
      </c>
      <c r="B585" s="32" t="n">
        <v>7</v>
      </c>
      <c r="C585" s="21" t="n">
        <v>5.56786602779848</v>
      </c>
      <c r="D585" s="21" t="n">
        <v>8.53914636929451</v>
      </c>
      <c r="E585" s="21" t="n">
        <v>7.00000000000718</v>
      </c>
      <c r="F585" s="21" t="n">
        <v>8.48657789436815</v>
      </c>
      <c r="G585" s="21" t="n">
        <v>5.00226995149077</v>
      </c>
      <c r="H585" s="21" t="n">
        <v>5.15849547391701</v>
      </c>
      <c r="I585" s="21" t="n">
        <v>5.25</v>
      </c>
      <c r="J585" s="21" t="n">
        <v>5.20048094351325</v>
      </c>
      <c r="K585" s="81" t="n">
        <v>9.20204932312958</v>
      </c>
      <c r="L585" s="81" t="n">
        <v>8.20371246609473</v>
      </c>
      <c r="M585" s="81" t="n">
        <v>8.50264865266395</v>
      </c>
      <c r="N585" s="81" t="n">
        <v>7.82504209450714</v>
      </c>
      <c r="O585" s="81" t="n">
        <v>7.65763619355202</v>
      </c>
      <c r="P585" s="81" t="n">
        <v>6.99999999999641</v>
      </c>
      <c r="Q585" s="81" t="n">
        <v>7.00000000001974</v>
      </c>
      <c r="R585" s="81" t="n">
        <v>5.05087979681273</v>
      </c>
      <c r="S585" s="81" t="n">
        <v>5.23384985913307</v>
      </c>
      <c r="T585" s="81" t="n">
        <v>5.2723493351088</v>
      </c>
      <c r="U585" s="81" t="n">
        <v>5.21875950349421</v>
      </c>
      <c r="V585" s="81" t="n">
        <v>5.24635994166401</v>
      </c>
      <c r="W585" s="81" t="n">
        <v>5.25</v>
      </c>
      <c r="X585" s="81" t="n">
        <v>5.25000000000001</v>
      </c>
    </row>
    <row r="586" customFormat="false" ht="15" hidden="false" customHeight="true" outlineLevel="0" collapsed="false">
      <c r="A586" s="31" t="n">
        <v>58106.8360983645</v>
      </c>
      <c r="B586" s="32" t="n">
        <v>7</v>
      </c>
      <c r="C586" s="21" t="n">
        <v>4.52597270841459</v>
      </c>
      <c r="D586" s="21" t="n">
        <v>5.23842593560664</v>
      </c>
      <c r="E586" s="21" t="n">
        <v>7.00000000000718</v>
      </c>
      <c r="F586" s="21" t="n">
        <v>5.79354974233737</v>
      </c>
      <c r="G586" s="21" t="n">
        <v>5.50677654656963</v>
      </c>
      <c r="H586" s="21" t="n">
        <v>5.32214809543479</v>
      </c>
      <c r="I586" s="21" t="n">
        <v>5.25</v>
      </c>
      <c r="J586" s="21" t="n">
        <v>5.26384173375089</v>
      </c>
      <c r="K586" s="81" t="n">
        <v>9.09915548866539</v>
      </c>
      <c r="L586" s="81" t="n">
        <v>7.62617128238411</v>
      </c>
      <c r="M586" s="81" t="n">
        <v>8.83271127376559</v>
      </c>
      <c r="N586" s="81" t="n">
        <v>5.55635807049131</v>
      </c>
      <c r="O586" s="81" t="n">
        <v>7.01442978602946</v>
      </c>
      <c r="P586" s="81" t="n">
        <v>6.99999999999641</v>
      </c>
      <c r="Q586" s="81" t="n">
        <v>7.00000000001974</v>
      </c>
      <c r="R586" s="81" t="n">
        <v>5.0045798442931</v>
      </c>
      <c r="S586" s="81" t="n">
        <v>5.23408148360246</v>
      </c>
      <c r="T586" s="81" t="n">
        <v>5.22433533043643</v>
      </c>
      <c r="U586" s="81" t="n">
        <v>5.28123458270002</v>
      </c>
      <c r="V586" s="81" t="n">
        <v>5.25355514131897</v>
      </c>
      <c r="W586" s="81" t="n">
        <v>5.25</v>
      </c>
      <c r="X586" s="81" t="n">
        <v>5.25000000000001</v>
      </c>
    </row>
    <row r="587" customFormat="false" ht="15" hidden="false" customHeight="true" outlineLevel="0" collapsed="false">
      <c r="A587" s="31" t="n">
        <v>58206.8478644546</v>
      </c>
      <c r="B587" s="32" t="n">
        <v>7</v>
      </c>
      <c r="C587" s="21" t="n">
        <v>5.05392782529467</v>
      </c>
      <c r="D587" s="21" t="n">
        <v>5.28099602448469</v>
      </c>
      <c r="E587" s="21" t="n">
        <v>7.00000000000718</v>
      </c>
      <c r="F587" s="21" t="n">
        <v>5.3688637511497</v>
      </c>
      <c r="G587" s="21" t="n">
        <v>5.55093431903036</v>
      </c>
      <c r="H587" s="21" t="n">
        <v>5.34502456722497</v>
      </c>
      <c r="I587" s="21" t="n">
        <v>5.25</v>
      </c>
      <c r="J587" s="21" t="n">
        <v>5.29922697236474</v>
      </c>
      <c r="K587" s="81" t="n">
        <v>4.94083975235297</v>
      </c>
      <c r="L587" s="81" t="n">
        <v>5.88904533928762</v>
      </c>
      <c r="M587" s="81" t="n">
        <v>8.74297026803722</v>
      </c>
      <c r="N587" s="81" t="n">
        <v>5.84719864221487</v>
      </c>
      <c r="O587" s="81" t="n">
        <v>7.03150446688294</v>
      </c>
      <c r="P587" s="81" t="n">
        <v>6.99999999999641</v>
      </c>
      <c r="Q587" s="81" t="n">
        <v>7.00000000001974</v>
      </c>
      <c r="R587" s="81" t="n">
        <v>5.41992460009828</v>
      </c>
      <c r="S587" s="81" t="n">
        <v>5.26194134943644</v>
      </c>
      <c r="T587" s="81" t="n">
        <v>5.18000042775548</v>
      </c>
      <c r="U587" s="81" t="n">
        <v>5.28490780869673</v>
      </c>
      <c r="V587" s="81" t="n">
        <v>5.25421889434078</v>
      </c>
      <c r="W587" s="81" t="n">
        <v>5.25</v>
      </c>
      <c r="X587" s="81" t="n">
        <v>5.25000000000001</v>
      </c>
    </row>
    <row r="588" customFormat="false" ht="15" hidden="false" customHeight="true" outlineLevel="0" collapsed="false">
      <c r="A588" s="31" t="n">
        <v>58306.8596305448</v>
      </c>
      <c r="B588" s="32" t="n">
        <v>7</v>
      </c>
      <c r="C588" s="21" t="n">
        <v>9.30161027943659</v>
      </c>
      <c r="D588" s="21" t="n">
        <v>8.60198503049565</v>
      </c>
      <c r="E588" s="21" t="n">
        <v>7.00000000000718</v>
      </c>
      <c r="F588" s="21" t="n">
        <v>6.80683663679473</v>
      </c>
      <c r="G588" s="21" t="n">
        <v>5.0503938838043</v>
      </c>
      <c r="H588" s="21" t="n">
        <v>5.19326304150142</v>
      </c>
      <c r="I588" s="21" t="n">
        <v>5.25</v>
      </c>
      <c r="J588" s="21" t="n">
        <v>5.29222660825082</v>
      </c>
      <c r="K588" s="81" t="n">
        <v>4.77297809149804</v>
      </c>
      <c r="L588" s="81" t="n">
        <v>5.98953360634855</v>
      </c>
      <c r="M588" s="81" t="n">
        <v>6.78199141663606</v>
      </c>
      <c r="N588" s="81" t="n">
        <v>8.33510682991559</v>
      </c>
      <c r="O588" s="81" t="n">
        <v>7.73459994802181</v>
      </c>
      <c r="P588" s="81" t="n">
        <v>6.99999999999641</v>
      </c>
      <c r="Q588" s="81" t="n">
        <v>7.00000000001974</v>
      </c>
      <c r="R588" s="81" t="n">
        <v>5.499022475589</v>
      </c>
      <c r="S588" s="81" t="n">
        <v>5.26788798092261</v>
      </c>
      <c r="T588" s="81" t="n">
        <v>5.1826898435174</v>
      </c>
      <c r="U588" s="81" t="n">
        <v>5.22369037417921</v>
      </c>
      <c r="V588" s="81" t="n">
        <v>5.24613507307701</v>
      </c>
      <c r="W588" s="81" t="n">
        <v>5.25</v>
      </c>
      <c r="X588" s="81" t="n">
        <v>5.25000000000001</v>
      </c>
    </row>
    <row r="589" customFormat="false" ht="15" hidden="false" customHeight="true" outlineLevel="0" collapsed="false">
      <c r="A589" s="31" t="n">
        <v>58406.8713966349</v>
      </c>
      <c r="B589" s="32" t="n">
        <v>7</v>
      </c>
      <c r="C589" s="21" t="n">
        <v>9.28185370749851</v>
      </c>
      <c r="D589" s="21" t="n">
        <v>8.83541682971888</v>
      </c>
      <c r="E589" s="21" t="n">
        <v>7.00000000000718</v>
      </c>
      <c r="F589" s="21" t="n">
        <v>8.65530321431235</v>
      </c>
      <c r="G589" s="21" t="n">
        <v>4.95178855461581</v>
      </c>
      <c r="H589" s="21" t="n">
        <v>5.15358383787188</v>
      </c>
      <c r="I589" s="21" t="n">
        <v>5.25</v>
      </c>
      <c r="J589" s="21" t="n">
        <v>5.21075649172947</v>
      </c>
      <c r="K589" s="81" t="n">
        <v>8.82866494826804</v>
      </c>
      <c r="L589" s="81" t="n">
        <v>7.84414810914541</v>
      </c>
      <c r="M589" s="81" t="n">
        <v>5.12813455655375</v>
      </c>
      <c r="N589" s="81" t="n">
        <v>8.32832165710071</v>
      </c>
      <c r="O589" s="81" t="n">
        <v>7.55190032174672</v>
      </c>
      <c r="P589" s="81" t="n">
        <v>6.99999999999641</v>
      </c>
      <c r="Q589" s="81" t="n">
        <v>7.00000000001974</v>
      </c>
      <c r="R589" s="81" t="n">
        <v>5.14297114622103</v>
      </c>
      <c r="S589" s="81" t="n">
        <v>5.2456262701605</v>
      </c>
      <c r="T589" s="81" t="n">
        <v>5.30689918168248</v>
      </c>
      <c r="U589" s="81" t="n">
        <v>5.2131524797664</v>
      </c>
      <c r="V589" s="81" t="n">
        <v>5.24732940785451</v>
      </c>
      <c r="W589" s="81" t="n">
        <v>5.25</v>
      </c>
      <c r="X589" s="81" t="n">
        <v>5.25000000000001</v>
      </c>
    </row>
    <row r="590" customFormat="false" ht="15" hidden="false" customHeight="true" outlineLevel="0" collapsed="false">
      <c r="A590" s="31" t="n">
        <v>58506.883162725</v>
      </c>
      <c r="B590" s="32" t="n">
        <v>7</v>
      </c>
      <c r="C590" s="21" t="n">
        <v>5.06778089277005</v>
      </c>
      <c r="D590" s="21" t="n">
        <v>5.67664709802776</v>
      </c>
      <c r="E590" s="21" t="n">
        <v>7.00000000000718</v>
      </c>
      <c r="F590" s="21" t="n">
        <v>8.34668521005573</v>
      </c>
      <c r="G590" s="21" t="n">
        <v>5.34222445550668</v>
      </c>
      <c r="H590" s="21" t="n">
        <v>5.2579769040863</v>
      </c>
      <c r="I590" s="21" t="n">
        <v>5.25</v>
      </c>
      <c r="J590" s="21" t="n">
        <v>5.20090452454218</v>
      </c>
      <c r="K590" s="81" t="n">
        <v>9.31428085317691</v>
      </c>
      <c r="L590" s="81" t="n">
        <v>8.16832701255951</v>
      </c>
      <c r="M590" s="81" t="n">
        <v>5.55522530647354</v>
      </c>
      <c r="N590" s="81" t="n">
        <v>5.83823172661359</v>
      </c>
      <c r="O590" s="81" t="n">
        <v>6.86691930336197</v>
      </c>
      <c r="P590" s="81" t="n">
        <v>6.99999999999641</v>
      </c>
      <c r="Q590" s="81" t="n">
        <v>7.00000000001974</v>
      </c>
      <c r="R590" s="81" t="n">
        <v>5.0016232319609</v>
      </c>
      <c r="S590" s="81" t="n">
        <v>5.23245272135692</v>
      </c>
      <c r="T590" s="81" t="n">
        <v>5.30702040929056</v>
      </c>
      <c r="U590" s="81" t="n">
        <v>5.26803694089094</v>
      </c>
      <c r="V590" s="81" t="n">
        <v>5.25541646307592</v>
      </c>
      <c r="W590" s="81" t="n">
        <v>5.25</v>
      </c>
      <c r="X590" s="81" t="n">
        <v>5.25000000000001</v>
      </c>
    </row>
    <row r="591" customFormat="false" ht="15" hidden="false" customHeight="true" outlineLevel="0" collapsed="false">
      <c r="A591" s="31" t="n">
        <v>58606.8949288152</v>
      </c>
      <c r="B591" s="32" t="n">
        <v>7</v>
      </c>
      <c r="C591" s="21" t="n">
        <v>4.56301971773708</v>
      </c>
      <c r="D591" s="21" t="n">
        <v>5.08646435625562</v>
      </c>
      <c r="E591" s="21" t="n">
        <v>7.00000000000718</v>
      </c>
      <c r="F591" s="21" t="n">
        <v>5.59284961144952</v>
      </c>
      <c r="G591" s="21" t="n">
        <v>5.52997556182174</v>
      </c>
      <c r="H591" s="21" t="n">
        <v>5.34489001749314</v>
      </c>
      <c r="I591" s="21" t="n">
        <v>5.25</v>
      </c>
      <c r="J591" s="21" t="n">
        <v>5.27697456705482</v>
      </c>
      <c r="K591" s="81" t="n">
        <v>5.73419447135321</v>
      </c>
      <c r="L591" s="81" t="n">
        <v>6.98090523307998</v>
      </c>
      <c r="M591" s="81" t="n">
        <v>8.47297140064822</v>
      </c>
      <c r="N591" s="81" t="n">
        <v>5.55922832447519</v>
      </c>
      <c r="O591" s="81" t="n">
        <v>7.29083490991432</v>
      </c>
      <c r="P591" s="81" t="n">
        <v>6.99999999999641</v>
      </c>
      <c r="Q591" s="81" t="n">
        <v>7.00000000001974</v>
      </c>
      <c r="R591" s="81" t="n">
        <v>5.06639054786512</v>
      </c>
      <c r="S591" s="81" t="n">
        <v>5.2378580501131</v>
      </c>
      <c r="T591" s="81" t="n">
        <v>5.27496277375298</v>
      </c>
      <c r="U591" s="81" t="n">
        <v>5.28763351843018</v>
      </c>
      <c r="V591" s="81" t="n">
        <v>5.25143228508917</v>
      </c>
      <c r="W591" s="81" t="n">
        <v>5.25</v>
      </c>
      <c r="X591" s="81" t="n">
        <v>5.25000000000001</v>
      </c>
    </row>
    <row r="592" customFormat="false" ht="15" hidden="false" customHeight="true" outlineLevel="0" collapsed="false">
      <c r="A592" s="31" t="n">
        <v>58706.9066949053</v>
      </c>
      <c r="B592" s="32" t="n">
        <v>7</v>
      </c>
      <c r="C592" s="21" t="n">
        <v>5.50742315110445</v>
      </c>
      <c r="D592" s="21" t="n">
        <v>7.23406015306057</v>
      </c>
      <c r="E592" s="21" t="n">
        <v>7.00000000000718</v>
      </c>
      <c r="F592" s="21" t="n">
        <v>5.43732093096995</v>
      </c>
      <c r="G592" s="21" t="n">
        <v>5.53963705113113</v>
      </c>
      <c r="H592" s="21" t="n">
        <v>5.32244646567965</v>
      </c>
      <c r="I592" s="21" t="n">
        <v>5.25</v>
      </c>
      <c r="J592" s="21" t="n">
        <v>5.30066337088358</v>
      </c>
      <c r="K592" s="81" t="n">
        <v>4.63362230423369</v>
      </c>
      <c r="L592" s="81" t="n">
        <v>5.8114202448015</v>
      </c>
      <c r="M592" s="81" t="n">
        <v>8.83444510006794</v>
      </c>
      <c r="N592" s="81" t="n">
        <v>7.82885645121956</v>
      </c>
      <c r="O592" s="81" t="n">
        <v>7.75708614081227</v>
      </c>
      <c r="P592" s="81" t="n">
        <v>6.99999999999641</v>
      </c>
      <c r="Q592" s="81" t="n">
        <v>7.00000000001974</v>
      </c>
      <c r="R592" s="81" t="n">
        <v>5.48572504563834</v>
      </c>
      <c r="S592" s="81" t="n">
        <v>5.26470189987016</v>
      </c>
      <c r="T592" s="81" t="n">
        <v>5.22687484497545</v>
      </c>
      <c r="U592" s="81" t="n">
        <v>5.25837997542481</v>
      </c>
      <c r="V592" s="81" t="n">
        <v>5.24559795807694</v>
      </c>
      <c r="W592" s="81" t="n">
        <v>5.25</v>
      </c>
      <c r="X592" s="81" t="n">
        <v>5.25000000000001</v>
      </c>
    </row>
    <row r="593" customFormat="false" ht="15" hidden="false" customHeight="true" outlineLevel="0" collapsed="false">
      <c r="A593" s="31" t="n">
        <v>58806.9184609954</v>
      </c>
      <c r="B593" s="32" t="n">
        <v>7</v>
      </c>
      <c r="C593" s="21" t="n">
        <v>9.40383486695697</v>
      </c>
      <c r="D593" s="21" t="n">
        <v>8.92827679403265</v>
      </c>
      <c r="E593" s="21" t="n">
        <v>7.00000000000718</v>
      </c>
      <c r="F593" s="21" t="n">
        <v>7.96871474844468</v>
      </c>
      <c r="G593" s="21" t="n">
        <v>5.01981707642364</v>
      </c>
      <c r="H593" s="21" t="n">
        <v>5.1613643889159</v>
      </c>
      <c r="I593" s="21" t="n">
        <v>5.25</v>
      </c>
      <c r="J593" s="21" t="n">
        <v>5.26845533940747</v>
      </c>
      <c r="K593" s="81" t="n">
        <v>5.50320560233957</v>
      </c>
      <c r="L593" s="81" t="n">
        <v>6.1722350901392</v>
      </c>
      <c r="M593" s="81" t="n">
        <v>8.76367220727025</v>
      </c>
      <c r="N593" s="81" t="n">
        <v>8.50820309979769</v>
      </c>
      <c r="O593" s="81" t="n">
        <v>7.40109030278129</v>
      </c>
      <c r="P593" s="81" t="n">
        <v>6.99999999999641</v>
      </c>
      <c r="Q593" s="81" t="n">
        <v>7.00000000001974</v>
      </c>
      <c r="R593" s="81" t="n">
        <v>5.47180902882112</v>
      </c>
      <c r="S593" s="81" t="n">
        <v>5.26708721588876</v>
      </c>
      <c r="T593" s="81" t="n">
        <v>5.1815456567932</v>
      </c>
      <c r="U593" s="81" t="n">
        <v>5.21357361716927</v>
      </c>
      <c r="V593" s="81" t="n">
        <v>5.24888312006939</v>
      </c>
      <c r="W593" s="81" t="n">
        <v>5.25</v>
      </c>
      <c r="X593" s="81" t="n">
        <v>5.25000000000001</v>
      </c>
    </row>
    <row r="594" customFormat="false" ht="15" hidden="false" customHeight="true" outlineLevel="0" collapsed="false">
      <c r="A594" s="31" t="n">
        <v>58906.9302270855</v>
      </c>
      <c r="B594" s="32" t="n">
        <v>7</v>
      </c>
      <c r="C594" s="21" t="n">
        <v>9.152234147272</v>
      </c>
      <c r="D594" s="21" t="n">
        <v>8.28877882485124</v>
      </c>
      <c r="E594" s="21" t="n">
        <v>7.00000000000718</v>
      </c>
      <c r="F594" s="21" t="n">
        <v>8.68120228748618</v>
      </c>
      <c r="G594" s="21" t="n">
        <v>4.94785329785876</v>
      </c>
      <c r="H594" s="21" t="n">
        <v>5.16363564689415</v>
      </c>
      <c r="I594" s="21" t="n">
        <v>5.25</v>
      </c>
      <c r="J594" s="21" t="n">
        <v>5.20585905092012</v>
      </c>
      <c r="K594" s="81" t="n">
        <v>9.30068820839658</v>
      </c>
      <c r="L594" s="81" t="n">
        <v>8.02944240873156</v>
      </c>
      <c r="M594" s="81" t="n">
        <v>7.56061039822221</v>
      </c>
      <c r="N594" s="81" t="n">
        <v>7.34416229938026</v>
      </c>
      <c r="O594" s="81" t="n">
        <v>6.80547584623188</v>
      </c>
      <c r="P594" s="81" t="n">
        <v>6.99999999999641</v>
      </c>
      <c r="Q594" s="81" t="n">
        <v>7.00000000001974</v>
      </c>
      <c r="R594" s="81" t="n">
        <v>5.03044654263397</v>
      </c>
      <c r="S594" s="81" t="n">
        <v>5.24040117932385</v>
      </c>
      <c r="T594" s="81" t="n">
        <v>5.17642399728232</v>
      </c>
      <c r="U594" s="81" t="n">
        <v>5.22261587275718</v>
      </c>
      <c r="V594" s="81" t="n">
        <v>5.2561152779136</v>
      </c>
      <c r="W594" s="81" t="n">
        <v>5.25</v>
      </c>
      <c r="X594" s="81" t="n">
        <v>5.25000000000001</v>
      </c>
    </row>
    <row r="595" customFormat="false" ht="15" hidden="false" customHeight="true" outlineLevel="0" collapsed="false">
      <c r="A595" s="31" t="n">
        <v>59006.9419931757</v>
      </c>
      <c r="B595" s="32" t="n">
        <v>7</v>
      </c>
      <c r="C595" s="21" t="n">
        <v>4.84254623401078</v>
      </c>
      <c r="D595" s="21" t="n">
        <v>5.14937032602604</v>
      </c>
      <c r="E595" s="21" t="n">
        <v>7.00000000000718</v>
      </c>
      <c r="F595" s="21" t="n">
        <v>8.11336716245313</v>
      </c>
      <c r="G595" s="21" t="n">
        <v>5.41078036566775</v>
      </c>
      <c r="H595" s="21" t="n">
        <v>5.33019053858609</v>
      </c>
      <c r="I595" s="21" t="n">
        <v>5.25</v>
      </c>
      <c r="J595" s="21" t="n">
        <v>5.20288648438119</v>
      </c>
      <c r="K595" s="81" t="n">
        <v>8.9013422101345</v>
      </c>
      <c r="L595" s="81" t="n">
        <v>8.08830774360091</v>
      </c>
      <c r="M595" s="81" t="n">
        <v>5.14277798382316</v>
      </c>
      <c r="N595" s="81" t="n">
        <v>5.5117199940596</v>
      </c>
      <c r="O595" s="81" t="n">
        <v>7.50768032858697</v>
      </c>
      <c r="P595" s="81" t="n">
        <v>6.99999999999641</v>
      </c>
      <c r="Q595" s="81" t="n">
        <v>7.00000000001974</v>
      </c>
      <c r="R595" s="81" t="n">
        <v>5.0124873616598</v>
      </c>
      <c r="S595" s="81" t="n">
        <v>5.23202823697892</v>
      </c>
      <c r="T595" s="81" t="n">
        <v>5.30548373296818</v>
      </c>
      <c r="U595" s="81" t="n">
        <v>5.28343827745088</v>
      </c>
      <c r="V595" s="81" t="n">
        <v>5.24867165767445</v>
      </c>
      <c r="W595" s="81" t="n">
        <v>5.25</v>
      </c>
      <c r="X595" s="81" t="n">
        <v>5.25000000000001</v>
      </c>
    </row>
    <row r="596" customFormat="false" ht="15" hidden="false" customHeight="true" outlineLevel="0" collapsed="false">
      <c r="A596" s="31" t="n">
        <v>59106.9537592658</v>
      </c>
      <c r="B596" s="32" t="n">
        <v>7</v>
      </c>
      <c r="C596" s="21" t="n">
        <v>4.62699412681433</v>
      </c>
      <c r="D596" s="21" t="n">
        <v>5.39272064490871</v>
      </c>
      <c r="E596" s="21" t="n">
        <v>7.00000000000718</v>
      </c>
      <c r="F596" s="21" t="n">
        <v>5.46323371418279</v>
      </c>
      <c r="G596" s="21" t="n">
        <v>5.54089466332644</v>
      </c>
      <c r="H596" s="21" t="n">
        <v>5.34303584571584</v>
      </c>
      <c r="I596" s="21" t="n">
        <v>5.25</v>
      </c>
      <c r="J596" s="21" t="n">
        <v>5.2847829782495</v>
      </c>
      <c r="K596" s="81" t="n">
        <v>4.79763522301765</v>
      </c>
      <c r="L596" s="81" t="n">
        <v>6.35245417150225</v>
      </c>
      <c r="M596" s="81" t="n">
        <v>5.4505897173225</v>
      </c>
      <c r="N596" s="81" t="n">
        <v>5.99260183138093</v>
      </c>
      <c r="O596" s="81" t="n">
        <v>7.72586631901304</v>
      </c>
      <c r="P596" s="81" t="n">
        <v>6.99999999999641</v>
      </c>
      <c r="Q596" s="81" t="n">
        <v>7.00000000001974</v>
      </c>
      <c r="R596" s="81" t="n">
        <v>5.44914730918974</v>
      </c>
      <c r="S596" s="81" t="n">
        <v>5.24808454727026</v>
      </c>
      <c r="T596" s="81" t="n">
        <v>5.3064829762501</v>
      </c>
      <c r="U596" s="81" t="n">
        <v>5.28324581335441</v>
      </c>
      <c r="V596" s="81" t="n">
        <v>5.24573338128952</v>
      </c>
      <c r="W596" s="81" t="n">
        <v>5.25</v>
      </c>
      <c r="X596" s="81" t="n">
        <v>5.25000000000001</v>
      </c>
    </row>
    <row r="597" customFormat="false" ht="15" hidden="false" customHeight="true" outlineLevel="0" collapsed="false">
      <c r="A597" s="31" t="n">
        <v>59206.9655253559</v>
      </c>
      <c r="B597" s="32" t="n">
        <v>7</v>
      </c>
      <c r="C597" s="21" t="n">
        <v>8.43467490276061</v>
      </c>
      <c r="D597" s="21" t="n">
        <v>8.71973307585179</v>
      </c>
      <c r="E597" s="21" t="n">
        <v>7.00000000000718</v>
      </c>
      <c r="F597" s="21" t="n">
        <v>5.53968700442331</v>
      </c>
      <c r="G597" s="21" t="n">
        <v>5.49758706144614</v>
      </c>
      <c r="H597" s="21" t="n">
        <v>5.18229659443711</v>
      </c>
      <c r="I597" s="21" t="n">
        <v>5.25</v>
      </c>
      <c r="J597" s="21" t="n">
        <v>5.30109226302608</v>
      </c>
      <c r="K597" s="81" t="n">
        <v>4.90046925269673</v>
      </c>
      <c r="L597" s="81" t="n">
        <v>5.80348234410632</v>
      </c>
      <c r="M597" s="81" t="n">
        <v>8.34277747166715</v>
      </c>
      <c r="N597" s="81" t="n">
        <v>8.40104327070976</v>
      </c>
      <c r="O597" s="81" t="n">
        <v>7.20982970035605</v>
      </c>
      <c r="P597" s="81" t="n">
        <v>6.99999999999641</v>
      </c>
      <c r="Q597" s="81" t="n">
        <v>7.00000000001974</v>
      </c>
      <c r="R597" s="81" t="n">
        <v>5.49551726476243</v>
      </c>
      <c r="S597" s="81" t="n">
        <v>5.26676163984493</v>
      </c>
      <c r="T597" s="81" t="n">
        <v>5.28211208811756</v>
      </c>
      <c r="U597" s="81" t="n">
        <v>5.22079413741225</v>
      </c>
      <c r="V597" s="81" t="n">
        <v>5.25110345058746</v>
      </c>
      <c r="W597" s="81" t="n">
        <v>5.25</v>
      </c>
      <c r="X597" s="81" t="n">
        <v>5.25000000000001</v>
      </c>
    </row>
    <row r="598" customFormat="false" ht="15" hidden="false" customHeight="true" outlineLevel="0" collapsed="false">
      <c r="A598" s="31" t="n">
        <v>59306.9772914461</v>
      </c>
      <c r="B598" s="32" t="n">
        <v>7</v>
      </c>
      <c r="C598" s="21" t="n">
        <v>9.47298631466762</v>
      </c>
      <c r="D598" s="21" t="n">
        <v>8.7902573009463</v>
      </c>
      <c r="E598" s="21" t="n">
        <v>7.00000000000718</v>
      </c>
      <c r="F598" s="21" t="n">
        <v>8.28445615467407</v>
      </c>
      <c r="G598" s="21" t="n">
        <v>4.99334749302651</v>
      </c>
      <c r="H598" s="21" t="n">
        <v>5.15364950175833</v>
      </c>
      <c r="I598" s="21" t="n">
        <v>5.25</v>
      </c>
      <c r="J598" s="21" t="n">
        <v>5.23453158873292</v>
      </c>
      <c r="K598" s="81" t="n">
        <v>9.05915461911648</v>
      </c>
      <c r="L598" s="81" t="n">
        <v>6.5343412323498</v>
      </c>
      <c r="M598" s="81" t="n">
        <v>8.81697346705473</v>
      </c>
      <c r="N598" s="81" t="n">
        <v>8.25233092938665</v>
      </c>
      <c r="O598" s="81" t="n">
        <v>6.85320425321729</v>
      </c>
      <c r="P598" s="81" t="n">
        <v>6.99999999999641</v>
      </c>
      <c r="Q598" s="81" t="n">
        <v>7.00000000001974</v>
      </c>
      <c r="R598" s="81" t="n">
        <v>5.08005550001785</v>
      </c>
      <c r="S598" s="81" t="n">
        <v>5.26496774646598</v>
      </c>
      <c r="T598" s="81" t="n">
        <v>5.23423655700914</v>
      </c>
      <c r="U598" s="81" t="n">
        <v>5.21391910289992</v>
      </c>
      <c r="V598" s="81" t="n">
        <v>5.25573023672992</v>
      </c>
      <c r="W598" s="81" t="n">
        <v>5.25</v>
      </c>
      <c r="X598" s="81" t="n">
        <v>5.25000000000001</v>
      </c>
    </row>
    <row r="599" customFormat="false" ht="15" hidden="false" customHeight="true" outlineLevel="0" collapsed="false">
      <c r="A599" s="31" t="n">
        <v>59406.9890575362</v>
      </c>
      <c r="B599" s="32" t="n">
        <v>7</v>
      </c>
      <c r="C599" s="21" t="n">
        <v>8.94620617923306</v>
      </c>
      <c r="D599" s="21" t="n">
        <v>5.51707889337646</v>
      </c>
      <c r="E599" s="21" t="n">
        <v>7.00000000000718</v>
      </c>
      <c r="F599" s="21" t="n">
        <v>8.64271729520525</v>
      </c>
      <c r="G599" s="21" t="n">
        <v>4.94917260642362</v>
      </c>
      <c r="H599" s="21" t="n">
        <v>5.29213089111342</v>
      </c>
      <c r="I599" s="21" t="n">
        <v>5.25</v>
      </c>
      <c r="J599" s="21" t="n">
        <v>5.20250035758205</v>
      </c>
      <c r="K599" s="81" t="n">
        <v>9.22641733327141</v>
      </c>
      <c r="L599" s="81" t="n">
        <v>8.14386684941597</v>
      </c>
      <c r="M599" s="81" t="n">
        <v>8.79656522669678</v>
      </c>
      <c r="N599" s="81" t="n">
        <v>5.73951230163229</v>
      </c>
      <c r="O599" s="81" t="n">
        <v>7.65225936055666</v>
      </c>
      <c r="P599" s="81" t="n">
        <v>6.99999999999641</v>
      </c>
      <c r="Q599" s="81" t="n">
        <v>7.00000000001974</v>
      </c>
      <c r="R599" s="81" t="n">
        <v>5.00108990746494</v>
      </c>
      <c r="S599" s="81" t="n">
        <v>5.2370038002697</v>
      </c>
      <c r="T599" s="81" t="n">
        <v>5.18732033011764</v>
      </c>
      <c r="U599" s="81" t="n">
        <v>5.27288395771316</v>
      </c>
      <c r="V599" s="81" t="n">
        <v>5.24712127585201</v>
      </c>
      <c r="W599" s="81" t="n">
        <v>5.25</v>
      </c>
      <c r="X599" s="81" t="n">
        <v>5.25000000000001</v>
      </c>
    </row>
    <row r="600" customFormat="false" ht="15" hidden="false" customHeight="true" outlineLevel="0" collapsed="false">
      <c r="A600" s="31" t="n">
        <v>59507.0008236263</v>
      </c>
      <c r="B600" s="32" t="n">
        <v>7</v>
      </c>
      <c r="C600" s="21" t="n">
        <v>4.69800801295558</v>
      </c>
      <c r="D600" s="21" t="n">
        <v>5.1029232857003</v>
      </c>
      <c r="E600" s="21" t="n">
        <v>7.00000000000718</v>
      </c>
      <c r="F600" s="21" t="n">
        <v>7.5363638803842</v>
      </c>
      <c r="G600" s="21" t="n">
        <v>5.44963859181947</v>
      </c>
      <c r="H600" s="21" t="n">
        <v>5.34669378195987</v>
      </c>
      <c r="I600" s="21" t="n">
        <v>5.25</v>
      </c>
      <c r="J600" s="21" t="n">
        <v>5.20798166611579</v>
      </c>
      <c r="K600" s="81" t="n">
        <v>5.1717815276975</v>
      </c>
      <c r="L600" s="81" t="n">
        <v>7.95602911132023</v>
      </c>
      <c r="M600" s="81" t="n">
        <v>8.14406676985938</v>
      </c>
      <c r="N600" s="81" t="n">
        <v>5.60763036721059</v>
      </c>
      <c r="O600" s="81" t="n">
        <v>7.65724146339778</v>
      </c>
      <c r="P600" s="81" t="n">
        <v>6.99999999999641</v>
      </c>
      <c r="Q600" s="81" t="n">
        <v>7.00000000001974</v>
      </c>
      <c r="R600" s="81" t="n">
        <v>5.35683415841728</v>
      </c>
      <c r="S600" s="81" t="n">
        <v>5.23230006171057</v>
      </c>
      <c r="T600" s="81" t="n">
        <v>5.16904494864835</v>
      </c>
      <c r="U600" s="81" t="n">
        <v>5.28741707694909</v>
      </c>
      <c r="V600" s="81" t="n">
        <v>5.2463634629282</v>
      </c>
      <c r="W600" s="81" t="n">
        <v>5.25</v>
      </c>
      <c r="X600" s="81" t="n">
        <v>5.25000000000001</v>
      </c>
    </row>
    <row r="601" customFormat="false" ht="15" hidden="false" customHeight="true" outlineLevel="0" collapsed="false">
      <c r="A601" s="31" t="n">
        <v>59607.0125897164</v>
      </c>
      <c r="B601" s="32" t="n">
        <v>7</v>
      </c>
      <c r="C601" s="21" t="n">
        <v>4.71748792671958</v>
      </c>
      <c r="D601" s="21" t="n">
        <v>7.90839392524661</v>
      </c>
      <c r="E601" s="21" t="n">
        <v>7.00000000000718</v>
      </c>
      <c r="F601" s="21" t="n">
        <v>5.3755838231711</v>
      </c>
      <c r="G601" s="21" t="n">
        <v>5.54837076142691</v>
      </c>
      <c r="H601" s="21" t="n">
        <v>5.31320512417944</v>
      </c>
      <c r="I601" s="21" t="n">
        <v>5.25</v>
      </c>
      <c r="J601" s="21" t="n">
        <v>5.29075371276572</v>
      </c>
      <c r="K601" s="81" t="n">
        <v>4.68495287964539</v>
      </c>
      <c r="L601" s="81" t="n">
        <v>6.07878639534933</v>
      </c>
      <c r="M601" s="81" t="n">
        <v>5.20520448945189</v>
      </c>
      <c r="N601" s="81" t="n">
        <v>8.02641699490744</v>
      </c>
      <c r="O601" s="81" t="n">
        <v>7.0136007979436</v>
      </c>
      <c r="P601" s="81" t="n">
        <v>6.99999999999641</v>
      </c>
      <c r="Q601" s="81" t="n">
        <v>7.00000000001974</v>
      </c>
      <c r="R601" s="81" t="n">
        <v>5.49849056681938</v>
      </c>
      <c r="S601" s="81" t="n">
        <v>5.25659705049137</v>
      </c>
      <c r="T601" s="81" t="n">
        <v>5.30460131177431</v>
      </c>
      <c r="U601" s="81" t="n">
        <v>5.24034771020159</v>
      </c>
      <c r="V601" s="81" t="n">
        <v>5.25356570852377</v>
      </c>
      <c r="W601" s="81" t="n">
        <v>5.25</v>
      </c>
      <c r="X601" s="81" t="n">
        <v>5.25000000000001</v>
      </c>
    </row>
    <row r="602" customFormat="false" ht="15" hidden="false" customHeight="true" outlineLevel="0" collapsed="false">
      <c r="A602" s="31" t="n">
        <v>59707.0243558066</v>
      </c>
      <c r="B602" s="32" t="n">
        <v>7</v>
      </c>
      <c r="C602" s="21" t="n">
        <v>8.93283010343327</v>
      </c>
      <c r="D602" s="21" t="n">
        <v>8.94481312972021</v>
      </c>
      <c r="E602" s="21" t="n">
        <v>7.00000000000718</v>
      </c>
      <c r="F602" s="21" t="n">
        <v>5.69563460945824</v>
      </c>
      <c r="G602" s="21" t="n">
        <v>5.15752726152103</v>
      </c>
      <c r="H602" s="21" t="n">
        <v>5.15908225303273</v>
      </c>
      <c r="I602" s="21" t="n">
        <v>5.25</v>
      </c>
      <c r="J602" s="21" t="n">
        <v>5.30042417376558</v>
      </c>
      <c r="K602" s="81" t="n">
        <v>8.26794459132876</v>
      </c>
      <c r="L602" s="81" t="n">
        <v>5.85575217860894</v>
      </c>
      <c r="M602" s="81" t="n">
        <v>5.37667232991994</v>
      </c>
      <c r="N602" s="81" t="n">
        <v>8.47835450167076</v>
      </c>
      <c r="O602" s="81" t="n">
        <v>7.03260669057873</v>
      </c>
      <c r="P602" s="81" t="n">
        <v>6.99999999999641</v>
      </c>
      <c r="Q602" s="81" t="n">
        <v>7.00000000001974</v>
      </c>
      <c r="R602" s="81" t="n">
        <v>5.43355083003213</v>
      </c>
      <c r="S602" s="81" t="n">
        <v>5.26778101481155</v>
      </c>
      <c r="T602" s="81" t="n">
        <v>5.30739609272636</v>
      </c>
      <c r="U602" s="81" t="n">
        <v>5.21256763248385</v>
      </c>
      <c r="V602" s="81" t="n">
        <v>5.25420885969359</v>
      </c>
      <c r="W602" s="81" t="n">
        <v>5.25</v>
      </c>
      <c r="X602" s="81" t="n">
        <v>5.25000000000001</v>
      </c>
    </row>
    <row r="603" customFormat="false" ht="15" hidden="false" customHeight="true" outlineLevel="0" collapsed="false">
      <c r="A603" s="31" t="n">
        <v>59807.0361218967</v>
      </c>
      <c r="B603" s="32" t="n">
        <v>7</v>
      </c>
      <c r="C603" s="21" t="n">
        <v>9.43595732427679</v>
      </c>
      <c r="D603" s="21" t="n">
        <v>8.12439436831297</v>
      </c>
      <c r="E603" s="21" t="n">
        <v>7.00000000000718</v>
      </c>
      <c r="F603" s="21" t="n">
        <v>8.46100107460868</v>
      </c>
      <c r="G603" s="21" t="n">
        <v>4.97019075425334</v>
      </c>
      <c r="H603" s="21" t="n">
        <v>5.16659259249007</v>
      </c>
      <c r="I603" s="21" t="n">
        <v>5.25</v>
      </c>
      <c r="J603" s="21" t="n">
        <v>5.22363502906423</v>
      </c>
      <c r="K603" s="81" t="n">
        <v>9.36557912396581</v>
      </c>
      <c r="L603" s="81" t="n">
        <v>7.31543762554502</v>
      </c>
      <c r="M603" s="81" t="n">
        <v>8.21994190673507</v>
      </c>
      <c r="N603" s="81" t="n">
        <v>6.53399516517703</v>
      </c>
      <c r="O603" s="81" t="n">
        <v>7.73484275700716</v>
      </c>
      <c r="P603" s="81" t="n">
        <v>6.99999999999641</v>
      </c>
      <c r="Q603" s="81" t="n">
        <v>7.00000000001974</v>
      </c>
      <c r="R603" s="81" t="n">
        <v>5.01436323870668</v>
      </c>
      <c r="S603" s="81" t="n">
        <v>5.25948335423127</v>
      </c>
      <c r="T603" s="81" t="n">
        <v>5.28814109507526</v>
      </c>
      <c r="U603" s="81" t="n">
        <v>5.22871041149763</v>
      </c>
      <c r="V603" s="81" t="n">
        <v>5.24613141453703</v>
      </c>
      <c r="W603" s="81" t="n">
        <v>5.25</v>
      </c>
      <c r="X603" s="81" t="n">
        <v>5.25000000000001</v>
      </c>
    </row>
    <row r="604" customFormat="false" ht="15" hidden="false" customHeight="true" outlineLevel="0" collapsed="false">
      <c r="A604" s="31" t="n">
        <v>59907.0478879868</v>
      </c>
      <c r="B604" s="32" t="n">
        <v>7</v>
      </c>
      <c r="C604" s="21" t="n">
        <v>8.49432630109405</v>
      </c>
      <c r="D604" s="21" t="n">
        <v>5.12078472696527</v>
      </c>
      <c r="E604" s="21" t="n">
        <v>7.00000000000718</v>
      </c>
      <c r="F604" s="21" t="n">
        <v>8.57694699212487</v>
      </c>
      <c r="G604" s="21" t="n">
        <v>4.96041356706233</v>
      </c>
      <c r="H604" s="21" t="n">
        <v>5.33321147649136</v>
      </c>
      <c r="I604" s="21" t="n">
        <v>5.25</v>
      </c>
      <c r="J604" s="21" t="n">
        <v>5.20105012049529</v>
      </c>
      <c r="K604" s="81" t="n">
        <v>8.49767646200521</v>
      </c>
      <c r="L604" s="81" t="n">
        <v>8.20152019282578</v>
      </c>
      <c r="M604" s="81" t="n">
        <v>8.80138953436998</v>
      </c>
      <c r="N604" s="81" t="n">
        <v>5.48786770192331</v>
      </c>
      <c r="O604" s="81" t="n">
        <v>7.55131609878104</v>
      </c>
      <c r="P604" s="81" t="n">
        <v>6.99999999999641</v>
      </c>
      <c r="Q604" s="81" t="n">
        <v>7.00000000001974</v>
      </c>
      <c r="R604" s="81" t="n">
        <v>5.02822930920262</v>
      </c>
      <c r="S604" s="81" t="n">
        <v>5.23447002897802</v>
      </c>
      <c r="T604" s="81" t="n">
        <v>5.23912624285586</v>
      </c>
      <c r="U604" s="81" t="n">
        <v>5.28516624526281</v>
      </c>
      <c r="V604" s="81" t="n">
        <v>5.24733503453682</v>
      </c>
      <c r="W604" s="81" t="n">
        <v>5.25</v>
      </c>
      <c r="X604" s="81" t="n">
        <v>5.25000000000001</v>
      </c>
    </row>
    <row r="605" customFormat="false" ht="15" hidden="false" customHeight="true" outlineLevel="0" collapsed="false">
      <c r="A605" s="31" t="n">
        <v>60007.059654077</v>
      </c>
      <c r="B605" s="32" t="n">
        <v>8</v>
      </c>
      <c r="C605" s="21" t="n">
        <v>4.59544079658266</v>
      </c>
      <c r="D605" s="21" t="n">
        <v>5.48370913440458</v>
      </c>
      <c r="E605" s="21" t="n">
        <v>7.00000000000718</v>
      </c>
      <c r="F605" s="21" t="n">
        <v>6.16366815199605</v>
      </c>
      <c r="G605" s="21" t="n">
        <v>5.59959556852622</v>
      </c>
      <c r="H605" s="21" t="n">
        <v>5.39132108489432</v>
      </c>
      <c r="I605" s="21" t="n">
        <v>5.25184480538498</v>
      </c>
      <c r="J605" s="21" t="n">
        <v>5.25474006716908</v>
      </c>
      <c r="K605" s="81" t="n">
        <v>4.69873922149179</v>
      </c>
      <c r="L605" s="81" t="n">
        <v>7.72914842669108</v>
      </c>
      <c r="M605" s="81" t="n">
        <v>8.81228538140854</v>
      </c>
      <c r="N605" s="81" t="n">
        <v>6.25143841201348</v>
      </c>
      <c r="O605" s="81" t="n">
        <v>6.86642283517746</v>
      </c>
      <c r="P605" s="81" t="n">
        <v>6.99999999999641</v>
      </c>
      <c r="Q605" s="81" t="n">
        <v>7.00000000001974</v>
      </c>
      <c r="R605" s="81" t="n">
        <v>5.57608767504895</v>
      </c>
      <c r="S605" s="81" t="n">
        <v>5.24844812905577</v>
      </c>
      <c r="T605" s="81" t="n">
        <v>5.26065123444215</v>
      </c>
      <c r="U605" s="81" t="n">
        <v>5.30558889835913</v>
      </c>
      <c r="V605" s="81" t="n">
        <v>5.26597288555682</v>
      </c>
      <c r="W605" s="81" t="n">
        <v>5.25106355359304</v>
      </c>
      <c r="X605" s="81" t="n">
        <v>5.25061128180026</v>
      </c>
    </row>
    <row r="606" customFormat="false" ht="15" hidden="false" customHeight="true" outlineLevel="0" collapsed="false">
      <c r="A606" s="31" t="n">
        <v>60107.0714201671</v>
      </c>
      <c r="B606" s="32" t="n">
        <v>8</v>
      </c>
      <c r="C606" s="21" t="n">
        <v>4.92649080562883</v>
      </c>
      <c r="D606" s="21" t="n">
        <v>8.84145154033002</v>
      </c>
      <c r="E606" s="21" t="n">
        <v>7.07887796052734</v>
      </c>
      <c r="F606" s="21" t="n">
        <v>5.39373207334298</v>
      </c>
      <c r="G606" s="21" t="n">
        <v>5.70261950521921</v>
      </c>
      <c r="H606" s="21" t="n">
        <v>5.23330857519958</v>
      </c>
      <c r="I606" s="21" t="n">
        <v>5.25205437876771</v>
      </c>
      <c r="J606" s="21" t="n">
        <v>5.33379516230411</v>
      </c>
      <c r="K606" s="81" t="n">
        <v>5.23215178837784</v>
      </c>
      <c r="L606" s="81" t="n">
        <v>6.04517524094228</v>
      </c>
      <c r="M606" s="81" t="n">
        <v>8.53135201995154</v>
      </c>
      <c r="N606" s="81" t="n">
        <v>8.52510591157046</v>
      </c>
      <c r="O606" s="81" t="n">
        <v>7.57981045196287</v>
      </c>
      <c r="P606" s="81" t="n">
        <v>7.04564054075887</v>
      </c>
      <c r="Q606" s="81" t="n">
        <v>7.02626439963824</v>
      </c>
      <c r="R606" s="81" t="n">
        <v>5.60673284226357</v>
      </c>
      <c r="S606" s="81" t="n">
        <v>5.27972566516463</v>
      </c>
      <c r="T606" s="81" t="n">
        <v>5.26310657519834</v>
      </c>
      <c r="U606" s="81" t="n">
        <v>5.2462657112681</v>
      </c>
      <c r="V606" s="81" t="n">
        <v>5.26344363148879</v>
      </c>
      <c r="W606" s="81" t="n">
        <v>5.25133334778971</v>
      </c>
      <c r="X606" s="81" t="n">
        <v>5.25069818791541</v>
      </c>
    </row>
    <row r="607" customFormat="false" ht="15" hidden="false" customHeight="true" outlineLevel="0" collapsed="false">
      <c r="A607" s="31" t="n">
        <v>60207.0831862572</v>
      </c>
      <c r="B607" s="32" t="n">
        <v>8</v>
      </c>
      <c r="C607" s="21" t="n">
        <v>9.47135112186989</v>
      </c>
      <c r="D607" s="21" t="n">
        <v>9.0461038284203</v>
      </c>
      <c r="E607" s="21" t="n">
        <v>7.41337285069326</v>
      </c>
      <c r="F607" s="21" t="n">
        <v>8.4529244041539</v>
      </c>
      <c r="G607" s="21" t="n">
        <v>5.1977691173207</v>
      </c>
      <c r="H607" s="21" t="n">
        <v>5.205303824356</v>
      </c>
      <c r="I607" s="21" t="n">
        <v>5.25139149269818</v>
      </c>
      <c r="J607" s="21" t="n">
        <v>5.27096135039656</v>
      </c>
      <c r="K607" s="81" t="n">
        <v>9.45713444350101</v>
      </c>
      <c r="L607" s="81" t="n">
        <v>7.91047773131989</v>
      </c>
      <c r="M607" s="81" t="n">
        <v>8.58536476017967</v>
      </c>
      <c r="N607" s="81" t="n">
        <v>8.63483740105915</v>
      </c>
      <c r="O607" s="81" t="n">
        <v>8.26446927977416</v>
      </c>
      <c r="P607" s="81" t="n">
        <v>7.27576061536305</v>
      </c>
      <c r="Q607" s="81" t="n">
        <v>7.15734081924764</v>
      </c>
      <c r="R607" s="81" t="n">
        <v>5.14312522557068</v>
      </c>
      <c r="S607" s="81" t="n">
        <v>5.26637233881917</v>
      </c>
      <c r="T607" s="81" t="n">
        <v>5.24602564184524</v>
      </c>
      <c r="U607" s="81" t="n">
        <v>5.23730658483013</v>
      </c>
      <c r="V607" s="81" t="n">
        <v>5.25348104865052</v>
      </c>
      <c r="W607" s="81" t="n">
        <v>5.25132916834552</v>
      </c>
      <c r="X607" s="81" t="n">
        <v>5.25067650003589</v>
      </c>
    </row>
    <row r="608" customFormat="false" ht="15" hidden="false" customHeight="true" outlineLevel="0" collapsed="false">
      <c r="A608" s="31" t="n">
        <v>60307.0949523473</v>
      </c>
      <c r="B608" s="32" t="n">
        <v>8</v>
      </c>
      <c r="C608" s="21" t="n">
        <v>9.62212900983321</v>
      </c>
      <c r="D608" s="21" t="n">
        <v>8.80055756973867</v>
      </c>
      <c r="E608" s="21" t="n">
        <v>7.56728585110405</v>
      </c>
      <c r="F608" s="21" t="n">
        <v>8.95887110446613</v>
      </c>
      <c r="G608" s="21" t="n">
        <v>5.1122548282358</v>
      </c>
      <c r="H608" s="21" t="n">
        <v>5.20903705936814</v>
      </c>
      <c r="I608" s="21" t="n">
        <v>5.25131572395599</v>
      </c>
      <c r="J608" s="21" t="n">
        <v>5.2404164665361</v>
      </c>
      <c r="K608" s="81" t="n">
        <v>9.44241191833212</v>
      </c>
      <c r="L608" s="81" t="n">
        <v>8.53192733479389</v>
      </c>
      <c r="M608" s="81" t="n">
        <v>8.56930407528925</v>
      </c>
      <c r="N608" s="81" t="n">
        <v>8.45046662985925</v>
      </c>
      <c r="O608" s="81" t="n">
        <v>8.32310910772248</v>
      </c>
      <c r="P608" s="81" t="n">
        <v>7.45438936180988</v>
      </c>
      <c r="Q608" s="81" t="n">
        <v>7.2675274921998</v>
      </c>
      <c r="R608" s="81" t="n">
        <v>5.10950832160514</v>
      </c>
      <c r="S608" s="81" t="n">
        <v>5.24992438632947</v>
      </c>
      <c r="T608" s="81" t="n">
        <v>5.22963266331904</v>
      </c>
      <c r="U608" s="81" t="n">
        <v>5.23939167230842</v>
      </c>
      <c r="V608" s="81" t="n">
        <v>5.25204972648892</v>
      </c>
      <c r="W608" s="81" t="n">
        <v>5.25129086136607</v>
      </c>
      <c r="X608" s="81" t="n">
        <v>5.25068435573995</v>
      </c>
    </row>
    <row r="609" customFormat="false" ht="15" hidden="false" customHeight="true" outlineLevel="0" collapsed="false">
      <c r="A609" s="31" t="n">
        <v>60407.1067184375</v>
      </c>
      <c r="B609" s="32" t="n">
        <v>8</v>
      </c>
      <c r="C609" s="21" t="n">
        <v>9.43261475276531</v>
      </c>
      <c r="D609" s="21" t="n">
        <v>8.19932961406524</v>
      </c>
      <c r="E609" s="21" t="n">
        <v>7.66053274103098</v>
      </c>
      <c r="F609" s="21" t="n">
        <v>8.90801417790386</v>
      </c>
      <c r="G609" s="21" t="n">
        <v>5.08186140891319</v>
      </c>
      <c r="H609" s="21" t="n">
        <v>5.22858881702577</v>
      </c>
      <c r="I609" s="21" t="n">
        <v>5.25127192732219</v>
      </c>
      <c r="J609" s="21" t="n">
        <v>5.23316653936004</v>
      </c>
      <c r="K609" s="81" t="n">
        <v>9.08445308846799</v>
      </c>
      <c r="L609" s="81" t="n">
        <v>8.53645513423391</v>
      </c>
      <c r="M609" s="81" t="n">
        <v>8.28683118247188</v>
      </c>
      <c r="N609" s="81" t="n">
        <v>8.15574473852134</v>
      </c>
      <c r="O609" s="81" t="n">
        <v>8.33217119123389</v>
      </c>
      <c r="P609" s="81" t="n">
        <v>7.57490520415349</v>
      </c>
      <c r="Q609" s="81" t="n">
        <v>7.35613806951489</v>
      </c>
      <c r="R609" s="81" t="n">
        <v>5.12396522807342</v>
      </c>
      <c r="S609" s="81" t="n">
        <v>5.24716892361059</v>
      </c>
      <c r="T609" s="81" t="n">
        <v>5.23046689519732</v>
      </c>
      <c r="U609" s="81" t="n">
        <v>5.24504701320628</v>
      </c>
      <c r="V609" s="81" t="n">
        <v>5.25071591300616</v>
      </c>
      <c r="W609" s="81" t="n">
        <v>5.25129703550796</v>
      </c>
      <c r="X609" s="81" t="n">
        <v>5.25070265950214</v>
      </c>
    </row>
    <row r="610" customFormat="false" ht="15" hidden="false" customHeight="true" outlineLevel="0" collapsed="false">
      <c r="A610" s="31" t="n">
        <v>60507.1184845276</v>
      </c>
      <c r="B610" s="32" t="n">
        <v>8</v>
      </c>
      <c r="C610" s="21" t="n">
        <v>8.97521603863669</v>
      </c>
      <c r="D610" s="21" t="n">
        <v>5.81381553799342</v>
      </c>
      <c r="E610" s="21" t="n">
        <v>7.72796827023674</v>
      </c>
      <c r="F610" s="21" t="n">
        <v>8.7744154333133</v>
      </c>
      <c r="G610" s="21" t="n">
        <v>5.08352051346861</v>
      </c>
      <c r="H610" s="21" t="n">
        <v>5.35414460999313</v>
      </c>
      <c r="I610" s="21" t="n">
        <v>5.25123992578026</v>
      </c>
      <c r="J610" s="21" t="n">
        <v>5.22849519530616</v>
      </c>
      <c r="K610" s="81" t="n">
        <v>5.74843067333743</v>
      </c>
      <c r="L610" s="81" t="n">
        <v>8.46442828657197</v>
      </c>
      <c r="M610" s="81" t="n">
        <v>6.43719515936638</v>
      </c>
      <c r="N610" s="81" t="n">
        <v>7.77423333000474</v>
      </c>
      <c r="O610" s="81" t="n">
        <v>8.31318006207006</v>
      </c>
      <c r="P610" s="81" t="n">
        <v>7.66237299896908</v>
      </c>
      <c r="Q610" s="81" t="n">
        <v>7.42890392161227</v>
      </c>
      <c r="R610" s="81" t="n">
        <v>5.25199815272951</v>
      </c>
      <c r="S610" s="81" t="n">
        <v>5.24613879888354</v>
      </c>
      <c r="T610" s="81" t="n">
        <v>5.29706727670922</v>
      </c>
      <c r="U610" s="81" t="n">
        <v>5.2542489230274</v>
      </c>
      <c r="V610" s="81" t="n">
        <v>5.24980037630358</v>
      </c>
      <c r="W610" s="81" t="n">
        <v>5.25133339264393</v>
      </c>
      <c r="X610" s="81" t="n">
        <v>5.25072884513919</v>
      </c>
    </row>
    <row r="611" customFormat="false" ht="15" hidden="false" customHeight="true" outlineLevel="0" collapsed="false">
      <c r="A611" s="31" t="n">
        <v>60607.1302506177</v>
      </c>
      <c r="B611" s="32" t="n">
        <v>8</v>
      </c>
      <c r="C611" s="21" t="n">
        <v>5.11108277862893</v>
      </c>
      <c r="D611" s="21" t="n">
        <v>8.48004369761451</v>
      </c>
      <c r="E611" s="21" t="n">
        <v>7.77898662159187</v>
      </c>
      <c r="F611" s="21" t="n">
        <v>8.54059047758984</v>
      </c>
      <c r="G611" s="21" t="n">
        <v>5.52647201375063</v>
      </c>
      <c r="H611" s="21" t="n">
        <v>5.26465146141503</v>
      </c>
      <c r="I611" s="21" t="n">
        <v>5.25121715937568</v>
      </c>
      <c r="J611" s="21" t="n">
        <v>5.22911545916432</v>
      </c>
      <c r="K611" s="81" t="n">
        <v>5.05511597628895</v>
      </c>
      <c r="L611" s="81" t="n">
        <v>8.36095939329685</v>
      </c>
      <c r="M611" s="81" t="n">
        <v>7.71431617954652</v>
      </c>
      <c r="N611" s="81" t="n">
        <v>7.76197845802322</v>
      </c>
      <c r="O611" s="81" t="n">
        <v>8.27149779166356</v>
      </c>
      <c r="P611" s="81" t="n">
        <v>7.73159873235</v>
      </c>
      <c r="Q611" s="81" t="n">
        <v>7.49036172130954</v>
      </c>
      <c r="R611" s="81" t="n">
        <v>5.58012897037273</v>
      </c>
      <c r="S611" s="81" t="n">
        <v>5.24590946690477</v>
      </c>
      <c r="T611" s="81" t="n">
        <v>5.34213756995821</v>
      </c>
      <c r="U611" s="81" t="n">
        <v>5.25862419446634</v>
      </c>
      <c r="V611" s="81" t="n">
        <v>5.24939188354878</v>
      </c>
      <c r="W611" s="81" t="n">
        <v>5.25137078104473</v>
      </c>
      <c r="X611" s="81" t="n">
        <v>5.25075983459085</v>
      </c>
    </row>
    <row r="612" customFormat="false" ht="15" hidden="false" customHeight="true" outlineLevel="0" collapsed="false">
      <c r="A612" s="31" t="n">
        <v>60707.1420167079</v>
      </c>
      <c r="B612" s="32" t="n">
        <v>8</v>
      </c>
      <c r="C612" s="21" t="n">
        <v>5.30176317759111</v>
      </c>
      <c r="D612" s="21" t="n">
        <v>9.06704197874987</v>
      </c>
      <c r="E612" s="21" t="n">
        <v>7.81903340122423</v>
      </c>
      <c r="F612" s="21" t="n">
        <v>8.03601499672853</v>
      </c>
      <c r="G612" s="21" t="n">
        <v>5.66303374631516</v>
      </c>
      <c r="H612" s="21" t="n">
        <v>5.20693679865379</v>
      </c>
      <c r="I612" s="21" t="n">
        <v>5.25119997854791</v>
      </c>
      <c r="J612" s="21" t="n">
        <v>5.23838365300222</v>
      </c>
      <c r="K612" s="81" t="n">
        <v>9.29249485565208</v>
      </c>
      <c r="L612" s="81" t="n">
        <v>8.22736908688819</v>
      </c>
      <c r="M612" s="81" t="n">
        <v>8.94863498120126</v>
      </c>
      <c r="N612" s="81" t="n">
        <v>8.11036844107586</v>
      </c>
      <c r="O612" s="81" t="n">
        <v>8.21522557567529</v>
      </c>
      <c r="P612" s="81" t="n">
        <v>7.78886242247031</v>
      </c>
      <c r="Q612" s="81" t="n">
        <v>7.54359508123054</v>
      </c>
      <c r="R612" s="81" t="n">
        <v>5.16460218852857</v>
      </c>
      <c r="S612" s="81" t="n">
        <v>5.24654486053543</v>
      </c>
      <c r="T612" s="81" t="n">
        <v>5.25951549003466</v>
      </c>
      <c r="U612" s="81" t="n">
        <v>5.25022608178699</v>
      </c>
      <c r="V612" s="81" t="n">
        <v>5.24942937610439</v>
      </c>
      <c r="W612" s="81" t="n">
        <v>5.25139428122987</v>
      </c>
      <c r="X612" s="81" t="n">
        <v>5.25079283114636</v>
      </c>
    </row>
    <row r="613" customFormat="false" ht="15" hidden="false" customHeight="true" outlineLevel="0" collapsed="false">
      <c r="A613" s="31" t="n">
        <v>60807.153782798</v>
      </c>
      <c r="B613" s="32" t="n">
        <v>8</v>
      </c>
      <c r="C613" s="21" t="n">
        <v>9.49642051225114</v>
      </c>
      <c r="D613" s="21" t="n">
        <v>8.89024174570431</v>
      </c>
      <c r="E613" s="21" t="n">
        <v>7.85129025051192</v>
      </c>
      <c r="F613" s="21" t="n">
        <v>6.22636985612853</v>
      </c>
      <c r="G613" s="21" t="n">
        <v>5.15885092090442</v>
      </c>
      <c r="H613" s="21" t="n">
        <v>5.20639958746814</v>
      </c>
      <c r="I613" s="21" t="n">
        <v>5.25118619220629</v>
      </c>
      <c r="J613" s="21" t="n">
        <v>5.29446842916703</v>
      </c>
      <c r="K613" s="81" t="n">
        <v>9.4348951330174</v>
      </c>
      <c r="L613" s="81" t="n">
        <v>8.06732990951304</v>
      </c>
      <c r="M613" s="81" t="n">
        <v>9.04109233227862</v>
      </c>
      <c r="N613" s="81" t="n">
        <v>8.18004145551878</v>
      </c>
      <c r="O613" s="81" t="n">
        <v>8.15364730919822</v>
      </c>
      <c r="P613" s="81" t="n">
        <v>7.83678487262106</v>
      </c>
      <c r="Q613" s="81" t="n">
        <v>7.59054775829038</v>
      </c>
      <c r="R613" s="81" t="n">
        <v>5.11066303649398</v>
      </c>
      <c r="S613" s="81" t="n">
        <v>5.24813340283459</v>
      </c>
      <c r="T613" s="81" t="n">
        <v>5.22283493979046</v>
      </c>
      <c r="U613" s="81" t="n">
        <v>5.24656864965198</v>
      </c>
      <c r="V613" s="81" t="n">
        <v>5.24978071400006</v>
      </c>
      <c r="W613" s="81" t="n">
        <v>5.25140030648212</v>
      </c>
      <c r="X613" s="81" t="n">
        <v>5.2508258720004</v>
      </c>
    </row>
    <row r="614" customFormat="false" ht="15" hidden="false" customHeight="true" outlineLevel="0" collapsed="false">
      <c r="A614" s="31" t="n">
        <v>60907.1655488881</v>
      </c>
      <c r="B614" s="32" t="n">
        <v>8</v>
      </c>
      <c r="C614" s="21" t="n">
        <v>9.52117959051881</v>
      </c>
      <c r="D614" s="21" t="n">
        <v>8.44403666258993</v>
      </c>
      <c r="E614" s="21" t="n">
        <v>7.87774584102755</v>
      </c>
      <c r="F614" s="21" t="n">
        <v>7.98508557198165</v>
      </c>
      <c r="G614" s="21" t="n">
        <v>5.09028471503183</v>
      </c>
      <c r="H614" s="21" t="n">
        <v>5.22000172149791</v>
      </c>
      <c r="I614" s="21" t="n">
        <v>5.25117447401037</v>
      </c>
      <c r="J614" s="21" t="n">
        <v>5.28568918965826</v>
      </c>
      <c r="K614" s="81" t="n">
        <v>9.093010728901</v>
      </c>
      <c r="L614" s="81" t="n">
        <v>7.91106434397343</v>
      </c>
      <c r="M614" s="81" t="n">
        <v>8.93354473449702</v>
      </c>
      <c r="N614" s="81" t="n">
        <v>8.05026863181154</v>
      </c>
      <c r="O614" s="81" t="n">
        <v>8.09750109584824</v>
      </c>
      <c r="P614" s="81" t="n">
        <v>7.87677230445918</v>
      </c>
      <c r="Q614" s="81" t="n">
        <v>7.63245571246431</v>
      </c>
      <c r="R614" s="81" t="n">
        <v>5.12307273219765</v>
      </c>
      <c r="S614" s="81" t="n">
        <v>5.2504279933699</v>
      </c>
      <c r="T614" s="81" t="n">
        <v>5.19742414331156</v>
      </c>
      <c r="U614" s="81" t="n">
        <v>5.24868578258241</v>
      </c>
      <c r="V614" s="81" t="n">
        <v>5.25025128385736</v>
      </c>
      <c r="W614" s="81" t="n">
        <v>5.25139016328923</v>
      </c>
      <c r="X614" s="81" t="n">
        <v>5.25085769989114</v>
      </c>
    </row>
    <row r="615" customFormat="false" ht="15" hidden="false" customHeight="true" outlineLevel="0" collapsed="false">
      <c r="A615" s="31" t="n">
        <v>61007.1773149782</v>
      </c>
      <c r="B615" s="32" t="n">
        <v>8</v>
      </c>
      <c r="C615" s="21" t="n">
        <v>9.21874430482487</v>
      </c>
      <c r="D615" s="21" t="n">
        <v>6.00492396881465</v>
      </c>
      <c r="E615" s="21" t="n">
        <v>7.89972049592615</v>
      </c>
      <c r="F615" s="21" t="n">
        <v>8.77250465753722</v>
      </c>
      <c r="G615" s="21" t="n">
        <v>5.07442679680532</v>
      </c>
      <c r="H615" s="21" t="n">
        <v>5.32900264303422</v>
      </c>
      <c r="I615" s="21" t="n">
        <v>5.25116401978898</v>
      </c>
      <c r="J615" s="21" t="n">
        <v>5.23771902521401</v>
      </c>
      <c r="K615" s="81" t="n">
        <v>5.79734626693987</v>
      </c>
      <c r="L615" s="81" t="n">
        <v>7.83979644532733</v>
      </c>
      <c r="M615" s="81" t="n">
        <v>8.55678680575273</v>
      </c>
      <c r="N615" s="81" t="n">
        <v>7.89449739053708</v>
      </c>
      <c r="O615" s="81" t="n">
        <v>8.05598658505802</v>
      </c>
      <c r="P615" s="81" t="n">
        <v>7.9098452244174</v>
      </c>
      <c r="Q615" s="81" t="n">
        <v>7.67014120507876</v>
      </c>
      <c r="R615" s="81" t="n">
        <v>5.24012022596704</v>
      </c>
      <c r="S615" s="81" t="n">
        <v>5.25227341851971</v>
      </c>
      <c r="T615" s="81" t="n">
        <v>5.19319889222306</v>
      </c>
      <c r="U615" s="81" t="n">
        <v>5.25283787613564</v>
      </c>
      <c r="V615" s="81" t="n">
        <v>5.25064701893877</v>
      </c>
      <c r="W615" s="81" t="n">
        <v>5.2513667755434</v>
      </c>
      <c r="X615" s="81" t="n">
        <v>5.25088755074024</v>
      </c>
    </row>
    <row r="616" customFormat="false" ht="15" hidden="false" customHeight="true" outlineLevel="0" collapsed="false">
      <c r="A616" s="31" t="n">
        <v>61107.1890810684</v>
      </c>
      <c r="B616" s="32" t="n">
        <v>8</v>
      </c>
      <c r="C616" s="21" t="n">
        <v>5.84693584460402</v>
      </c>
      <c r="D616" s="21" t="n">
        <v>7.47667396706128</v>
      </c>
      <c r="E616" s="21" t="n">
        <v>7.91813439451435</v>
      </c>
      <c r="F616" s="21" t="n">
        <v>8.71254897565984</v>
      </c>
      <c r="G616" s="21" t="n">
        <v>5.15810142090666</v>
      </c>
      <c r="H616" s="21" t="n">
        <v>5.36742637050576</v>
      </c>
      <c r="I616" s="21" t="n">
        <v>5.2511543469437</v>
      </c>
      <c r="J616" s="21" t="n">
        <v>5.23128844604414</v>
      </c>
      <c r="K616" s="81" t="n">
        <v>5.04457331058003</v>
      </c>
      <c r="L616" s="81" t="n">
        <v>7.89279172306971</v>
      </c>
      <c r="M616" s="81" t="n">
        <v>5.64807326779799</v>
      </c>
      <c r="N616" s="81" t="n">
        <v>7.9168101040276</v>
      </c>
      <c r="O616" s="81" t="n">
        <v>8.03180749774702</v>
      </c>
      <c r="P616" s="81" t="n">
        <v>7.93686429402378</v>
      </c>
      <c r="Q616" s="81" t="n">
        <v>7.70418426440476</v>
      </c>
      <c r="R616" s="81" t="n">
        <v>5.57915058430274</v>
      </c>
      <c r="S616" s="81" t="n">
        <v>5.2523601307075</v>
      </c>
      <c r="T616" s="81" t="n">
        <v>5.33278018873606</v>
      </c>
      <c r="U616" s="81" t="n">
        <v>5.25371377460588</v>
      </c>
      <c r="V616" s="81" t="n">
        <v>5.2508722335568</v>
      </c>
      <c r="W616" s="81" t="n">
        <v>5.25133348119705</v>
      </c>
      <c r="X616" s="81" t="n">
        <v>5.25091498834263</v>
      </c>
    </row>
    <row r="617" customFormat="false" ht="15" hidden="false" customHeight="true" outlineLevel="0" collapsed="false">
      <c r="A617" s="31" t="n">
        <v>61207.2008471585</v>
      </c>
      <c r="B617" s="32" t="n">
        <v>8</v>
      </c>
      <c r="C617" s="21" t="n">
        <v>4.8208591222092</v>
      </c>
      <c r="D617" s="21" t="n">
        <v>9.04252771876923</v>
      </c>
      <c r="E617" s="21" t="n">
        <v>7.93365519965453</v>
      </c>
      <c r="F617" s="21" t="n">
        <v>8.48157262295321</v>
      </c>
      <c r="G617" s="21" t="n">
        <v>5.63539010169261</v>
      </c>
      <c r="H617" s="21" t="n">
        <v>5.21404252660057</v>
      </c>
      <c r="I617" s="21" t="n">
        <v>5.2511451731766</v>
      </c>
      <c r="J617" s="21" t="n">
        <v>5.23224726110618</v>
      </c>
      <c r="K617" s="81" t="n">
        <v>9.28279980882551</v>
      </c>
      <c r="L617" s="81" t="n">
        <v>7.97256399262236</v>
      </c>
      <c r="M617" s="81" t="n">
        <v>5.70201760083214</v>
      </c>
      <c r="N617" s="81" t="n">
        <v>8.04406791282485</v>
      </c>
      <c r="O617" s="81" t="n">
        <v>8.02041575398089</v>
      </c>
      <c r="P617" s="81" t="n">
        <v>7.95859097759705</v>
      </c>
      <c r="Q617" s="81" t="n">
        <v>7.73501890620655</v>
      </c>
      <c r="R617" s="81" t="n">
        <v>5.16572587270388</v>
      </c>
      <c r="S617" s="81" t="n">
        <v>5.25145389215833</v>
      </c>
      <c r="T617" s="81" t="n">
        <v>5.35516213459521</v>
      </c>
      <c r="U617" s="81" t="n">
        <v>5.25066923100162</v>
      </c>
      <c r="V617" s="81" t="n">
        <v>5.25095587018078</v>
      </c>
      <c r="W617" s="81" t="n">
        <v>5.25129359013734</v>
      </c>
      <c r="X617" s="81" t="n">
        <v>5.25093979313262</v>
      </c>
    </row>
    <row r="618" customFormat="false" ht="15" hidden="false" customHeight="true" outlineLevel="0" collapsed="false">
      <c r="A618" s="31" t="n">
        <v>61307.2126132486</v>
      </c>
      <c r="B618" s="32" t="n">
        <v>8</v>
      </c>
      <c r="C618" s="21" t="n">
        <v>9.20052226831155</v>
      </c>
      <c r="D618" s="21" t="n">
        <v>8.95382430423911</v>
      </c>
      <c r="E618" s="21" t="n">
        <v>7.94678404057416</v>
      </c>
      <c r="F618" s="21" t="n">
        <v>7.98914526980367</v>
      </c>
      <c r="G618" s="21" t="n">
        <v>5.22499257489793</v>
      </c>
      <c r="H618" s="21" t="n">
        <v>5.20515150482486</v>
      </c>
      <c r="I618" s="21" t="n">
        <v>5.251136341815</v>
      </c>
      <c r="J618" s="21" t="n">
        <v>5.24170783584762</v>
      </c>
      <c r="K618" s="81" t="n">
        <v>9.43472571352074</v>
      </c>
      <c r="L618" s="81" t="n">
        <v>8.00886658048954</v>
      </c>
      <c r="M618" s="81" t="n">
        <v>8.89893310844172</v>
      </c>
      <c r="N618" s="81" t="n">
        <v>8.07293757258082</v>
      </c>
      <c r="O618" s="81" t="n">
        <v>8.01517728825978</v>
      </c>
      <c r="P618" s="81" t="n">
        <v>7.9757107814677</v>
      </c>
      <c r="Q618" s="81" t="n">
        <v>7.76298721516495</v>
      </c>
      <c r="R618" s="81" t="n">
        <v>5.11044640815436</v>
      </c>
      <c r="S618" s="81" t="n">
        <v>5.250835309162</v>
      </c>
      <c r="T618" s="81" t="n">
        <v>5.30227302214088</v>
      </c>
      <c r="U618" s="81" t="n">
        <v>5.24915983310099</v>
      </c>
      <c r="V618" s="81" t="n">
        <v>5.2509745830806</v>
      </c>
      <c r="W618" s="81" t="n">
        <v>5.25125017397668</v>
      </c>
      <c r="X618" s="81" t="n">
        <v>5.25096188999961</v>
      </c>
    </row>
    <row r="619" customFormat="false" ht="15" hidden="false" customHeight="true" outlineLevel="0" collapsed="false">
      <c r="A619" s="31" t="n">
        <v>61407.2243793388</v>
      </c>
      <c r="B619" s="32" t="n">
        <v>8</v>
      </c>
      <c r="C619" s="21" t="n">
        <v>9.5765186554288</v>
      </c>
      <c r="D619" s="21" t="n">
        <v>8.59223872372628</v>
      </c>
      <c r="E619" s="21" t="n">
        <v>7.95790802974499</v>
      </c>
      <c r="F619" s="21" t="n">
        <v>6.40585273745625</v>
      </c>
      <c r="G619" s="21" t="n">
        <v>5.10473729362418</v>
      </c>
      <c r="H619" s="21" t="n">
        <v>5.21484822958317</v>
      </c>
      <c r="I619" s="21" t="n">
        <v>5.25112777487564</v>
      </c>
      <c r="J619" s="21" t="n">
        <v>5.29040531977311</v>
      </c>
      <c r="K619" s="81" t="n">
        <v>9.09332678797543</v>
      </c>
      <c r="L619" s="81" t="n">
        <v>8.00876878962419</v>
      </c>
      <c r="M619" s="81" t="n">
        <v>9.15969093101814</v>
      </c>
      <c r="N619" s="81" t="n">
        <v>8.01009655051982</v>
      </c>
      <c r="O619" s="81" t="n">
        <v>8.01193087964846</v>
      </c>
      <c r="P619" s="81" t="n">
        <v>7.98884761517527</v>
      </c>
      <c r="Q619" s="81" t="n">
        <v>7.78837037687873</v>
      </c>
      <c r="R619" s="81" t="n">
        <v>5.1227629019895</v>
      </c>
      <c r="S619" s="81" t="n">
        <v>5.25072095164263</v>
      </c>
      <c r="T619" s="81" t="n">
        <v>5.25945437475042</v>
      </c>
      <c r="U619" s="81" t="n">
        <v>5.25025635068093</v>
      </c>
      <c r="V619" s="81" t="n">
        <v>5.25097914743237</v>
      </c>
      <c r="W619" s="81" t="n">
        <v>5.25120593854289</v>
      </c>
      <c r="X619" s="81" t="n">
        <v>5.25098130118961</v>
      </c>
    </row>
    <row r="620" customFormat="false" ht="15" hidden="false" customHeight="true" outlineLevel="0" collapsed="false">
      <c r="A620" s="31" t="n">
        <v>61507.2361454289</v>
      </c>
      <c r="B620" s="32" t="n">
        <v>8</v>
      </c>
      <c r="C620" s="21" t="n">
        <v>9.3717130867673</v>
      </c>
      <c r="D620" s="21" t="n">
        <v>6.50527502442004</v>
      </c>
      <c r="E620" s="21" t="n">
        <v>7.9673336554695</v>
      </c>
      <c r="F620" s="21" t="n">
        <v>8.05615685156699</v>
      </c>
      <c r="G620" s="21" t="n">
        <v>5.07601536300921</v>
      </c>
      <c r="H620" s="21" t="n">
        <v>5.2643788813125</v>
      </c>
      <c r="I620" s="21" t="n">
        <v>5.25111944301701</v>
      </c>
      <c r="J620" s="21" t="n">
        <v>5.27346680398335</v>
      </c>
      <c r="K620" s="81" t="n">
        <v>5.79215301077293</v>
      </c>
      <c r="L620" s="81" t="n">
        <v>7.99649048060925</v>
      </c>
      <c r="M620" s="81" t="n">
        <v>9.19012155350896</v>
      </c>
      <c r="N620" s="81" t="n">
        <v>7.9521129866862</v>
      </c>
      <c r="O620" s="81" t="n">
        <v>8.00928937753492</v>
      </c>
      <c r="P620" s="81" t="n">
        <v>7.99857431968513</v>
      </c>
      <c r="Q620" s="81" t="n">
        <v>7.81140704979967</v>
      </c>
      <c r="R620" s="81" t="n">
        <v>5.24049741038798</v>
      </c>
      <c r="S620" s="81" t="n">
        <v>5.25086901026798</v>
      </c>
      <c r="T620" s="81" t="n">
        <v>5.21918445612705</v>
      </c>
      <c r="U620" s="81" t="n">
        <v>5.25196033969418</v>
      </c>
      <c r="V620" s="81" t="n">
        <v>5.25098505150321</v>
      </c>
      <c r="W620" s="81" t="n">
        <v>5.25116314306333</v>
      </c>
      <c r="X620" s="81" t="n">
        <v>5.25099811484735</v>
      </c>
    </row>
    <row r="621" customFormat="false" ht="15" hidden="false" customHeight="true" outlineLevel="0" collapsed="false">
      <c r="A621" s="31" t="n">
        <v>61607.247911519</v>
      </c>
      <c r="B621" s="32" t="n">
        <v>8</v>
      </c>
      <c r="C621" s="21" t="n">
        <v>8.74582325472296</v>
      </c>
      <c r="D621" s="21" t="n">
        <v>5.81908127126535</v>
      </c>
      <c r="E621" s="21" t="n">
        <v>7.97530875445843</v>
      </c>
      <c r="F621" s="21" t="n">
        <v>8.72742249628279</v>
      </c>
      <c r="G621" s="21" t="n">
        <v>5.09187092551286</v>
      </c>
      <c r="H621" s="21" t="n">
        <v>5.37096275157023</v>
      </c>
      <c r="I621" s="21" t="n">
        <v>5.25111134602716</v>
      </c>
      <c r="J621" s="21" t="n">
        <v>5.23749640027724</v>
      </c>
      <c r="K621" s="81" t="n">
        <v>5.043167599753</v>
      </c>
      <c r="L621" s="81" t="n">
        <v>7.98794837473262</v>
      </c>
      <c r="M621" s="81" t="n">
        <v>9.09777933293942</v>
      </c>
      <c r="N621" s="81" t="n">
        <v>7.97193489932257</v>
      </c>
      <c r="O621" s="81" t="n">
        <v>8.00709554167581</v>
      </c>
      <c r="P621" s="81" t="n">
        <v>8.00542008947783</v>
      </c>
      <c r="Q621" s="81" t="n">
        <v>7.83230466134546</v>
      </c>
      <c r="R621" s="81" t="n">
        <v>5.57911949183099</v>
      </c>
      <c r="S621" s="81" t="n">
        <v>5.25103970101652</v>
      </c>
      <c r="T621" s="81" t="n">
        <v>5.18721532791255</v>
      </c>
      <c r="U621" s="81" t="n">
        <v>5.25199684239145</v>
      </c>
      <c r="V621" s="81" t="n">
        <v>5.25099206929993</v>
      </c>
      <c r="W621" s="81" t="n">
        <v>5.2511235562687</v>
      </c>
      <c r="X621" s="81" t="n">
        <v>5.25101246336804</v>
      </c>
    </row>
    <row r="622" customFormat="false" ht="15" hidden="false" customHeight="true" outlineLevel="0" collapsed="false">
      <c r="A622" s="31" t="n">
        <v>61707.2596776091</v>
      </c>
      <c r="B622" s="32" t="n">
        <v>8</v>
      </c>
      <c r="C622" s="21" t="n">
        <v>4.95205222451212</v>
      </c>
      <c r="D622" s="21" t="n">
        <v>8.92964010713466</v>
      </c>
      <c r="E622" s="21" t="n">
        <v>7.98203740224786</v>
      </c>
      <c r="F622" s="21" t="n">
        <v>8.65372743126996</v>
      </c>
      <c r="G622" s="21" t="n">
        <v>5.57244680126393</v>
      </c>
      <c r="H622" s="21" t="n">
        <v>5.22315738910999</v>
      </c>
      <c r="I622" s="21" t="n">
        <v>5.25110350004036</v>
      </c>
      <c r="J622" s="21" t="n">
        <v>5.23222759237317</v>
      </c>
      <c r="K622" s="81" t="n">
        <v>9.28232345189497</v>
      </c>
      <c r="L622" s="81" t="n">
        <v>7.98758069070228</v>
      </c>
      <c r="M622" s="81" t="n">
        <v>8.80932783552678</v>
      </c>
      <c r="N622" s="81" t="n">
        <v>8.02139871025291</v>
      </c>
      <c r="O622" s="81" t="n">
        <v>8.00538020015886</v>
      </c>
      <c r="P622" s="81" t="n">
        <v>8.00987498566319</v>
      </c>
      <c r="Q622" s="81" t="n">
        <v>7.85124665057349</v>
      </c>
      <c r="R622" s="81" t="n">
        <v>5.16561761736856</v>
      </c>
      <c r="S622" s="81" t="n">
        <v>5.25111527088287</v>
      </c>
      <c r="T622" s="81" t="n">
        <v>5.17220046566629</v>
      </c>
      <c r="U622" s="81" t="n">
        <v>5.25076439784173</v>
      </c>
      <c r="V622" s="81" t="n">
        <v>5.25099802281587</v>
      </c>
      <c r="W622" s="81" t="n">
        <v>5.25108754567252</v>
      </c>
      <c r="X622" s="81" t="n">
        <v>5.25102450804825</v>
      </c>
    </row>
    <row r="623" customFormat="false" ht="15" hidden="false" customHeight="true" outlineLevel="0" collapsed="false">
      <c r="A623" s="31" t="n">
        <v>61807.2714436993</v>
      </c>
      <c r="B623" s="32" t="n">
        <v>8</v>
      </c>
      <c r="C623" s="21" t="n">
        <v>8.16991400668123</v>
      </c>
      <c r="D623" s="21" t="n">
        <v>9.01206265743936</v>
      </c>
      <c r="E623" s="21" t="n">
        <v>7.98769026559379</v>
      </c>
      <c r="F623" s="21" t="n">
        <v>8.39799944318343</v>
      </c>
      <c r="G623" s="21" t="n">
        <v>5.64191794538265</v>
      </c>
      <c r="H623" s="21" t="n">
        <v>5.20449088070659</v>
      </c>
      <c r="I623" s="21" t="n">
        <v>5.2510959291447</v>
      </c>
      <c r="J623" s="21" t="n">
        <v>5.23430520011743</v>
      </c>
      <c r="K623" s="81" t="n">
        <v>9.43459190546854</v>
      </c>
      <c r="L623" s="81" t="n">
        <v>7.99212952464391</v>
      </c>
      <c r="M623" s="81" t="n">
        <v>5.91585888627347</v>
      </c>
      <c r="N623" s="81" t="n">
        <v>8.02879218045996</v>
      </c>
      <c r="O623" s="81" t="n">
        <v>8.0040888653235</v>
      </c>
      <c r="P623" s="81" t="n">
        <v>8.01237478436278</v>
      </c>
      <c r="Q623" s="81" t="n">
        <v>7.86839731950737</v>
      </c>
      <c r="R623" s="81" t="n">
        <v>5.11027844652974</v>
      </c>
      <c r="S623" s="81" t="n">
        <v>5.25109968917007</v>
      </c>
      <c r="T623" s="81" t="n">
        <v>5.24334219019881</v>
      </c>
      <c r="U623" s="81" t="n">
        <v>5.25024398220097</v>
      </c>
      <c r="V623" s="81" t="n">
        <v>5.2510023324169</v>
      </c>
      <c r="W623" s="81" t="n">
        <v>5.25105584940437</v>
      </c>
      <c r="X623" s="81" t="n">
        <v>5.25103442791566</v>
      </c>
    </row>
    <row r="624" customFormat="false" ht="15" hidden="false" customHeight="true" outlineLevel="0" collapsed="false">
      <c r="A624" s="31" t="n">
        <v>61907.2832097894</v>
      </c>
      <c r="B624" s="32" t="n">
        <v>8</v>
      </c>
      <c r="C624" s="21" t="n">
        <v>9.58557951214621</v>
      </c>
      <c r="D624" s="21" t="n">
        <v>8.72200845436515</v>
      </c>
      <c r="E624" s="21" t="n">
        <v>7.99241196319455</v>
      </c>
      <c r="F624" s="21" t="n">
        <v>7.81353366750941</v>
      </c>
      <c r="G624" s="21" t="n">
        <v>5.13495260955175</v>
      </c>
      <c r="H624" s="21" t="n">
        <v>5.21060388739661</v>
      </c>
      <c r="I624" s="21" t="n">
        <v>5.25108865990919</v>
      </c>
      <c r="J624" s="21" t="n">
        <v>5.24647825292191</v>
      </c>
      <c r="K624" s="81" t="n">
        <v>9.09255675281036</v>
      </c>
      <c r="L624" s="81" t="n">
        <v>7.99687322221899</v>
      </c>
      <c r="M624" s="81" t="n">
        <v>5.20754575669632</v>
      </c>
      <c r="N624" s="81" t="n">
        <v>7.99956777957614</v>
      </c>
      <c r="O624" s="81" t="n">
        <v>8.00312082333317</v>
      </c>
      <c r="P624" s="81" t="n">
        <v>8.01329148747515</v>
      </c>
      <c r="Q624" s="81" t="n">
        <v>7.88390522615753</v>
      </c>
      <c r="R624" s="81" t="n">
        <v>5.12264451760206</v>
      </c>
      <c r="S624" s="81" t="n">
        <v>5.25105098643007</v>
      </c>
      <c r="T624" s="81" t="n">
        <v>5.34905253460794</v>
      </c>
      <c r="U624" s="81" t="n">
        <v>5.25080613061455</v>
      </c>
      <c r="V624" s="81" t="n">
        <v>5.25100537700286</v>
      </c>
      <c r="W624" s="81" t="n">
        <v>5.25102989770637</v>
      </c>
      <c r="X624" s="81" t="n">
        <v>5.2510424114339</v>
      </c>
    </row>
    <row r="625" customFormat="false" ht="15" hidden="false" customHeight="true" outlineLevel="0" collapsed="false">
      <c r="A625" s="31" t="n">
        <v>62007.2949758795</v>
      </c>
      <c r="B625" s="32" t="n">
        <v>8</v>
      </c>
      <c r="C625" s="21" t="n">
        <v>9.48038549763817</v>
      </c>
      <c r="D625" s="21" t="n">
        <v>7.84767662050877</v>
      </c>
      <c r="E625" s="21" t="n">
        <v>7.99632640466031</v>
      </c>
      <c r="F625" s="21" t="n">
        <v>6.43926405498889</v>
      </c>
      <c r="G625" s="21" t="n">
        <v>5.08375033971862</v>
      </c>
      <c r="H625" s="21" t="n">
        <v>5.23795289430254</v>
      </c>
      <c r="I625" s="21" t="n">
        <v>5.25108171788223</v>
      </c>
      <c r="J625" s="21" t="n">
        <v>5.29536758141259</v>
      </c>
      <c r="K625" s="81" t="n">
        <v>5.78324482757552</v>
      </c>
      <c r="L625" s="81" t="n">
        <v>7.99945812781171</v>
      </c>
      <c r="M625" s="81" t="n">
        <v>8.48067773792371</v>
      </c>
      <c r="N625" s="81" t="n">
        <v>7.97931450224401</v>
      </c>
      <c r="O625" s="81" t="n">
        <v>8.00238755055374</v>
      </c>
      <c r="P625" s="81" t="n">
        <v>8.01299599819975</v>
      </c>
      <c r="Q625" s="81" t="n">
        <v>7.897905655453</v>
      </c>
      <c r="R625" s="81" t="n">
        <v>5.24191607192251</v>
      </c>
      <c r="S625" s="81" t="n">
        <v>5.25101459751097</v>
      </c>
      <c r="T625" s="81" t="n">
        <v>5.32433862616292</v>
      </c>
      <c r="U625" s="81" t="n">
        <v>5.25146178867457</v>
      </c>
      <c r="V625" s="81" t="n">
        <v>5.25100761416178</v>
      </c>
      <c r="W625" s="81" t="n">
        <v>5.25101031477792</v>
      </c>
      <c r="X625" s="81" t="n">
        <v>5.25104865025986</v>
      </c>
    </row>
    <row r="626" customFormat="false" ht="15" hidden="false" customHeight="true" outlineLevel="0" collapsed="false">
      <c r="A626" s="31" t="n">
        <v>62107.3067419697</v>
      </c>
      <c r="B626" s="32" t="n">
        <v>8</v>
      </c>
      <c r="C626" s="21" t="n">
        <v>9.10801375402703</v>
      </c>
      <c r="D626" s="21" t="n">
        <v>5.73311042763412</v>
      </c>
      <c r="E626" s="21" t="n">
        <v>7.99954073332406</v>
      </c>
      <c r="F626" s="21" t="n">
        <v>8.29112306752777</v>
      </c>
      <c r="G626" s="21" t="n">
        <v>5.07606261096919</v>
      </c>
      <c r="H626" s="21" t="n">
        <v>5.36464139593033</v>
      </c>
      <c r="I626" s="21" t="n">
        <v>5.25107512543749</v>
      </c>
      <c r="J626" s="21" t="n">
        <v>5.25917995280513</v>
      </c>
      <c r="K626" s="81" t="n">
        <v>5.04316268150213</v>
      </c>
      <c r="L626" s="81" t="n">
        <v>8.0000055247172</v>
      </c>
      <c r="M626" s="81" t="n">
        <v>9.0643864166813</v>
      </c>
      <c r="N626" s="81" t="n">
        <v>7.99107008218237</v>
      </c>
      <c r="O626" s="81" t="n">
        <v>8.00182744098111</v>
      </c>
      <c r="P626" s="81" t="n">
        <v>8.01185094357135</v>
      </c>
      <c r="Q626" s="81" t="n">
        <v>7.91052248429265</v>
      </c>
      <c r="R626" s="81" t="n">
        <v>5.5791918257119</v>
      </c>
      <c r="S626" s="81" t="n">
        <v>5.25100291748801</v>
      </c>
      <c r="T626" s="81" t="n">
        <v>5.27941139288846</v>
      </c>
      <c r="U626" s="81" t="n">
        <v>5.25136566650239</v>
      </c>
      <c r="V626" s="81" t="n">
        <v>5.25100931619718</v>
      </c>
      <c r="W626" s="81" t="n">
        <v>5.2509969114643</v>
      </c>
      <c r="X626" s="81" t="n">
        <v>5.25105333451772</v>
      </c>
    </row>
    <row r="627" customFormat="false" ht="15" hidden="false" customHeight="true" outlineLevel="0" collapsed="false">
      <c r="A627" s="31" t="n">
        <v>62207.3185080598</v>
      </c>
      <c r="B627" s="32" t="n">
        <v>8</v>
      </c>
      <c r="C627" s="21" t="n">
        <v>5.30255406334835</v>
      </c>
      <c r="D627" s="21" t="n">
        <v>8.73618145628818</v>
      </c>
      <c r="E627" s="21" t="n">
        <v>8.00214828658923</v>
      </c>
      <c r="F627" s="21" t="n">
        <v>8.70393144252435</v>
      </c>
      <c r="G627" s="21" t="n">
        <v>5.45652107838868</v>
      </c>
      <c r="H627" s="21" t="n">
        <v>5.23835721536891</v>
      </c>
      <c r="I627" s="21" t="n">
        <v>5.25106890054713</v>
      </c>
      <c r="J627" s="21" t="n">
        <v>5.23588500534483</v>
      </c>
      <c r="K627" s="81" t="n">
        <v>9.2829566314697</v>
      </c>
      <c r="L627" s="81" t="n">
        <v>7.99963138850916</v>
      </c>
      <c r="M627" s="81" t="n">
        <v>9.1714300142191</v>
      </c>
      <c r="N627" s="81" t="n">
        <v>8.01036138446988</v>
      </c>
      <c r="O627" s="81" t="n">
        <v>8.00139858690607</v>
      </c>
      <c r="P627" s="81" t="n">
        <v>8.01018499106446</v>
      </c>
      <c r="Q627" s="81" t="n">
        <v>7.92186963249969</v>
      </c>
      <c r="R627" s="81" t="n">
        <v>5.16541746695652</v>
      </c>
      <c r="S627" s="81" t="n">
        <v>5.25100734040454</v>
      </c>
      <c r="T627" s="81" t="n">
        <v>5.23922035320105</v>
      </c>
      <c r="U627" s="81" t="n">
        <v>5.25086012475784</v>
      </c>
      <c r="V627" s="81" t="n">
        <v>5.25101062288368</v>
      </c>
      <c r="W627" s="81" t="n">
        <v>5.25098893368406</v>
      </c>
      <c r="X627" s="81" t="n">
        <v>5.25105664922818</v>
      </c>
    </row>
    <row r="628" customFormat="false" ht="15" hidden="false" customHeight="true" outlineLevel="0" collapsed="false">
      <c r="A628" s="31" t="n">
        <v>62307.3302741499</v>
      </c>
      <c r="B628" s="32" t="n">
        <v>8</v>
      </c>
      <c r="C628" s="21" t="n">
        <v>4.96744689598382</v>
      </c>
      <c r="D628" s="21" t="n">
        <v>9.05307993228298</v>
      </c>
      <c r="E628" s="21" t="n">
        <v>8.00423085356707</v>
      </c>
      <c r="F628" s="21" t="n">
        <v>8.58318971038405</v>
      </c>
      <c r="G628" s="21" t="n">
        <v>5.66075688460374</v>
      </c>
      <c r="H628" s="21" t="n">
        <v>5.20490081405196</v>
      </c>
      <c r="I628" s="21" t="n">
        <v>5.25106305619513</v>
      </c>
      <c r="J628" s="21" t="n">
        <v>5.23280972942392</v>
      </c>
      <c r="K628" s="81" t="n">
        <v>9.43442711375407</v>
      </c>
      <c r="L628" s="81" t="n">
        <v>7.99925893557576</v>
      </c>
      <c r="M628" s="81" t="n">
        <v>9.14208889243318</v>
      </c>
      <c r="N628" s="81" t="n">
        <v>8.01096848793355</v>
      </c>
      <c r="O628" s="81" t="n">
        <v>8.00107042474564</v>
      </c>
      <c r="P628" s="81" t="n">
        <v>8.00827387885295</v>
      </c>
      <c r="Q628" s="81" t="n">
        <v>7.93205221961656</v>
      </c>
      <c r="R628" s="81" t="n">
        <v>5.1101796633879</v>
      </c>
      <c r="S628" s="81" t="n">
        <v>5.25101534062837</v>
      </c>
      <c r="T628" s="81" t="n">
        <v>5.20271853878536</v>
      </c>
      <c r="U628" s="81" t="n">
        <v>5.25070294363165</v>
      </c>
      <c r="V628" s="81" t="n">
        <v>5.25101162213765</v>
      </c>
      <c r="W628" s="81" t="n">
        <v>5.25098533743445</v>
      </c>
      <c r="X628" s="81" t="n">
        <v>5.25105877164041</v>
      </c>
    </row>
    <row r="629" customFormat="false" ht="15" hidden="false" customHeight="true" outlineLevel="0" collapsed="false">
      <c r="A629" s="31" t="n">
        <v>62407.34204024</v>
      </c>
      <c r="B629" s="32" t="n">
        <v>8</v>
      </c>
      <c r="C629" s="21" t="n">
        <v>9.37575246465005</v>
      </c>
      <c r="D629" s="21" t="n">
        <v>8.8257257855953</v>
      </c>
      <c r="E629" s="21" t="n">
        <v>8.00586042300433</v>
      </c>
      <c r="F629" s="21" t="n">
        <v>8.27428378766438</v>
      </c>
      <c r="G629" s="21" t="n">
        <v>5.18600755313306</v>
      </c>
      <c r="H629" s="21" t="n">
        <v>5.20757780018831</v>
      </c>
      <c r="I629" s="21" t="n">
        <v>5.25105760022981</v>
      </c>
      <c r="J629" s="21" t="n">
        <v>5.23690067689157</v>
      </c>
      <c r="K629" s="81" t="n">
        <v>9.09178343861472</v>
      </c>
      <c r="L629" s="81" t="n">
        <v>7.99922728884955</v>
      </c>
      <c r="M629" s="81" t="n">
        <v>8.96948454188348</v>
      </c>
      <c r="N629" s="81" t="n">
        <v>7.99803542730752</v>
      </c>
      <c r="O629" s="81" t="n">
        <v>8.00081946361131</v>
      </c>
      <c r="P629" s="81" t="n">
        <v>8.00633141688936</v>
      </c>
      <c r="Q629" s="81" t="n">
        <v>7.94116750509145</v>
      </c>
      <c r="R629" s="81" t="n">
        <v>5.12260005286563</v>
      </c>
      <c r="S629" s="81" t="n">
        <v>5.25101975782235</v>
      </c>
      <c r="T629" s="81" t="n">
        <v>5.1782962342974</v>
      </c>
      <c r="U629" s="81" t="n">
        <v>5.25097364540671</v>
      </c>
      <c r="V629" s="81" t="n">
        <v>5.25101238348713</v>
      </c>
      <c r="W629" s="81" t="n">
        <v>5.25098501379369</v>
      </c>
      <c r="X629" s="81" t="n">
        <v>5.25105986928356</v>
      </c>
    </row>
    <row r="630" customFormat="false" ht="15" hidden="false" customHeight="true" outlineLevel="0" collapsed="false">
      <c r="A630" s="31" t="n">
        <v>62507.3538063302</v>
      </c>
      <c r="B630" s="32" t="n">
        <v>8</v>
      </c>
      <c r="C630" s="21" t="n">
        <v>9.55280022375016</v>
      </c>
      <c r="D630" s="21" t="n">
        <v>8.26036497562311</v>
      </c>
      <c r="E630" s="21" t="n">
        <v>8.00710055704521</v>
      </c>
      <c r="F630" s="21" t="n">
        <v>7.43749370240754</v>
      </c>
      <c r="G630" s="21" t="n">
        <v>5.09644239464232</v>
      </c>
      <c r="H630" s="21" t="n">
        <v>5.22576060989217</v>
      </c>
      <c r="I630" s="21" t="n">
        <v>5.25105253551362</v>
      </c>
      <c r="J630" s="21" t="n">
        <v>5.25510743205221</v>
      </c>
      <c r="K630" s="81" t="n">
        <v>5.77632828003461</v>
      </c>
      <c r="L630" s="81" t="n">
        <v>7.99944867301055</v>
      </c>
      <c r="M630" s="81" t="n">
        <v>8.37855926907087</v>
      </c>
      <c r="N630" s="81" t="n">
        <v>7.99136973809859</v>
      </c>
      <c r="O630" s="81" t="n">
        <v>8.00062750800725</v>
      </c>
      <c r="P630" s="81" t="n">
        <v>8.00450940584599</v>
      </c>
      <c r="Q630" s="81" t="n">
        <v>7.94930566383903</v>
      </c>
      <c r="R630" s="81" t="n">
        <v>5.24316225306081</v>
      </c>
      <c r="S630" s="81" t="n">
        <v>5.25101973510285</v>
      </c>
      <c r="T630" s="81" t="n">
        <v>5.18374271833539</v>
      </c>
      <c r="U630" s="81" t="n">
        <v>5.25121495830168</v>
      </c>
      <c r="V630" s="81" t="n">
        <v>5.25101296359417</v>
      </c>
      <c r="W630" s="81" t="n">
        <v>5.25098693793381</v>
      </c>
      <c r="X630" s="81" t="n">
        <v>5.2510600986003</v>
      </c>
    </row>
    <row r="631" customFormat="false" ht="15" hidden="false" customHeight="true" outlineLevel="0" collapsed="false">
      <c r="A631" s="31" t="n">
        <v>62607.3655724203</v>
      </c>
      <c r="B631" s="32" t="n">
        <v>8</v>
      </c>
      <c r="C631" s="21" t="n">
        <v>9.30143338434578</v>
      </c>
      <c r="D631" s="21" t="n">
        <v>5.81730695440331</v>
      </c>
      <c r="E631" s="21" t="n">
        <v>8.00800748752024</v>
      </c>
      <c r="F631" s="21" t="n">
        <v>6.66453228023477</v>
      </c>
      <c r="G631" s="21" t="n">
        <v>5.07404350465399</v>
      </c>
      <c r="H631" s="21" t="n">
        <v>5.3515129529265</v>
      </c>
      <c r="I631" s="21" t="n">
        <v>5.25104786026826</v>
      </c>
      <c r="J631" s="21" t="n">
        <v>5.29883377838277</v>
      </c>
      <c r="K631" s="81" t="n">
        <v>5.04347765898928</v>
      </c>
      <c r="L631" s="81" t="n">
        <v>7.99971401501764</v>
      </c>
      <c r="M631" s="81" t="n">
        <v>5.32369907609108</v>
      </c>
      <c r="N631" s="81" t="n">
        <v>7.99745408083741</v>
      </c>
      <c r="O631" s="81" t="n">
        <v>8.00048060614759</v>
      </c>
      <c r="P631" s="81" t="n">
        <v>8.00290390487018</v>
      </c>
      <c r="Q631" s="81" t="n">
        <v>7.95655043336482</v>
      </c>
      <c r="R631" s="81" t="n">
        <v>5.57926288629998</v>
      </c>
      <c r="S631" s="81" t="n">
        <v>5.25101755929739</v>
      </c>
      <c r="T631" s="81" t="n">
        <v>5.34399385827882</v>
      </c>
      <c r="U631" s="81" t="n">
        <v>5.25113529237558</v>
      </c>
      <c r="V631" s="81" t="n">
        <v>5.25101340642229</v>
      </c>
      <c r="W631" s="81" t="n">
        <v>5.25099024615475</v>
      </c>
      <c r="X631" s="81" t="n">
        <v>5.25105960405577</v>
      </c>
    </row>
    <row r="632" customFormat="false" ht="15" hidden="false" customHeight="true" outlineLevel="0" collapsed="false">
      <c r="A632" s="31" t="n">
        <v>62707.3773385104</v>
      </c>
      <c r="B632" s="32" t="n">
        <v>8</v>
      </c>
      <c r="C632" s="21" t="n">
        <v>8.29201791205219</v>
      </c>
      <c r="D632" s="21" t="n">
        <v>8.380697597299</v>
      </c>
      <c r="E632" s="21" t="n">
        <v>8.00863100466989</v>
      </c>
      <c r="F632" s="21" t="n">
        <v>8.50910480529492</v>
      </c>
      <c r="G632" s="21" t="n">
        <v>5.11194403512505</v>
      </c>
      <c r="H632" s="21" t="n">
        <v>5.28224733325111</v>
      </c>
      <c r="I632" s="21" t="n">
        <v>5.25104356854113</v>
      </c>
      <c r="J632" s="21" t="n">
        <v>5.24855313101257</v>
      </c>
      <c r="K632" s="81" t="n">
        <v>9.28363386100657</v>
      </c>
      <c r="L632" s="81" t="n">
        <v>7.99989011304196</v>
      </c>
      <c r="M632" s="81" t="n">
        <v>5.95978287671981</v>
      </c>
      <c r="N632" s="81" t="n">
        <v>8.00483737948568</v>
      </c>
      <c r="O632" s="81" t="n">
        <v>8.00036813393854</v>
      </c>
      <c r="P632" s="81" t="n">
        <v>8.00156497987192</v>
      </c>
      <c r="Q632" s="81" t="n">
        <v>7.96297965864478</v>
      </c>
      <c r="R632" s="81" t="n">
        <v>5.16525605984553</v>
      </c>
      <c r="S632" s="81" t="n">
        <v>5.25101551850007</v>
      </c>
      <c r="T632" s="81" t="n">
        <v>5.34965693760763</v>
      </c>
      <c r="U632" s="81" t="n">
        <v>5.25093060556313</v>
      </c>
      <c r="V632" s="81" t="n">
        <v>5.25101374498955</v>
      </c>
      <c r="W632" s="81" t="n">
        <v>5.25099425953647</v>
      </c>
      <c r="X632" s="81" t="n">
        <v>5.25105851763675</v>
      </c>
    </row>
    <row r="633" customFormat="false" ht="15" hidden="false" customHeight="true" outlineLevel="0" collapsed="false">
      <c r="A633" s="31" t="n">
        <v>62807.3891046005</v>
      </c>
      <c r="B633" s="32" t="n">
        <v>8</v>
      </c>
      <c r="C633" s="21" t="n">
        <v>4.86320468090702</v>
      </c>
      <c r="D633" s="21" t="n">
        <v>9.06480849791292</v>
      </c>
      <c r="E633" s="21" t="n">
        <v>8.00901518941184</v>
      </c>
      <c r="F633" s="21" t="n">
        <v>8.67171082916242</v>
      </c>
      <c r="G633" s="21" t="n">
        <v>5.60661099185423</v>
      </c>
      <c r="H633" s="21" t="n">
        <v>5.20751222378114</v>
      </c>
      <c r="I633" s="21" t="n">
        <v>5.25103965073948</v>
      </c>
      <c r="J633" s="21" t="n">
        <v>5.23440075969656</v>
      </c>
      <c r="K633" s="81" t="n">
        <v>9.43430657467077</v>
      </c>
      <c r="L633" s="81" t="n">
        <v>7.99995796222799</v>
      </c>
      <c r="M633" s="81" t="n">
        <v>8.92896429612644</v>
      </c>
      <c r="N633" s="81" t="n">
        <v>8.00401965574104</v>
      </c>
      <c r="O633" s="81" t="n">
        <v>8.00028200188577</v>
      </c>
      <c r="P633" s="81" t="n">
        <v>8.00050752021685</v>
      </c>
      <c r="Q633" s="81" t="n">
        <v>7.96866575444163</v>
      </c>
      <c r="R633" s="81" t="n">
        <v>5.11012302618724</v>
      </c>
      <c r="S633" s="81" t="n">
        <v>5.25101456846614</v>
      </c>
      <c r="T633" s="81" t="n">
        <v>5.29760557509166</v>
      </c>
      <c r="U633" s="81" t="n">
        <v>5.25089240502353</v>
      </c>
      <c r="V633" s="81" t="n">
        <v>5.25101400403443</v>
      </c>
      <c r="W633" s="81" t="n">
        <v>5.25099847527692</v>
      </c>
      <c r="X633" s="81" t="n">
        <v>5.25105695867133</v>
      </c>
    </row>
    <row r="634" customFormat="false" ht="15" hidden="false" customHeight="true" outlineLevel="0" collapsed="false">
      <c r="A634" s="31" t="n">
        <v>62907.4008706907</v>
      </c>
      <c r="B634" s="32" t="n">
        <v>8</v>
      </c>
      <c r="C634" s="21" t="n">
        <v>8.92968741524753</v>
      </c>
      <c r="D634" s="21" t="n">
        <v>8.89790037278551</v>
      </c>
      <c r="E634" s="21" t="n">
        <v>8.00919902683784</v>
      </c>
      <c r="F634" s="21" t="n">
        <v>8.4905233774671</v>
      </c>
      <c r="G634" s="21" t="n">
        <v>5.31594594175732</v>
      </c>
      <c r="H634" s="21" t="n">
        <v>5.20587108437529</v>
      </c>
      <c r="I634" s="21" t="n">
        <v>5.25103609419303</v>
      </c>
      <c r="J634" s="21" t="n">
        <v>5.23377528962223</v>
      </c>
      <c r="K634" s="81" t="n">
        <v>9.0912373084282</v>
      </c>
      <c r="L634" s="81" t="n">
        <v>7.99996204052198</v>
      </c>
      <c r="M634" s="81" t="n">
        <v>9.15010504141529</v>
      </c>
      <c r="N634" s="81" t="n">
        <v>7.99851654533844</v>
      </c>
      <c r="O634" s="81" t="n">
        <v>8.00021603395408</v>
      </c>
      <c r="P634" s="81" t="n">
        <v>7.99972148755513</v>
      </c>
      <c r="Q634" s="81" t="n">
        <v>7.97367610037437</v>
      </c>
      <c r="R634" s="81" t="n">
        <v>5.1225828486566</v>
      </c>
      <c r="S634" s="81" t="n">
        <v>5.25101453445863</v>
      </c>
      <c r="T634" s="81" t="n">
        <v>5.25625695468177</v>
      </c>
      <c r="U634" s="81" t="n">
        <v>5.25101613490363</v>
      </c>
      <c r="V634" s="81" t="n">
        <v>5.25101420228612</v>
      </c>
      <c r="W634" s="81" t="n">
        <v>5.2510025426333</v>
      </c>
      <c r="X634" s="81" t="n">
        <v>5.25105503391055</v>
      </c>
    </row>
    <row r="635" customFormat="false" ht="15" hidden="false" customHeight="true" outlineLevel="0" collapsed="false">
      <c r="A635" s="31" t="n">
        <v>63007.4126367808</v>
      </c>
      <c r="B635" s="32" t="n">
        <v>8</v>
      </c>
      <c r="C635" s="21" t="n">
        <v>9.59147399743627</v>
      </c>
      <c r="D635" s="21" t="n">
        <v>8.45822554211792</v>
      </c>
      <c r="E635" s="21" t="n">
        <v>8.00921692889924</v>
      </c>
      <c r="F635" s="21" t="n">
        <v>8.08840727874684</v>
      </c>
      <c r="G635" s="21" t="n">
        <v>5.1150785487994</v>
      </c>
      <c r="H635" s="21" t="n">
        <v>5.21913016100445</v>
      </c>
      <c r="I635" s="21" t="n">
        <v>5.25103288371669</v>
      </c>
      <c r="J635" s="21" t="n">
        <v>5.24101405732257</v>
      </c>
      <c r="K635" s="81" t="n">
        <v>5.77186111597451</v>
      </c>
      <c r="L635" s="81" t="n">
        <v>7.99995130291946</v>
      </c>
      <c r="M635" s="81" t="n">
        <v>9.1719469960809</v>
      </c>
      <c r="N635" s="81" t="n">
        <v>7.99650153907038</v>
      </c>
      <c r="O635" s="81" t="n">
        <v>8.00016550560106</v>
      </c>
      <c r="P635" s="81" t="n">
        <v>7.9991807184123</v>
      </c>
      <c r="Q635" s="81" t="n">
        <v>7.97807338102248</v>
      </c>
      <c r="R635" s="81" t="n">
        <v>5.24401960560599</v>
      </c>
      <c r="S635" s="81" t="n">
        <v>5.25101484740766</v>
      </c>
      <c r="T635" s="81" t="n">
        <v>5.21687894611504</v>
      </c>
      <c r="U635" s="81" t="n">
        <v>5.2511011693199</v>
      </c>
      <c r="V635" s="81" t="n">
        <v>5.2510143540369</v>
      </c>
      <c r="W635" s="81" t="n">
        <v>5.25100623780164</v>
      </c>
      <c r="X635" s="81" t="n">
        <v>5.25105283782224</v>
      </c>
    </row>
    <row r="636" customFormat="false" ht="15" hidden="false" customHeight="true" outlineLevel="0" collapsed="false">
      <c r="A636" s="31" t="n">
        <v>63107.4244028709</v>
      </c>
      <c r="B636" s="32" t="n">
        <v>8</v>
      </c>
      <c r="C636" s="21" t="n">
        <v>9.43053619481303</v>
      </c>
      <c r="D636" s="21" t="n">
        <v>6.01113725585598</v>
      </c>
      <c r="E636" s="21" t="n">
        <v>8.0090991870912</v>
      </c>
      <c r="F636" s="21" t="n">
        <v>6.78767828538267</v>
      </c>
      <c r="G636" s="21" t="n">
        <v>5.07910908345717</v>
      </c>
      <c r="H636" s="21" t="n">
        <v>5.32693560764483</v>
      </c>
      <c r="I636" s="21" t="n">
        <v>5.25103000215333</v>
      </c>
      <c r="J636" s="21" t="n">
        <v>5.2732169815084</v>
      </c>
      <c r="K636" s="81" t="n">
        <v>5.04377337656336</v>
      </c>
      <c r="L636" s="81" t="n">
        <v>7.99995064991026</v>
      </c>
      <c r="M636" s="81" t="n">
        <v>9.06802138684385</v>
      </c>
      <c r="N636" s="81" t="n">
        <v>7.99943189106645</v>
      </c>
      <c r="O636" s="81" t="n">
        <v>8.00012680027495</v>
      </c>
      <c r="P636" s="81" t="n">
        <v>7.99885001703973</v>
      </c>
      <c r="Q636" s="81" t="n">
        <v>7.98191588115683</v>
      </c>
      <c r="R636" s="81" t="n">
        <v>5.5793128277016</v>
      </c>
      <c r="S636" s="81" t="n">
        <v>5.25101508580557</v>
      </c>
      <c r="T636" s="81" t="n">
        <v>5.186346097957</v>
      </c>
      <c r="U636" s="81" t="n">
        <v>5.25105367061899</v>
      </c>
      <c r="V636" s="81" t="n">
        <v>5.25101447021728</v>
      </c>
      <c r="W636" s="81" t="n">
        <v>5.25100943878029</v>
      </c>
      <c r="X636" s="81" t="n">
        <v>5.25105045305413</v>
      </c>
    </row>
    <row r="637" customFormat="false" ht="15" hidden="false" customHeight="true" outlineLevel="0" collapsed="false">
      <c r="A637" s="31" t="n">
        <v>63207.4361689611</v>
      </c>
      <c r="B637" s="32" t="n">
        <v>8</v>
      </c>
      <c r="C637" s="21" t="n">
        <v>8.96286004830542</v>
      </c>
      <c r="D637" s="21" t="n">
        <v>7.22058694205903</v>
      </c>
      <c r="E637" s="21" t="n">
        <v>8.00887237063449</v>
      </c>
      <c r="F637" s="21" t="n">
        <v>7.72597576441207</v>
      </c>
      <c r="G637" s="21" t="n">
        <v>5.08139700149371</v>
      </c>
      <c r="H637" s="21" t="n">
        <v>5.3688836534011</v>
      </c>
      <c r="I637" s="21" t="n">
        <v>5.25102743088256</v>
      </c>
      <c r="J637" s="21" t="n">
        <v>5.28430571511465</v>
      </c>
      <c r="K637" s="81" t="n">
        <v>9.28412335468207</v>
      </c>
      <c r="L637" s="81" t="n">
        <v>7.99996186635881</v>
      </c>
      <c r="M637" s="81" t="n">
        <v>8.74476492352682</v>
      </c>
      <c r="N637" s="81" t="n">
        <v>8.00217539458139</v>
      </c>
      <c r="O637" s="81" t="n">
        <v>8.00009714945949</v>
      </c>
      <c r="P637" s="81" t="n">
        <v>7.99869080046332</v>
      </c>
      <c r="Q637" s="81" t="n">
        <v>7.98525774453668</v>
      </c>
      <c r="R637" s="81" t="n">
        <v>5.16514931715585</v>
      </c>
      <c r="S637" s="81" t="n">
        <v>5.25101512546602</v>
      </c>
      <c r="T637" s="81" t="n">
        <v>5.17445383963057</v>
      </c>
      <c r="U637" s="81" t="n">
        <v>5.25097263769717</v>
      </c>
      <c r="V637" s="81" t="n">
        <v>5.25101455918327</v>
      </c>
      <c r="W637" s="81" t="n">
        <v>5.25101207793327</v>
      </c>
      <c r="X637" s="81" t="n">
        <v>5.25104795102844</v>
      </c>
    </row>
    <row r="638" customFormat="false" ht="15" hidden="false" customHeight="true" outlineLevel="0" collapsed="false">
      <c r="A638" s="31" t="n">
        <v>63307.4479350512</v>
      </c>
      <c r="B638" s="32" t="n">
        <v>8</v>
      </c>
      <c r="C638" s="21" t="n">
        <v>5.08478246183107</v>
      </c>
      <c r="D638" s="21" t="n">
        <v>9.03720644064927</v>
      </c>
      <c r="E638" s="21" t="n">
        <v>8.0085596816719</v>
      </c>
      <c r="F638" s="21" t="n">
        <v>8.64372519545988</v>
      </c>
      <c r="G638" s="21" t="n">
        <v>5.5299208551044</v>
      </c>
      <c r="H638" s="21" t="n">
        <v>5.2144665679883</v>
      </c>
      <c r="I638" s="21" t="n">
        <v>5.25102515028655</v>
      </c>
      <c r="J638" s="21" t="n">
        <v>5.24055845414494</v>
      </c>
      <c r="K638" s="81" t="n">
        <v>9.43423241560734</v>
      </c>
      <c r="L638" s="81" t="n">
        <v>7.99997678247459</v>
      </c>
      <c r="M638" s="81" t="n">
        <v>5.71167520915265</v>
      </c>
      <c r="N638" s="81" t="n">
        <v>8.00140780995356</v>
      </c>
      <c r="O638" s="81" t="n">
        <v>8.00007443375064</v>
      </c>
      <c r="P638" s="81" t="n">
        <v>7.99866440220501</v>
      </c>
      <c r="Q638" s="81" t="n">
        <v>7.98814920340895</v>
      </c>
      <c r="R638" s="81" t="n">
        <v>5.11009105902868</v>
      </c>
      <c r="S638" s="81" t="n">
        <v>5.25101503592717</v>
      </c>
      <c r="T638" s="81" t="n">
        <v>5.30633657192326</v>
      </c>
      <c r="U638" s="81" t="n">
        <v>5.25096828670209</v>
      </c>
      <c r="V638" s="81" t="n">
        <v>5.25101462732078</v>
      </c>
      <c r="W638" s="81" t="n">
        <v>5.25101414146373</v>
      </c>
      <c r="X638" s="81" t="n">
        <v>5.25104539263551</v>
      </c>
    </row>
    <row r="639" customFormat="false" ht="15" hidden="false" customHeight="true" outlineLevel="0" collapsed="false">
      <c r="A639" s="31" t="n">
        <v>63407.4597011413</v>
      </c>
      <c r="B639" s="32" t="n">
        <v>8</v>
      </c>
      <c r="C639" s="21" t="n">
        <v>5.29981244651135</v>
      </c>
      <c r="D639" s="21" t="n">
        <v>8.96211279502902</v>
      </c>
      <c r="E639" s="21" t="n">
        <v>8.00818127599523</v>
      </c>
      <c r="F639" s="21" t="n">
        <v>8.6155286797197</v>
      </c>
      <c r="G639" s="21" t="n">
        <v>5.66273343134776</v>
      </c>
      <c r="H639" s="21" t="n">
        <v>5.20479144305276</v>
      </c>
      <c r="I639" s="21" t="n">
        <v>5.25102314016744</v>
      </c>
      <c r="J639" s="21" t="n">
        <v>5.23358155778868</v>
      </c>
      <c r="K639" s="81" t="n">
        <v>9.09089999753794</v>
      </c>
      <c r="L639" s="81" t="n">
        <v>7.99998828509314</v>
      </c>
      <c r="M639" s="81" t="n">
        <v>5.30452175136094</v>
      </c>
      <c r="N639" s="81" t="n">
        <v>7.99914030270615</v>
      </c>
      <c r="O639" s="81" t="n">
        <v>8.00005703039615</v>
      </c>
      <c r="P639" s="81" t="n">
        <v>7.99873437224369</v>
      </c>
      <c r="Q639" s="81" t="n">
        <v>7.99063678477147</v>
      </c>
      <c r="R639" s="81" t="n">
        <v>5.12257567134403</v>
      </c>
      <c r="S639" s="81" t="n">
        <v>5.25101492704788</v>
      </c>
      <c r="T639" s="81" t="n">
        <v>5.35034947366082</v>
      </c>
      <c r="U639" s="81" t="n">
        <v>5.25102260856984</v>
      </c>
      <c r="V639" s="81" t="n">
        <v>5.25101467951199</v>
      </c>
      <c r="W639" s="81" t="n">
        <v>5.25101565792963</v>
      </c>
      <c r="X639" s="81" t="n">
        <v>5.2510428289972</v>
      </c>
    </row>
    <row r="640" customFormat="false" ht="15" hidden="false" customHeight="true" outlineLevel="0" collapsed="false">
      <c r="A640" s="31" t="n">
        <v>63507.4714672314</v>
      </c>
      <c r="B640" s="32" t="n">
        <v>8</v>
      </c>
      <c r="C640" s="21" t="n">
        <v>9.49726781758846</v>
      </c>
      <c r="D640" s="21" t="n">
        <v>8.60753150966838</v>
      </c>
      <c r="E640" s="21" t="n">
        <v>8.00775455555373</v>
      </c>
      <c r="F640" s="21" t="n">
        <v>8.36491522009087</v>
      </c>
      <c r="G640" s="21" t="n">
        <v>5.15793461125772</v>
      </c>
      <c r="H640" s="21" t="n">
        <v>5.21413612932048</v>
      </c>
      <c r="I640" s="21" t="n">
        <v>5.25102138011383</v>
      </c>
      <c r="J640" s="21" t="n">
        <v>5.23566547575707</v>
      </c>
      <c r="K640" s="81" t="n">
        <v>5.76920950833151</v>
      </c>
      <c r="L640" s="81" t="n">
        <v>7.99999422216521</v>
      </c>
      <c r="M640" s="81" t="n">
        <v>8.6603076834049</v>
      </c>
      <c r="N640" s="81" t="n">
        <v>7.99862073475179</v>
      </c>
      <c r="O640" s="81" t="n">
        <v>8.00004369665965</v>
      </c>
      <c r="P640" s="81" t="n">
        <v>7.99886829174057</v>
      </c>
      <c r="Q640" s="81" t="n">
        <v>7.99276349854042</v>
      </c>
      <c r="R640" s="81" t="n">
        <v>5.24454667611385</v>
      </c>
      <c r="S640" s="81" t="n">
        <v>5.25101486135029</v>
      </c>
      <c r="T640" s="81" t="n">
        <v>5.31628241722922</v>
      </c>
      <c r="U640" s="81" t="n">
        <v>5.25105096744758</v>
      </c>
      <c r="V640" s="81" t="n">
        <v>5.25101471949197</v>
      </c>
      <c r="W640" s="81" t="n">
        <v>5.25101668424443</v>
      </c>
      <c r="X640" s="81" t="n">
        <v>5.25104030227515</v>
      </c>
    </row>
    <row r="641" customFormat="false" ht="15" hidden="false" customHeight="true" outlineLevel="0" collapsed="false">
      <c r="A641" s="31" t="n">
        <v>63607.4832333216</v>
      </c>
      <c r="B641" s="32" t="n">
        <v>8</v>
      </c>
      <c r="C641" s="21" t="n">
        <v>9.52074660220091</v>
      </c>
      <c r="D641" s="21" t="n">
        <v>6.60663110425437</v>
      </c>
      <c r="E641" s="21" t="n">
        <v>8.00729443728753</v>
      </c>
      <c r="F641" s="21" t="n">
        <v>7.78594823631049</v>
      </c>
      <c r="G641" s="21" t="n">
        <v>5.0895220744905</v>
      </c>
      <c r="H641" s="21" t="n">
        <v>5.26035862029302</v>
      </c>
      <c r="I641" s="21" t="n">
        <v>5.25101984981607</v>
      </c>
      <c r="J641" s="21" t="n">
        <v>5.24803887190735</v>
      </c>
      <c r="K641" s="81" t="n">
        <v>5.04397706932081</v>
      </c>
      <c r="L641" s="81" t="n">
        <v>7.99999610615841</v>
      </c>
      <c r="M641" s="81" t="n">
        <v>9.09764561296387</v>
      </c>
      <c r="N641" s="81" t="n">
        <v>7.99996496126956</v>
      </c>
      <c r="O641" s="81" t="n">
        <v>8.0000334806796</v>
      </c>
      <c r="P641" s="81" t="n">
        <v>7.99903881413756</v>
      </c>
      <c r="Q641" s="81" t="n">
        <v>7.99456901194649</v>
      </c>
      <c r="R641" s="81" t="n">
        <v>5.57934365452882</v>
      </c>
      <c r="S641" s="81" t="n">
        <v>5.25101484414057</v>
      </c>
      <c r="T641" s="81" t="n">
        <v>5.2733837723244</v>
      </c>
      <c r="U641" s="81" t="n">
        <v>5.25102611056326</v>
      </c>
      <c r="V641" s="81" t="n">
        <v>5.25101475011958</v>
      </c>
      <c r="W641" s="81" t="n">
        <v>5.25101729356173</v>
      </c>
      <c r="X641" s="81" t="n">
        <v>5.25103784650187</v>
      </c>
    </row>
    <row r="642" customFormat="false" ht="15" hidden="false" customHeight="true" outlineLevel="0" collapsed="false">
      <c r="A642" s="31" t="n">
        <v>63707.4949994117</v>
      </c>
      <c r="B642" s="32" t="n">
        <v>8</v>
      </c>
      <c r="C642" s="21" t="n">
        <v>9.21591654499689</v>
      </c>
      <c r="D642" s="21" t="n">
        <v>5.78885316689132</v>
      </c>
      <c r="E642" s="21" t="n">
        <v>8.00681360155272</v>
      </c>
      <c r="F642" s="21" t="n">
        <v>6.57156806919155</v>
      </c>
      <c r="G642" s="21" t="n">
        <v>5.07390921304842</v>
      </c>
      <c r="H642" s="21" t="n">
        <v>5.37086108414477</v>
      </c>
      <c r="I642" s="21" t="n">
        <v>5.25101852933161</v>
      </c>
      <c r="J642" s="21" t="n">
        <v>5.29264036391412</v>
      </c>
      <c r="K642" s="81" t="n">
        <v>9.28442944225183</v>
      </c>
      <c r="L642" s="81" t="n">
        <v>7.99999637642327</v>
      </c>
      <c r="M642" s="81" t="n">
        <v>9.17855774275629</v>
      </c>
      <c r="N642" s="81" t="n">
        <v>8.0009460172179</v>
      </c>
      <c r="O642" s="81" t="n">
        <v>8.00002565331634</v>
      </c>
      <c r="P642" s="81" t="n">
        <v>7.9992240475203</v>
      </c>
      <c r="Q642" s="81" t="n">
        <v>7.99608981374685</v>
      </c>
      <c r="R642" s="81" t="n">
        <v>5.16508505178441</v>
      </c>
      <c r="S642" s="81" t="n">
        <v>5.25101485229731</v>
      </c>
      <c r="T642" s="81" t="n">
        <v>5.23290169951939</v>
      </c>
      <c r="U642" s="81" t="n">
        <v>5.25099489501458</v>
      </c>
      <c r="V642" s="81" t="n">
        <v>5.25101477358369</v>
      </c>
      <c r="W642" s="81" t="n">
        <v>5.25101756562274</v>
      </c>
      <c r="X642" s="81" t="n">
        <v>5.25103548841573</v>
      </c>
    </row>
    <row r="643" customFormat="false" ht="15" hidden="false" customHeight="true" outlineLevel="0" collapsed="false">
      <c r="A643" s="31" t="n">
        <v>63807.5067655018</v>
      </c>
      <c r="B643" s="32" t="n">
        <v>8</v>
      </c>
      <c r="C643" s="21" t="n">
        <v>5.8015099816215</v>
      </c>
      <c r="D643" s="21" t="n">
        <v>8.91607826674026</v>
      </c>
      <c r="E643" s="21" t="n">
        <v>8.00632272246176</v>
      </c>
      <c r="F643" s="21" t="n">
        <v>8.30057886490596</v>
      </c>
      <c r="G643" s="21" t="n">
        <v>5.1613256454737</v>
      </c>
      <c r="H643" s="21" t="n">
        <v>5.22426996383805</v>
      </c>
      <c r="I643" s="21" t="n">
        <v>5.25101739930306</v>
      </c>
      <c r="J643" s="21" t="n">
        <v>5.25712763069843</v>
      </c>
      <c r="K643" s="81" t="n">
        <v>9.43418989286207</v>
      </c>
      <c r="L643" s="81" t="n">
        <v>7.99999663454948</v>
      </c>
      <c r="M643" s="81" t="n">
        <v>9.13028075831593</v>
      </c>
      <c r="N643" s="81" t="n">
        <v>8.00046445639629</v>
      </c>
      <c r="O643" s="81" t="n">
        <v>8.0000196560042</v>
      </c>
      <c r="P643" s="81" t="n">
        <v>7.99940744578022</v>
      </c>
      <c r="Q643" s="81" t="n">
        <v>7.99735937116552</v>
      </c>
      <c r="R643" s="81" t="n">
        <v>5.11007324846599</v>
      </c>
      <c r="S643" s="81" t="n">
        <v>5.25101486305067</v>
      </c>
      <c r="T643" s="81" t="n">
        <v>5.19770718631141</v>
      </c>
      <c r="U643" s="81" t="n">
        <v>5.25099775992044</v>
      </c>
      <c r="V643" s="81" t="n">
        <v>5.25101479156044</v>
      </c>
      <c r="W643" s="81" t="n">
        <v>5.25101757951729</v>
      </c>
      <c r="X643" s="81" t="n">
        <v>5.25103324828405</v>
      </c>
    </row>
    <row r="644" customFormat="false" ht="15" hidden="false" customHeight="true" outlineLevel="0" collapsed="false">
      <c r="A644" s="31" t="n">
        <v>63907.518531592</v>
      </c>
      <c r="B644" s="32" t="n">
        <v>8</v>
      </c>
      <c r="C644" s="21" t="n">
        <v>4.81863047283555</v>
      </c>
      <c r="D644" s="21" t="n">
        <v>9.02171772304823</v>
      </c>
      <c r="E644" s="21" t="n">
        <v>8.00583068177874</v>
      </c>
      <c r="F644" s="21" t="n">
        <v>8.66354379569444</v>
      </c>
      <c r="G644" s="21" t="n">
        <v>5.63600256281553</v>
      </c>
      <c r="H644" s="21" t="n">
        <v>5.20427726189419</v>
      </c>
      <c r="I644" s="21" t="n">
        <v>5.25101644113209</v>
      </c>
      <c r="J644" s="21" t="n">
        <v>5.23612331866427</v>
      </c>
      <c r="K644" s="81" t="n">
        <v>9.09070454787167</v>
      </c>
      <c r="L644" s="81" t="n">
        <v>7.99999732066364</v>
      </c>
      <c r="M644" s="81" t="n">
        <v>8.92710902646301</v>
      </c>
      <c r="N644" s="81" t="n">
        <v>7.99955700736511</v>
      </c>
      <c r="O644" s="81" t="n">
        <v>8.00001506082751</v>
      </c>
      <c r="P644" s="81" t="n">
        <v>7.9995773652263</v>
      </c>
      <c r="Q644" s="81" t="n">
        <v>7.99840828185498</v>
      </c>
      <c r="R644" s="81" t="n">
        <v>5.12257238511028</v>
      </c>
      <c r="S644" s="81" t="n">
        <v>5.25101486627959</v>
      </c>
      <c r="T644" s="81" t="n">
        <v>5.17586212311267</v>
      </c>
      <c r="U644" s="81" t="n">
        <v>5.25102083454483</v>
      </c>
      <c r="V644" s="81" t="n">
        <v>5.25101480533351</v>
      </c>
      <c r="W644" s="81" t="n">
        <v>5.25101740862139</v>
      </c>
      <c r="X644" s="81" t="n">
        <v>5.2510311407009</v>
      </c>
    </row>
    <row r="645" customFormat="false" ht="15" hidden="false" customHeight="true" outlineLevel="0" collapsed="false">
      <c r="A645" s="31" t="n">
        <v>64007.5302976821</v>
      </c>
      <c r="B645" s="32" t="n">
        <v>8</v>
      </c>
      <c r="C645" s="21" t="n">
        <v>9.20318145761462</v>
      </c>
      <c r="D645" s="21" t="n">
        <v>8.7405751385921</v>
      </c>
      <c r="E645" s="21" t="n">
        <v>8.00534476752648</v>
      </c>
      <c r="F645" s="21" t="n">
        <v>8.52903089995608</v>
      </c>
      <c r="G645" s="21" t="n">
        <v>5.22439291334508</v>
      </c>
      <c r="H645" s="21" t="n">
        <v>5.20992292949205</v>
      </c>
      <c r="I645" s="21" t="n">
        <v>5.25101563711333</v>
      </c>
      <c r="J645" s="21" t="n">
        <v>5.23377755922529</v>
      </c>
      <c r="K645" s="81" t="n">
        <v>5.76770167894792</v>
      </c>
      <c r="L645" s="81" t="n">
        <v>7.99999820382706</v>
      </c>
      <c r="M645" s="81" t="n">
        <v>8.10343039421592</v>
      </c>
      <c r="N645" s="81" t="n">
        <v>7.99947199937844</v>
      </c>
      <c r="O645" s="81" t="n">
        <v>8.00001153994843</v>
      </c>
      <c r="P645" s="81" t="n">
        <v>7.99972641906506</v>
      </c>
      <c r="Q645" s="81" t="n">
        <v>7.99926442260665</v>
      </c>
      <c r="R645" s="81" t="n">
        <v>5.24485222626392</v>
      </c>
      <c r="S645" s="81" t="n">
        <v>5.2510148627033</v>
      </c>
      <c r="T645" s="81" t="n">
        <v>5.19122978253939</v>
      </c>
      <c r="U645" s="81" t="n">
        <v>5.25102954505418</v>
      </c>
      <c r="V645" s="81" t="n">
        <v>5.25101481588613</v>
      </c>
      <c r="W645" s="81" t="n">
        <v>5.25101711739618</v>
      </c>
      <c r="X645" s="81" t="n">
        <v>5.25102917534893</v>
      </c>
    </row>
    <row r="646" customFormat="false" ht="15" hidden="false" customHeight="true" outlineLevel="0" collapsed="false">
      <c r="A646" s="31" t="n">
        <v>64107.5420637722</v>
      </c>
      <c r="B646" s="32" t="n">
        <v>8</v>
      </c>
      <c r="C646" s="21" t="n">
        <v>9.57679870717189</v>
      </c>
      <c r="D646" s="21" t="n">
        <v>7.93629004943453</v>
      </c>
      <c r="E646" s="21" t="n">
        <v>8.00487085813588</v>
      </c>
      <c r="F646" s="21" t="n">
        <v>8.18728301912052</v>
      </c>
      <c r="G646" s="21" t="n">
        <v>5.1045518488482</v>
      </c>
      <c r="H646" s="21" t="n">
        <v>5.23549497292466</v>
      </c>
      <c r="I646" s="21" t="n">
        <v>5.25101497053219</v>
      </c>
      <c r="J646" s="21" t="n">
        <v>5.2391335411596</v>
      </c>
      <c r="K646" s="81" t="n">
        <v>5.04410123314295</v>
      </c>
      <c r="L646" s="81" t="n">
        <v>7.99999895084735</v>
      </c>
      <c r="M646" s="81" t="n">
        <v>5.25526114706159</v>
      </c>
      <c r="N646" s="81" t="n">
        <v>8.0000657114465</v>
      </c>
      <c r="O646" s="81" t="n">
        <v>8.00000884219324</v>
      </c>
      <c r="P646" s="81" t="n">
        <v>7.9998507350554</v>
      </c>
      <c r="Q646" s="81" t="n">
        <v>7.9999530960267</v>
      </c>
      <c r="R646" s="81" t="n">
        <v>5.57936152334875</v>
      </c>
      <c r="S646" s="81" t="n">
        <v>5.25101485703387</v>
      </c>
      <c r="T646" s="81" t="n">
        <v>5.34764723146617</v>
      </c>
      <c r="U646" s="81" t="n">
        <v>5.25101747208498</v>
      </c>
      <c r="V646" s="81" t="n">
        <v>5.25101482397144</v>
      </c>
      <c r="W646" s="81" t="n">
        <v>5.2510167597066</v>
      </c>
      <c r="X646" s="81" t="n">
        <v>5.25102735771701</v>
      </c>
    </row>
    <row r="647" customFormat="false" ht="15" hidden="false" customHeight="true" outlineLevel="0" collapsed="false">
      <c r="A647" s="31" t="n">
        <v>64207.5538298623</v>
      </c>
      <c r="B647" s="32" t="n">
        <v>8</v>
      </c>
      <c r="C647" s="21" t="n">
        <v>9.37160909179364</v>
      </c>
      <c r="D647" s="21" t="n">
        <v>5.73475368264516</v>
      </c>
      <c r="E647" s="21" t="n">
        <v>8.00441359275868</v>
      </c>
      <c r="F647" s="21" t="n">
        <v>7.18077787690386</v>
      </c>
      <c r="G647" s="21" t="n">
        <v>5.07587635058412</v>
      </c>
      <c r="H647" s="21" t="n">
        <v>5.36316214633855</v>
      </c>
      <c r="I647" s="21" t="n">
        <v>5.25101442573104</v>
      </c>
      <c r="J647" s="21" t="n">
        <v>5.26169467071029</v>
      </c>
      <c r="K647" s="81" t="n">
        <v>9.28460801875633</v>
      </c>
      <c r="L647" s="81" t="n">
        <v>7.99999941154707</v>
      </c>
      <c r="M647" s="81" t="n">
        <v>7.69779448346729</v>
      </c>
      <c r="N647" s="81" t="n">
        <v>8.00039919048831</v>
      </c>
      <c r="O647" s="81" t="n">
        <v>8.00000677511987</v>
      </c>
      <c r="P647" s="81" t="n">
        <v>7.9999491955671</v>
      </c>
      <c r="Q647" s="81" t="n">
        <v>8.00049717594051</v>
      </c>
      <c r="R647" s="81" t="n">
        <v>5.16504820848233</v>
      </c>
      <c r="S647" s="81" t="n">
        <v>5.25101485284573</v>
      </c>
      <c r="T647" s="81" t="n">
        <v>5.34813923024181</v>
      </c>
      <c r="U647" s="81" t="n">
        <v>5.25100582313624</v>
      </c>
      <c r="V647" s="81" t="n">
        <v>5.25101483016639</v>
      </c>
      <c r="W647" s="81" t="n">
        <v>5.25101637832287</v>
      </c>
      <c r="X647" s="81" t="n">
        <v>5.25102568967998</v>
      </c>
    </row>
    <row r="648" customFormat="false" ht="15" hidden="false" customHeight="true" outlineLevel="0" collapsed="false">
      <c r="A648" s="31" t="n">
        <v>64307.5655959525</v>
      </c>
      <c r="B648" s="32" t="n">
        <v>8</v>
      </c>
      <c r="C648" s="21" t="n">
        <v>8.74427307255437</v>
      </c>
      <c r="D648" s="21" t="n">
        <v>8.69248729802533</v>
      </c>
      <c r="E648" s="21" t="n">
        <v>8.00397652824497</v>
      </c>
      <c r="F648" s="21" t="n">
        <v>7.21300919750082</v>
      </c>
      <c r="G648" s="21" t="n">
        <v>5.0918335612142</v>
      </c>
      <c r="H648" s="21" t="n">
        <v>5.24183679528797</v>
      </c>
      <c r="I648" s="21" t="n">
        <v>5.25101398814796</v>
      </c>
      <c r="J648" s="21" t="n">
        <v>5.29384250549822</v>
      </c>
      <c r="K648" s="81" t="n">
        <v>9.43416622354166</v>
      </c>
      <c r="L648" s="81" t="n">
        <v>7.99999962524942</v>
      </c>
      <c r="M648" s="81" t="n">
        <v>8.99602995656988</v>
      </c>
      <c r="N648" s="81" t="n">
        <v>8.00013991522974</v>
      </c>
      <c r="O648" s="81" t="n">
        <v>8.00000519128195</v>
      </c>
      <c r="P648" s="81" t="n">
        <v>8.00002271607</v>
      </c>
      <c r="Q648" s="81" t="n">
        <v>8.00091725115212</v>
      </c>
      <c r="R648" s="81" t="n">
        <v>5.11006341402866</v>
      </c>
      <c r="S648" s="81" t="n">
        <v>5.25101485108009</v>
      </c>
      <c r="T648" s="81" t="n">
        <v>5.29144838902776</v>
      </c>
      <c r="U648" s="81" t="n">
        <v>5.25100884135787</v>
      </c>
      <c r="V648" s="81" t="n">
        <v>5.251014834913</v>
      </c>
      <c r="W648" s="81" t="n">
        <v>5.25101600529295</v>
      </c>
      <c r="X648" s="81" t="n">
        <v>5.25102416641333</v>
      </c>
    </row>
    <row r="649" customFormat="false" ht="15" hidden="false" customHeight="true" outlineLevel="0" collapsed="false">
      <c r="A649" s="31" t="n">
        <v>64407.5773620426</v>
      </c>
      <c r="B649" s="32" t="n">
        <v>8</v>
      </c>
      <c r="C649" s="21" t="n">
        <v>4.9510121291068</v>
      </c>
      <c r="D649" s="21" t="n">
        <v>9.0516408616453</v>
      </c>
      <c r="E649" s="21" t="n">
        <v>8.00356228323046</v>
      </c>
      <c r="F649" s="21" t="n">
        <v>8.57184950497191</v>
      </c>
      <c r="G649" s="21" t="n">
        <v>5.57257821945466</v>
      </c>
      <c r="H649" s="21" t="n">
        <v>5.20514628208405</v>
      </c>
      <c r="I649" s="21" t="n">
        <v>5.25101364433198</v>
      </c>
      <c r="J649" s="21" t="n">
        <v>5.24441501128731</v>
      </c>
      <c r="K649" s="81" t="n">
        <v>9.09059481116793</v>
      </c>
      <c r="L649" s="81" t="n">
        <v>7.99999970783676</v>
      </c>
      <c r="M649" s="81" t="n">
        <v>9.16451046173962</v>
      </c>
      <c r="N649" s="81" t="n">
        <v>7.99978715810643</v>
      </c>
      <c r="O649" s="81" t="n">
        <v>8.00000397770663</v>
      </c>
      <c r="P649" s="81" t="n">
        <v>8.00007359850921</v>
      </c>
      <c r="Q649" s="81" t="n">
        <v>8.00123168568211</v>
      </c>
      <c r="R649" s="81" t="n">
        <v>5.12257075806167</v>
      </c>
      <c r="S649" s="81" t="n">
        <v>5.25101485093923</v>
      </c>
      <c r="T649" s="81" t="n">
        <v>5.25012212645506</v>
      </c>
      <c r="U649" s="81" t="n">
        <v>5.25101835978428</v>
      </c>
      <c r="V649" s="81" t="n">
        <v>5.25101483854992</v>
      </c>
      <c r="W649" s="81" t="n">
        <v>5.25101566288548</v>
      </c>
      <c r="X649" s="81" t="n">
        <v>5.25102278456184</v>
      </c>
    </row>
    <row r="650" customFormat="false" ht="15" hidden="false" customHeight="true" outlineLevel="0" collapsed="false">
      <c r="A650" s="31" t="n">
        <v>64507.5891281327</v>
      </c>
      <c r="B650" s="32" t="n">
        <v>8</v>
      </c>
      <c r="C650" s="21" t="n">
        <v>8.17149114470857</v>
      </c>
      <c r="D650" s="21" t="n">
        <v>8.83032945059973</v>
      </c>
      <c r="E650" s="21" t="n">
        <v>8.00317266976554</v>
      </c>
      <c r="F650" s="21" t="n">
        <v>8.62723420081627</v>
      </c>
      <c r="G650" s="21" t="n">
        <v>5.64187540471282</v>
      </c>
      <c r="H650" s="21" t="n">
        <v>5.207432108044</v>
      </c>
      <c r="I650" s="21" t="n">
        <v>5.25101338193891</v>
      </c>
      <c r="J650" s="21" t="n">
        <v>5.23423233605318</v>
      </c>
      <c r="K650" s="81" t="n">
        <v>5.76686264974376</v>
      </c>
      <c r="L650" s="81" t="n">
        <v>7.99999975446187</v>
      </c>
      <c r="M650" s="81" t="n">
        <v>9.16760018582152</v>
      </c>
      <c r="N650" s="81" t="n">
        <v>7.99980449395716</v>
      </c>
      <c r="O650" s="81" t="n">
        <v>8.00000304783366</v>
      </c>
      <c r="P650" s="81" t="n">
        <v>8.00010497988247</v>
      </c>
      <c r="Q650" s="81" t="n">
        <v>8.00145675107327</v>
      </c>
      <c r="R650" s="81" t="n">
        <v>5.24502402641079</v>
      </c>
      <c r="S650" s="81" t="n">
        <v>5.25101485128258</v>
      </c>
      <c r="T650" s="81" t="n">
        <v>5.2114172712026</v>
      </c>
      <c r="U650" s="81" t="n">
        <v>5.2510206655228</v>
      </c>
      <c r="V650" s="81" t="n">
        <v>5.25101484133658</v>
      </c>
      <c r="W650" s="81" t="n">
        <v>5.25101536488753</v>
      </c>
      <c r="X650" s="81" t="n">
        <v>5.25102154153271</v>
      </c>
    </row>
    <row r="651" customFormat="false" ht="15" hidden="false" customHeight="true" outlineLevel="0" collapsed="false">
      <c r="A651" s="31" t="n">
        <v>64607.6008942229</v>
      </c>
      <c r="B651" s="32" t="n">
        <v>8</v>
      </c>
      <c r="C651" s="21" t="n">
        <v>9.58566668009931</v>
      </c>
      <c r="D651" s="21" t="n">
        <v>8.27491119936609</v>
      </c>
      <c r="E651" s="21" t="n">
        <v>8.00280881293562</v>
      </c>
      <c r="F651" s="21" t="n">
        <v>8.40780294034909</v>
      </c>
      <c r="G651" s="21" t="n">
        <v>5.13490914053772</v>
      </c>
      <c r="H651" s="21" t="n">
        <v>5.22524169070229</v>
      </c>
      <c r="I651" s="21" t="n">
        <v>5.25101318971102</v>
      </c>
      <c r="J651" s="21" t="n">
        <v>5.23518535316797</v>
      </c>
      <c r="K651" s="81" t="n">
        <v>5.04417270032206</v>
      </c>
      <c r="L651" s="81" t="n">
        <v>7.99999980599639</v>
      </c>
      <c r="M651" s="81" t="n">
        <v>9.04153759376349</v>
      </c>
      <c r="N651" s="81" t="n">
        <v>8.00005843703415</v>
      </c>
      <c r="O651" s="81" t="n">
        <v>8.00000233533968</v>
      </c>
      <c r="P651" s="81" t="n">
        <v>8.00012038229456</v>
      </c>
      <c r="Q651" s="81" t="n">
        <v>8.00160697025302</v>
      </c>
      <c r="R651" s="81" t="n">
        <v>5.5793715604567</v>
      </c>
      <c r="S651" s="81" t="n">
        <v>5.2510148514347</v>
      </c>
      <c r="T651" s="81" t="n">
        <v>5.18273544335466</v>
      </c>
      <c r="U651" s="81" t="n">
        <v>5.25101509448789</v>
      </c>
      <c r="V651" s="81" t="n">
        <v>5.25101484347178</v>
      </c>
      <c r="W651" s="81" t="n">
        <v>5.25101511831883</v>
      </c>
      <c r="X651" s="81" t="n">
        <v>5.2510204324479</v>
      </c>
    </row>
    <row r="652" customFormat="false" ht="15" hidden="false" customHeight="true" outlineLevel="0" collapsed="false">
      <c r="A652" s="31" t="n">
        <v>64707.612660313</v>
      </c>
      <c r="B652" s="32" t="n">
        <v>8</v>
      </c>
      <c r="C652" s="21" t="n">
        <v>9.48037430354952</v>
      </c>
      <c r="D652" s="21" t="n">
        <v>5.82429649937169</v>
      </c>
      <c r="E652" s="21" t="n">
        <v>8.00247125895486</v>
      </c>
      <c r="F652" s="21" t="n">
        <v>7.91362790278263</v>
      </c>
      <c r="G652" s="21" t="n">
        <v>5.08371941322929</v>
      </c>
      <c r="H652" s="21" t="n">
        <v>5.35058861040427</v>
      </c>
      <c r="I652" s="21" t="n">
        <v>5.25101305744393</v>
      </c>
      <c r="J652" s="21" t="n">
        <v>5.24530142470176</v>
      </c>
      <c r="K652" s="81" t="n">
        <v>9.28470865812002</v>
      </c>
      <c r="L652" s="81" t="n">
        <v>7.9999998629634</v>
      </c>
      <c r="M652" s="81" t="n">
        <v>8.65424565596331</v>
      </c>
      <c r="N652" s="81" t="n">
        <v>8.00016378208125</v>
      </c>
      <c r="O652" s="81" t="n">
        <v>8.00000178940677</v>
      </c>
      <c r="P652" s="81" t="n">
        <v>8.00012337281466</v>
      </c>
      <c r="Q652" s="81" t="n">
        <v>8.00169523821218</v>
      </c>
      <c r="R652" s="81" t="n">
        <v>5.16502761367802</v>
      </c>
      <c r="S652" s="81" t="n">
        <v>5.25101485127712</v>
      </c>
      <c r="T652" s="81" t="n">
        <v>5.17555826626168</v>
      </c>
      <c r="U652" s="81" t="n">
        <v>5.25101091012091</v>
      </c>
      <c r="V652" s="81" t="n">
        <v>5.25101484510782</v>
      </c>
      <c r="W652" s="81" t="n">
        <v>5.25101492480114</v>
      </c>
      <c r="X652" s="81" t="n">
        <v>5.25101945073147</v>
      </c>
    </row>
    <row r="653" customFormat="false" ht="15" hidden="false" customHeight="true" outlineLevel="0" collapsed="false">
      <c r="A653" s="31" t="n">
        <v>64807.6244264031</v>
      </c>
      <c r="B653" s="32" t="n">
        <v>8</v>
      </c>
      <c r="C653" s="21" t="n">
        <v>9.10787961752093</v>
      </c>
      <c r="D653" s="21" t="n">
        <v>8.35414284202576</v>
      </c>
      <c r="E653" s="21" t="n">
        <v>8.00216007225542</v>
      </c>
      <c r="F653" s="21" t="n">
        <v>6.62738674023311</v>
      </c>
      <c r="G653" s="21" t="n">
        <v>5.07604343423507</v>
      </c>
      <c r="H653" s="21" t="n">
        <v>5.28923381739108</v>
      </c>
      <c r="I653" s="21" t="n">
        <v>5.25101297594356</v>
      </c>
      <c r="J653" s="21" t="n">
        <v>5.28646050659742</v>
      </c>
      <c r="K653" s="81" t="n">
        <v>9.43415321106467</v>
      </c>
      <c r="L653" s="81" t="n">
        <v>7.99999991262115</v>
      </c>
      <c r="M653" s="81" t="n">
        <v>5.52287405491369</v>
      </c>
      <c r="N653" s="81" t="n">
        <v>8.00003552945476</v>
      </c>
      <c r="O653" s="81" t="n">
        <v>8.00000137109726</v>
      </c>
      <c r="P653" s="81" t="n">
        <v>8.00011731793028</v>
      </c>
      <c r="Q653" s="81" t="n">
        <v>8.00173291835278</v>
      </c>
      <c r="R653" s="81" t="n">
        <v>5.11005801281515</v>
      </c>
      <c r="S653" s="81" t="n">
        <v>5.25101485097829</v>
      </c>
      <c r="T653" s="81" t="n">
        <v>5.32937222458435</v>
      </c>
      <c r="U653" s="81" t="n">
        <v>5.25101285534473</v>
      </c>
      <c r="V653" s="81" t="n">
        <v>5.25101484636139</v>
      </c>
      <c r="W653" s="81" t="n">
        <v>5.25101478195988</v>
      </c>
      <c r="X653" s="81" t="n">
        <v>5.2510185886115</v>
      </c>
    </row>
    <row r="654" customFormat="false" ht="15" hidden="false" customHeight="true" outlineLevel="0" collapsed="false">
      <c r="A654" s="31" t="n">
        <v>64907.6361924932</v>
      </c>
      <c r="B654" s="32" t="n">
        <v>8</v>
      </c>
      <c r="C654" s="21" t="n">
        <v>5.30203596983693</v>
      </c>
      <c r="D654" s="21" t="n">
        <v>9.06539901341527</v>
      </c>
      <c r="E654" s="21" t="n">
        <v>8.00187492213566</v>
      </c>
      <c r="F654" s="21" t="n">
        <v>8.14130546752886</v>
      </c>
      <c r="G654" s="21" t="n">
        <v>5.45668959830041</v>
      </c>
      <c r="H654" s="21" t="n">
        <v>5.20782884661268</v>
      </c>
      <c r="I654" s="21" t="n">
        <v>5.25101293697557</v>
      </c>
      <c r="J654" s="21" t="n">
        <v>5.26382210115223</v>
      </c>
      <c r="K654" s="81" t="n">
        <v>9.09053413788563</v>
      </c>
      <c r="L654" s="81" t="n">
        <v>7.99999994679878</v>
      </c>
      <c r="M654" s="81" t="n">
        <v>5.42431714961636</v>
      </c>
      <c r="N654" s="81" t="n">
        <v>7.99990262697674</v>
      </c>
      <c r="O654" s="81" t="n">
        <v>8.00000105057626</v>
      </c>
      <c r="P654" s="81" t="n">
        <v>8.00010521807229</v>
      </c>
      <c r="Q654" s="81" t="n">
        <v>8.0017299475571</v>
      </c>
      <c r="R654" s="81" t="n">
        <v>5.12256991064233</v>
      </c>
      <c r="S654" s="81" t="n">
        <v>5.25101485072043</v>
      </c>
      <c r="T654" s="81" t="n">
        <v>5.3506412158373</v>
      </c>
      <c r="U654" s="81" t="n">
        <v>5.25101667345689</v>
      </c>
      <c r="V654" s="81" t="n">
        <v>5.25101484732191</v>
      </c>
      <c r="W654" s="81" t="n">
        <v>5.2510146847254</v>
      </c>
      <c r="X654" s="81" t="n">
        <v>5.25101783754119</v>
      </c>
    </row>
    <row r="655" customFormat="false" ht="15" hidden="false" customHeight="true" outlineLevel="0" collapsed="false">
      <c r="A655" s="31" t="n">
        <v>65007.6479585834</v>
      </c>
      <c r="B655" s="32" t="n">
        <v>8</v>
      </c>
      <c r="C655" s="21" t="n">
        <v>6.05007802558092</v>
      </c>
      <c r="D655" s="21" t="n">
        <v>9.2524130097709</v>
      </c>
      <c r="E655" s="21" t="n">
        <v>9.0371881922737</v>
      </c>
      <c r="F655" s="21" t="n">
        <v>9.15771255398233</v>
      </c>
      <c r="G655" s="21" t="n">
        <v>5.66076747788813</v>
      </c>
      <c r="H655" s="21" t="n">
        <v>5.2057619012466</v>
      </c>
      <c r="I655" s="21" t="n">
        <v>5.25101293320966</v>
      </c>
      <c r="J655" s="21" t="n">
        <v>5.23743849841272</v>
      </c>
      <c r="K655" s="81" t="n">
        <v>8.91356434620659</v>
      </c>
      <c r="L655" s="81" t="n">
        <v>9.03703815809853</v>
      </c>
      <c r="M655" s="81" t="n">
        <v>9.19889036071407</v>
      </c>
      <c r="N655" s="81" t="n">
        <v>9.03703171302148</v>
      </c>
      <c r="O655" s="81" t="n">
        <v>9.03703823590239</v>
      </c>
      <c r="P655" s="81" t="n">
        <v>9.0370464724221</v>
      </c>
      <c r="Q655" s="81" t="n">
        <v>9.03719561443757</v>
      </c>
      <c r="R655" s="81" t="n">
        <v>5.24511913999231</v>
      </c>
      <c r="S655" s="81" t="n">
        <v>5.25101485057886</v>
      </c>
      <c r="T655" s="81" t="n">
        <v>5.31156217105164</v>
      </c>
      <c r="U655" s="81" t="n">
        <v>5.25101708538636</v>
      </c>
      <c r="V655" s="81" t="n">
        <v>5.25101484805789</v>
      </c>
      <c r="W655" s="81" t="n">
        <v>5.25101462644695</v>
      </c>
      <c r="X655" s="81" t="n">
        <v>5.2510171885498</v>
      </c>
    </row>
    <row r="656" customFormat="false" ht="15" hidden="false" customHeight="true" outlineLevel="0" collapsed="false">
      <c r="A656" s="31" t="n">
        <v>65107.6597246735</v>
      </c>
      <c r="B656" s="32" t="n">
        <v>8</v>
      </c>
      <c r="C656" s="21" t="n">
        <v>9.9036282245445</v>
      </c>
      <c r="D656" s="21" t="n">
        <v>9.77388588126674</v>
      </c>
      <c r="E656" s="21" t="n">
        <v>9.75933572400574</v>
      </c>
      <c r="F656" s="21" t="n">
        <v>9.77815214652129</v>
      </c>
      <c r="G656" s="21" t="n">
        <v>5.07110507734146</v>
      </c>
      <c r="H656" s="21" t="n">
        <v>5.15906639661702</v>
      </c>
      <c r="I656" s="21" t="n">
        <v>5.08151045043242</v>
      </c>
      <c r="J656" s="21" t="n">
        <v>5.16870006170365</v>
      </c>
      <c r="K656" s="81" t="n">
        <v>9.67627291285672</v>
      </c>
      <c r="L656" s="81" t="n">
        <v>9.75931142382569</v>
      </c>
      <c r="M656" s="81" t="n">
        <v>9.84364486540718</v>
      </c>
      <c r="N656" s="81" t="n">
        <v>9.75931205075735</v>
      </c>
      <c r="O656" s="81" t="n">
        <v>9.75931143510316</v>
      </c>
      <c r="P656" s="81" t="n">
        <v>9.75931270021958</v>
      </c>
      <c r="Q656" s="81" t="n">
        <v>9.75934021846402</v>
      </c>
      <c r="R656" s="81" t="n">
        <v>5.05625580379964</v>
      </c>
      <c r="S656" s="81" t="n">
        <v>5.22164850467417</v>
      </c>
      <c r="T656" s="81" t="n">
        <v>5.21570005518961</v>
      </c>
      <c r="U656" s="81" t="n">
        <v>5.20547966803422</v>
      </c>
      <c r="V656" s="81" t="n">
        <v>5.21233258896254</v>
      </c>
      <c r="W656" s="81" t="n">
        <v>5.1909224732271</v>
      </c>
      <c r="X656" s="81" t="n">
        <v>5.22630184734575</v>
      </c>
    </row>
    <row r="657" customFormat="false" ht="15" hidden="false" customHeight="true" outlineLevel="0" collapsed="false">
      <c r="A657" s="31" t="n">
        <v>65207.6714907636</v>
      </c>
      <c r="B657" s="32" t="n">
        <v>8</v>
      </c>
      <c r="C657" s="21" t="n">
        <v>10.0600573911737</v>
      </c>
      <c r="D657" s="21" t="n">
        <v>9.972437596784</v>
      </c>
      <c r="E657" s="21" t="n">
        <v>9.93360830903891</v>
      </c>
      <c r="F657" s="21" t="n">
        <v>9.98499688642809</v>
      </c>
      <c r="G657" s="21" t="n">
        <v>4.98206132141328</v>
      </c>
      <c r="H657" s="21" t="n">
        <v>5.13591652313681</v>
      </c>
      <c r="I657" s="21" t="n">
        <v>5.00075342578757</v>
      </c>
      <c r="J657" s="21" t="n">
        <v>5.1051975296953</v>
      </c>
      <c r="K657" s="81" t="n">
        <v>9.87742369498164</v>
      </c>
      <c r="L657" s="81" t="n">
        <v>9.98800888391435</v>
      </c>
      <c r="M657" s="81" t="n">
        <v>10.0429474791186</v>
      </c>
      <c r="N657" s="81" t="n">
        <v>9.98206199307335</v>
      </c>
      <c r="O657" s="81" t="n">
        <v>9.98331862988207</v>
      </c>
      <c r="P657" s="81" t="n">
        <v>9.98151292356073</v>
      </c>
      <c r="Q657" s="81" t="n">
        <v>9.98953744311218</v>
      </c>
      <c r="R657" s="81" t="n">
        <v>5.00625579483958</v>
      </c>
      <c r="S657" s="81" t="n">
        <v>5.21077435209096</v>
      </c>
      <c r="T657" s="81" t="n">
        <v>5.13747593419654</v>
      </c>
      <c r="U657" s="81" t="n">
        <v>5.19350443581683</v>
      </c>
      <c r="V657" s="81" t="n">
        <v>5.19670530781669</v>
      </c>
      <c r="W657" s="81" t="n">
        <v>5.14061230404076</v>
      </c>
      <c r="X657" s="81" t="n">
        <v>5.20695980917041</v>
      </c>
    </row>
    <row r="658" customFormat="false" ht="15" hidden="false" customHeight="true" outlineLevel="0" collapsed="false">
      <c r="A658" s="31" t="n">
        <v>65307.6832568538</v>
      </c>
      <c r="B658" s="32" t="n">
        <v>8</v>
      </c>
      <c r="C658" s="21" t="n">
        <v>10.1102092670283</v>
      </c>
      <c r="D658" s="21" t="n">
        <v>10.0874521895762</v>
      </c>
      <c r="E658" s="21" t="n">
        <v>10.0188791913431</v>
      </c>
      <c r="F658" s="21" t="n">
        <v>10.0911712357494</v>
      </c>
      <c r="G658" s="21" t="n">
        <v>4.91079598518654</v>
      </c>
      <c r="H658" s="21" t="n">
        <v>5.11688604042751</v>
      </c>
      <c r="I658" s="21" t="n">
        <v>4.92601846147949</v>
      </c>
      <c r="J658" s="21" t="n">
        <v>5.04867824022713</v>
      </c>
      <c r="K658" s="81" t="n">
        <v>9.97412984604054</v>
      </c>
      <c r="L658" s="81" t="n">
        <v>10.1206612799641</v>
      </c>
      <c r="M658" s="81" t="n">
        <v>10.1443394732651</v>
      </c>
      <c r="N658" s="81" t="n">
        <v>10.1113661335712</v>
      </c>
      <c r="O658" s="81" t="n">
        <v>10.1137431345483</v>
      </c>
      <c r="P658" s="81" t="n">
        <v>10.0988318224481</v>
      </c>
      <c r="Q658" s="81" t="n">
        <v>10.121530715587</v>
      </c>
      <c r="R658" s="81" t="n">
        <v>4.97058792154978</v>
      </c>
      <c r="S658" s="81" t="n">
        <v>5.2009371565714</v>
      </c>
      <c r="T658" s="81" t="n">
        <v>5.06323564003935</v>
      </c>
      <c r="U658" s="81" t="n">
        <v>5.18395074018087</v>
      </c>
      <c r="V658" s="81" t="n">
        <v>5.18197038952109</v>
      </c>
      <c r="W658" s="81" t="n">
        <v>5.09294091291731</v>
      </c>
      <c r="X658" s="81" t="n">
        <v>5.18881627208723</v>
      </c>
    </row>
    <row r="659" customFormat="false" ht="15" hidden="false" customHeight="true" outlineLevel="0" collapsed="false">
      <c r="A659" s="31" t="n">
        <v>65407.6950229439</v>
      </c>
      <c r="B659" s="32" t="n">
        <v>8</v>
      </c>
      <c r="C659" s="21" t="n">
        <v>10.1291515469096</v>
      </c>
      <c r="D659" s="21" t="n">
        <v>10.1647082097323</v>
      </c>
      <c r="E659" s="21" t="n">
        <v>10.0571267432786</v>
      </c>
      <c r="F659" s="21" t="n">
        <v>10.1524042406044</v>
      </c>
      <c r="G659" s="21" t="n">
        <v>4.84233283277323</v>
      </c>
      <c r="H659" s="21" t="n">
        <v>5.09934197451013</v>
      </c>
      <c r="I659" s="21" t="n">
        <v>4.8549665835507</v>
      </c>
      <c r="J659" s="21" t="n">
        <v>4.99458208429854</v>
      </c>
      <c r="K659" s="81" t="n">
        <v>10.0316056044241</v>
      </c>
      <c r="L659" s="81" t="n">
        <v>10.2107307876732</v>
      </c>
      <c r="M659" s="81" t="n">
        <v>10.2002849078622</v>
      </c>
      <c r="N659" s="81" t="n">
        <v>10.1995409446601</v>
      </c>
      <c r="O659" s="81" t="n">
        <v>10.2013221733539</v>
      </c>
      <c r="P659" s="81" t="n">
        <v>10.169880594759</v>
      </c>
      <c r="Q659" s="81" t="n">
        <v>10.209142842975</v>
      </c>
      <c r="R659" s="81" t="n">
        <v>4.93865381985689</v>
      </c>
      <c r="S659" s="81" t="n">
        <v>5.19136225598827</v>
      </c>
      <c r="T659" s="81" t="n">
        <v>4.99014859434988</v>
      </c>
      <c r="U659" s="81" t="n">
        <v>5.17521995719234</v>
      </c>
      <c r="V659" s="81" t="n">
        <v>5.16753360673946</v>
      </c>
      <c r="W659" s="81" t="n">
        <v>5.04576925666097</v>
      </c>
      <c r="X659" s="81" t="n">
        <v>5.17107210176277</v>
      </c>
    </row>
    <row r="660" customFormat="false" ht="15" hidden="false" customHeight="true" outlineLevel="0" collapsed="false">
      <c r="A660" s="31" t="n">
        <v>65507.706789034</v>
      </c>
      <c r="B660" s="32" t="n">
        <v>8</v>
      </c>
      <c r="C660" s="21" t="n">
        <v>10.1248654269998</v>
      </c>
      <c r="D660" s="21" t="n">
        <v>10.2199774110082</v>
      </c>
      <c r="E660" s="21" t="n">
        <v>10.0642680818996</v>
      </c>
      <c r="F660" s="21" t="n">
        <v>10.1869042545819</v>
      </c>
      <c r="G660" s="21" t="n">
        <v>4.77631902603396</v>
      </c>
      <c r="H660" s="21" t="n">
        <v>5.08255345786261</v>
      </c>
      <c r="I660" s="21" t="n">
        <v>4.78697980442651</v>
      </c>
      <c r="J660" s="21" t="n">
        <v>4.9418431586988</v>
      </c>
      <c r="K660" s="81" t="n">
        <v>10.066300015078</v>
      </c>
      <c r="L660" s="81" t="n">
        <v>10.2765257390641</v>
      </c>
      <c r="M660" s="81" t="n">
        <v>10.228007190199</v>
      </c>
      <c r="N660" s="81" t="n">
        <v>10.2642360643604</v>
      </c>
      <c r="O660" s="81" t="n">
        <v>10.2644280324502</v>
      </c>
      <c r="P660" s="81" t="n">
        <v>10.2138079891736</v>
      </c>
      <c r="Q660" s="81" t="n">
        <v>10.2715987416044</v>
      </c>
      <c r="R660" s="81" t="n">
        <v>4.90871153714767</v>
      </c>
      <c r="S660" s="81" t="n">
        <v>5.18186702043215</v>
      </c>
      <c r="T660" s="81" t="n">
        <v>4.91788154325501</v>
      </c>
      <c r="U660" s="81" t="n">
        <v>5.16689200456553</v>
      </c>
      <c r="V660" s="81" t="n">
        <v>5.1531960637776</v>
      </c>
      <c r="W660" s="81" t="n">
        <v>4.99877478419566</v>
      </c>
      <c r="X660" s="81" t="n">
        <v>5.15346986131035</v>
      </c>
    </row>
    <row r="661" customFormat="false" ht="15" hidden="false" customHeight="true" outlineLevel="0" collapsed="false">
      <c r="A661" s="31" t="n">
        <v>65607.7185551241</v>
      </c>
      <c r="B661" s="32" t="n">
        <v>8</v>
      </c>
      <c r="C661" s="21" t="n">
        <v>10.0997368014285</v>
      </c>
      <c r="D661" s="21" t="n">
        <v>10.2607403873512</v>
      </c>
      <c r="E661" s="21" t="n">
        <v>10.0459056734131</v>
      </c>
      <c r="F661" s="21" t="n">
        <v>10.202540832293</v>
      </c>
      <c r="G661" s="21" t="n">
        <v>4.71307873111382</v>
      </c>
      <c r="H661" s="21" t="n">
        <v>5.06621994934434</v>
      </c>
      <c r="I661" s="21" t="n">
        <v>4.72228701372177</v>
      </c>
      <c r="J661" s="21" t="n">
        <v>4.89020633166416</v>
      </c>
      <c r="K661" s="81" t="n">
        <v>10.0853151561405</v>
      </c>
      <c r="L661" s="81" t="n">
        <v>10.3266197839284</v>
      </c>
      <c r="M661" s="81" t="n">
        <v>10.2348043048776</v>
      </c>
      <c r="N661" s="81" t="n">
        <v>10.3137294181029</v>
      </c>
      <c r="O661" s="81" t="n">
        <v>10.3116531294402</v>
      </c>
      <c r="P661" s="81" t="n">
        <v>10.2391481697354</v>
      </c>
      <c r="Q661" s="81" t="n">
        <v>10.3177749402951</v>
      </c>
      <c r="R661" s="81" t="n">
        <v>4.88015359658706</v>
      </c>
      <c r="S661" s="81" t="n">
        <v>5.17238929066638</v>
      </c>
      <c r="T661" s="81" t="n">
        <v>4.84659952544053</v>
      </c>
      <c r="U661" s="81" t="n">
        <v>5.15879362916837</v>
      </c>
      <c r="V661" s="81" t="n">
        <v>5.13888732317656</v>
      </c>
      <c r="W661" s="81" t="n">
        <v>4.95197103428779</v>
      </c>
      <c r="X661" s="81" t="n">
        <v>5.13591962410338</v>
      </c>
    </row>
    <row r="662" customFormat="false" ht="15" hidden="false" customHeight="true" outlineLevel="0" collapsed="false">
      <c r="A662" s="31" t="n">
        <v>65707.7303212143</v>
      </c>
      <c r="B662" s="32" t="n">
        <v>8</v>
      </c>
      <c r="C662" s="21" t="n">
        <v>10.0529349095577</v>
      </c>
      <c r="D662" s="21" t="n">
        <v>10.2911557812726</v>
      </c>
      <c r="E662" s="21" t="n">
        <v>10.002487903792</v>
      </c>
      <c r="F662" s="21" t="n">
        <v>10.2031567338502</v>
      </c>
      <c r="G662" s="21" t="n">
        <v>4.65328559903218</v>
      </c>
      <c r="H662" s="21" t="n">
        <v>5.05019495367989</v>
      </c>
      <c r="I662" s="21" t="n">
        <v>4.66163887331106</v>
      </c>
      <c r="J662" s="21" t="n">
        <v>4.83968426800122</v>
      </c>
      <c r="K662" s="81" t="n">
        <v>10.0923499270737</v>
      </c>
      <c r="L662" s="81" t="n">
        <v>10.365730535334</v>
      </c>
      <c r="M662" s="81" t="n">
        <v>10.2238032470818</v>
      </c>
      <c r="N662" s="81" t="n">
        <v>10.3525865853222</v>
      </c>
      <c r="O662" s="81" t="n">
        <v>10.3477152490007</v>
      </c>
      <c r="P662" s="81" t="n">
        <v>10.2502963528049</v>
      </c>
      <c r="Q662" s="81" t="n">
        <v>10.3525070239286</v>
      </c>
      <c r="R662" s="81" t="n">
        <v>4.85272310709094</v>
      </c>
      <c r="S662" s="81" t="n">
        <v>5.16290592055096</v>
      </c>
      <c r="T662" s="81" t="n">
        <v>4.77664539419196</v>
      </c>
      <c r="U662" s="81" t="n">
        <v>5.15083943337557</v>
      </c>
      <c r="V662" s="81" t="n">
        <v>5.12458233203744</v>
      </c>
      <c r="W662" s="81" t="n">
        <v>4.90546465769394</v>
      </c>
      <c r="X662" s="81" t="n">
        <v>5.11838996768837</v>
      </c>
    </row>
    <row r="663" customFormat="false" ht="15" hidden="false" customHeight="true" outlineLevel="0" collapsed="false">
      <c r="A663" s="31" t="n">
        <v>65807.7420873044</v>
      </c>
      <c r="B663" s="32" t="n">
        <v>8</v>
      </c>
      <c r="C663" s="21" t="n">
        <v>9.98013608263537</v>
      </c>
      <c r="D663" s="21" t="n">
        <v>10.3137741066788</v>
      </c>
      <c r="E663" s="21" t="n">
        <v>9.9299256893794</v>
      </c>
      <c r="F663" s="21" t="n">
        <v>10.1905389615415</v>
      </c>
      <c r="G663" s="21" t="n">
        <v>4.59805278378584</v>
      </c>
      <c r="H663" s="21" t="n">
        <v>5.03440023424303</v>
      </c>
      <c r="I663" s="21" t="n">
        <v>4.60638471055337</v>
      </c>
      <c r="J663" s="21" t="n">
        <v>4.79041960368022</v>
      </c>
      <c r="K663" s="81" t="n">
        <v>10.0894614583984</v>
      </c>
      <c r="L663" s="81" t="n">
        <v>10.3967333886152</v>
      </c>
      <c r="M663" s="81" t="n">
        <v>10.1956827055533</v>
      </c>
      <c r="N663" s="81" t="n">
        <v>10.3835963864681</v>
      </c>
      <c r="O663" s="81" t="n">
        <v>10.3754829128771</v>
      </c>
      <c r="P663" s="81" t="n">
        <v>10.2496168759555</v>
      </c>
      <c r="Q663" s="81" t="n">
        <v>10.3787174450431</v>
      </c>
      <c r="R663" s="81" t="n">
        <v>4.82632013546594</v>
      </c>
      <c r="S663" s="81" t="n">
        <v>5.15340903045606</v>
      </c>
      <c r="T663" s="81" t="n">
        <v>4.70848746448474</v>
      </c>
      <c r="U663" s="81" t="n">
        <v>5.14298265140844</v>
      </c>
      <c r="V663" s="81" t="n">
        <v>5.11027447377245</v>
      </c>
      <c r="W663" s="81" t="n">
        <v>4.85939879562047</v>
      </c>
      <c r="X663" s="81" t="n">
        <v>5.10087314199112</v>
      </c>
    </row>
    <row r="664" customFormat="false" ht="15" hidden="false" customHeight="true" outlineLevel="0" collapsed="false">
      <c r="A664" s="31" t="n">
        <v>65907.7538533945</v>
      </c>
      <c r="B664" s="32" t="n">
        <v>8</v>
      </c>
      <c r="C664" s="21" t="n">
        <v>9.87101091558362</v>
      </c>
      <c r="D664" s="21" t="n">
        <v>10.3302682452217</v>
      </c>
      <c r="E664" s="21" t="n">
        <v>9.81698444227998</v>
      </c>
      <c r="F664" s="21" t="n">
        <v>10.1651338501404</v>
      </c>
      <c r="G664" s="21" t="n">
        <v>4.54928221781451</v>
      </c>
      <c r="H664" s="21" t="n">
        <v>5.01879197985342</v>
      </c>
      <c r="I664" s="21" t="n">
        <v>4.5589504040469</v>
      </c>
      <c r="J664" s="21" t="n">
        <v>4.74264914135892</v>
      </c>
      <c r="K664" s="81" t="n">
        <v>10.0777670339912</v>
      </c>
      <c r="L664" s="81" t="n">
        <v>10.4215103084981</v>
      </c>
      <c r="M664" s="81" t="n">
        <v>10.1490299635356</v>
      </c>
      <c r="N664" s="81" t="n">
        <v>10.4085878039169</v>
      </c>
      <c r="O664" s="81" t="n">
        <v>10.3968278877735</v>
      </c>
      <c r="P664" s="81" t="n">
        <v>10.2382793377487</v>
      </c>
      <c r="Q664" s="81" t="n">
        <v>10.398302642712</v>
      </c>
      <c r="R664" s="81" t="n">
        <v>4.80093178139025</v>
      </c>
      <c r="S664" s="81" t="n">
        <v>5.14389735265211</v>
      </c>
      <c r="T664" s="81" t="n">
        <v>4.6427495381731</v>
      </c>
      <c r="U664" s="81" t="n">
        <v>5.13519584963854</v>
      </c>
      <c r="V664" s="81" t="n">
        <v>5.09596526083136</v>
      </c>
      <c r="W664" s="81" t="n">
        <v>4.8139400190447</v>
      </c>
      <c r="X664" s="81" t="n">
        <v>5.08337185971261</v>
      </c>
    </row>
    <row r="665" customFormat="false" ht="15" hidden="false" customHeight="true" outlineLevel="0" collapsed="false">
      <c r="A665" s="31" t="n">
        <v>66007.7656194847</v>
      </c>
      <c r="B665" s="32" t="n">
        <v>8</v>
      </c>
      <c r="C665" s="21" t="n">
        <v>9.70022532120438</v>
      </c>
      <c r="D665" s="21" t="n">
        <v>10.3417895779536</v>
      </c>
      <c r="E665" s="21" t="n">
        <v>9.63448056016047</v>
      </c>
      <c r="F665" s="21" t="n">
        <v>10.1262313767594</v>
      </c>
      <c r="G665" s="21" t="n">
        <v>4.51071381824172</v>
      </c>
      <c r="H665" s="21" t="n">
        <v>5.00334538931607</v>
      </c>
      <c r="I665" s="21" t="n">
        <v>4.52441943816074</v>
      </c>
      <c r="J665" s="21" t="n">
        <v>4.69670921324159</v>
      </c>
      <c r="K665" s="81" t="n">
        <v>10.0577559591854</v>
      </c>
      <c r="L665" s="81" t="n">
        <v>10.4413595278212</v>
      </c>
      <c r="M665" s="81" t="n">
        <v>10.0797627095862</v>
      </c>
      <c r="N665" s="81" t="n">
        <v>10.4288249589365</v>
      </c>
      <c r="O665" s="81" t="n">
        <v>10.4130361668066</v>
      </c>
      <c r="P665" s="81" t="n">
        <v>10.2166033409369</v>
      </c>
      <c r="Q665" s="81" t="n">
        <v>10.4125578925471</v>
      </c>
      <c r="R665" s="81" t="n">
        <v>4.77660422663251</v>
      </c>
      <c r="S665" s="81" t="n">
        <v>5.13437262099202</v>
      </c>
      <c r="T665" s="81" t="n">
        <v>4.58030898382396</v>
      </c>
      <c r="U665" s="81" t="n">
        <v>5.12746216856843</v>
      </c>
      <c r="V665" s="81" t="n">
        <v>5.08165992532834</v>
      </c>
      <c r="W665" s="81" t="n">
        <v>4.76928003791227</v>
      </c>
      <c r="X665" s="81" t="n">
        <v>5.06589368331145</v>
      </c>
    </row>
    <row r="666" customFormat="false" ht="15" hidden="false" customHeight="true" outlineLevel="0" collapsed="false">
      <c r="A666" s="31" t="n">
        <v>66107.7773855748</v>
      </c>
      <c r="B666" s="32" t="n">
        <v>8</v>
      </c>
      <c r="C666" s="21" t="n">
        <v>9.38210450610036</v>
      </c>
      <c r="D666" s="21" t="n">
        <v>10.3491589256636</v>
      </c>
      <c r="E666" s="21" t="n">
        <v>9.27470413450086</v>
      </c>
      <c r="F666" s="21" t="n">
        <v>10.0717772680824</v>
      </c>
      <c r="G666" s="21" t="n">
        <v>4.49226153798747</v>
      </c>
      <c r="H666" s="21" t="n">
        <v>4.98804691578273</v>
      </c>
      <c r="I666" s="21" t="n">
        <v>4.51883234420581</v>
      </c>
      <c r="J666" s="21" t="n">
        <v>4.65307262637934</v>
      </c>
      <c r="K666" s="81" t="n">
        <v>10.0294210999451</v>
      </c>
      <c r="L666" s="81" t="n">
        <v>10.4572134622474</v>
      </c>
      <c r="M666" s="81" t="n">
        <v>9.97900065929085</v>
      </c>
      <c r="N666" s="81" t="n">
        <v>10.4452175392161</v>
      </c>
      <c r="O666" s="81" t="n">
        <v>10.4250263163409</v>
      </c>
      <c r="P666" s="81" t="n">
        <v>10.1841530371868</v>
      </c>
      <c r="Q666" s="81" t="n">
        <v>10.4224018728687</v>
      </c>
      <c r="R666" s="81" t="n">
        <v>4.75343334911544</v>
      </c>
      <c r="S666" s="81" t="n">
        <v>5.1248379266801</v>
      </c>
      <c r="T666" s="81" t="n">
        <v>4.52252468723738</v>
      </c>
      <c r="U666" s="81" t="n">
        <v>5.11977092131872</v>
      </c>
      <c r="V666" s="81" t="n">
        <v>5.06736538907695</v>
      </c>
      <c r="W666" s="81" t="n">
        <v>4.72564562394142</v>
      </c>
      <c r="X666" s="81" t="n">
        <v>5.04844845838616</v>
      </c>
    </row>
    <row r="667" customFormat="false" ht="15" hidden="false" customHeight="true" outlineLevel="0" collapsed="false">
      <c r="A667" s="31" t="n">
        <v>66207.7891516649</v>
      </c>
      <c r="B667" s="32" t="n">
        <v>8</v>
      </c>
      <c r="C667" s="21" t="n">
        <v>5.65528423455175</v>
      </c>
      <c r="D667" s="21" t="n">
        <v>10.3529764731229</v>
      </c>
      <c r="E667" s="21" t="n">
        <v>5.29288220839676</v>
      </c>
      <c r="F667" s="21" t="n">
        <v>9.9976849189249</v>
      </c>
      <c r="G667" s="21" t="n">
        <v>4.57302267248876</v>
      </c>
      <c r="H667" s="21" t="n">
        <v>4.97289007473081</v>
      </c>
      <c r="I667" s="21" t="n">
        <v>4.58402707066894</v>
      </c>
      <c r="J667" s="21" t="n">
        <v>4.61243227947881</v>
      </c>
      <c r="K667" s="81" t="n">
        <v>9.99228306368642</v>
      </c>
      <c r="L667" s="81" t="n">
        <v>10.4697634441612</v>
      </c>
      <c r="M667" s="81" t="n">
        <v>9.8262449294171</v>
      </c>
      <c r="N667" s="81" t="n">
        <v>10.45844142159</v>
      </c>
      <c r="O667" s="81" t="n">
        <v>10.4334743073255</v>
      </c>
      <c r="P667" s="81" t="n">
        <v>10.1396401660161</v>
      </c>
      <c r="Q667" s="81" t="n">
        <v>10.428504479827</v>
      </c>
      <c r="R667" s="81" t="n">
        <v>4.73156632726465</v>
      </c>
      <c r="S667" s="81" t="n">
        <v>5.11529692609564</v>
      </c>
      <c r="T667" s="81" t="n">
        <v>4.47183816131931</v>
      </c>
      <c r="U667" s="81" t="n">
        <v>5.11211520737292</v>
      </c>
      <c r="V667" s="81" t="n">
        <v>5.05308928776832</v>
      </c>
      <c r="W667" s="81" t="n">
        <v>4.68331722466656</v>
      </c>
      <c r="X667" s="81" t="n">
        <v>5.03104709248067</v>
      </c>
    </row>
    <row r="668" customFormat="false" ht="15" hidden="false" customHeight="true" outlineLevel="0" collapsed="false">
      <c r="A668" s="31" t="n">
        <v>66307.800917755</v>
      </c>
      <c r="B668" s="32" t="n">
        <v>8</v>
      </c>
      <c r="C668" s="21" t="n">
        <v>4.62101911728582</v>
      </c>
      <c r="D668" s="21" t="n">
        <v>10.3536886241464</v>
      </c>
      <c r="E668" s="21" t="n">
        <v>4.62603960374537</v>
      </c>
      <c r="F668" s="21" t="n">
        <v>9.89605073073149</v>
      </c>
      <c r="G668" s="21" t="n">
        <v>5.09369122404804</v>
      </c>
      <c r="H668" s="21" t="n">
        <v>4.95787305642689</v>
      </c>
      <c r="I668" s="21" t="n">
        <v>4.40194875385862</v>
      </c>
      <c r="J668" s="21" t="n">
        <v>4.57588631453722</v>
      </c>
      <c r="K668" s="81" t="n">
        <v>9.94532321421804</v>
      </c>
      <c r="L668" s="81" t="n">
        <v>10.4795353615237</v>
      </c>
      <c r="M668" s="81" t="n">
        <v>9.55925630792453</v>
      </c>
      <c r="N668" s="81" t="n">
        <v>10.4690119198643</v>
      </c>
      <c r="O668" s="81" t="n">
        <v>10.438889094598</v>
      </c>
      <c r="P668" s="81" t="n">
        <v>10.0805821701584</v>
      </c>
      <c r="Q668" s="81" t="n">
        <v>10.4313638658468</v>
      </c>
      <c r="R668" s="81" t="n">
        <v>4.71121287281363</v>
      </c>
      <c r="S668" s="81" t="n">
        <v>5.10575344729075</v>
      </c>
      <c r="T668" s="81" t="n">
        <v>4.43394018685825</v>
      </c>
      <c r="U668" s="81" t="n">
        <v>5.10449054088404</v>
      </c>
      <c r="V668" s="81" t="n">
        <v>5.03883949568623</v>
      </c>
      <c r="W668" s="81" t="n">
        <v>4.64266184856798</v>
      </c>
      <c r="X668" s="81" t="n">
        <v>5.01370097199467</v>
      </c>
    </row>
    <row r="669" customFormat="false" ht="15" hidden="false" customHeight="true" outlineLevel="0" collapsed="false">
      <c r="A669" s="31" t="n">
        <v>66407.8126838452</v>
      </c>
      <c r="B669" s="32" t="n">
        <v>8</v>
      </c>
      <c r="C669" s="21" t="n">
        <v>8.56335950280494</v>
      </c>
      <c r="D669" s="21" t="n">
        <v>10.351630443318</v>
      </c>
      <c r="E669" s="21" t="n">
        <v>4.28009594272079</v>
      </c>
      <c r="F669" s="21" t="n">
        <v>9.75005158240305</v>
      </c>
      <c r="G669" s="21" t="n">
        <v>5.09719575356229</v>
      </c>
      <c r="H669" s="21" t="n">
        <v>4.94299731577472</v>
      </c>
      <c r="I669" s="21" t="n">
        <v>4.42738573472872</v>
      </c>
      <c r="J669" s="21" t="n">
        <v>4.54540808513792</v>
      </c>
      <c r="K669" s="81" t="n">
        <v>9.88680174772662</v>
      </c>
      <c r="L669" s="81" t="n">
        <v>10.4869377087202</v>
      </c>
      <c r="M669" s="81" t="n">
        <v>8.61274913949525</v>
      </c>
      <c r="N669" s="81" t="n">
        <v>10.4773303704443</v>
      </c>
      <c r="O669" s="81" t="n">
        <v>10.4416605262825</v>
      </c>
      <c r="P669" s="81" t="n">
        <v>10.0024914421301</v>
      </c>
      <c r="Q669" s="81" t="n">
        <v>10.4313550079422</v>
      </c>
      <c r="R669" s="81" t="n">
        <v>4.69266893785546</v>
      </c>
      <c r="S669" s="81" t="n">
        <v>5.09621129368771</v>
      </c>
      <c r="T669" s="81" t="n">
        <v>4.43555163053003</v>
      </c>
      <c r="U669" s="81" t="n">
        <v>5.09689402474289</v>
      </c>
      <c r="V669" s="81" t="n">
        <v>5.02462390078539</v>
      </c>
      <c r="W669" s="81" t="n">
        <v>4.60419493741966</v>
      </c>
      <c r="X669" s="81" t="n">
        <v>4.99642170013288</v>
      </c>
    </row>
    <row r="670" customFormat="false" ht="15" hidden="false" customHeight="true" outlineLevel="0" collapsed="false">
      <c r="A670" s="31" t="n">
        <v>66507.8244499353</v>
      </c>
      <c r="B670" s="32" t="n">
        <v>8</v>
      </c>
      <c r="C670" s="21" t="n">
        <v>9.59120944947316</v>
      </c>
      <c r="D670" s="21" t="n">
        <v>10.3470534996363</v>
      </c>
      <c r="E670" s="21" t="n">
        <v>4.09956788340228</v>
      </c>
      <c r="F670" s="21" t="n">
        <v>9.51432452107601</v>
      </c>
      <c r="G670" s="21" t="n">
        <v>4.60613846968753</v>
      </c>
      <c r="H670" s="21" t="n">
        <v>4.92826672264373</v>
      </c>
      <c r="I670" s="21" t="n">
        <v>4.44741310641145</v>
      </c>
      <c r="J670" s="21" t="n">
        <v>4.52540764009298</v>
      </c>
      <c r="K670" s="81" t="n">
        <v>9.81388030994962</v>
      </c>
      <c r="L670" s="81" t="n">
        <v>10.4922933094169</v>
      </c>
      <c r="M670" s="81" t="n">
        <v>4.56937961545215</v>
      </c>
      <c r="N670" s="81" t="n">
        <v>10.4837149306132</v>
      </c>
      <c r="O670" s="81" t="n">
        <v>10.4420908642292</v>
      </c>
      <c r="P670" s="81" t="n">
        <v>9.8968961448943</v>
      </c>
      <c r="Q670" s="81" t="n">
        <v>10.4287614206448</v>
      </c>
      <c r="R670" s="81" t="n">
        <v>4.67636153606394</v>
      </c>
      <c r="S670" s="81" t="n">
        <v>5.08667414935842</v>
      </c>
      <c r="T670" s="81" t="n">
        <v>4.67908560349521</v>
      </c>
      <c r="U670" s="81" t="n">
        <v>5.08932383410896</v>
      </c>
      <c r="V670" s="81" t="n">
        <v>5.01045031011288</v>
      </c>
      <c r="W670" s="81" t="n">
        <v>4.56871104955683</v>
      </c>
      <c r="X670" s="81" t="n">
        <v>4.97922100380797</v>
      </c>
    </row>
    <row r="671" customFormat="false" ht="15" hidden="false" customHeight="true" outlineLevel="0" collapsed="false">
      <c r="A671" s="31" t="n">
        <v>66607.8362160254</v>
      </c>
      <c r="B671" s="32" t="n">
        <v>8</v>
      </c>
      <c r="C671" s="21" t="n">
        <v>9.4325545111875</v>
      </c>
      <c r="D671" s="21" t="n">
        <v>10.340144564401</v>
      </c>
      <c r="E671" s="21" t="n">
        <v>3.99136197438586</v>
      </c>
      <c r="F671" s="21" t="n">
        <v>8.95071993476934</v>
      </c>
      <c r="G671" s="21" t="n">
        <v>4.56168978524436</v>
      </c>
      <c r="H671" s="21" t="n">
        <v>4.91368705078311</v>
      </c>
      <c r="I671" s="21" t="n">
        <v>4.47109478537129</v>
      </c>
      <c r="J671" s="21" t="n">
        <v>4.53218210557229</v>
      </c>
      <c r="K671" s="81" t="n">
        <v>9.72184033486978</v>
      </c>
      <c r="L671" s="81" t="n">
        <v>10.4958609468119</v>
      </c>
      <c r="M671" s="81" t="n">
        <v>4.44012801789042</v>
      </c>
      <c r="N671" s="81" t="n">
        <v>10.4884215986476</v>
      </c>
      <c r="O671" s="81" t="n">
        <v>10.4404161637475</v>
      </c>
      <c r="P671" s="81" t="n">
        <v>9.74562879173442</v>
      </c>
      <c r="Q671" s="81" t="n">
        <v>10.423796410677</v>
      </c>
      <c r="R671" s="81" t="n">
        <v>4.6629359322897</v>
      </c>
      <c r="S671" s="81" t="n">
        <v>5.07714553801356</v>
      </c>
      <c r="T671" s="81" t="n">
        <v>4.68795506368334</v>
      </c>
      <c r="U671" s="81" t="n">
        <v>5.08177888343812</v>
      </c>
      <c r="V671" s="81" t="n">
        <v>4.99632642510421</v>
      </c>
      <c r="W671" s="81" t="n">
        <v>4.53761276294828</v>
      </c>
      <c r="X671" s="81" t="n">
        <v>4.9621107344882</v>
      </c>
    </row>
    <row r="672" customFormat="false" ht="15" hidden="false" customHeight="true" outlineLevel="0" collapsed="false">
      <c r="A672" s="31" t="n">
        <v>66707.8479821156</v>
      </c>
      <c r="B672" s="32" t="n">
        <v>8</v>
      </c>
      <c r="C672" s="21" t="n">
        <v>8.8880549476438</v>
      </c>
      <c r="D672" s="21" t="n">
        <v>10.3310383309142</v>
      </c>
      <c r="E672" s="21" t="n">
        <v>3.91969569485701</v>
      </c>
      <c r="F672" s="21" t="n">
        <v>4.87686429054462</v>
      </c>
      <c r="G672" s="21" t="n">
        <v>4.5694736151102</v>
      </c>
      <c r="H672" s="21" t="n">
        <v>4.8992656820329</v>
      </c>
      <c r="I672" s="21" t="n">
        <v>4.49562061035081</v>
      </c>
      <c r="J672" s="21" t="n">
        <v>4.68315001052635</v>
      </c>
      <c r="K672" s="81" t="n">
        <v>9.60231582139848</v>
      </c>
      <c r="L672" s="81" t="n">
        <v>10.497850519575</v>
      </c>
      <c r="M672" s="81" t="n">
        <v>4.40664964154183</v>
      </c>
      <c r="N672" s="81" t="n">
        <v>10.4916589675337</v>
      </c>
      <c r="O672" s="81" t="n">
        <v>10.4368211285972</v>
      </c>
      <c r="P672" s="81" t="n">
        <v>9.497814342353</v>
      </c>
      <c r="Q672" s="81" t="n">
        <v>10.4166175668365</v>
      </c>
      <c r="R672" s="81" t="n">
        <v>4.65344131389255</v>
      </c>
      <c r="S672" s="81" t="n">
        <v>5.06762881080056</v>
      </c>
      <c r="T672" s="81" t="n">
        <v>4.6976463275359</v>
      </c>
      <c r="U672" s="81" t="n">
        <v>5.07425860620546</v>
      </c>
      <c r="V672" s="81" t="n">
        <v>4.98225985541412</v>
      </c>
      <c r="W672" s="81" t="n">
        <v>4.51401968103879</v>
      </c>
      <c r="X672" s="81" t="n">
        <v>4.94510292435256</v>
      </c>
    </row>
    <row r="673" customFormat="false" ht="15" hidden="false" customHeight="true" outlineLevel="0" collapsed="false">
      <c r="A673" s="31" t="n">
        <v>66807.8597482057</v>
      </c>
      <c r="B673" s="32" t="n">
        <v>8</v>
      </c>
      <c r="C673" s="21" t="n">
        <v>4.95929622023024</v>
      </c>
      <c r="D673" s="21" t="n">
        <v>10.3198260531885</v>
      </c>
      <c r="E673" s="21" t="n">
        <v>3.87090755472226</v>
      </c>
      <c r="F673" s="21" t="n">
        <v>4.61374936280179</v>
      </c>
      <c r="G673" s="21" t="n">
        <v>5.04808542783473</v>
      </c>
      <c r="H673" s="21" t="n">
        <v>4.88501145591555</v>
      </c>
      <c r="I673" s="21" t="n">
        <v>4.52045670642223</v>
      </c>
      <c r="J673" s="21" t="n">
        <v>4.72571909162112</v>
      </c>
      <c r="K673" s="81" t="n">
        <v>9.43859784427702</v>
      </c>
      <c r="L673" s="81" t="n">
        <v>10.4984339201926</v>
      </c>
      <c r="M673" s="81" t="n">
        <v>4.38786732488815</v>
      </c>
      <c r="N673" s="81" t="n">
        <v>10.4935988238391</v>
      </c>
      <c r="O673" s="81" t="n">
        <v>10.4314496223738</v>
      </c>
      <c r="P673" s="81" t="n">
        <v>8.83885682272093</v>
      </c>
      <c r="Q673" s="81" t="n">
        <v>10.4073366795022</v>
      </c>
      <c r="R673" s="81" t="n">
        <v>4.6497902819623</v>
      </c>
      <c r="S673" s="81" t="n">
        <v>5.05812714945795</v>
      </c>
      <c r="T673" s="81" t="n">
        <v>4.70738006246775</v>
      </c>
      <c r="U673" s="81" t="n">
        <v>5.06676280615625</v>
      </c>
      <c r="V673" s="81" t="n">
        <v>4.96825815470134</v>
      </c>
      <c r="W673" s="81" t="n">
        <v>4.51006210680342</v>
      </c>
      <c r="X673" s="81" t="n">
        <v>4.92820987898677</v>
      </c>
    </row>
    <row r="674" customFormat="false" ht="15" hidden="false" customHeight="true" outlineLevel="0" collapsed="false">
      <c r="A674" s="31" t="n">
        <v>66907.8715142958</v>
      </c>
      <c r="B674" s="32" t="n">
        <v>8</v>
      </c>
      <c r="C674" s="21" t="n">
        <v>5.47274654952744</v>
      </c>
      <c r="D674" s="21" t="n">
        <v>10.3065612632633</v>
      </c>
      <c r="E674" s="21" t="n">
        <v>3.83794314810966</v>
      </c>
      <c r="F674" s="21" t="n">
        <v>4.58432216196103</v>
      </c>
      <c r="G674" s="21" t="n">
        <v>5.1555439286185</v>
      </c>
      <c r="H674" s="21" t="n">
        <v>4.87093462446791</v>
      </c>
      <c r="I674" s="21" t="n">
        <v>4.5453324156938</v>
      </c>
      <c r="J674" s="21" t="n">
        <v>4.80504633531178</v>
      </c>
      <c r="K674" s="81" t="n">
        <v>9.18908890748154</v>
      </c>
      <c r="L674" s="81" t="n">
        <v>10.497752995105</v>
      </c>
      <c r="M674" s="81" t="n">
        <v>4.38114558857977</v>
      </c>
      <c r="N674" s="81" t="n">
        <v>10.4943839246298</v>
      </c>
      <c r="O674" s="81" t="n">
        <v>10.4244122072633</v>
      </c>
      <c r="P674" s="81" t="n">
        <v>4.77618147754354</v>
      </c>
      <c r="Q674" s="81" t="n">
        <v>10.3960264452025</v>
      </c>
      <c r="R674" s="81" t="n">
        <v>4.65621912651227</v>
      </c>
      <c r="S674" s="81" t="n">
        <v>5.04864357758052</v>
      </c>
      <c r="T674" s="81" t="n">
        <v>4.71688773192386</v>
      </c>
      <c r="U674" s="81" t="n">
        <v>5.05929155500801</v>
      </c>
      <c r="V674" s="81" t="n">
        <v>4.95432886975643</v>
      </c>
      <c r="W674" s="81" t="n">
        <v>4.57418186889095</v>
      </c>
      <c r="X674" s="81" t="n">
        <v>4.91144429766571</v>
      </c>
    </row>
    <row r="675" customFormat="false" ht="15" hidden="false" customHeight="true" outlineLevel="0" collapsed="false">
      <c r="A675" s="31" t="n">
        <v>67007.8832803859</v>
      </c>
      <c r="B675" s="32" t="n">
        <v>8</v>
      </c>
      <c r="C675" s="21" t="n">
        <v>9.52351953532449</v>
      </c>
      <c r="D675" s="21" t="n">
        <v>10.2912632767752</v>
      </c>
      <c r="E675" s="21" t="n">
        <v>3.81680459820041</v>
      </c>
      <c r="F675" s="21" t="n">
        <v>4.6701502949978</v>
      </c>
      <c r="G675" s="21" t="n">
        <v>4.64856807366673</v>
      </c>
      <c r="H675" s="21" t="n">
        <v>4.85704689064361</v>
      </c>
      <c r="I675" s="21" t="n">
        <v>4.57007864731435</v>
      </c>
      <c r="J675" s="21" t="n">
        <v>4.87761341139203</v>
      </c>
      <c r="K675" s="81" t="n">
        <v>8.67668088108313</v>
      </c>
      <c r="L675" s="81" t="n">
        <v>10.4959254844409</v>
      </c>
      <c r="M675" s="81" t="n">
        <v>4.38470794959786</v>
      </c>
      <c r="N675" s="81" t="n">
        <v>10.4941338051911</v>
      </c>
      <c r="O675" s="81" t="n">
        <v>10.4157915628148</v>
      </c>
      <c r="P675" s="81" t="n">
        <v>4.47231157250598</v>
      </c>
      <c r="Q675" s="81" t="n">
        <v>10.3827247790302</v>
      </c>
      <c r="R675" s="81" t="n">
        <v>4.6870533682927</v>
      </c>
      <c r="S675" s="81" t="n">
        <v>5.03918097584833</v>
      </c>
      <c r="T675" s="81" t="n">
        <v>4.72612031918289</v>
      </c>
      <c r="U675" s="81" t="n">
        <v>5.051845121216</v>
      </c>
      <c r="V675" s="81" t="n">
        <v>4.94047959840988</v>
      </c>
      <c r="W675" s="81" t="n">
        <v>4.62460870751966</v>
      </c>
      <c r="X675" s="81" t="n">
        <v>4.89481941862779</v>
      </c>
    </row>
    <row r="676" customFormat="false" ht="15" hidden="false" customHeight="true" outlineLevel="0" collapsed="false">
      <c r="A676" s="31" t="n">
        <v>67107.8950464761</v>
      </c>
      <c r="B676" s="32" t="n">
        <v>8</v>
      </c>
      <c r="C676" s="21" t="n">
        <v>9.52140653135303</v>
      </c>
      <c r="D676" s="21" t="n">
        <v>10.2739188998094</v>
      </c>
      <c r="E676" s="21" t="n">
        <v>3.80505408454143</v>
      </c>
      <c r="F676" s="21" t="n">
        <v>5.00784180035702</v>
      </c>
      <c r="G676" s="21" t="n">
        <v>4.58370716453325</v>
      </c>
      <c r="H676" s="21" t="n">
        <v>4.8433615204096</v>
      </c>
      <c r="I676" s="21" t="n">
        <v>4.59456784299336</v>
      </c>
      <c r="J676" s="21" t="n">
        <v>4.92904772255551</v>
      </c>
      <c r="K676" s="81" t="n">
        <v>5.50040882988567</v>
      </c>
      <c r="L676" s="81" t="n">
        <v>10.4930495109037</v>
      </c>
      <c r="M676" s="81" t="n">
        <v>4.39755718956817</v>
      </c>
      <c r="N676" s="81" t="n">
        <v>10.492949190446</v>
      </c>
      <c r="O676" s="81" t="n">
        <v>10.4056463698127</v>
      </c>
      <c r="P676" s="81" t="n">
        <v>4.3447634039952</v>
      </c>
      <c r="Q676" s="81" t="n">
        <v>10.3674372393554</v>
      </c>
      <c r="R676" s="81" t="n">
        <v>5.01840215633558</v>
      </c>
      <c r="S676" s="81" t="n">
        <v>5.02974209893831</v>
      </c>
      <c r="T676" s="81" t="n">
        <v>4.73506000599051</v>
      </c>
      <c r="U676" s="81" t="n">
        <v>5.04442391978482</v>
      </c>
      <c r="V676" s="81" t="n">
        <v>4.9267180544169</v>
      </c>
      <c r="W676" s="81" t="n">
        <v>4.71515942976363</v>
      </c>
      <c r="X676" s="81" t="n">
        <v>4.87834919129535</v>
      </c>
    </row>
    <row r="677" customFormat="false" ht="15" hidden="false" customHeight="true" outlineLevel="0" collapsed="false">
      <c r="A677" s="31" t="n">
        <v>67207.9068125662</v>
      </c>
      <c r="B677" s="32" t="n">
        <v>8</v>
      </c>
      <c r="C677" s="21" t="n">
        <v>9.20313786901851</v>
      </c>
      <c r="D677" s="21" t="n">
        <v>10.254482541163</v>
      </c>
      <c r="E677" s="21" t="n">
        <v>3.80114274748634</v>
      </c>
      <c r="F677" s="21" t="n">
        <v>8.81185603933382</v>
      </c>
      <c r="G677" s="21" t="n">
        <v>4.56944502000357</v>
      </c>
      <c r="H677" s="21" t="n">
        <v>4.82989352746914</v>
      </c>
      <c r="I677" s="21" t="n">
        <v>4.6186907365369</v>
      </c>
      <c r="J677" s="21" t="n">
        <v>4.82908857232562</v>
      </c>
      <c r="K677" s="81" t="n">
        <v>8.72419077382429</v>
      </c>
      <c r="L677" s="81" t="n">
        <v>10.4892070287658</v>
      </c>
      <c r="M677" s="81" t="n">
        <v>4.41932532047452</v>
      </c>
      <c r="N677" s="81" t="n">
        <v>10.4909153898886</v>
      </c>
      <c r="O677" s="81" t="n">
        <v>10.3940140143267</v>
      </c>
      <c r="P677" s="81" t="n">
        <v>4.32101401971941</v>
      </c>
      <c r="Q677" s="81" t="n">
        <v>10.3501378336246</v>
      </c>
      <c r="R677" s="81" t="n">
        <v>4.91740187775153</v>
      </c>
      <c r="S677" s="81" t="n">
        <v>5.02032959295134</v>
      </c>
      <c r="T677" s="81" t="n">
        <v>4.74368618480711</v>
      </c>
      <c r="U677" s="81" t="n">
        <v>5.03702847659857</v>
      </c>
      <c r="V677" s="81" t="n">
        <v>4.91305213901882</v>
      </c>
      <c r="W677" s="81" t="n">
        <v>4.79530247584052</v>
      </c>
      <c r="X677" s="81" t="n">
        <v>4.86204848018948</v>
      </c>
    </row>
    <row r="678" customFormat="false" ht="15" hidden="false" customHeight="true" outlineLevel="0" collapsed="false">
      <c r="A678" s="31" t="n">
        <v>67307.9185786563</v>
      </c>
      <c r="B678" s="32" t="n">
        <v>8</v>
      </c>
      <c r="C678" s="21" t="n">
        <v>5.60900863037013</v>
      </c>
      <c r="D678" s="21" t="n">
        <v>10.2328747653668</v>
      </c>
      <c r="E678" s="21" t="n">
        <v>3.8040753713833</v>
      </c>
      <c r="F678" s="21" t="n">
        <v>9.30548210217352</v>
      </c>
      <c r="G678" s="21" t="n">
        <v>4.68420210615352</v>
      </c>
      <c r="H678" s="21" t="n">
        <v>4.81665993736103</v>
      </c>
      <c r="I678" s="21" t="n">
        <v>4.64234620808426</v>
      </c>
      <c r="J678" s="21" t="n">
        <v>4.79774268208961</v>
      </c>
      <c r="K678" s="81" t="n">
        <v>9.50477908225625</v>
      </c>
      <c r="L678" s="81" t="n">
        <v>10.4844664936074</v>
      </c>
      <c r="M678" s="81" t="n">
        <v>4.450196262771</v>
      </c>
      <c r="N678" s="81" t="n">
        <v>10.4881049443143</v>
      </c>
      <c r="O678" s="81" t="n">
        <v>10.3809123670039</v>
      </c>
      <c r="P678" s="81" t="n">
        <v>4.37816822247318</v>
      </c>
      <c r="Q678" s="81" t="n">
        <v>10.3307682987865</v>
      </c>
      <c r="R678" s="81" t="n">
        <v>4.64214595331246</v>
      </c>
      <c r="S678" s="81" t="n">
        <v>5.01094601263622</v>
      </c>
      <c r="T678" s="81" t="n">
        <v>4.75196862876018</v>
      </c>
      <c r="U678" s="81" t="n">
        <v>5.02965940308843</v>
      </c>
      <c r="V678" s="81" t="n">
        <v>4.8994900198271</v>
      </c>
      <c r="W678" s="81" t="n">
        <v>4.85803591871226</v>
      </c>
      <c r="X678" s="81" t="n">
        <v>4.84593330927783</v>
      </c>
    </row>
    <row r="679" customFormat="false" ht="15" hidden="false" customHeight="true" outlineLevel="0" collapsed="false">
      <c r="A679" s="31" t="n">
        <v>67407.9303447465</v>
      </c>
      <c r="B679" s="32" t="n">
        <v>8</v>
      </c>
      <c r="C679" s="21" t="n">
        <v>4.80445930255107</v>
      </c>
      <c r="D679" s="21" t="n">
        <v>10.2089791605723</v>
      </c>
      <c r="E679" s="21" t="n">
        <v>3.81323164778577</v>
      </c>
      <c r="F679" s="21" t="n">
        <v>9.3753163868446</v>
      </c>
      <c r="G679" s="21" t="n">
        <v>5.13850458495764</v>
      </c>
      <c r="H679" s="21" t="n">
        <v>4.80368014552834</v>
      </c>
      <c r="I679" s="21" t="n">
        <v>4.66543569869025</v>
      </c>
      <c r="J679" s="21" t="n">
        <v>4.77143619466629</v>
      </c>
      <c r="K679" s="81" t="n">
        <v>9.34789076258427</v>
      </c>
      <c r="L679" s="81" t="n">
        <v>10.4788849578141</v>
      </c>
      <c r="M679" s="81" t="n">
        <v>4.49093217558357</v>
      </c>
      <c r="N679" s="81" t="n">
        <v>10.4845797154261</v>
      </c>
      <c r="O679" s="81" t="n">
        <v>10.3663407840949</v>
      </c>
      <c r="P679" s="81" t="n">
        <v>4.52496266254178</v>
      </c>
      <c r="Q679" s="81" t="n">
        <v>10.3092357949569</v>
      </c>
      <c r="R679" s="81" t="n">
        <v>4.63091279142558</v>
      </c>
      <c r="S679" s="81" t="n">
        <v>5.00159383808157</v>
      </c>
      <c r="T679" s="81" t="n">
        <v>4.75986442906658</v>
      </c>
      <c r="U679" s="81" t="n">
        <v>5.0223173781796</v>
      </c>
      <c r="V679" s="81" t="n">
        <v>4.8860402187425</v>
      </c>
      <c r="W679" s="81" t="n">
        <v>4.90004583826262</v>
      </c>
      <c r="X679" s="81" t="n">
        <v>4.83002115919856</v>
      </c>
    </row>
    <row r="680" customFormat="false" ht="15" hidden="false" customHeight="true" outlineLevel="0" collapsed="false">
      <c r="A680" s="31" t="n">
        <v>67507.9421108366</v>
      </c>
      <c r="B680" s="32" t="n">
        <v>8</v>
      </c>
      <c r="C680" s="21" t="n">
        <v>9.20933667093214</v>
      </c>
      <c r="D680" s="21" t="n">
        <v>10.182637216112</v>
      </c>
      <c r="E680" s="21" t="n">
        <v>3.82826847083281</v>
      </c>
      <c r="F680" s="21" t="n">
        <v>9.39382209223759</v>
      </c>
      <c r="G680" s="21" t="n">
        <v>4.72246692922411</v>
      </c>
      <c r="H680" s="21" t="n">
        <v>4.79097639387522</v>
      </c>
      <c r="I680" s="21" t="n">
        <v>4.68785938818667</v>
      </c>
      <c r="J680" s="21" t="n">
        <v>4.73737964290374</v>
      </c>
      <c r="K680" s="81" t="n">
        <v>8.95149188924212</v>
      </c>
      <c r="L680" s="81" t="n">
        <v>10.4725097190304</v>
      </c>
      <c r="M680" s="81" t="n">
        <v>4.54302567365681</v>
      </c>
      <c r="N680" s="81" t="n">
        <v>10.4803925483311</v>
      </c>
      <c r="O680" s="81" t="n">
        <v>10.3502804132633</v>
      </c>
      <c r="P680" s="81" t="n">
        <v>4.84939177234387</v>
      </c>
      <c r="Q680" s="81" t="n">
        <v>10.2854087816167</v>
      </c>
      <c r="R680" s="81" t="n">
        <v>4.6502766676018</v>
      </c>
      <c r="S680" s="81" t="n">
        <v>4.99227549085746</v>
      </c>
      <c r="T680" s="81" t="n">
        <v>4.76731382437505</v>
      </c>
      <c r="U680" s="81" t="n">
        <v>5.01500313543699</v>
      </c>
      <c r="V680" s="81" t="n">
        <v>4.87271171119384</v>
      </c>
      <c r="W680" s="81" t="n">
        <v>4.90910626257297</v>
      </c>
      <c r="X680" s="81" t="n">
        <v>4.81433133538367</v>
      </c>
    </row>
    <row r="681" customFormat="false" ht="15" hidden="false" customHeight="true" outlineLevel="0" collapsed="false">
      <c r="A681" s="31" t="n">
        <v>67607.9538769267</v>
      </c>
      <c r="B681" s="32" t="n">
        <v>8</v>
      </c>
      <c r="C681" s="21" t="n">
        <v>9.57950011815447</v>
      </c>
      <c r="D681" s="21" t="n">
        <v>10.1536406704196</v>
      </c>
      <c r="E681" s="21" t="n">
        <v>3.8490690185908</v>
      </c>
      <c r="F681" s="21" t="n">
        <v>9.35232053828041</v>
      </c>
      <c r="G681" s="21" t="n">
        <v>4.60316709590323</v>
      </c>
      <c r="H681" s="21" t="n">
        <v>4.77857440345579</v>
      </c>
      <c r="I681" s="21" t="n">
        <v>4.70951294859711</v>
      </c>
      <c r="J681" s="21" t="n">
        <v>4.70837115903692</v>
      </c>
      <c r="K681" s="81" t="n">
        <v>5.62888663637823</v>
      </c>
      <c r="L681" s="81" t="n">
        <v>10.4653796288152</v>
      </c>
      <c r="M681" s="81" t="n">
        <v>4.609054944558</v>
      </c>
      <c r="N681" s="81" t="n">
        <v>10.4755886083834</v>
      </c>
      <c r="O681" s="81" t="n">
        <v>10.3326938355773</v>
      </c>
      <c r="P681" s="81" t="n">
        <v>8.37127100420871</v>
      </c>
      <c r="Q681" s="81" t="n">
        <v>10.2591106354097</v>
      </c>
      <c r="R681" s="81" t="n">
        <v>4.92484708909041</v>
      </c>
      <c r="S681" s="81" t="n">
        <v>4.98299334948049</v>
      </c>
      <c r="T681" s="81" t="n">
        <v>4.77423275081306</v>
      </c>
      <c r="U681" s="81" t="n">
        <v>5.00771745418239</v>
      </c>
      <c r="V681" s="81" t="n">
        <v>4.85951403997452</v>
      </c>
      <c r="W681" s="81" t="n">
        <v>4.7818493480234</v>
      </c>
      <c r="X681" s="81" t="n">
        <v>4.79888543309074</v>
      </c>
    </row>
    <row r="682" customFormat="false" ht="15" hidden="false" customHeight="true" outlineLevel="0" collapsed="false">
      <c r="A682" s="31" t="n">
        <v>67707.9656430168</v>
      </c>
      <c r="B682" s="32" t="n">
        <v>8</v>
      </c>
      <c r="C682" s="21" t="n">
        <v>9.3756408974199</v>
      </c>
      <c r="D682" s="21" t="n">
        <v>10.1217204492377</v>
      </c>
      <c r="E682" s="21" t="n">
        <v>3.87572294318767</v>
      </c>
      <c r="F682" s="21" t="n">
        <v>9.24288990625009</v>
      </c>
      <c r="G682" s="21" t="n">
        <v>4.57428615880313</v>
      </c>
      <c r="H682" s="21" t="n">
        <v>4.76650422055623</v>
      </c>
      <c r="I682" s="21" t="n">
        <v>4.73028423884995</v>
      </c>
      <c r="J682" s="21" t="n">
        <v>4.68644305582658</v>
      </c>
      <c r="K682" s="81" t="n">
        <v>5.47843323927405</v>
      </c>
      <c r="L682" s="81" t="n">
        <v>10.4575261326943</v>
      </c>
      <c r="M682" s="81" t="n">
        <v>4.69345598999229</v>
      </c>
      <c r="N682" s="81" t="n">
        <v>10.4702064635086</v>
      </c>
      <c r="O682" s="81" t="n">
        <v>10.3135240183158</v>
      </c>
      <c r="P682" s="81" t="n">
        <v>9.10176258445937</v>
      </c>
      <c r="Q682" s="81" t="n">
        <v>10.2301102772686</v>
      </c>
      <c r="R682" s="81" t="n">
        <v>5.08718959135941</v>
      </c>
      <c r="S682" s="81" t="n">
        <v>4.97374976440514</v>
      </c>
      <c r="T682" s="81" t="n">
        <v>4.78049879849574</v>
      </c>
      <c r="U682" s="81" t="n">
        <v>5.00046115344577</v>
      </c>
      <c r="V682" s="81" t="n">
        <v>4.84645744817979</v>
      </c>
      <c r="W682" s="81" t="n">
        <v>4.7674927232271</v>
      </c>
      <c r="X682" s="81" t="n">
        <v>4.78370793700322</v>
      </c>
    </row>
    <row r="683" customFormat="false" ht="15" hidden="false" customHeight="true" outlineLevel="0" collapsed="false">
      <c r="A683" s="31" t="n">
        <v>67807.977409107</v>
      </c>
      <c r="B683" s="32" t="n">
        <v>8</v>
      </c>
      <c r="C683" s="21" t="n">
        <v>8.7540439547437</v>
      </c>
      <c r="D683" s="21" t="n">
        <v>10.0865307944324</v>
      </c>
      <c r="E683" s="21" t="n">
        <v>3.90853178904785</v>
      </c>
      <c r="F683" s="21" t="n">
        <v>9.02430660165153</v>
      </c>
      <c r="G683" s="21" t="n">
        <v>4.58967363537955</v>
      </c>
      <c r="H683" s="21" t="n">
        <v>4.7548013635991</v>
      </c>
      <c r="I683" s="21" t="n">
        <v>4.75004946007955</v>
      </c>
      <c r="J683" s="21" t="n">
        <v>4.67601204886007</v>
      </c>
      <c r="K683" s="81" t="n">
        <v>9.41830932420629</v>
      </c>
      <c r="L683" s="81" t="n">
        <v>10.4489740932234</v>
      </c>
      <c r="M683" s="81" t="n">
        <v>4.80433641971089</v>
      </c>
      <c r="N683" s="81" t="n">
        <v>10.4642789685161</v>
      </c>
      <c r="O683" s="81" t="n">
        <v>10.2926924998262</v>
      </c>
      <c r="P683" s="81" t="n">
        <v>9.12277380264376</v>
      </c>
      <c r="Q683" s="81" t="n">
        <v>10.198108625332</v>
      </c>
      <c r="R683" s="81" t="n">
        <v>4.65419889128476</v>
      </c>
      <c r="S683" s="81" t="n">
        <v>4.96454707255799</v>
      </c>
      <c r="T683" s="81" t="n">
        <v>4.78592251552357</v>
      </c>
      <c r="U683" s="81" t="n">
        <v>4.99323508805566</v>
      </c>
      <c r="V683" s="81" t="n">
        <v>4.83355303700174</v>
      </c>
      <c r="W683" s="81" t="n">
        <v>4.75404095653312</v>
      </c>
      <c r="X683" s="81" t="n">
        <v>4.76882701172267</v>
      </c>
    </row>
    <row r="684" customFormat="false" ht="15" hidden="false" customHeight="true" outlineLevel="0" collapsed="false">
      <c r="A684" s="31" t="n">
        <v>67907.9891751971</v>
      </c>
      <c r="B684" s="32" t="n">
        <v>8</v>
      </c>
      <c r="C684" s="21" t="n">
        <v>4.94791155175476</v>
      </c>
      <c r="D684" s="21" t="n">
        <v>10.0476263246595</v>
      </c>
      <c r="E684" s="21" t="n">
        <v>3.9480405643234</v>
      </c>
      <c r="F684" s="21" t="n">
        <v>8.45057047246725</v>
      </c>
      <c r="G684" s="21" t="n">
        <v>5.07111198913167</v>
      </c>
      <c r="H684" s="21" t="n">
        <v>4.74350840696937</v>
      </c>
      <c r="I684" s="21" t="n">
        <v>4.76866824298593</v>
      </c>
      <c r="J684" s="21" t="n">
        <v>4.6893056561682</v>
      </c>
      <c r="K684" s="81" t="n">
        <v>9.40726339306952</v>
      </c>
      <c r="L684" s="81" t="n">
        <v>10.4397424406567</v>
      </c>
      <c r="M684" s="81" t="n">
        <v>4.9585296175912</v>
      </c>
      <c r="N684" s="81" t="n">
        <v>10.457833985937</v>
      </c>
      <c r="O684" s="81" t="n">
        <v>10.2700966653245</v>
      </c>
      <c r="P684" s="81" t="n">
        <v>9.1150932216327</v>
      </c>
      <c r="Q684" s="81" t="n">
        <v>10.1627189670066</v>
      </c>
      <c r="R684" s="81" t="n">
        <v>4.62025749628884</v>
      </c>
      <c r="S684" s="81" t="n">
        <v>4.95538761159848</v>
      </c>
      <c r="T684" s="81" t="n">
        <v>4.79018005665108</v>
      </c>
      <c r="U684" s="81" t="n">
        <v>4.98604014634865</v>
      </c>
      <c r="V684" s="81" t="n">
        <v>4.82081295638096</v>
      </c>
      <c r="W684" s="81" t="n">
        <v>4.73170608370456</v>
      </c>
      <c r="X684" s="81" t="n">
        <v>4.75427556921727</v>
      </c>
    </row>
    <row r="685" customFormat="false" ht="15" hidden="false" customHeight="true" outlineLevel="0" collapsed="false">
      <c r="A685" s="31" t="n">
        <v>68008.0009412872</v>
      </c>
      <c r="B685" s="32" t="n">
        <v>8</v>
      </c>
      <c r="C685" s="21" t="n">
        <v>8.04863753319116</v>
      </c>
      <c r="D685" s="21" t="n">
        <v>10.0044283085208</v>
      </c>
      <c r="E685" s="21" t="n">
        <v>3.99510354642554</v>
      </c>
      <c r="F685" s="21" t="n">
        <v>5.40317611820368</v>
      </c>
      <c r="G685" s="21" t="n">
        <v>5.14384061904452</v>
      </c>
      <c r="H685" s="21" t="n">
        <v>4.7326772196505</v>
      </c>
      <c r="I685" s="21" t="n">
        <v>4.78597691440264</v>
      </c>
      <c r="J685" s="21" t="n">
        <v>4.78837605013792</v>
      </c>
      <c r="K685" s="81" t="n">
        <v>9.0532337988993</v>
      </c>
      <c r="L685" s="81" t="n">
        <v>10.4298446783423</v>
      </c>
      <c r="M685" s="81" t="n">
        <v>5.20085406598087</v>
      </c>
      <c r="N685" s="81" t="n">
        <v>10.4508949817721</v>
      </c>
      <c r="O685" s="81" t="n">
        <v>10.2456058828945</v>
      </c>
      <c r="P685" s="81" t="n">
        <v>9.03838412644855</v>
      </c>
      <c r="Q685" s="81" t="n">
        <v>10.1234381138999</v>
      </c>
      <c r="R685" s="81" t="n">
        <v>4.63470516542317</v>
      </c>
      <c r="S685" s="81" t="n">
        <v>4.94627373409489</v>
      </c>
      <c r="T685" s="81" t="n">
        <v>4.79261303273288</v>
      </c>
      <c r="U685" s="81" t="n">
        <v>4.97887724922968</v>
      </c>
      <c r="V685" s="81" t="n">
        <v>4.80825063924246</v>
      </c>
      <c r="W685" s="81" t="n">
        <v>4.7122001485919</v>
      </c>
      <c r="X685" s="81" t="n">
        <v>4.74009274889319</v>
      </c>
    </row>
    <row r="686" customFormat="false" ht="15" hidden="false" customHeight="true" outlineLevel="0" collapsed="false">
      <c r="A686" s="31" t="n">
        <v>68108.0127073773</v>
      </c>
      <c r="B686" s="32" t="n">
        <v>8</v>
      </c>
      <c r="C686" s="21" t="n">
        <v>9.58274960379942</v>
      </c>
      <c r="D686" s="21" t="n">
        <v>9.95617381233295</v>
      </c>
      <c r="E686" s="21" t="n">
        <v>4.05100350309152</v>
      </c>
      <c r="F686" s="21" t="n">
        <v>5.38113504842514</v>
      </c>
      <c r="G686" s="21" t="n">
        <v>4.63516857088238</v>
      </c>
      <c r="H686" s="21" t="n">
        <v>4.7223722197366</v>
      </c>
      <c r="I686" s="21" t="n">
        <v>4.80177870252357</v>
      </c>
      <c r="J686" s="21" t="n">
        <v>4.81568463918076</v>
      </c>
      <c r="K686" s="81" t="n">
        <v>5.82220273075902</v>
      </c>
      <c r="L686" s="81" t="n">
        <v>10.4192892677484</v>
      </c>
      <c r="M686" s="81" t="n">
        <v>5.76262486540509</v>
      </c>
      <c r="N686" s="81" t="n">
        <v>10.4434815178237</v>
      </c>
      <c r="O686" s="81" t="n">
        <v>10.2190561539399</v>
      </c>
      <c r="P686" s="81" t="n">
        <v>8.84512541034225</v>
      </c>
      <c r="Q686" s="81" t="n">
        <v>10.0796030128599</v>
      </c>
      <c r="R686" s="81" t="n">
        <v>4.7556307225602</v>
      </c>
      <c r="S686" s="81" t="n">
        <v>4.93720782172599</v>
      </c>
      <c r="T686" s="81" t="n">
        <v>4.79125790151096</v>
      </c>
      <c r="U686" s="81" t="n">
        <v>4.97174735015182</v>
      </c>
      <c r="V686" s="81" t="n">
        <v>4.79588109443893</v>
      </c>
      <c r="W686" s="81" t="n">
        <v>4.69998728097382</v>
      </c>
      <c r="X686" s="81" t="n">
        <v>4.72632603266836</v>
      </c>
    </row>
    <row r="687" customFormat="false" ht="15" hidden="false" customHeight="true" outlineLevel="0" collapsed="false">
      <c r="A687" s="31" t="n">
        <v>68208.0244734675</v>
      </c>
      <c r="B687" s="32" t="n">
        <v>8</v>
      </c>
      <c r="C687" s="21" t="n">
        <v>9.48389396548556</v>
      </c>
      <c r="D687" s="21" t="n">
        <v>9.9018364490833</v>
      </c>
      <c r="E687" s="21" t="n">
        <v>4.11766541640614</v>
      </c>
      <c r="F687" s="21" t="n">
        <v>8.24082559317143</v>
      </c>
      <c r="G687" s="21" t="n">
        <v>4.58310778667183</v>
      </c>
      <c r="H687" s="21" t="n">
        <v>4.71267526908744</v>
      </c>
      <c r="I687" s="21" t="n">
        <v>4.81582863498834</v>
      </c>
      <c r="J687" s="21" t="n">
        <v>4.76392174441899</v>
      </c>
      <c r="K687" s="81" t="n">
        <v>5.11173226929097</v>
      </c>
      <c r="L687" s="81" t="n">
        <v>10.4080799043247</v>
      </c>
      <c r="M687" s="81" t="n">
        <v>8.39261354808893</v>
      </c>
      <c r="N687" s="81" t="n">
        <v>10.435609656782</v>
      </c>
      <c r="O687" s="81" t="n">
        <v>10.1902427509714</v>
      </c>
      <c r="P687" s="81" t="n">
        <v>8.29435216593775</v>
      </c>
      <c r="Q687" s="81" t="n">
        <v>10.0303233950153</v>
      </c>
      <c r="R687" s="81" t="n">
        <v>5.08149299734061</v>
      </c>
      <c r="S687" s="81" t="n">
        <v>4.92819229974863</v>
      </c>
      <c r="T687" s="81" t="n">
        <v>4.76545891554135</v>
      </c>
      <c r="U687" s="81" t="n">
        <v>4.96465143597968</v>
      </c>
      <c r="V687" s="81" t="n">
        <v>4.78372127973259</v>
      </c>
      <c r="W687" s="81" t="n">
        <v>4.70505126794827</v>
      </c>
      <c r="X687" s="81" t="n">
        <v>4.71303437465088</v>
      </c>
    </row>
    <row r="688" customFormat="false" ht="15" hidden="false" customHeight="true" outlineLevel="0" collapsed="false">
      <c r="A688" s="31" t="n">
        <v>68308.0362395576</v>
      </c>
      <c r="B688" s="32" t="n">
        <v>8</v>
      </c>
      <c r="C688" s="21" t="n">
        <v>9.11763990972798</v>
      </c>
      <c r="D688" s="21" t="n">
        <v>9.83999759697268</v>
      </c>
      <c r="E688" s="21" t="n">
        <v>4.19805597379087</v>
      </c>
      <c r="F688" s="21" t="n">
        <v>8.82791430475902</v>
      </c>
      <c r="G688" s="21" t="n">
        <v>4.57470646028364</v>
      </c>
      <c r="H688" s="21" t="n">
        <v>4.70369334375175</v>
      </c>
      <c r="I688" s="21" t="n">
        <v>4.82780871173273</v>
      </c>
      <c r="J688" s="21" t="n">
        <v>4.72663123106685</v>
      </c>
      <c r="K688" s="81" t="n">
        <v>9.31652990180055</v>
      </c>
      <c r="L688" s="81" t="n">
        <v>10.3962157032595</v>
      </c>
      <c r="M688" s="81" t="n">
        <v>8.70507120760621</v>
      </c>
      <c r="N688" s="81" t="n">
        <v>10.4272922958878</v>
      </c>
      <c r="O688" s="81" t="n">
        <v>10.1589100460202</v>
      </c>
      <c r="P688" s="81" t="n">
        <v>5.5397070275827</v>
      </c>
      <c r="Q688" s="81" t="n">
        <v>9.97437293446606</v>
      </c>
      <c r="R688" s="81" t="n">
        <v>4.66657108089352</v>
      </c>
      <c r="S688" s="81" t="n">
        <v>4.91922965192978</v>
      </c>
      <c r="T688" s="81" t="n">
        <v>4.73777951538639</v>
      </c>
      <c r="U688" s="81" t="n">
        <v>4.95759052848634</v>
      </c>
      <c r="V688" s="81" t="n">
        <v>4.77179058580087</v>
      </c>
      <c r="W688" s="81" t="n">
        <v>4.72930451151333</v>
      </c>
      <c r="X688" s="81" t="n">
        <v>4.7002930278812</v>
      </c>
    </row>
    <row r="689" customFormat="false" ht="15" hidden="false" customHeight="true" outlineLevel="0" collapsed="false">
      <c r="A689" s="31" t="n">
        <v>68408.0480056477</v>
      </c>
      <c r="B689" s="32" t="n">
        <v>8</v>
      </c>
      <c r="C689" s="21" t="n">
        <v>5.31858125788853</v>
      </c>
      <c r="D689" s="21" t="n">
        <v>9.7686258131025</v>
      </c>
      <c r="E689" s="21" t="n">
        <v>4.29699124419737</v>
      </c>
      <c r="F689" s="21" t="n">
        <v>8.67346131359925</v>
      </c>
      <c r="G689" s="21" t="n">
        <v>4.94788319832825</v>
      </c>
      <c r="H689" s="21" t="n">
        <v>4.69557117872678</v>
      </c>
      <c r="I689" s="21" t="n">
        <v>4.83728382328336</v>
      </c>
      <c r="J689" s="21" t="n">
        <v>4.7233086556077</v>
      </c>
      <c r="K689" s="81" t="n">
        <v>9.44571028458033</v>
      </c>
      <c r="L689" s="81" t="n">
        <v>10.3836912955743</v>
      </c>
      <c r="M689" s="81" t="n">
        <v>8.6437829231558</v>
      </c>
      <c r="N689" s="81" t="n">
        <v>10.4185394441248</v>
      </c>
      <c r="O689" s="81" t="n">
        <v>10.1247372972878</v>
      </c>
      <c r="P689" s="81" t="n">
        <v>5.28154130300652</v>
      </c>
      <c r="Q689" s="81" t="n">
        <v>9.91000417453937</v>
      </c>
      <c r="R689" s="81" t="n">
        <v>4.61504315691515</v>
      </c>
      <c r="S689" s="81" t="n">
        <v>4.9103224361362</v>
      </c>
      <c r="T689" s="81" t="n">
        <v>4.72205031544014</v>
      </c>
      <c r="U689" s="81" t="n">
        <v>4.95056568643177</v>
      </c>
      <c r="V689" s="81" t="n">
        <v>4.76011147735556</v>
      </c>
      <c r="W689" s="81" t="n">
        <v>4.73941645700384</v>
      </c>
      <c r="X689" s="81" t="n">
        <v>4.68820137264371</v>
      </c>
    </row>
    <row r="690" customFormat="false" ht="15" hidden="false" customHeight="true" outlineLevel="0" collapsed="false">
      <c r="A690" s="31" t="n">
        <v>68508.0597717379</v>
      </c>
      <c r="B690" s="32" t="n">
        <v>8</v>
      </c>
      <c r="C690" s="21" t="n">
        <v>4.95473903503971</v>
      </c>
      <c r="D690" s="21" t="n">
        <v>9.68467268297459</v>
      </c>
      <c r="E690" s="21" t="n">
        <v>4.42297654452432</v>
      </c>
      <c r="F690" s="21" t="n">
        <v>8.25271334508865</v>
      </c>
      <c r="G690" s="21" t="n">
        <v>5.15959698013164</v>
      </c>
      <c r="H690" s="21" t="n">
        <v>4.68851348608561</v>
      </c>
      <c r="I690" s="21" t="n">
        <v>4.84361541123808</v>
      </c>
      <c r="J690" s="21" t="n">
        <v>4.7293818371835</v>
      </c>
      <c r="K690" s="81" t="n">
        <v>9.12950450728952</v>
      </c>
      <c r="L690" s="81" t="n">
        <v>10.3704968427229</v>
      </c>
      <c r="M690" s="81" t="n">
        <v>8.26105191004398</v>
      </c>
      <c r="N690" s="81" t="n">
        <v>10.4093584441355</v>
      </c>
      <c r="O690" s="81" t="n">
        <v>10.0873184457568</v>
      </c>
      <c r="P690" s="81" t="n">
        <v>5.19843767614588</v>
      </c>
      <c r="Q690" s="81" t="n">
        <v>9.83461273617845</v>
      </c>
      <c r="R690" s="81" t="n">
        <v>4.62534118980317</v>
      </c>
      <c r="S690" s="81" t="n">
        <v>4.90147330089532</v>
      </c>
      <c r="T690" s="81" t="n">
        <v>4.7268121900308</v>
      </c>
      <c r="U690" s="81" t="n">
        <v>4.9435780082309</v>
      </c>
      <c r="V690" s="81" t="n">
        <v>4.74871036188959</v>
      </c>
      <c r="W690" s="81" t="n">
        <v>4.77980871030796</v>
      </c>
      <c r="X690" s="81" t="n">
        <v>4.67689643796714</v>
      </c>
    </row>
    <row r="691" customFormat="false" ht="15" hidden="false" customHeight="true" outlineLevel="0" collapsed="false">
      <c r="A691" s="31" t="n">
        <v>68608.071537828</v>
      </c>
      <c r="B691" s="32" t="n">
        <v>8</v>
      </c>
      <c r="C691" s="21" t="n">
        <v>9.36721829628419</v>
      </c>
      <c r="D691" s="21" t="n">
        <v>9.58326376962676</v>
      </c>
      <c r="E691" s="21" t="n">
        <v>4.59323836705848</v>
      </c>
      <c r="F691" s="21" t="n">
        <v>6.17153429221612</v>
      </c>
      <c r="G691" s="21" t="n">
        <v>4.68729025314553</v>
      </c>
      <c r="H691" s="21" t="n">
        <v>4.6828273722269</v>
      </c>
      <c r="I691" s="21" t="n">
        <v>4.84576894613807</v>
      </c>
      <c r="J691" s="21" t="n">
        <v>4.78536683405341</v>
      </c>
      <c r="K691" s="81" t="n">
        <v>6.53468379065939</v>
      </c>
      <c r="L691" s="81" t="n">
        <v>10.3566179691428</v>
      </c>
      <c r="M691" s="81" t="n">
        <v>6.00759166326285</v>
      </c>
      <c r="N691" s="81" t="n">
        <v>10.3997541550865</v>
      </c>
      <c r="O691" s="81" t="n">
        <v>10.0461327440146</v>
      </c>
      <c r="P691" s="81" t="n">
        <v>5.34552014276186</v>
      </c>
      <c r="Q691" s="81" t="n">
        <v>9.74407413182682</v>
      </c>
      <c r="R691" s="81" t="n">
        <v>4.7046404535719</v>
      </c>
      <c r="S691" s="81" t="n">
        <v>4.89268500318134</v>
      </c>
      <c r="T691" s="81" t="n">
        <v>4.83173125088844</v>
      </c>
      <c r="U691" s="81" t="n">
        <v>4.93662863501365</v>
      </c>
      <c r="V691" s="81" t="n">
        <v>4.73761879733078</v>
      </c>
      <c r="W691" s="81" t="n">
        <v>4.81115927698536</v>
      </c>
      <c r="X691" s="81" t="n">
        <v>4.66657823765926</v>
      </c>
    </row>
    <row r="692" customFormat="false" ht="15" hidden="false" customHeight="true" outlineLevel="0" collapsed="false">
      <c r="A692" s="31" t="n">
        <v>68708.0833039181</v>
      </c>
      <c r="B692" s="32" t="n">
        <v>8</v>
      </c>
      <c r="C692" s="21" t="n">
        <v>9.55491696025343</v>
      </c>
      <c r="D692" s="21" t="n">
        <v>9.45586887343953</v>
      </c>
      <c r="E692" s="21" t="n">
        <v>4.85254563211014</v>
      </c>
      <c r="F692" s="21" t="n">
        <v>6.37381005111784</v>
      </c>
      <c r="G692" s="21" t="n">
        <v>4.59621558096454</v>
      </c>
      <c r="H692" s="21" t="n">
        <v>4.67901299497493</v>
      </c>
      <c r="I692" s="21" t="n">
        <v>4.8418106440311</v>
      </c>
      <c r="J692" s="21" t="n">
        <v>4.81749367697108</v>
      </c>
      <c r="K692" s="81" t="n">
        <v>5.05684110899731</v>
      </c>
      <c r="L692" s="81" t="n">
        <v>10.3420356108764</v>
      </c>
      <c r="M692" s="81" t="n">
        <v>8.15537136480321</v>
      </c>
      <c r="N692" s="81" t="n">
        <v>10.3897290928642</v>
      </c>
      <c r="O692" s="81" t="n">
        <v>10.000500847067</v>
      </c>
      <c r="P692" s="81" t="n">
        <v>7.90832744354229</v>
      </c>
      <c r="Q692" s="81" t="n">
        <v>9.63127351529481</v>
      </c>
      <c r="R692" s="81" t="n">
        <v>5.07446278728525</v>
      </c>
      <c r="S692" s="81" t="n">
        <v>4.88396042774205</v>
      </c>
      <c r="T692" s="81" t="n">
        <v>4.84302364928086</v>
      </c>
      <c r="U692" s="81" t="n">
        <v>4.92971875422901</v>
      </c>
      <c r="V692" s="81" t="n">
        <v>4.72687522079204</v>
      </c>
      <c r="W692" s="81" t="n">
        <v>4.77191725551383</v>
      </c>
      <c r="X692" s="81" t="n">
        <v>4.65756276806011</v>
      </c>
    </row>
    <row r="693" customFormat="false" ht="15" hidden="false" customHeight="true" outlineLevel="0" collapsed="false">
      <c r="A693" s="31" t="n">
        <v>68808.0950700082</v>
      </c>
      <c r="B693" s="32" t="n">
        <v>8</v>
      </c>
      <c r="C693" s="21" t="n">
        <v>9.30831162499533</v>
      </c>
      <c r="D693" s="21" t="n">
        <v>9.28534445075889</v>
      </c>
      <c r="E693" s="21" t="n">
        <v>5.42269943916887</v>
      </c>
      <c r="F693" s="21" t="n">
        <v>8.73237755930996</v>
      </c>
      <c r="G693" s="21" t="n">
        <v>4.57320831145158</v>
      </c>
      <c r="H693" s="21" t="n">
        <v>4.67799190399185</v>
      </c>
      <c r="I693" s="21" t="n">
        <v>4.82817485197188</v>
      </c>
      <c r="J693" s="21" t="n">
        <v>4.74257083191702</v>
      </c>
      <c r="K693" s="81" t="n">
        <v>9.23831551425036</v>
      </c>
      <c r="L693" s="81" t="n">
        <v>10.3267257746645</v>
      </c>
      <c r="M693" s="81" t="n">
        <v>9.0235178423216</v>
      </c>
      <c r="N693" s="81" t="n">
        <v>10.3792835395188</v>
      </c>
      <c r="O693" s="81" t="n">
        <v>9.9495168837029</v>
      </c>
      <c r="P693" s="81" t="n">
        <v>8.72865442313674</v>
      </c>
      <c r="Q693" s="81" t="n">
        <v>9.48224961203877</v>
      </c>
      <c r="R693" s="81" t="n">
        <v>4.67834805521575</v>
      </c>
      <c r="S693" s="81" t="n">
        <v>4.87530260842981</v>
      </c>
      <c r="T693" s="81" t="n">
        <v>4.76539075297006</v>
      </c>
      <c r="U693" s="81" t="n">
        <v>4.92284960369888</v>
      </c>
      <c r="V693" s="81" t="n">
        <v>4.71652750981316</v>
      </c>
      <c r="W693" s="81" t="n">
        <v>4.76339319845853</v>
      </c>
      <c r="X693" s="81" t="n">
        <v>4.65041191576987</v>
      </c>
    </row>
    <row r="694" customFormat="false" ht="15" hidden="false" customHeight="true" outlineLevel="0" collapsed="false">
      <c r="A694" s="31" t="n">
        <v>68908.1068360984</v>
      </c>
      <c r="B694" s="32" t="n">
        <v>8</v>
      </c>
      <c r="C694" s="21" t="n">
        <v>8.3513607695388</v>
      </c>
      <c r="D694" s="21" t="n">
        <v>9.0277172124313</v>
      </c>
      <c r="E694" s="21" t="n">
        <v>8.6645308412536</v>
      </c>
      <c r="F694" s="21" t="n">
        <v>8.79438229719782</v>
      </c>
      <c r="G694" s="21" t="n">
        <v>4.60871274741381</v>
      </c>
      <c r="H694" s="21" t="n">
        <v>4.68185873006187</v>
      </c>
      <c r="I694" s="21" t="n">
        <v>4.81509430737766</v>
      </c>
      <c r="J694" s="21" t="n">
        <v>4.73066847622742</v>
      </c>
      <c r="K694" s="81" t="n">
        <v>9.47820296960542</v>
      </c>
      <c r="L694" s="81" t="n">
        <v>10.3106591984507</v>
      </c>
      <c r="M694" s="81" t="n">
        <v>9.10980149405655</v>
      </c>
      <c r="N694" s="81" t="n">
        <v>10.3684156199246</v>
      </c>
      <c r="O694" s="81" t="n">
        <v>9.89193887150424</v>
      </c>
      <c r="P694" s="81" t="n">
        <v>8.79436083687032</v>
      </c>
      <c r="Q694" s="81" t="n">
        <v>9.26289633595972</v>
      </c>
      <c r="R694" s="81" t="n">
        <v>4.61240340095803</v>
      </c>
      <c r="S694" s="81" t="n">
        <v>4.86671475192802</v>
      </c>
      <c r="T694" s="81" t="n">
        <v>4.7270578735453</v>
      </c>
      <c r="U694" s="81" t="n">
        <v>4.91602247613082</v>
      </c>
      <c r="V694" s="81" t="n">
        <v>4.7066369360022</v>
      </c>
      <c r="W694" s="81" t="n">
        <v>4.75735139743112</v>
      </c>
      <c r="X694" s="81" t="n">
        <v>4.64634368132512</v>
      </c>
    </row>
    <row r="695" customFormat="false" ht="15" hidden="false" customHeight="true" outlineLevel="0" collapsed="false">
      <c r="A695" s="31" t="n">
        <v>69008.1186021885</v>
      </c>
      <c r="B695" s="32" t="n">
        <v>8</v>
      </c>
      <c r="C695" s="21" t="n">
        <v>4.86486831193171</v>
      </c>
      <c r="D695" s="21" t="n">
        <v>8.47523784235891</v>
      </c>
      <c r="E695" s="21" t="n">
        <v>9.0272029721624</v>
      </c>
      <c r="F695" s="21" t="n">
        <v>8.61065938156584</v>
      </c>
      <c r="G695" s="21" t="n">
        <v>5.10436224589281</v>
      </c>
      <c r="H695" s="21" t="n">
        <v>4.69823539285091</v>
      </c>
      <c r="I695" s="21" t="n">
        <v>4.80051476232711</v>
      </c>
      <c r="J695" s="21" t="n">
        <v>4.72944349208303</v>
      </c>
      <c r="K695" s="81" t="n">
        <v>9.19612958354465</v>
      </c>
      <c r="L695" s="81" t="n">
        <v>10.2938009000968</v>
      </c>
      <c r="M695" s="81" t="n">
        <v>9.03552305651809</v>
      </c>
      <c r="N695" s="81" t="n">
        <v>10.3571213497686</v>
      </c>
      <c r="O695" s="81" t="n">
        <v>9.82600252214729</v>
      </c>
      <c r="P695" s="81" t="n">
        <v>8.82189007420029</v>
      </c>
      <c r="Q695" s="81" t="n">
        <v>8.83716329118035</v>
      </c>
      <c r="R695" s="81" t="n">
        <v>4.61902474829646</v>
      </c>
      <c r="S695" s="81" t="n">
        <v>4.85820026449413</v>
      </c>
      <c r="T695" s="81" t="n">
        <v>4.69624761314108</v>
      </c>
      <c r="U695" s="81" t="n">
        <v>4.90923872420281</v>
      </c>
      <c r="V695" s="81" t="n">
        <v>4.69728458181841</v>
      </c>
      <c r="W695" s="81" t="n">
        <v>4.74615031483203</v>
      </c>
      <c r="X695" s="81" t="n">
        <v>4.64937435941212</v>
      </c>
    </row>
    <row r="696" customFormat="false" ht="15" hidden="false" customHeight="true" outlineLevel="0" collapsed="false">
      <c r="A696" s="31" t="n">
        <v>69108.1303682786</v>
      </c>
      <c r="B696" s="32" t="n">
        <v>8</v>
      </c>
      <c r="C696" s="21" t="n">
        <v>8.90406123450923</v>
      </c>
      <c r="D696" s="21" t="n">
        <v>5.5217166130089</v>
      </c>
      <c r="E696" s="21" t="n">
        <v>9.18161756948126</v>
      </c>
      <c r="F696" s="21" t="n">
        <v>8.2426651013239</v>
      </c>
      <c r="G696" s="21" t="n">
        <v>4.83350886224165</v>
      </c>
      <c r="H696" s="21" t="n">
        <v>4.84794990458853</v>
      </c>
      <c r="I696" s="21" t="n">
        <v>4.77218555091627</v>
      </c>
      <c r="J696" s="21" t="n">
        <v>4.7349552055589</v>
      </c>
      <c r="K696" s="81" t="n">
        <v>8.12356034119994</v>
      </c>
      <c r="L696" s="81" t="n">
        <v>10.2761095964761</v>
      </c>
      <c r="M696" s="81" t="n">
        <v>8.76343494698714</v>
      </c>
      <c r="N696" s="81" t="n">
        <v>10.3453946561031</v>
      </c>
      <c r="O696" s="81" t="n">
        <v>9.74908346619117</v>
      </c>
      <c r="P696" s="81" t="n">
        <v>8.78451217101359</v>
      </c>
      <c r="Q696" s="81" t="n">
        <v>5.44867918719095</v>
      </c>
      <c r="R696" s="81" t="n">
        <v>4.6769619009875</v>
      </c>
      <c r="S696" s="81" t="n">
        <v>4.84976278239887</v>
      </c>
      <c r="T696" s="81" t="n">
        <v>4.68195519999866</v>
      </c>
      <c r="U696" s="81" t="n">
        <v>4.90249976617783</v>
      </c>
      <c r="V696" s="81" t="n">
        <v>4.68858243088267</v>
      </c>
      <c r="W696" s="81" t="n">
        <v>4.73517638175655</v>
      </c>
      <c r="X696" s="81" t="n">
        <v>4.6958363718091</v>
      </c>
    </row>
    <row r="697" customFormat="false" ht="15" hidden="false" customHeight="true" outlineLevel="0" collapsed="false">
      <c r="A697" s="31" t="n">
        <v>69208.1421343688</v>
      </c>
      <c r="B697" s="32" t="n">
        <v>8</v>
      </c>
      <c r="C697" s="21" t="n">
        <v>9.59172384549818</v>
      </c>
      <c r="D697" s="21" t="n">
        <v>6.20277985169459</v>
      </c>
      <c r="E697" s="21" t="n">
        <v>9.22909029319649</v>
      </c>
      <c r="F697" s="21" t="n">
        <v>6.74240230858493</v>
      </c>
      <c r="G697" s="21" t="n">
        <v>4.61553722387574</v>
      </c>
      <c r="H697" s="21" t="n">
        <v>4.8695271912414</v>
      </c>
      <c r="I697" s="21" t="n">
        <v>4.74525141445025</v>
      </c>
      <c r="J697" s="21" t="n">
        <v>4.7648365060223</v>
      </c>
      <c r="K697" s="81" t="n">
        <v>5.05939322823706</v>
      </c>
      <c r="L697" s="81" t="n">
        <v>10.2575369678307</v>
      </c>
      <c r="M697" s="81" t="n">
        <v>6.05149646416751</v>
      </c>
      <c r="N697" s="81" t="n">
        <v>10.3332273719461</v>
      </c>
      <c r="O697" s="81" t="n">
        <v>9.657029960636</v>
      </c>
      <c r="P697" s="81" t="n">
        <v>8.65346513373826</v>
      </c>
      <c r="Q697" s="81" t="n">
        <v>4.97074139733616</v>
      </c>
      <c r="R697" s="81" t="n">
        <v>5.06348210824351</v>
      </c>
      <c r="S697" s="81" t="n">
        <v>4.84140620690187</v>
      </c>
      <c r="T697" s="81" t="n">
        <v>4.74212685288971</v>
      </c>
      <c r="U697" s="81" t="n">
        <v>4.89580709216473</v>
      </c>
      <c r="V697" s="81" t="n">
        <v>4.68069416227532</v>
      </c>
      <c r="W697" s="81" t="n">
        <v>4.72865396663821</v>
      </c>
      <c r="X697" s="81" t="n">
        <v>4.69559726572599</v>
      </c>
    </row>
    <row r="698" customFormat="false" ht="15" hidden="false" customHeight="true" outlineLevel="0" collapsed="false">
      <c r="A698" s="31" t="n">
        <v>69308.1539004589</v>
      </c>
      <c r="B698" s="32" t="n">
        <v>8</v>
      </c>
      <c r="C698" s="21" t="n">
        <v>9.43531219561269</v>
      </c>
      <c r="D698" s="21" t="n">
        <v>9.03524802790825</v>
      </c>
      <c r="E698" s="21" t="n">
        <v>9.20132223367009</v>
      </c>
      <c r="F698" s="21" t="n">
        <v>6.53913495899396</v>
      </c>
      <c r="G698" s="21" t="n">
        <v>4.57859941434342</v>
      </c>
      <c r="H698" s="21" t="n">
        <v>4.70438362454576</v>
      </c>
      <c r="I698" s="21" t="n">
        <v>4.72391817208925</v>
      </c>
      <c r="J698" s="21" t="n">
        <v>4.80895230119845</v>
      </c>
      <c r="K698" s="81" t="n">
        <v>9.09935715773627</v>
      </c>
      <c r="L698" s="81" t="n">
        <v>10.2380267334988</v>
      </c>
      <c r="M698" s="81" t="n">
        <v>5.27890962530845</v>
      </c>
      <c r="N698" s="81" t="n">
        <v>10.3206092032766</v>
      </c>
      <c r="O698" s="81" t="n">
        <v>9.54268251463764</v>
      </c>
      <c r="P698" s="81" t="n">
        <v>8.35204390835827</v>
      </c>
      <c r="Q698" s="81" t="n">
        <v>4.82314439523717</v>
      </c>
      <c r="R698" s="81" t="n">
        <v>4.70074294742067</v>
      </c>
      <c r="S698" s="81" t="n">
        <v>4.83313474488716</v>
      </c>
      <c r="T698" s="81" t="n">
        <v>4.85197215624885</v>
      </c>
      <c r="U698" s="81" t="n">
        <v>4.8891622710609</v>
      </c>
      <c r="V698" s="81" t="n">
        <v>4.67387868401229</v>
      </c>
      <c r="W698" s="81" t="n">
        <v>4.73022907513448</v>
      </c>
      <c r="X698" s="81" t="n">
        <v>4.72053513243468</v>
      </c>
    </row>
    <row r="699" customFormat="false" ht="15" hidden="false" customHeight="true" outlineLevel="0" collapsed="false">
      <c r="A699" s="31" t="n">
        <v>69408.165666549</v>
      </c>
      <c r="B699" s="32" t="n">
        <v>8</v>
      </c>
      <c r="C699" s="21" t="n">
        <v>8.97818421845227</v>
      </c>
      <c r="D699" s="21" t="n">
        <v>8.96657597176062</v>
      </c>
      <c r="E699" s="21" t="n">
        <v>9.10305241152599</v>
      </c>
      <c r="F699" s="21" t="n">
        <v>8.65894616018678</v>
      </c>
      <c r="G699" s="21" t="n">
        <v>4.57981557063987</v>
      </c>
      <c r="H699" s="21" t="n">
        <v>4.69382405255623</v>
      </c>
      <c r="I699" s="21" t="n">
        <v>4.71176164228701</v>
      </c>
      <c r="J699" s="21" t="n">
        <v>4.74463339628969</v>
      </c>
      <c r="K699" s="81" t="n">
        <v>9.47310955371209</v>
      </c>
      <c r="L699" s="81" t="n">
        <v>10.2175134973939</v>
      </c>
      <c r="M699" s="81" t="n">
        <v>8.60670498458843</v>
      </c>
      <c r="N699" s="81" t="n">
        <v>10.307527668978</v>
      </c>
      <c r="O699" s="81" t="n">
        <v>9.39198646355032</v>
      </c>
      <c r="P699" s="81" t="n">
        <v>7.04177719477787</v>
      </c>
      <c r="Q699" s="81" t="n">
        <v>4.75666518980736</v>
      </c>
      <c r="R699" s="81" t="n">
        <v>4.61261087667547</v>
      </c>
      <c r="S699" s="81" t="n">
        <v>4.82495295647417</v>
      </c>
      <c r="T699" s="81" t="n">
        <v>4.82107526411384</v>
      </c>
      <c r="U699" s="81" t="n">
        <v>4.88256695829958</v>
      </c>
      <c r="V699" s="81" t="n">
        <v>4.66859697266593</v>
      </c>
      <c r="W699" s="81" t="n">
        <v>4.74233766872342</v>
      </c>
      <c r="X699" s="81" t="n">
        <v>4.74904098489497</v>
      </c>
    </row>
    <row r="700" customFormat="false" ht="15" hidden="false" customHeight="true" outlineLevel="0" collapsed="false">
      <c r="A700" s="31" t="n">
        <v>69508.1774326391</v>
      </c>
      <c r="B700" s="32" t="n">
        <v>8</v>
      </c>
      <c r="C700" s="21" t="n">
        <v>5.09542616291468</v>
      </c>
      <c r="D700" s="21" t="n">
        <v>8.49288155586016</v>
      </c>
      <c r="E700" s="21" t="n">
        <v>8.91562923343546</v>
      </c>
      <c r="F700" s="21" t="n">
        <v>8.74451916962392</v>
      </c>
      <c r="G700" s="21" t="n">
        <v>5.0258957826316</v>
      </c>
      <c r="H700" s="21" t="n">
        <v>4.70731993976244</v>
      </c>
      <c r="I700" s="21" t="n">
        <v>4.71083668721021</v>
      </c>
      <c r="J700" s="21" t="n">
        <v>4.73243713678077</v>
      </c>
      <c r="K700" s="81" t="n">
        <v>9.20329296737843</v>
      </c>
      <c r="L700" s="81" t="n">
        <v>10.1959213016893</v>
      </c>
      <c r="M700" s="81" t="n">
        <v>9.09986575219212</v>
      </c>
      <c r="N700" s="81" t="n">
        <v>10.2939680131815</v>
      </c>
      <c r="O700" s="81" t="n">
        <v>9.17055406698858</v>
      </c>
      <c r="P700" s="81" t="n">
        <v>5.90615418066274</v>
      </c>
      <c r="Q700" s="81" t="n">
        <v>4.76946332113995</v>
      </c>
      <c r="R700" s="81" t="n">
        <v>4.61744225222512</v>
      </c>
      <c r="S700" s="81" t="n">
        <v>4.81686581138756</v>
      </c>
      <c r="T700" s="81" t="n">
        <v>4.77658469172875</v>
      </c>
      <c r="U700" s="81" t="n">
        <v>4.87602290451049</v>
      </c>
      <c r="V700" s="81" t="n">
        <v>4.66585017489824</v>
      </c>
      <c r="W700" s="81" t="n">
        <v>4.74875576471492</v>
      </c>
      <c r="X700" s="81" t="n">
        <v>4.77242765406526</v>
      </c>
    </row>
    <row r="701" customFormat="false" ht="15" hidden="false" customHeight="true" outlineLevel="0" collapsed="false">
      <c r="A701" s="31" t="n">
        <v>69608.1891987293</v>
      </c>
      <c r="B701" s="32" t="n">
        <v>8</v>
      </c>
      <c r="C701" s="21" t="n">
        <v>5.26526256387076</v>
      </c>
      <c r="D701" s="21" t="n">
        <v>5.71780234030117</v>
      </c>
      <c r="E701" s="21" t="n">
        <v>8.56705178167298</v>
      </c>
      <c r="F701" s="21" t="n">
        <v>8.56172798278757</v>
      </c>
      <c r="G701" s="21" t="n">
        <v>5.16263717748535</v>
      </c>
      <c r="H701" s="21" t="n">
        <v>4.84158207260981</v>
      </c>
      <c r="I701" s="21" t="n">
        <v>4.7184459466847</v>
      </c>
      <c r="J701" s="21" t="n">
        <v>4.7315258483816</v>
      </c>
      <c r="K701" s="81" t="n">
        <v>8.16574428471589</v>
      </c>
      <c r="L701" s="81" t="n">
        <v>10.1731618111198</v>
      </c>
      <c r="M701" s="81" t="n">
        <v>9.19220706391179</v>
      </c>
      <c r="N701" s="81" t="n">
        <v>10.2799130854256</v>
      </c>
      <c r="O701" s="81" t="n">
        <v>8.74047922169111</v>
      </c>
      <c r="P701" s="81" t="n">
        <v>5.86629912563615</v>
      </c>
      <c r="Q701" s="81" t="n">
        <v>4.85014904425782</v>
      </c>
      <c r="R701" s="81" t="n">
        <v>4.67397177816673</v>
      </c>
      <c r="S701" s="81" t="n">
        <v>4.80887875636502</v>
      </c>
      <c r="T701" s="81" t="n">
        <v>4.73536546105789</v>
      </c>
      <c r="U701" s="81" t="n">
        <v>4.8695319651997</v>
      </c>
      <c r="V701" s="81" t="n">
        <v>4.66895434005998</v>
      </c>
      <c r="W701" s="81" t="n">
        <v>4.7514245831549</v>
      </c>
      <c r="X701" s="81" t="n">
        <v>4.78936569073408</v>
      </c>
    </row>
    <row r="702" customFormat="false" ht="15" hidden="false" customHeight="true" outlineLevel="0" collapsed="false">
      <c r="A702" s="31" t="n">
        <v>69708.2009648194</v>
      </c>
      <c r="B702" s="32" t="n">
        <v>8</v>
      </c>
      <c r="C702" s="21" t="n">
        <v>9.49067495575371</v>
      </c>
      <c r="D702" s="21" t="n">
        <v>6.55264622283343</v>
      </c>
      <c r="E702" s="21" t="n">
        <v>7.06098502568463</v>
      </c>
      <c r="F702" s="21" t="n">
        <v>8.18727318920343</v>
      </c>
      <c r="G702" s="21" t="n">
        <v>4.6589292326166</v>
      </c>
      <c r="H702" s="21" t="n">
        <v>4.87075502888314</v>
      </c>
      <c r="I702" s="21" t="n">
        <v>4.72209313150423</v>
      </c>
      <c r="J702" s="21" t="n">
        <v>4.73755054491789</v>
      </c>
      <c r="K702" s="81" t="n">
        <v>5.05504074935608</v>
      </c>
      <c r="L702" s="81" t="n">
        <v>10.1491320199913</v>
      </c>
      <c r="M702" s="81" t="n">
        <v>9.15446683870627</v>
      </c>
      <c r="N702" s="81" t="n">
        <v>10.2653431883373</v>
      </c>
      <c r="O702" s="81" t="n">
        <v>5.53369287635895</v>
      </c>
      <c r="P702" s="81" t="n">
        <v>5.91998977990424</v>
      </c>
      <c r="Q702" s="81" t="n">
        <v>5.01653136250252</v>
      </c>
      <c r="R702" s="81" t="n">
        <v>5.06233911300635</v>
      </c>
      <c r="S702" s="81" t="n">
        <v>4.80099779657973</v>
      </c>
      <c r="T702" s="81" t="n">
        <v>4.69890008751944</v>
      </c>
      <c r="U702" s="81" t="n">
        <v>4.8630961116344</v>
      </c>
      <c r="V702" s="81" t="n">
        <v>4.74427374970969</v>
      </c>
      <c r="W702" s="81" t="n">
        <v>4.75671479940082</v>
      </c>
      <c r="X702" s="81" t="n">
        <v>4.79613640878009</v>
      </c>
    </row>
    <row r="703" customFormat="false" ht="15" hidden="false" customHeight="true" outlineLevel="0" collapsed="false">
      <c r="A703" s="31" t="n">
        <v>69808.2127309095</v>
      </c>
      <c r="B703" s="32" t="n">
        <v>8</v>
      </c>
      <c r="C703" s="21" t="n">
        <v>9.52369734239605</v>
      </c>
      <c r="D703" s="21" t="n">
        <v>9.04462166644714</v>
      </c>
      <c r="E703" s="21" t="n">
        <v>5.55696968986079</v>
      </c>
      <c r="F703" s="21" t="n">
        <v>6.80976267997146</v>
      </c>
      <c r="G703" s="21" t="n">
        <v>4.58925601645752</v>
      </c>
      <c r="H703" s="21" t="n">
        <v>4.70902660999242</v>
      </c>
      <c r="I703" s="21" t="n">
        <v>4.72056803107379</v>
      </c>
      <c r="J703" s="21" t="n">
        <v>4.76703495394506</v>
      </c>
      <c r="K703" s="81" t="n">
        <v>9.08640848281087</v>
      </c>
      <c r="L703" s="81" t="n">
        <v>10.123711333436</v>
      </c>
      <c r="M703" s="81" t="n">
        <v>8.97193794314132</v>
      </c>
      <c r="N703" s="81" t="n">
        <v>10.2502358876215</v>
      </c>
      <c r="O703" s="81" t="n">
        <v>5.11210555183461</v>
      </c>
      <c r="P703" s="81" t="n">
        <v>6.16035637743261</v>
      </c>
      <c r="Q703" s="81" t="n">
        <v>5.34757751022996</v>
      </c>
      <c r="R703" s="81" t="n">
        <v>4.70278335953235</v>
      </c>
      <c r="S703" s="81" t="n">
        <v>4.79322959509537</v>
      </c>
      <c r="T703" s="81" t="n">
        <v>4.67485236791531</v>
      </c>
      <c r="U703" s="81" t="n">
        <v>4.85671744314362</v>
      </c>
      <c r="V703" s="81" t="n">
        <v>4.7335175384465</v>
      </c>
      <c r="W703" s="81" t="n">
        <v>4.76091856527391</v>
      </c>
      <c r="X703" s="81" t="n">
        <v>4.78580308323341</v>
      </c>
    </row>
    <row r="704" customFormat="false" ht="15" hidden="false" customHeight="true" outlineLevel="0" collapsed="false">
      <c r="A704" s="31" t="n">
        <v>69908.2244969997</v>
      </c>
      <c r="B704" s="32" t="n">
        <v>8</v>
      </c>
      <c r="C704" s="21" t="n">
        <v>9.22474676544593</v>
      </c>
      <c r="D704" s="21" t="n">
        <v>8.97950237454106</v>
      </c>
      <c r="E704" s="21" t="n">
        <v>5.29666808879384</v>
      </c>
      <c r="F704" s="21" t="n">
        <v>7.08347441257747</v>
      </c>
      <c r="G704" s="21" t="n">
        <v>4.57292584019267</v>
      </c>
      <c r="H704" s="21" t="n">
        <v>4.6985751321163</v>
      </c>
      <c r="I704" s="21" t="n">
        <v>4.72215757647761</v>
      </c>
      <c r="J704" s="21" t="n">
        <v>4.80259793291876</v>
      </c>
      <c r="K704" s="81" t="n">
        <v>9.47651858201702</v>
      </c>
      <c r="L704" s="81" t="n">
        <v>10.0967578173593</v>
      </c>
      <c r="M704" s="81" t="n">
        <v>8.32670513134176</v>
      </c>
      <c r="N704" s="81" t="n">
        <v>10.2345657793586</v>
      </c>
      <c r="O704" s="81" t="n">
        <v>5.06466527971191</v>
      </c>
      <c r="P704" s="81" t="n">
        <v>7.5389976400187</v>
      </c>
      <c r="Q704" s="81" t="n">
        <v>6.79141524119987</v>
      </c>
      <c r="R704" s="81" t="n">
        <v>4.61191609814274</v>
      </c>
      <c r="S704" s="81" t="n">
        <v>4.78558159573922</v>
      </c>
      <c r="T704" s="81" t="n">
        <v>4.68253874040561</v>
      </c>
      <c r="U704" s="81" t="n">
        <v>4.85039820102026</v>
      </c>
      <c r="V704" s="81" t="n">
        <v>4.73472487835347</v>
      </c>
      <c r="W704" s="81" t="n">
        <v>4.75837967038853</v>
      </c>
      <c r="X704" s="81" t="n">
        <v>4.73410019323712</v>
      </c>
    </row>
    <row r="705" customFormat="false" ht="15" hidden="false" customHeight="true" outlineLevel="0" collapsed="false">
      <c r="A705" s="31" t="n">
        <v>70008.2362630898</v>
      </c>
      <c r="B705" s="32" t="n">
        <v>8</v>
      </c>
      <c r="C705" s="21" t="n">
        <v>5.88514523949904</v>
      </c>
      <c r="D705" s="21" t="n">
        <v>8.58365704205372</v>
      </c>
      <c r="E705" s="21" t="n">
        <v>5.13385310852102</v>
      </c>
      <c r="F705" s="21" t="n">
        <v>8.65658554921465</v>
      </c>
      <c r="G705" s="21" t="n">
        <v>4.65333374072563</v>
      </c>
      <c r="H705" s="21" t="n">
        <v>4.70929840132654</v>
      </c>
      <c r="I705" s="21" t="n">
        <v>4.7264227094943</v>
      </c>
      <c r="J705" s="21" t="n">
        <v>4.74319134547321</v>
      </c>
      <c r="K705" s="81" t="n">
        <v>9.20953734545055</v>
      </c>
      <c r="L705" s="81" t="n">
        <v>10.0681033246838</v>
      </c>
      <c r="M705" s="81" t="n">
        <v>5.28144789698651</v>
      </c>
      <c r="N705" s="81" t="n">
        <v>10.2183042088649</v>
      </c>
      <c r="O705" s="81" t="n">
        <v>5.03005861391938</v>
      </c>
      <c r="P705" s="81" t="n">
        <v>8.09665717948866</v>
      </c>
      <c r="Q705" s="81" t="n">
        <v>7.94456215815294</v>
      </c>
      <c r="R705" s="81" t="n">
        <v>4.61638747840904</v>
      </c>
      <c r="S705" s="81" t="n">
        <v>4.77806217684285</v>
      </c>
      <c r="T705" s="81" t="n">
        <v>4.84377395085135</v>
      </c>
      <c r="U705" s="81" t="n">
        <v>4.84414078434822</v>
      </c>
      <c r="V705" s="81" t="n">
        <v>4.7364354365819</v>
      </c>
      <c r="W705" s="81" t="n">
        <v>4.75684249214881</v>
      </c>
      <c r="X705" s="81" t="n">
        <v>4.71712147514872</v>
      </c>
    </row>
    <row r="706" customFormat="false" ht="15" hidden="false" customHeight="true" outlineLevel="0" collapsed="false">
      <c r="A706" s="31" t="n">
        <v>70108.2480291799</v>
      </c>
      <c r="B706" s="32" t="n">
        <v>8</v>
      </c>
      <c r="C706" s="21" t="n">
        <v>4.81553796541805</v>
      </c>
      <c r="D706" s="21" t="n">
        <v>6.02826810463812</v>
      </c>
      <c r="E706" s="21" t="n">
        <v>5.04174364238497</v>
      </c>
      <c r="F706" s="21" t="n">
        <v>8.6982117228019</v>
      </c>
      <c r="G706" s="21" t="n">
        <v>5.13406104557352</v>
      </c>
      <c r="H706" s="21" t="n">
        <v>4.80472780623432</v>
      </c>
      <c r="I706" s="21" t="n">
        <v>4.73186111164413</v>
      </c>
      <c r="J706" s="21" t="n">
        <v>4.73283544313259</v>
      </c>
      <c r="K706" s="81" t="n">
        <v>8.20080768429639</v>
      </c>
      <c r="L706" s="81" t="n">
        <v>10.037547077098</v>
      </c>
      <c r="M706" s="81" t="n">
        <v>5.91096038959883</v>
      </c>
      <c r="N706" s="81" t="n">
        <v>10.2014189322863</v>
      </c>
      <c r="O706" s="81" t="n">
        <v>5.00776181051696</v>
      </c>
      <c r="P706" s="81" t="n">
        <v>8.26261086309706</v>
      </c>
      <c r="Q706" s="81" t="n">
        <v>5.62818917953426</v>
      </c>
      <c r="R706" s="81" t="n">
        <v>4.6718168867019</v>
      </c>
      <c r="S706" s="81" t="n">
        <v>4.77068084626691</v>
      </c>
      <c r="T706" s="81" t="n">
        <v>4.84837247293565</v>
      </c>
      <c r="U706" s="81" t="n">
        <v>4.83794776809269</v>
      </c>
      <c r="V706" s="81" t="n">
        <v>4.73819064579072</v>
      </c>
      <c r="W706" s="81" t="n">
        <v>4.75566500375983</v>
      </c>
      <c r="X706" s="81" t="n">
        <v>4.7211792592186</v>
      </c>
    </row>
    <row r="707" customFormat="false" ht="15" hidden="false" customHeight="true" outlineLevel="0" collapsed="false">
      <c r="A707" s="31" t="n">
        <v>70208.25979527</v>
      </c>
      <c r="B707" s="32" t="n">
        <v>8</v>
      </c>
      <c r="C707" s="21" t="n">
        <v>9.18891224332806</v>
      </c>
      <c r="D707" s="21" t="n">
        <v>5.84923035332344</v>
      </c>
      <c r="E707" s="21" t="n">
        <v>4.99232013681049</v>
      </c>
      <c r="F707" s="21" t="n">
        <v>8.49512490685985</v>
      </c>
      <c r="G707" s="21" t="n">
        <v>4.72715388355424</v>
      </c>
      <c r="H707" s="21" t="n">
        <v>4.87566521417474</v>
      </c>
      <c r="I707" s="21" t="n">
        <v>4.73769224357305</v>
      </c>
      <c r="J707" s="21" t="n">
        <v>4.73289016527342</v>
      </c>
      <c r="K707" s="81" t="n">
        <v>5.05345108254492</v>
      </c>
      <c r="L707" s="81" t="n">
        <v>10.0048470838589</v>
      </c>
      <c r="M707" s="81" t="n">
        <v>8.91804211997784</v>
      </c>
      <c r="N707" s="81" t="n">
        <v>10.1838737115155</v>
      </c>
      <c r="O707" s="81" t="n">
        <v>4.99557207698025</v>
      </c>
      <c r="P707" s="81" t="n">
        <v>8.35143635552072</v>
      </c>
      <c r="Q707" s="81" t="n">
        <v>5.3043815975941</v>
      </c>
      <c r="R707" s="81" t="n">
        <v>5.06146421041953</v>
      </c>
      <c r="S707" s="81" t="n">
        <v>4.76344849255552</v>
      </c>
      <c r="T707" s="81" t="n">
        <v>4.79830473701781</v>
      </c>
      <c r="U707" s="81" t="n">
        <v>4.83182192384845</v>
      </c>
      <c r="V707" s="81" t="n">
        <v>4.73993938209223</v>
      </c>
      <c r="W707" s="81" t="n">
        <v>4.75332250744441</v>
      </c>
      <c r="X707" s="81" t="n">
        <v>4.72656647498093</v>
      </c>
    </row>
    <row r="708" customFormat="false" ht="15" hidden="false" customHeight="true" outlineLevel="0" collapsed="false">
      <c r="A708" s="31" t="n">
        <v>70308.2715613602</v>
      </c>
      <c r="B708" s="32" t="n">
        <v>8</v>
      </c>
      <c r="C708" s="21" t="n">
        <v>9.57808911092861</v>
      </c>
      <c r="D708" s="21" t="n">
        <v>8.97770367601873</v>
      </c>
      <c r="E708" s="21" t="n">
        <v>4.97366905626978</v>
      </c>
      <c r="F708" s="21" t="n">
        <v>8.06541397485041</v>
      </c>
      <c r="G708" s="21" t="n">
        <v>4.60452611539567</v>
      </c>
      <c r="H708" s="21" t="n">
        <v>4.71665285747836</v>
      </c>
      <c r="I708" s="21" t="n">
        <v>4.74337806674879</v>
      </c>
      <c r="J708" s="21" t="n">
        <v>4.7407751431307</v>
      </c>
      <c r="K708" s="81" t="n">
        <v>9.07654321930548</v>
      </c>
      <c r="L708" s="81" t="n">
        <v>9.96970846585928</v>
      </c>
      <c r="M708" s="81" t="n">
        <v>9.14715230459035</v>
      </c>
      <c r="N708" s="81" t="n">
        <v>10.1656278287667</v>
      </c>
      <c r="O708" s="81" t="n">
        <v>4.99187289353764</v>
      </c>
      <c r="P708" s="81" t="n">
        <v>8.38921349772381</v>
      </c>
      <c r="Q708" s="81" t="n">
        <v>5.15150855979917</v>
      </c>
      <c r="R708" s="81" t="n">
        <v>4.70493965310503</v>
      </c>
      <c r="S708" s="81" t="n">
        <v>4.75637771391911</v>
      </c>
      <c r="T708" s="81" t="n">
        <v>4.75699362723379</v>
      </c>
      <c r="U708" s="81" t="n">
        <v>4.8257662437946</v>
      </c>
      <c r="V708" s="81" t="n">
        <v>4.74166289754944</v>
      </c>
      <c r="W708" s="81" t="n">
        <v>4.75041433533942</v>
      </c>
      <c r="X708" s="81" t="n">
        <v>4.74611520149887</v>
      </c>
    </row>
    <row r="709" customFormat="false" ht="15" hidden="false" customHeight="true" outlineLevel="0" collapsed="false">
      <c r="A709" s="31" t="n">
        <v>70408.2833274503</v>
      </c>
      <c r="B709" s="32" t="n">
        <v>8</v>
      </c>
      <c r="C709" s="21" t="n">
        <v>9.37746680497974</v>
      </c>
      <c r="D709" s="21" t="n">
        <v>8.99715608801609</v>
      </c>
      <c r="E709" s="21" t="n">
        <v>4.97963727090167</v>
      </c>
      <c r="F709" s="21" t="n">
        <v>6.60223476657107</v>
      </c>
      <c r="G709" s="21" t="n">
        <v>4.57523753178678</v>
      </c>
      <c r="H709" s="21" t="n">
        <v>4.70125151333797</v>
      </c>
      <c r="I709" s="21" t="n">
        <v>4.74861535812498</v>
      </c>
      <c r="J709" s="21" t="n">
        <v>4.77979945156829</v>
      </c>
      <c r="K709" s="81" t="n">
        <v>9.48381397449703</v>
      </c>
      <c r="L709" s="81" t="n">
        <v>9.93176724793426</v>
      </c>
      <c r="M709" s="81" t="n">
        <v>9.17359246758964</v>
      </c>
      <c r="N709" s="81" t="n">
        <v>10.1466355052536</v>
      </c>
      <c r="O709" s="81" t="n">
        <v>4.99559865512155</v>
      </c>
      <c r="P709" s="81" t="n">
        <v>8.37493098605881</v>
      </c>
      <c r="Q709" s="81" t="n">
        <v>5.12226252803953</v>
      </c>
      <c r="R709" s="81" t="n">
        <v>4.61147739049438</v>
      </c>
      <c r="S709" s="81" t="n">
        <v>4.74948325748273</v>
      </c>
      <c r="T709" s="81" t="n">
        <v>4.71739924159306</v>
      </c>
      <c r="U709" s="81" t="n">
        <v>4.81978396846921</v>
      </c>
      <c r="V709" s="81" t="n">
        <v>4.74335077496076</v>
      </c>
      <c r="W709" s="81" t="n">
        <v>4.74802830475597</v>
      </c>
      <c r="X709" s="81" t="n">
        <v>4.76398990552447</v>
      </c>
    </row>
    <row r="710" customFormat="false" ht="15" hidden="false" customHeight="true" outlineLevel="0" collapsed="false">
      <c r="A710" s="31" t="n">
        <v>70508.2950935404</v>
      </c>
      <c r="B710" s="32" t="n">
        <v>8</v>
      </c>
      <c r="C710" s="21" t="n">
        <v>8.76876375944832</v>
      </c>
      <c r="D710" s="21" t="n">
        <v>8.66057818376463</v>
      </c>
      <c r="E710" s="21" t="n">
        <v>5.0074395797422</v>
      </c>
      <c r="F710" s="21" t="n">
        <v>7.8267066161681</v>
      </c>
      <c r="G710" s="21" t="n">
        <v>4.58968378467921</v>
      </c>
      <c r="H710" s="21" t="n">
        <v>4.70941458929026</v>
      </c>
      <c r="I710" s="21" t="n">
        <v>4.75316733179256</v>
      </c>
      <c r="J710" s="21" t="n">
        <v>4.78448400849716</v>
      </c>
      <c r="K710" s="81" t="n">
        <v>9.22322169554641</v>
      </c>
      <c r="L710" s="81" t="n">
        <v>9.89056733341193</v>
      </c>
      <c r="M710" s="81" t="n">
        <v>9.07449854983265</v>
      </c>
      <c r="N710" s="81" t="n">
        <v>10.126845202391</v>
      </c>
      <c r="O710" s="81" t="n">
        <v>5.00610045653258</v>
      </c>
      <c r="P710" s="81" t="n">
        <v>8.31086800526846</v>
      </c>
      <c r="Q710" s="81" t="n">
        <v>5.21211135261511</v>
      </c>
      <c r="R710" s="81" t="n">
        <v>4.61526508580685</v>
      </c>
      <c r="S710" s="81" t="n">
        <v>4.74278261868547</v>
      </c>
      <c r="T710" s="81" t="n">
        <v>4.68642829639701</v>
      </c>
      <c r="U710" s="81" t="n">
        <v>4.81387861916741</v>
      </c>
      <c r="V710" s="81" t="n">
        <v>4.74499464104373</v>
      </c>
      <c r="W710" s="81" t="n">
        <v>4.74688654860317</v>
      </c>
      <c r="X710" s="81" t="n">
        <v>4.77466091374236</v>
      </c>
    </row>
    <row r="711" customFormat="false" ht="15" hidden="false" customHeight="true" outlineLevel="0" collapsed="false">
      <c r="A711" s="31" t="n">
        <v>70608.3068596305</v>
      </c>
      <c r="B711" s="32" t="n">
        <v>8</v>
      </c>
      <c r="C711" s="21" t="n">
        <v>4.95676280657199</v>
      </c>
      <c r="D711" s="21" t="n">
        <v>6.73461991171315</v>
      </c>
      <c r="E711" s="21" t="n">
        <v>5.05653956123592</v>
      </c>
      <c r="F711" s="21" t="n">
        <v>8.68834223062491</v>
      </c>
      <c r="G711" s="21" t="n">
        <v>5.06968947950026</v>
      </c>
      <c r="H711" s="21" t="n">
        <v>4.75168952930338</v>
      </c>
      <c r="I711" s="21" t="n">
        <v>4.75684651314199</v>
      </c>
      <c r="J711" s="21" t="n">
        <v>4.73947161371615</v>
      </c>
      <c r="K711" s="81" t="n">
        <v>8.29689275495015</v>
      </c>
      <c r="L711" s="81" t="n">
        <v>9.84552690036142</v>
      </c>
      <c r="M711" s="81" t="n">
        <v>8.76215745954244</v>
      </c>
      <c r="N711" s="81" t="n">
        <v>10.106198780593</v>
      </c>
      <c r="O711" s="81" t="n">
        <v>5.02305039744767</v>
      </c>
      <c r="P711" s="81" t="n">
        <v>8.20210658490746</v>
      </c>
      <c r="Q711" s="81" t="n">
        <v>5.44982429942835</v>
      </c>
      <c r="R711" s="81" t="n">
        <v>4.66739921424187</v>
      </c>
      <c r="S711" s="81" t="n">
        <v>4.73629688011039</v>
      </c>
      <c r="T711" s="81" t="n">
        <v>4.6736172448119</v>
      </c>
      <c r="U711" s="81" t="n">
        <v>4.80805403596841</v>
      </c>
      <c r="V711" s="81" t="n">
        <v>4.74658647746364</v>
      </c>
      <c r="W711" s="81" t="n">
        <v>4.74719466851162</v>
      </c>
      <c r="X711" s="81" t="n">
        <v>4.77405992616398</v>
      </c>
    </row>
    <row r="712" customFormat="false" ht="15" hidden="false" customHeight="true" outlineLevel="0" collapsed="false">
      <c r="A712" s="31" t="n">
        <v>70708.3186257207</v>
      </c>
      <c r="B712" s="32" t="n">
        <v>8</v>
      </c>
      <c r="C712" s="21" t="n">
        <v>8.00805559383731</v>
      </c>
      <c r="D712" s="21" t="n">
        <v>5.66534567484676</v>
      </c>
      <c r="E712" s="21" t="n">
        <v>5.12834367348185</v>
      </c>
      <c r="F712" s="21" t="n">
        <v>8.64738485207482</v>
      </c>
      <c r="G712" s="21" t="n">
        <v>5.14441731408529</v>
      </c>
      <c r="H712" s="21" t="n">
        <v>4.87197434229768</v>
      </c>
      <c r="I712" s="21" t="n">
        <v>4.75950793747115</v>
      </c>
      <c r="J712" s="21" t="n">
        <v>4.73276797548007</v>
      </c>
      <c r="K712" s="81" t="n">
        <v>5.05940917574304</v>
      </c>
      <c r="L712" s="81" t="n">
        <v>9.79588778516995</v>
      </c>
      <c r="M712" s="81" t="n">
        <v>5.75287554808938</v>
      </c>
      <c r="N712" s="81" t="n">
        <v>10.084630479338</v>
      </c>
      <c r="O712" s="81" t="n">
        <v>5.04639082656665</v>
      </c>
      <c r="P712" s="81" t="n">
        <v>8.06395510689896</v>
      </c>
      <c r="Q712" s="81" t="n">
        <v>6.09404967651035</v>
      </c>
      <c r="R712" s="81" t="n">
        <v>5.05906165720534</v>
      </c>
      <c r="S712" s="81" t="n">
        <v>4.73005192047515</v>
      </c>
      <c r="T712" s="81" t="n">
        <v>4.79654744218387</v>
      </c>
      <c r="U712" s="81" t="n">
        <v>4.80231442262557</v>
      </c>
      <c r="V712" s="81" t="n">
        <v>4.74811798848555</v>
      </c>
      <c r="W712" s="81" t="n">
        <v>4.74845192492548</v>
      </c>
      <c r="X712" s="81" t="n">
        <v>4.75427799498037</v>
      </c>
    </row>
    <row r="713" customFormat="false" ht="15" hidden="false" customHeight="true" outlineLevel="0" collapsed="false">
      <c r="A713" s="31" t="n">
        <v>70808.3303918108</v>
      </c>
      <c r="B713" s="32" t="n">
        <v>8</v>
      </c>
      <c r="C713" s="21" t="n">
        <v>9.58132477055209</v>
      </c>
      <c r="D713" s="21" t="n">
        <v>8.87859448451767</v>
      </c>
      <c r="E713" s="21" t="n">
        <v>5.22655562406831</v>
      </c>
      <c r="F713" s="21" t="n">
        <v>8.40436040596712</v>
      </c>
      <c r="G713" s="21" t="n">
        <v>4.63563651463697</v>
      </c>
      <c r="H713" s="21" t="n">
        <v>4.72564030156069</v>
      </c>
      <c r="I713" s="21" t="n">
        <v>4.76106640622774</v>
      </c>
      <c r="J713" s="21" t="n">
        <v>4.73445143174988</v>
      </c>
      <c r="K713" s="81" t="n">
        <v>9.05105989649216</v>
      </c>
      <c r="L713" s="81" t="n">
        <v>9.7406363165784</v>
      </c>
      <c r="M713" s="81" t="n">
        <v>5.28174574158929</v>
      </c>
      <c r="N713" s="81" t="n">
        <v>10.0620656764436</v>
      </c>
      <c r="O713" s="81" t="n">
        <v>5.0763205725488</v>
      </c>
      <c r="P713" s="81" t="n">
        <v>7.93290078962243</v>
      </c>
      <c r="Q713" s="81" t="n">
        <v>7.79903347358815</v>
      </c>
      <c r="R713" s="81" t="n">
        <v>4.71167007055302</v>
      </c>
      <c r="S713" s="81" t="n">
        <v>4.7240802191358</v>
      </c>
      <c r="T713" s="81" t="n">
        <v>4.85004235853481</v>
      </c>
      <c r="U713" s="81" t="n">
        <v>4.79666439995205</v>
      </c>
      <c r="V713" s="81" t="n">
        <v>4.74958020510232</v>
      </c>
      <c r="W713" s="81" t="n">
        <v>4.74961850802287</v>
      </c>
      <c r="X713" s="81" t="n">
        <v>4.73907925865763</v>
      </c>
    </row>
    <row r="714" customFormat="false" ht="15" hidden="false" customHeight="true" outlineLevel="0" collapsed="false">
      <c r="A714" s="31" t="n">
        <v>70908.3421579009</v>
      </c>
      <c r="B714" s="32" t="n">
        <v>8</v>
      </c>
      <c r="C714" s="21" t="n">
        <v>9.48420779457198</v>
      </c>
      <c r="D714" s="21" t="n">
        <v>9.0315436631535</v>
      </c>
      <c r="E714" s="21" t="n">
        <v>5.35858369969861</v>
      </c>
      <c r="F714" s="21" t="n">
        <v>7.85617961014025</v>
      </c>
      <c r="G714" s="21" t="n">
        <v>4.58334592106449</v>
      </c>
      <c r="H714" s="21" t="n">
        <v>4.7025769157786</v>
      </c>
      <c r="I714" s="21" t="n">
        <v>4.76155799912104</v>
      </c>
      <c r="J714" s="21" t="n">
        <v>4.74578582010471</v>
      </c>
      <c r="K714" s="81" t="n">
        <v>9.50374234451832</v>
      </c>
      <c r="L714" s="81" t="n">
        <v>9.67837373004819</v>
      </c>
      <c r="M714" s="81" t="n">
        <v>8.628732107919</v>
      </c>
      <c r="N714" s="81" t="n">
        <v>10.0384193668695</v>
      </c>
      <c r="O714" s="81" t="n">
        <v>5.11331536039232</v>
      </c>
      <c r="P714" s="81" t="n">
        <v>7.84840180213046</v>
      </c>
      <c r="Q714" s="81" t="n">
        <v>6.50327548485349</v>
      </c>
      <c r="R714" s="81" t="n">
        <v>4.61124937176922</v>
      </c>
      <c r="S714" s="81" t="n">
        <v>4.71842366555721</v>
      </c>
      <c r="T714" s="81" t="n">
        <v>4.81867849637656</v>
      </c>
      <c r="U714" s="81" t="n">
        <v>4.79110906977251</v>
      </c>
      <c r="V714" s="81" t="n">
        <v>4.75096310712919</v>
      </c>
      <c r="W714" s="81" t="n">
        <v>4.75023978712759</v>
      </c>
      <c r="X714" s="81" t="n">
        <v>4.74141833534971</v>
      </c>
    </row>
    <row r="715" customFormat="false" ht="15" hidden="false" customHeight="true" outlineLevel="0" collapsed="false">
      <c r="A715" s="31" t="n">
        <v>71008.3539239911</v>
      </c>
      <c r="B715" s="32" t="n">
        <v>8</v>
      </c>
      <c r="C715" s="21" t="n">
        <v>9.11922579483059</v>
      </c>
      <c r="D715" s="21" t="n">
        <v>8.75452423820932</v>
      </c>
      <c r="E715" s="21" t="n">
        <v>5.54013385558395</v>
      </c>
      <c r="F715" s="21" t="n">
        <v>6.48207009741667</v>
      </c>
      <c r="G715" s="21" t="n">
        <v>4.57481327609347</v>
      </c>
      <c r="H715" s="21" t="n">
        <v>4.70785517151141</v>
      </c>
      <c r="I715" s="21" t="n">
        <v>4.76134168151407</v>
      </c>
      <c r="J715" s="21" t="n">
        <v>4.79279983300554</v>
      </c>
      <c r="K715" s="81" t="n">
        <v>9.26149003926251</v>
      </c>
      <c r="L715" s="81" t="n">
        <v>9.60709177685202</v>
      </c>
      <c r="M715" s="81" t="n">
        <v>9.09429586302016</v>
      </c>
      <c r="N715" s="81" t="n">
        <v>10.0135942849622</v>
      </c>
      <c r="O715" s="81" t="n">
        <v>5.15818841094903</v>
      </c>
      <c r="P715" s="81" t="n">
        <v>7.80891710164938</v>
      </c>
      <c r="Q715" s="81" t="n">
        <v>5.91887393053442</v>
      </c>
      <c r="R715" s="81" t="n">
        <v>4.6130937121476</v>
      </c>
      <c r="S715" s="81" t="n">
        <v>4.71313816703269</v>
      </c>
      <c r="T715" s="81" t="n">
        <v>4.77523248733931</v>
      </c>
      <c r="U715" s="81" t="n">
        <v>4.78565409212925</v>
      </c>
      <c r="V715" s="81" t="n">
        <v>4.75225517433238</v>
      </c>
      <c r="W715" s="81" t="n">
        <v>4.75066549426314</v>
      </c>
      <c r="X715" s="81" t="n">
        <v>4.74212569495211</v>
      </c>
    </row>
    <row r="716" customFormat="false" ht="15" hidden="false" customHeight="true" outlineLevel="0" collapsed="false">
      <c r="A716" s="31" t="n">
        <v>71108.3656900812</v>
      </c>
      <c r="B716" s="32" t="n">
        <v>8</v>
      </c>
      <c r="C716" s="21" t="n">
        <v>5.32400825484016</v>
      </c>
      <c r="D716" s="21" t="n">
        <v>7.93167203685326</v>
      </c>
      <c r="E716" s="21" t="n">
        <v>5.81609054566947</v>
      </c>
      <c r="F716" s="21" t="n">
        <v>8.23829917381037</v>
      </c>
      <c r="G716" s="21" t="n">
        <v>4.94572975462283</v>
      </c>
      <c r="H716" s="21" t="n">
        <v>4.73363985075119</v>
      </c>
      <c r="I716" s="21" t="n">
        <v>4.76075181253029</v>
      </c>
      <c r="J716" s="21" t="n">
        <v>4.76115636942921</v>
      </c>
      <c r="K716" s="81" t="n">
        <v>8.51282475988606</v>
      </c>
      <c r="L716" s="81" t="n">
        <v>9.52375540837144</v>
      </c>
      <c r="M716" s="81" t="n">
        <v>9.18351152831621</v>
      </c>
      <c r="N716" s="81" t="n">
        <v>9.98747856698354</v>
      </c>
      <c r="O716" s="81" t="n">
        <v>5.21221027256532</v>
      </c>
      <c r="P716" s="81" t="n">
        <v>7.80246759472742</v>
      </c>
      <c r="Q716" s="81" t="n">
        <v>5.72775010744494</v>
      </c>
      <c r="R716" s="81" t="n">
        <v>4.65657020786076</v>
      </c>
      <c r="S716" s="81" t="n">
        <v>4.70830171991032</v>
      </c>
      <c r="T716" s="81" t="n">
        <v>4.73436853814531</v>
      </c>
      <c r="U716" s="81" t="n">
        <v>4.78030577931663</v>
      </c>
      <c r="V716" s="81" t="n">
        <v>4.75344279242184</v>
      </c>
      <c r="W716" s="81" t="n">
        <v>4.75094867537973</v>
      </c>
      <c r="X716" s="81" t="n">
        <v>4.74380129321999</v>
      </c>
    </row>
    <row r="717" customFormat="false" ht="15" hidden="false" customHeight="true" outlineLevel="0" collapsed="false">
      <c r="A717" s="31" t="n">
        <v>71208.3774561713</v>
      </c>
      <c r="B717" s="32" t="n">
        <v>8</v>
      </c>
      <c r="C717" s="21" t="n">
        <v>4.95412011966156</v>
      </c>
      <c r="D717" s="21" t="n">
        <v>5.6888582893864</v>
      </c>
      <c r="E717" s="21" t="n">
        <v>6.44844708336659</v>
      </c>
      <c r="F717" s="21" t="n">
        <v>8.69391199231818</v>
      </c>
      <c r="G717" s="21" t="n">
        <v>5.15942691004542</v>
      </c>
      <c r="H717" s="21" t="n">
        <v>4.86418720489896</v>
      </c>
      <c r="I717" s="21" t="n">
        <v>4.75881040345469</v>
      </c>
      <c r="J717" s="21" t="n">
        <v>4.7363056369846</v>
      </c>
      <c r="K717" s="81" t="n">
        <v>5.09028578679494</v>
      </c>
      <c r="L717" s="81" t="n">
        <v>9.42345019580042</v>
      </c>
      <c r="M717" s="81" t="n">
        <v>9.14241841818778</v>
      </c>
      <c r="N717" s="81" t="n">
        <v>9.95994281366041</v>
      </c>
      <c r="O717" s="81" t="n">
        <v>5.27733168283739</v>
      </c>
      <c r="P717" s="81" t="n">
        <v>7.81776483451382</v>
      </c>
      <c r="Q717" s="81" t="n">
        <v>5.62567083085814</v>
      </c>
      <c r="R717" s="81" t="n">
        <v>5.04862966360531</v>
      </c>
      <c r="S717" s="81" t="n">
        <v>4.70402982043627</v>
      </c>
      <c r="T717" s="81" t="n">
        <v>4.69843064411889</v>
      </c>
      <c r="U717" s="81" t="n">
        <v>4.77507121148012</v>
      </c>
      <c r="V717" s="81" t="n">
        <v>4.75450941284719</v>
      </c>
      <c r="W717" s="81" t="n">
        <v>4.75111968248653</v>
      </c>
      <c r="X717" s="81" t="n">
        <v>4.75096573941408</v>
      </c>
    </row>
    <row r="718" customFormat="false" ht="15" hidden="false" customHeight="true" outlineLevel="0" collapsed="false">
      <c r="A718" s="31" t="n">
        <v>71308.3892222614</v>
      </c>
      <c r="B718" s="32" t="n">
        <v>8</v>
      </c>
      <c r="C718" s="21" t="n">
        <v>9.3663150078298</v>
      </c>
      <c r="D718" s="21" t="n">
        <v>8.68679706964409</v>
      </c>
      <c r="E718" s="21" t="n">
        <v>7.81242283818987</v>
      </c>
      <c r="F718" s="21" t="n">
        <v>8.58299428528107</v>
      </c>
      <c r="G718" s="21" t="n">
        <v>4.68748677024418</v>
      </c>
      <c r="H718" s="21" t="n">
        <v>4.74171644232301</v>
      </c>
      <c r="I718" s="21" t="n">
        <v>4.75548250348294</v>
      </c>
      <c r="J718" s="21" t="n">
        <v>4.73289512930744</v>
      </c>
      <c r="K718" s="81" t="n">
        <v>8.86310746418935</v>
      </c>
      <c r="L718" s="81" t="n">
        <v>9.29739842462505</v>
      </c>
      <c r="M718" s="81" t="n">
        <v>8.95201512775847</v>
      </c>
      <c r="N718" s="81" t="n">
        <v>9.93083636152967</v>
      </c>
      <c r="O718" s="81" t="n">
        <v>5.35660987773978</v>
      </c>
      <c r="P718" s="81" t="n">
        <v>7.84371438974813</v>
      </c>
      <c r="Q718" s="81" t="n">
        <v>5.62694563257795</v>
      </c>
      <c r="R718" s="81" t="n">
        <v>4.76988092559037</v>
      </c>
      <c r="S718" s="81" t="n">
        <v>4.70050858518518</v>
      </c>
      <c r="T718" s="81" t="n">
        <v>4.67529857709602</v>
      </c>
      <c r="U718" s="81" t="n">
        <v>4.76995838020313</v>
      </c>
      <c r="V718" s="81" t="n">
        <v>4.75543430236623</v>
      </c>
      <c r="W718" s="81" t="n">
        <v>4.75121324775581</v>
      </c>
      <c r="X718" s="81" t="n">
        <v>4.75885906108354</v>
      </c>
    </row>
    <row r="719" customFormat="false" ht="15" hidden="false" customHeight="true" outlineLevel="0" collapsed="false">
      <c r="A719" s="31" t="n">
        <v>71408.4009883516</v>
      </c>
      <c r="B719" s="32" t="n">
        <v>8</v>
      </c>
      <c r="C719" s="21" t="n">
        <v>9.55493998242144</v>
      </c>
      <c r="D719" s="21" t="n">
        <v>9.05645834743184</v>
      </c>
      <c r="E719" s="21" t="n">
        <v>8.06971547549815</v>
      </c>
      <c r="F719" s="21" t="n">
        <v>8.28105559940236</v>
      </c>
      <c r="G719" s="21" t="n">
        <v>4.59628222045249</v>
      </c>
      <c r="H719" s="21" t="n">
        <v>4.70410285149756</v>
      </c>
      <c r="I719" s="21" t="n">
        <v>4.75522420456772</v>
      </c>
      <c r="J719" s="21" t="n">
        <v>4.73677753128931</v>
      </c>
      <c r="K719" s="81" t="n">
        <v>9.49565605611472</v>
      </c>
      <c r="L719" s="81" t="n">
        <v>9.12734905614037</v>
      </c>
      <c r="M719" s="81" t="n">
        <v>8.24169355743534</v>
      </c>
      <c r="N719" s="81" t="n">
        <v>9.89998249336078</v>
      </c>
      <c r="O719" s="81" t="n">
        <v>5.45508934643842</v>
      </c>
      <c r="P719" s="81" t="n">
        <v>7.87269344087005</v>
      </c>
      <c r="Q719" s="81" t="n">
        <v>5.80383555587855</v>
      </c>
      <c r="R719" s="81" t="n">
        <v>4.61411933126287</v>
      </c>
      <c r="S719" s="81" t="n">
        <v>4.69807949011112</v>
      </c>
      <c r="T719" s="81" t="n">
        <v>4.68607342874684</v>
      </c>
      <c r="U719" s="81" t="n">
        <v>4.76497636888309</v>
      </c>
      <c r="V719" s="81" t="n">
        <v>4.75619060438</v>
      </c>
      <c r="W719" s="81" t="n">
        <v>4.75125710091922</v>
      </c>
      <c r="X719" s="81" t="n">
        <v>4.76115582978795</v>
      </c>
    </row>
    <row r="720" customFormat="false" ht="15" hidden="false" customHeight="true" outlineLevel="0" collapsed="false">
      <c r="A720" s="31" t="n">
        <v>71508.4127544417</v>
      </c>
      <c r="B720" s="32" t="n">
        <v>8</v>
      </c>
      <c r="C720" s="21" t="n">
        <v>9.30857115590296</v>
      </c>
      <c r="D720" s="21" t="n">
        <v>8.8354355579216</v>
      </c>
      <c r="E720" s="21" t="n">
        <v>8.19639706719849</v>
      </c>
      <c r="F720" s="21" t="n">
        <v>7.4757778012352</v>
      </c>
      <c r="G720" s="21" t="n">
        <v>4.57324613626711</v>
      </c>
      <c r="H720" s="21" t="n">
        <v>4.70631426994587</v>
      </c>
      <c r="I720" s="21" t="n">
        <v>4.75486472360184</v>
      </c>
      <c r="J720" s="21" t="n">
        <v>4.75432721737407</v>
      </c>
      <c r="K720" s="81" t="n">
        <v>9.27049529982795</v>
      </c>
      <c r="L720" s="81" t="n">
        <v>8.86335845676196</v>
      </c>
      <c r="M720" s="81" t="n">
        <v>5.26827449763758</v>
      </c>
      <c r="N720" s="81" t="n">
        <v>9.86717220775494</v>
      </c>
      <c r="O720" s="81" t="n">
        <v>5.58186203440102</v>
      </c>
      <c r="P720" s="81" t="n">
        <v>7.90062241546456</v>
      </c>
      <c r="Q720" s="81" t="n">
        <v>6.3879507468426</v>
      </c>
      <c r="R720" s="81" t="n">
        <v>4.61280010479451</v>
      </c>
      <c r="S720" s="81" t="n">
        <v>4.69752930850388</v>
      </c>
      <c r="T720" s="81" t="n">
        <v>4.84546204781455</v>
      </c>
      <c r="U720" s="81" t="n">
        <v>4.76013558217383</v>
      </c>
      <c r="V720" s="81" t="n">
        <v>4.75674228396624</v>
      </c>
      <c r="W720" s="81" t="n">
        <v>4.75126911519303</v>
      </c>
      <c r="X720" s="81" t="n">
        <v>4.7565144686427</v>
      </c>
    </row>
    <row r="721" customFormat="false" ht="15" hidden="false" customHeight="true" outlineLevel="0" collapsed="false">
      <c r="A721" s="31" t="n">
        <v>71608.4245205318</v>
      </c>
      <c r="B721" s="32" t="n">
        <v>8</v>
      </c>
      <c r="C721" s="21" t="n">
        <v>8.35439756127016</v>
      </c>
      <c r="D721" s="21" t="n">
        <v>8.27218992951008</v>
      </c>
      <c r="E721" s="21" t="n">
        <v>8.27917213978851</v>
      </c>
      <c r="F721" s="21" t="n">
        <v>6.63866316940535</v>
      </c>
      <c r="G721" s="21" t="n">
        <v>4.60862713794022</v>
      </c>
      <c r="H721" s="21" t="n">
        <v>4.72429564634992</v>
      </c>
      <c r="I721" s="21" t="n">
        <v>4.75454301637853</v>
      </c>
      <c r="J721" s="21" t="n">
        <v>4.79855367047862</v>
      </c>
      <c r="K721" s="81" t="n">
        <v>8.56141270798577</v>
      </c>
      <c r="L721" s="81" t="n">
        <v>8.21230733304161</v>
      </c>
      <c r="M721" s="81" t="n">
        <v>6.20069238450985</v>
      </c>
      <c r="N721" s="81" t="n">
        <v>9.83215599558909</v>
      </c>
      <c r="O721" s="81" t="n">
        <v>5.75591525314009</v>
      </c>
      <c r="P721" s="81" t="n">
        <v>7.92566938456889</v>
      </c>
      <c r="Q721" s="81" t="n">
        <v>7.68935121668667</v>
      </c>
      <c r="R721" s="81" t="n">
        <v>4.65389583836528</v>
      </c>
      <c r="S721" s="81" t="n">
        <v>4.70200208716813</v>
      </c>
      <c r="T721" s="81" t="n">
        <v>4.84858125546533</v>
      </c>
      <c r="U721" s="81" t="n">
        <v>4.7554480419345</v>
      </c>
      <c r="V721" s="81" t="n">
        <v>4.75703985440066</v>
      </c>
      <c r="W721" s="81" t="n">
        <v>4.75126023656464</v>
      </c>
      <c r="X721" s="81" t="n">
        <v>4.75363633719408</v>
      </c>
    </row>
    <row r="722" customFormat="false" ht="15" hidden="false" customHeight="true" outlineLevel="0" collapsed="false">
      <c r="A722" s="31" t="n">
        <v>71708.436286622</v>
      </c>
      <c r="B722" s="32" t="n">
        <v>8</v>
      </c>
      <c r="C722" s="21" t="n">
        <v>4.86528390187984</v>
      </c>
      <c r="D722" s="21" t="n">
        <v>5.79325165117489</v>
      </c>
      <c r="E722" s="21" t="n">
        <v>8.3363807817543</v>
      </c>
      <c r="F722" s="21" t="n">
        <v>8.49473092869935</v>
      </c>
      <c r="G722" s="21" t="n">
        <v>5.1042683769495</v>
      </c>
      <c r="H722" s="21" t="n">
        <v>4.85177351920706</v>
      </c>
      <c r="I722" s="21" t="n">
        <v>4.75424299031079</v>
      </c>
      <c r="J722" s="21" t="n">
        <v>4.74914962974511</v>
      </c>
      <c r="K722" s="81" t="n">
        <v>5.1019612321858</v>
      </c>
      <c r="L722" s="81" t="n">
        <v>5.47613465442146</v>
      </c>
      <c r="M722" s="81" t="n">
        <v>8.94894627719632</v>
      </c>
      <c r="N722" s="81" t="n">
        <v>9.79463280920593</v>
      </c>
      <c r="O722" s="81" t="n">
        <v>6.02926862756273</v>
      </c>
      <c r="P722" s="81" t="n">
        <v>7.94717201944576</v>
      </c>
      <c r="Q722" s="81" t="n">
        <v>7.93092237115068</v>
      </c>
      <c r="R722" s="81" t="n">
        <v>5.04585087416454</v>
      </c>
      <c r="S722" s="81" t="n">
        <v>4.74688041278419</v>
      </c>
      <c r="T722" s="81" t="n">
        <v>4.79513750682944</v>
      </c>
      <c r="U722" s="81" t="n">
        <v>4.75092777494422</v>
      </c>
      <c r="V722" s="81" t="n">
        <v>4.75702269902079</v>
      </c>
      <c r="W722" s="81" t="n">
        <v>4.75123757277892</v>
      </c>
      <c r="X722" s="81" t="n">
        <v>4.75352380893381</v>
      </c>
    </row>
    <row r="723" customFormat="false" ht="15" hidden="false" customHeight="true" outlineLevel="0" collapsed="false">
      <c r="A723" s="31" t="n">
        <v>71808.4480527121</v>
      </c>
      <c r="B723" s="32" t="n">
        <v>8</v>
      </c>
      <c r="C723" s="21" t="n">
        <v>8.90335080103378</v>
      </c>
      <c r="D723" s="21" t="n">
        <v>8.35452917413964</v>
      </c>
      <c r="E723" s="21" t="n">
        <v>8.37718845319746</v>
      </c>
      <c r="F723" s="21" t="n">
        <v>8.6742951093841</v>
      </c>
      <c r="G723" s="21" t="n">
        <v>4.83405950120383</v>
      </c>
      <c r="H723" s="21" t="n">
        <v>4.79028177984128</v>
      </c>
      <c r="I723" s="21" t="n">
        <v>4.7539573812708</v>
      </c>
      <c r="J723" s="21" t="n">
        <v>4.73443227146223</v>
      </c>
      <c r="K723" s="81" t="n">
        <v>8.82413120313307</v>
      </c>
      <c r="L723" s="81" t="n">
        <v>5.29221386353515</v>
      </c>
      <c r="M723" s="81" t="n">
        <v>9.15433461950667</v>
      </c>
      <c r="N723" s="81" t="n">
        <v>9.75423499267783</v>
      </c>
      <c r="O723" s="81" t="n">
        <v>6.67199076310173</v>
      </c>
      <c r="P723" s="81" t="n">
        <v>7.96503295370501</v>
      </c>
      <c r="Q723" s="81" t="n">
        <v>8.04645163174094</v>
      </c>
      <c r="R723" s="81" t="n">
        <v>4.79345871475396</v>
      </c>
      <c r="S723" s="81" t="n">
        <v>4.76154810483265</v>
      </c>
      <c r="T723" s="81" t="n">
        <v>4.7540224276917</v>
      </c>
      <c r="U723" s="81" t="n">
        <v>4.74659132982921</v>
      </c>
      <c r="V723" s="81" t="n">
        <v>4.75639887232806</v>
      </c>
      <c r="W723" s="81" t="n">
        <v>4.75120619718349</v>
      </c>
      <c r="X723" s="81" t="n">
        <v>4.75325446485104</v>
      </c>
    </row>
    <row r="724" customFormat="false" ht="15" hidden="false" customHeight="true" outlineLevel="0" collapsed="false">
      <c r="A724" s="31" t="n">
        <v>71908.4598188022</v>
      </c>
      <c r="B724" s="32" t="n">
        <v>8</v>
      </c>
      <c r="C724" s="21" t="n">
        <v>9.59169858678374</v>
      </c>
      <c r="D724" s="21" t="n">
        <v>9.06988937821411</v>
      </c>
      <c r="E724" s="21" t="n">
        <v>8.40647579193628</v>
      </c>
      <c r="F724" s="21" t="n">
        <v>8.49949803256641</v>
      </c>
      <c r="G724" s="21" t="n">
        <v>4.61557052511924</v>
      </c>
      <c r="H724" s="21" t="n">
        <v>4.70717937167997</v>
      </c>
      <c r="I724" s="21" t="n">
        <v>4.75368306891685</v>
      </c>
      <c r="J724" s="21" t="n">
        <v>4.7335726013194</v>
      </c>
      <c r="K724" s="81" t="n">
        <v>9.49484150430861</v>
      </c>
      <c r="L724" s="81" t="n">
        <v>5.39877028394279</v>
      </c>
      <c r="M724" s="81" t="n">
        <v>9.17125781136751</v>
      </c>
      <c r="N724" s="81" t="n">
        <v>9.7105072609294</v>
      </c>
      <c r="O724" s="81" t="n">
        <v>7.71144434396151</v>
      </c>
      <c r="P724" s="81" t="n">
        <v>7.97942308070582</v>
      </c>
      <c r="Q724" s="81" t="n">
        <v>8.12353097258264</v>
      </c>
      <c r="R724" s="81" t="n">
        <v>4.61502944857558</v>
      </c>
      <c r="S724" s="81" t="n">
        <v>4.77061961908242</v>
      </c>
      <c r="T724" s="81" t="n">
        <v>4.71480499851717</v>
      </c>
      <c r="U724" s="81" t="n">
        <v>4.74245848012049</v>
      </c>
      <c r="V724" s="81" t="n">
        <v>4.75148547441623</v>
      </c>
      <c r="W724" s="81" t="n">
        <v>4.75116999884472</v>
      </c>
      <c r="X724" s="81" t="n">
        <v>4.7529775615764</v>
      </c>
    </row>
    <row r="725" customFormat="false" ht="15" hidden="false" customHeight="true" outlineLevel="0" collapsed="false">
      <c r="A725" s="31" t="n">
        <v>72008.4715848923</v>
      </c>
      <c r="B725" s="32" t="n">
        <v>8</v>
      </c>
      <c r="C725" s="21" t="n">
        <v>9.43535890249704</v>
      </c>
      <c r="D725" s="21" t="n">
        <v>8.90763527730621</v>
      </c>
      <c r="E725" s="21" t="n">
        <v>8.42715541126452</v>
      </c>
      <c r="F725" s="21" t="n">
        <v>8.10840593238775</v>
      </c>
      <c r="G725" s="21" t="n">
        <v>4.57861152986744</v>
      </c>
      <c r="H725" s="21" t="n">
        <v>4.70500182782939</v>
      </c>
      <c r="I725" s="21" t="n">
        <v>4.75341882433075</v>
      </c>
      <c r="J725" s="21" t="n">
        <v>4.74045242928552</v>
      </c>
      <c r="K725" s="81" t="n">
        <v>9.27368346770354</v>
      </c>
      <c r="L725" s="81" t="n">
        <v>5.70347209350524</v>
      </c>
      <c r="M725" s="81" t="n">
        <v>9.06191742787622</v>
      </c>
      <c r="N725" s="81" t="n">
        <v>9.66287666789262</v>
      </c>
      <c r="O725" s="81" t="n">
        <v>7.8826189824413</v>
      </c>
      <c r="P725" s="81" t="n">
        <v>7.99063995806978</v>
      </c>
      <c r="Q725" s="81" t="n">
        <v>8.17609174783809</v>
      </c>
      <c r="R725" s="81" t="n">
        <v>4.6126742710573</v>
      </c>
      <c r="S725" s="81" t="n">
        <v>4.77661283362958</v>
      </c>
      <c r="T725" s="81" t="n">
        <v>4.68470944426405</v>
      </c>
      <c r="U725" s="81" t="n">
        <v>4.73855320255479</v>
      </c>
      <c r="V725" s="81" t="n">
        <v>4.75080531910952</v>
      </c>
      <c r="W725" s="81" t="n">
        <v>4.75113204914361</v>
      </c>
      <c r="X725" s="81" t="n">
        <v>4.75258832844374</v>
      </c>
    </row>
    <row r="726" customFormat="false" ht="15" hidden="false" customHeight="true" outlineLevel="0" collapsed="false">
      <c r="A726" s="31" t="n">
        <v>72108.4833509825</v>
      </c>
      <c r="B726" s="32" t="n">
        <v>8</v>
      </c>
      <c r="C726" s="21" t="n">
        <v>8.97837235633754</v>
      </c>
      <c r="D726" s="21" t="n">
        <v>8.47524504355952</v>
      </c>
      <c r="E726" s="21" t="n">
        <v>8.44110585431793</v>
      </c>
      <c r="F726" s="21" t="n">
        <v>6.82129837185417</v>
      </c>
      <c r="G726" s="21" t="n">
        <v>4.57981411012141</v>
      </c>
      <c r="H726" s="21" t="n">
        <v>4.71789360423753</v>
      </c>
      <c r="I726" s="21" t="n">
        <v>4.75316439406517</v>
      </c>
      <c r="J726" s="21" t="n">
        <v>4.7712368016868</v>
      </c>
      <c r="K726" s="81" t="n">
        <v>8.57638807819223</v>
      </c>
      <c r="L726" s="81" t="n">
        <v>7.75722321631165</v>
      </c>
      <c r="M726" s="81" t="n">
        <v>8.72224298523334</v>
      </c>
      <c r="N726" s="81" t="n">
        <v>9.61060849448353</v>
      </c>
      <c r="O726" s="81" t="n">
        <v>7.88678338730995</v>
      </c>
      <c r="P726" s="81" t="n">
        <v>7.99903870175585</v>
      </c>
      <c r="Q726" s="81" t="n">
        <v>8.21020384250004</v>
      </c>
      <c r="R726" s="81" t="n">
        <v>4.65303773054037</v>
      </c>
      <c r="S726" s="81" t="n">
        <v>4.76299132822261</v>
      </c>
      <c r="T726" s="81" t="n">
        <v>4.67400615306851</v>
      </c>
      <c r="U726" s="81" t="n">
        <v>4.73490507482676</v>
      </c>
      <c r="V726" s="81" t="n">
        <v>4.75116712612676</v>
      </c>
      <c r="W726" s="81" t="n">
        <v>4.75109475835603</v>
      </c>
      <c r="X726" s="81" t="n">
        <v>4.7521565376433</v>
      </c>
    </row>
    <row r="727" customFormat="false" ht="15" hidden="false" customHeight="true" outlineLevel="0" collapsed="false">
      <c r="A727" s="31" t="n">
        <v>72208.4951170726</v>
      </c>
      <c r="B727" s="32" t="n">
        <v>8</v>
      </c>
      <c r="C727" s="21" t="n">
        <v>5.0956557092211</v>
      </c>
      <c r="D727" s="21" t="n">
        <v>6.01367671545717</v>
      </c>
      <c r="E727" s="21" t="n">
        <v>8.44961079260708</v>
      </c>
      <c r="F727" s="21" t="n">
        <v>7.63630915991106</v>
      </c>
      <c r="G727" s="21" t="n">
        <v>5.02584430347684</v>
      </c>
      <c r="H727" s="21" t="n">
        <v>4.82453496466238</v>
      </c>
      <c r="I727" s="21" t="n">
        <v>4.7529200258693</v>
      </c>
      <c r="J727" s="21" t="n">
        <v>4.78827073219207</v>
      </c>
      <c r="K727" s="81" t="n">
        <v>5.10587476558072</v>
      </c>
      <c r="L727" s="81" t="n">
        <v>8.4335319224588</v>
      </c>
      <c r="M727" s="81" t="n">
        <v>5.64073177073058</v>
      </c>
      <c r="N727" s="81" t="n">
        <v>9.55273930991551</v>
      </c>
      <c r="O727" s="81" t="n">
        <v>7.901636292561</v>
      </c>
      <c r="P727" s="81" t="n">
        <v>8.00499649667298</v>
      </c>
      <c r="Q727" s="81" t="n">
        <v>8.2288532533052</v>
      </c>
      <c r="R727" s="81" t="n">
        <v>5.04494870684905</v>
      </c>
      <c r="S727" s="81" t="n">
        <v>4.7434150617507</v>
      </c>
      <c r="T727" s="81" t="n">
        <v>4.81523750534283</v>
      </c>
      <c r="U727" s="81" t="n">
        <v>4.73155133549352</v>
      </c>
      <c r="V727" s="81" t="n">
        <v>4.75125955461426</v>
      </c>
      <c r="W727" s="81" t="n">
        <v>4.7510599505838</v>
      </c>
      <c r="X727" s="81" t="n">
        <v>4.75174365850429</v>
      </c>
    </row>
    <row r="728" customFormat="false" ht="15" hidden="false" customHeight="true" outlineLevel="0" collapsed="false">
      <c r="A728" s="31" t="n">
        <v>72308.5068831627</v>
      </c>
      <c r="B728" s="32" t="n">
        <v>8</v>
      </c>
      <c r="C728" s="21" t="n">
        <v>5.26504085679484</v>
      </c>
      <c r="D728" s="21" t="n">
        <v>6.78483168450522</v>
      </c>
      <c r="E728" s="21" t="n">
        <v>8.45358801197221</v>
      </c>
      <c r="F728" s="21" t="n">
        <v>8.64284625447405</v>
      </c>
      <c r="G728" s="21" t="n">
        <v>5.1626357652695</v>
      </c>
      <c r="H728" s="21" t="n">
        <v>4.87054097360716</v>
      </c>
      <c r="I728" s="21" t="n">
        <v>4.75268621588461</v>
      </c>
      <c r="J728" s="21" t="n">
        <v>4.74111335122444</v>
      </c>
      <c r="K728" s="81" t="n">
        <v>8.81242909260413</v>
      </c>
      <c r="L728" s="81" t="n">
        <v>8.34549312851763</v>
      </c>
      <c r="M728" s="81" t="n">
        <v>5.31249264844986</v>
      </c>
      <c r="N728" s="81" t="n">
        <v>9.4879713742424</v>
      </c>
      <c r="O728" s="81" t="n">
        <v>7.92607587210788</v>
      </c>
      <c r="P728" s="81" t="n">
        <v>8.00889283842148</v>
      </c>
      <c r="Q728" s="81" t="n">
        <v>8.23505500935449</v>
      </c>
      <c r="R728" s="81" t="n">
        <v>4.80303768339249</v>
      </c>
      <c r="S728" s="81" t="n">
        <v>4.74212171795207</v>
      </c>
      <c r="T728" s="81" t="n">
        <v>4.84987699289874</v>
      </c>
      <c r="U728" s="81" t="n">
        <v>4.72854003365224</v>
      </c>
      <c r="V728" s="81" t="n">
        <v>4.75115430239535</v>
      </c>
      <c r="W728" s="81" t="n">
        <v>4.75102815345907</v>
      </c>
      <c r="X728" s="81" t="n">
        <v>4.75138255692784</v>
      </c>
    </row>
    <row r="729" customFormat="false" ht="15" hidden="false" customHeight="true" outlineLevel="0" collapsed="false">
      <c r="A729" s="31" t="n">
        <v>72408.5186492529</v>
      </c>
      <c r="B729" s="32" t="n">
        <v>8</v>
      </c>
      <c r="C729" s="21" t="n">
        <v>9.49061399562094</v>
      </c>
      <c r="D729" s="21" t="n">
        <v>9.03132676202914</v>
      </c>
      <c r="E729" s="21" t="n">
        <v>8.45371859051666</v>
      </c>
      <c r="F729" s="21" t="n">
        <v>8.62956130818152</v>
      </c>
      <c r="G729" s="21" t="n">
        <v>4.65894198968706</v>
      </c>
      <c r="H729" s="21" t="n">
        <v>4.71500830725262</v>
      </c>
      <c r="I729" s="21" t="n">
        <v>4.75246356696761</v>
      </c>
      <c r="J729" s="21" t="n">
        <v>4.73342600343157</v>
      </c>
      <c r="K729" s="81" t="n">
        <v>9.49528968908505</v>
      </c>
      <c r="L729" s="81" t="n">
        <v>8.10407609604828</v>
      </c>
      <c r="M729" s="81" t="n">
        <v>8.66990904394436</v>
      </c>
      <c r="N729" s="81" t="n">
        <v>9.41449802110839</v>
      </c>
      <c r="O729" s="81" t="n">
        <v>7.9445528030028</v>
      </c>
      <c r="P729" s="81" t="n">
        <v>8.01108232165911</v>
      </c>
      <c r="Q729" s="81" t="n">
        <v>8.23142592012693</v>
      </c>
      <c r="R729" s="81" t="n">
        <v>4.61535714339411</v>
      </c>
      <c r="S729" s="81" t="n">
        <v>4.74421240073767</v>
      </c>
      <c r="T729" s="81" t="n">
        <v>4.81531356554496</v>
      </c>
      <c r="U729" s="81" t="n">
        <v>4.72593506458052</v>
      </c>
      <c r="V729" s="81" t="n">
        <v>4.75108141310148</v>
      </c>
      <c r="W729" s="81" t="n">
        <v>4.75100021106563</v>
      </c>
      <c r="X729" s="81" t="n">
        <v>4.75109042618571</v>
      </c>
    </row>
    <row r="730" customFormat="false" ht="15" hidden="false" customHeight="true" outlineLevel="0" collapsed="false">
      <c r="A730" s="31" t="n">
        <v>72508.530415343</v>
      </c>
      <c r="B730" s="32" t="n">
        <v>8</v>
      </c>
      <c r="C730" s="21" t="n">
        <v>9.52370327911818</v>
      </c>
      <c r="D730" s="21" t="n">
        <v>8.98070747052138</v>
      </c>
      <c r="E730" s="21" t="n">
        <v>8.45052452547289</v>
      </c>
      <c r="F730" s="21" t="n">
        <v>8.39052552194041</v>
      </c>
      <c r="G730" s="21" t="n">
        <v>4.58925986894779</v>
      </c>
      <c r="H730" s="21" t="n">
        <v>4.70399163899339</v>
      </c>
      <c r="I730" s="21" t="n">
        <v>4.75225270548765</v>
      </c>
      <c r="J730" s="21" t="n">
        <v>4.7350560051163</v>
      </c>
      <c r="K730" s="81" t="n">
        <v>9.27578393435642</v>
      </c>
      <c r="L730" s="81" t="n">
        <v>7.71245147190635</v>
      </c>
      <c r="M730" s="81" t="n">
        <v>9.09902303692509</v>
      </c>
      <c r="N730" s="81" t="n">
        <v>9.32969751551052</v>
      </c>
      <c r="O730" s="81" t="n">
        <v>7.95632059867357</v>
      </c>
      <c r="P730" s="81" t="n">
        <v>8.01188119771447</v>
      </c>
      <c r="Q730" s="81" t="n">
        <v>8.22023306467214</v>
      </c>
      <c r="R730" s="81" t="n">
        <v>4.61257681920461</v>
      </c>
      <c r="S730" s="81" t="n">
        <v>4.74943511803352</v>
      </c>
      <c r="T730" s="81" t="n">
        <v>4.77271259672544</v>
      </c>
      <c r="U730" s="81" t="n">
        <v>4.72382467723768</v>
      </c>
      <c r="V730" s="81" t="n">
        <v>4.75106341626117</v>
      </c>
      <c r="W730" s="81" t="n">
        <v>4.75097734437793</v>
      </c>
      <c r="X730" s="81" t="n">
        <v>4.75087271931261</v>
      </c>
    </row>
    <row r="731" customFormat="false" ht="15" hidden="false" customHeight="true" outlineLevel="0" collapsed="false">
      <c r="A731" s="31" t="n">
        <v>72608.5421814331</v>
      </c>
      <c r="B731" s="32" t="n">
        <v>8</v>
      </c>
      <c r="C731" s="21" t="n">
        <v>9.22477355642089</v>
      </c>
      <c r="D731" s="21" t="n">
        <v>8.64378671157204</v>
      </c>
      <c r="E731" s="21" t="n">
        <v>8.44441790559486</v>
      </c>
      <c r="F731" s="21" t="n">
        <v>7.84722485210364</v>
      </c>
      <c r="G731" s="21" t="n">
        <v>4.57292720950329</v>
      </c>
      <c r="H731" s="21" t="n">
        <v>4.71247702797444</v>
      </c>
      <c r="I731" s="21" t="n">
        <v>4.75205423016523</v>
      </c>
      <c r="J731" s="21" t="n">
        <v>4.74640868173168</v>
      </c>
      <c r="K731" s="81" t="n">
        <v>8.58550228108313</v>
      </c>
      <c r="L731" s="81" t="n">
        <v>7.33876571380943</v>
      </c>
      <c r="M731" s="81" t="n">
        <v>9.17951454856813</v>
      </c>
      <c r="N731" s="81" t="n">
        <v>9.22955462527482</v>
      </c>
      <c r="O731" s="81" t="n">
        <v>7.96513509594185</v>
      </c>
      <c r="P731" s="81" t="n">
        <v>8.0116108084719</v>
      </c>
      <c r="Q731" s="81" t="n">
        <v>8.20350245933668</v>
      </c>
      <c r="R731" s="81" t="n">
        <v>4.65250850705606</v>
      </c>
      <c r="S731" s="81" t="n">
        <v>4.75752596718394</v>
      </c>
      <c r="T731" s="81" t="n">
        <v>4.73218023867591</v>
      </c>
      <c r="U731" s="81" t="n">
        <v>4.72233689227727</v>
      </c>
      <c r="V731" s="81" t="n">
        <v>4.75105563408427</v>
      </c>
      <c r="W731" s="81" t="n">
        <v>4.75096007466844</v>
      </c>
      <c r="X731" s="81" t="n">
        <v>4.75072580319562</v>
      </c>
    </row>
    <row r="732" customFormat="false" ht="15" hidden="false" customHeight="true" outlineLevel="0" collapsed="false">
      <c r="A732" s="31" t="n">
        <v>72708.5539475232</v>
      </c>
      <c r="B732" s="32" t="n">
        <v>8</v>
      </c>
      <c r="C732" s="21" t="n">
        <v>5.88553377175772</v>
      </c>
      <c r="D732" s="21" t="n">
        <v>7.00041532487551</v>
      </c>
      <c r="E732" s="21" t="n">
        <v>8.43573351768871</v>
      </c>
      <c r="F732" s="21" t="n">
        <v>6.54108853265286</v>
      </c>
      <c r="G732" s="21" t="n">
        <v>4.65330954442993</v>
      </c>
      <c r="H732" s="21" t="n">
        <v>4.7518424732073</v>
      </c>
      <c r="I732" s="21" t="n">
        <v>4.75186867905048</v>
      </c>
      <c r="J732" s="21" t="n">
        <v>4.79141087153741</v>
      </c>
      <c r="K732" s="81" t="n">
        <v>5.10833078977681</v>
      </c>
      <c r="L732" s="81" t="n">
        <v>7.77329055111052</v>
      </c>
      <c r="M732" s="81" t="n">
        <v>9.13135594102867</v>
      </c>
      <c r="N732" s="81" t="n">
        <v>9.10745328070963</v>
      </c>
      <c r="O732" s="81" t="n">
        <v>7.97259365267757</v>
      </c>
      <c r="P732" s="81" t="n">
        <v>8.01058698384255</v>
      </c>
      <c r="Q732" s="81" t="n">
        <v>8.18307205216104</v>
      </c>
      <c r="R732" s="81" t="n">
        <v>5.04438784758482</v>
      </c>
      <c r="S732" s="81" t="n">
        <v>4.75530929347782</v>
      </c>
      <c r="T732" s="81" t="n">
        <v>4.69694449440713</v>
      </c>
      <c r="U732" s="81" t="n">
        <v>4.7216701573782</v>
      </c>
      <c r="V732" s="81" t="n">
        <v>4.75104170955268</v>
      </c>
      <c r="W732" s="81" t="n">
        <v>4.75094823812247</v>
      </c>
      <c r="X732" s="81" t="n">
        <v>4.75063973490738</v>
      </c>
    </row>
    <row r="733" customFormat="false" ht="15" hidden="false" customHeight="true" outlineLevel="0" collapsed="false">
      <c r="A733" s="31" t="n">
        <v>72808.5657136134</v>
      </c>
      <c r="B733" s="32" t="n">
        <v>8</v>
      </c>
      <c r="C733" s="21" t="n">
        <v>4.81554903525762</v>
      </c>
      <c r="D733" s="21" t="n">
        <v>5.73514112834646</v>
      </c>
      <c r="E733" s="21" t="n">
        <v>8.42475137929177</v>
      </c>
      <c r="F733" s="21" t="n">
        <v>8.23963721631326</v>
      </c>
      <c r="G733" s="21" t="n">
        <v>5.13405508577632</v>
      </c>
      <c r="H733" s="21" t="n">
        <v>4.87006953970356</v>
      </c>
      <c r="I733" s="21" t="n">
        <v>4.75169650706133</v>
      </c>
      <c r="J733" s="21" t="n">
        <v>4.76027061322311</v>
      </c>
      <c r="K733" s="81" t="n">
        <v>8.80523078208538</v>
      </c>
      <c r="L733" s="81" t="n">
        <v>8.08939844138327</v>
      </c>
      <c r="M733" s="81" t="n">
        <v>8.92775280799781</v>
      </c>
      <c r="N733" s="81" t="n">
        <v>8.95127647640411</v>
      </c>
      <c r="O733" s="81" t="n">
        <v>7.97876232201071</v>
      </c>
      <c r="P733" s="81" t="n">
        <v>8.00909740094127</v>
      </c>
      <c r="Q733" s="81" t="n">
        <v>8.16058844193831</v>
      </c>
      <c r="R733" s="81" t="n">
        <v>4.80990141545398</v>
      </c>
      <c r="S733" s="81" t="n">
        <v>4.74989292797095</v>
      </c>
      <c r="T733" s="81" t="n">
        <v>4.67508324964645</v>
      </c>
      <c r="U733" s="81" t="n">
        <v>4.72216269630208</v>
      </c>
      <c r="V733" s="81" t="n">
        <v>4.75102580346489</v>
      </c>
      <c r="W733" s="81" t="n">
        <v>4.75094119158831</v>
      </c>
      <c r="X733" s="81" t="n">
        <v>4.75060122904167</v>
      </c>
    </row>
    <row r="734" customFormat="false" ht="15" hidden="false" customHeight="true" outlineLevel="0" collapsed="false">
      <c r="A734" s="31" t="n">
        <v>72908.5774797035</v>
      </c>
      <c r="B734" s="32" t="n">
        <v>8</v>
      </c>
      <c r="C734" s="21" t="n">
        <v>9.18887936010808</v>
      </c>
      <c r="D734" s="21" t="n">
        <v>8.8733313618254</v>
      </c>
      <c r="E734" s="21" t="n">
        <v>8.41171291754384</v>
      </c>
      <c r="F734" s="21" t="n">
        <v>8.67541475033159</v>
      </c>
      <c r="G734" s="21" t="n">
        <v>4.72716099434371</v>
      </c>
      <c r="H734" s="21" t="n">
        <v>4.72713688994404</v>
      </c>
      <c r="I734" s="21" t="n">
        <v>4.7515380698515</v>
      </c>
      <c r="J734" s="21" t="n">
        <v>4.73643773336194</v>
      </c>
      <c r="K734" s="81" t="n">
        <v>9.49584060414285</v>
      </c>
      <c r="L734" s="81" t="n">
        <v>8.1041632411132</v>
      </c>
      <c r="M734" s="81" t="n">
        <v>8.08983178971358</v>
      </c>
      <c r="N734" s="81" t="n">
        <v>8.73474994416731</v>
      </c>
      <c r="O734" s="81" t="n">
        <v>7.98361983882103</v>
      </c>
      <c r="P734" s="81" t="n">
        <v>8.00738498544045</v>
      </c>
      <c r="Q734" s="81" t="n">
        <v>8.13746827688726</v>
      </c>
      <c r="R734" s="81" t="n">
        <v>4.6155826146764</v>
      </c>
      <c r="S734" s="81" t="n">
        <v>4.74871036985213</v>
      </c>
      <c r="T734" s="81" t="n">
        <v>4.69081400142221</v>
      </c>
      <c r="U734" s="81" t="n">
        <v>4.72448321783641</v>
      </c>
      <c r="V734" s="81" t="n">
        <v>4.75101244167805</v>
      </c>
      <c r="W734" s="81" t="n">
        <v>4.75093803903638</v>
      </c>
      <c r="X734" s="81" t="n">
        <v>4.75059642390728</v>
      </c>
    </row>
    <row r="735" customFormat="false" ht="15" hidden="false" customHeight="true" outlineLevel="0" collapsed="false">
      <c r="A735" s="31" t="n">
        <v>73008.5892457936</v>
      </c>
      <c r="B735" s="32" t="n">
        <v>8</v>
      </c>
      <c r="C735" s="21" t="n">
        <v>9.57808876188525</v>
      </c>
      <c r="D735" s="21" t="n">
        <v>9.02885393492945</v>
      </c>
      <c r="E735" s="21" t="n">
        <v>8.39683300865233</v>
      </c>
      <c r="F735" s="21" t="n">
        <v>8.55945333366902</v>
      </c>
      <c r="G735" s="21" t="n">
        <v>4.60452739851435</v>
      </c>
      <c r="H735" s="21" t="n">
        <v>4.70406574510704</v>
      </c>
      <c r="I735" s="21" t="n">
        <v>4.75139361164385</v>
      </c>
      <c r="J735" s="21" t="n">
        <v>4.73331805344749</v>
      </c>
      <c r="K735" s="81" t="n">
        <v>9.27753402056151</v>
      </c>
      <c r="L735" s="81" t="n">
        <v>8.02294604672751</v>
      </c>
      <c r="M735" s="81" t="n">
        <v>5.24684432033888</v>
      </c>
      <c r="N735" s="81" t="n">
        <v>8.37882592022339</v>
      </c>
      <c r="O735" s="81" t="n">
        <v>7.98736795615518</v>
      </c>
      <c r="P735" s="81" t="n">
        <v>8.00563973676937</v>
      </c>
      <c r="Q735" s="81" t="n">
        <v>8.11485269192715</v>
      </c>
      <c r="R735" s="81" t="n">
        <v>4.61249620984881</v>
      </c>
      <c r="S735" s="81" t="n">
        <v>4.74944530317225</v>
      </c>
      <c r="T735" s="81" t="n">
        <v>4.84733072439871</v>
      </c>
      <c r="U735" s="81" t="n">
        <v>4.73037066383726</v>
      </c>
      <c r="V735" s="81" t="n">
        <v>4.7510022190136</v>
      </c>
      <c r="W735" s="81" t="n">
        <v>4.75093781915841</v>
      </c>
      <c r="X735" s="81" t="n">
        <v>4.75061297168453</v>
      </c>
    </row>
    <row r="736" customFormat="false" ht="15" hidden="false" customHeight="true" outlineLevel="0" collapsed="false">
      <c r="A736" s="31" t="n">
        <v>73108.6010118838</v>
      </c>
      <c r="B736" s="32" t="n">
        <v>8</v>
      </c>
      <c r="C736" s="21" t="n">
        <v>9.37747128935933</v>
      </c>
      <c r="D736" s="21" t="n">
        <v>8.76105423814837</v>
      </c>
      <c r="E736" s="21" t="n">
        <v>8.38030923168335</v>
      </c>
      <c r="F736" s="21" t="n">
        <v>8.24445707956519</v>
      </c>
      <c r="G736" s="21" t="n">
        <v>4.57523813944968</v>
      </c>
      <c r="H736" s="21" t="n">
        <v>4.70897918463382</v>
      </c>
      <c r="I736" s="21" t="n">
        <v>4.7512632557598</v>
      </c>
      <c r="J736" s="21" t="n">
        <v>4.73771926815929</v>
      </c>
      <c r="K736" s="81" t="n">
        <v>8.59292662672984</v>
      </c>
      <c r="L736" s="81" t="n">
        <v>7.9398402413508</v>
      </c>
      <c r="M736" s="81" t="n">
        <v>7.62818710207419</v>
      </c>
      <c r="N736" s="81" t="n">
        <v>7.0782521630623</v>
      </c>
      <c r="O736" s="81" t="n">
        <v>7.99026330390609</v>
      </c>
      <c r="P736" s="81" t="n">
        <v>8.00399810333654</v>
      </c>
      <c r="Q736" s="81" t="n">
        <v>8.09358061525972</v>
      </c>
      <c r="R736" s="81" t="n">
        <v>4.65207768506543</v>
      </c>
      <c r="S736" s="81" t="n">
        <v>4.75074636282554</v>
      </c>
      <c r="T736" s="81" t="n">
        <v>4.8477911405508</v>
      </c>
      <c r="U736" s="81" t="n">
        <v>4.75002851517233</v>
      </c>
      <c r="V736" s="81" t="n">
        <v>4.75099427233592</v>
      </c>
      <c r="W736" s="81" t="n">
        <v>4.75093963271865</v>
      </c>
      <c r="X736" s="81" t="n">
        <v>4.75064118095774</v>
      </c>
    </row>
    <row r="737" customFormat="false" ht="15" hidden="false" customHeight="true" outlineLevel="0" collapsed="false">
      <c r="A737" s="31" t="n">
        <v>73208.6127779739</v>
      </c>
      <c r="B737" s="32" t="n">
        <v>8</v>
      </c>
      <c r="C737" s="21" t="n">
        <v>8.76878633880878</v>
      </c>
      <c r="D737" s="21" t="n">
        <v>8.02284350942748</v>
      </c>
      <c r="E737" s="21" t="n">
        <v>8.36232917304229</v>
      </c>
      <c r="F737" s="21" t="n">
        <v>7.37108900095556</v>
      </c>
      <c r="G737" s="21" t="n">
        <v>4.58968300320795</v>
      </c>
      <c r="H737" s="21" t="n">
        <v>4.73266461173216</v>
      </c>
      <c r="I737" s="21" t="n">
        <v>4.75114699725499</v>
      </c>
      <c r="J737" s="21" t="n">
        <v>4.756949187125</v>
      </c>
      <c r="K737" s="81" t="n">
        <v>5.11040630122</v>
      </c>
      <c r="L737" s="81" t="n">
        <v>7.91045526890677</v>
      </c>
      <c r="M737" s="81" t="n">
        <v>8.99250507258095</v>
      </c>
      <c r="N737" s="81" t="n">
        <v>6.02383972822636</v>
      </c>
      <c r="O737" s="81" t="n">
        <v>7.99250814636562</v>
      </c>
      <c r="P737" s="81" t="n">
        <v>8.00254782954991</v>
      </c>
      <c r="Q737" s="81" t="n">
        <v>8.07419493662513</v>
      </c>
      <c r="R737" s="81" t="n">
        <v>5.04392169387625</v>
      </c>
      <c r="S737" s="81" t="n">
        <v>4.75164662403819</v>
      </c>
      <c r="T737" s="81" t="n">
        <v>4.79192947603071</v>
      </c>
      <c r="U737" s="81" t="n">
        <v>4.79514134315618</v>
      </c>
      <c r="V737" s="81" t="n">
        <v>4.75098792884456</v>
      </c>
      <c r="W737" s="81" t="n">
        <v>4.75094271161327</v>
      </c>
      <c r="X737" s="81" t="n">
        <v>4.75067425977874</v>
      </c>
    </row>
    <row r="738" customFormat="false" ht="15" hidden="false" customHeight="true" outlineLevel="0" collapsed="false">
      <c r="A738" s="31" t="n">
        <v>73308.624544064</v>
      </c>
      <c r="B738" s="32" t="n">
        <v>8</v>
      </c>
      <c r="C738" s="21" t="n">
        <v>4.95677357222153</v>
      </c>
      <c r="D738" s="21" t="n">
        <v>5.73440292106033</v>
      </c>
      <c r="E738" s="21" t="n">
        <v>8.34307629000506</v>
      </c>
      <c r="F738" s="21" t="n">
        <v>6.81912740795802</v>
      </c>
      <c r="G738" s="21" t="n">
        <v>5.06968702008407</v>
      </c>
      <c r="H738" s="21" t="n">
        <v>4.86142290700706</v>
      </c>
      <c r="I738" s="21" t="n">
        <v>4.75104469751921</v>
      </c>
      <c r="J738" s="21" t="n">
        <v>4.79729637962313</v>
      </c>
      <c r="K738" s="81" t="n">
        <v>8.79930349887705</v>
      </c>
      <c r="L738" s="81" t="n">
        <v>7.93840836161797</v>
      </c>
      <c r="M738" s="81" t="n">
        <v>9.16591651495747</v>
      </c>
      <c r="N738" s="81" t="n">
        <v>8.38834248766825</v>
      </c>
      <c r="O738" s="81" t="n">
        <v>7.99424683314109</v>
      </c>
      <c r="P738" s="81" t="n">
        <v>8.00133593257617</v>
      </c>
      <c r="Q738" s="81" t="n">
        <v>8.05698011452854</v>
      </c>
      <c r="R738" s="81" t="n">
        <v>4.81628696417526</v>
      </c>
      <c r="S738" s="81" t="n">
        <v>4.751679899424</v>
      </c>
      <c r="T738" s="81" t="n">
        <v>4.75045278538873</v>
      </c>
      <c r="U738" s="81" t="n">
        <v>4.74445425349299</v>
      </c>
      <c r="V738" s="81" t="n">
        <v>4.75098286288914</v>
      </c>
      <c r="W738" s="81" t="n">
        <v>4.75094644346428</v>
      </c>
      <c r="X738" s="81" t="n">
        <v>4.75070794769744</v>
      </c>
    </row>
    <row r="739" customFormat="false" ht="15" hidden="false" customHeight="true" outlineLevel="0" collapsed="false">
      <c r="A739" s="31" t="n">
        <v>73408.6363101541</v>
      </c>
      <c r="B739" s="32" t="n">
        <v>8</v>
      </c>
      <c r="C739" s="21" t="n">
        <v>8.00794704258824</v>
      </c>
      <c r="D739" s="21" t="n">
        <v>8.64045993578458</v>
      </c>
      <c r="E739" s="21" t="n">
        <v>8.32273462150201</v>
      </c>
      <c r="F739" s="21" t="n">
        <v>8.527593027618</v>
      </c>
      <c r="G739" s="21" t="n">
        <v>5.14441859295354</v>
      </c>
      <c r="H739" s="21" t="n">
        <v>4.74638678651828</v>
      </c>
      <c r="I739" s="21" t="n">
        <v>4.75095608100706</v>
      </c>
      <c r="J739" s="21" t="n">
        <v>4.74716161086201</v>
      </c>
      <c r="K739" s="81" t="n">
        <v>9.49649981545676</v>
      </c>
      <c r="L739" s="81" t="n">
        <v>7.97859979865616</v>
      </c>
      <c r="M739" s="81" t="n">
        <v>9.17208233681376</v>
      </c>
      <c r="N739" s="81" t="n">
        <v>8.62941478027352</v>
      </c>
      <c r="O739" s="81" t="n">
        <v>7.99558853722669</v>
      </c>
      <c r="P739" s="81" t="n">
        <v>8.00037780058542</v>
      </c>
      <c r="Q739" s="81" t="n">
        <v>8.04201879196315</v>
      </c>
      <c r="R739" s="81" t="n">
        <v>4.61578776457659</v>
      </c>
      <c r="S739" s="81" t="n">
        <v>4.75126177329015</v>
      </c>
      <c r="T739" s="81" t="n">
        <v>4.71145666833822</v>
      </c>
      <c r="U739" s="81" t="n">
        <v>4.73176855919019</v>
      </c>
      <c r="V739" s="81" t="n">
        <v>4.75097887059207</v>
      </c>
      <c r="W739" s="81" t="n">
        <v>4.75095036816594</v>
      </c>
      <c r="X739" s="81" t="n">
        <v>4.75073988437553</v>
      </c>
    </row>
    <row r="740" customFormat="false" ht="15" hidden="false" customHeight="true" outlineLevel="0" collapsed="false">
      <c r="A740" s="31" t="n">
        <v>73508.6480762443</v>
      </c>
      <c r="B740" s="32" t="n">
        <v>8</v>
      </c>
      <c r="C740" s="21" t="n">
        <v>9.58132140784137</v>
      </c>
      <c r="D740" s="21" t="n">
        <v>9.05748151594812</v>
      </c>
      <c r="E740" s="21" t="n">
        <v>8.30149247824842</v>
      </c>
      <c r="F740" s="21" t="n">
        <v>8.65580881832127</v>
      </c>
      <c r="G740" s="21" t="n">
        <v>4.63563728326847</v>
      </c>
      <c r="H740" s="21" t="n">
        <v>4.70514381508349</v>
      </c>
      <c r="I740" s="21" t="n">
        <v>4.75088073447866</v>
      </c>
      <c r="J740" s="21" t="n">
        <v>4.73430568066514</v>
      </c>
      <c r="K740" s="81" t="n">
        <v>9.2793193822715</v>
      </c>
      <c r="L740" s="81" t="n">
        <v>8.0002894663094</v>
      </c>
      <c r="M740" s="81" t="n">
        <v>9.05000033928169</v>
      </c>
      <c r="N740" s="81" t="n">
        <v>8.37856177161811</v>
      </c>
      <c r="O740" s="81" t="n">
        <v>7.99662053337414</v>
      </c>
      <c r="P740" s="81" t="n">
        <v>7.99966600543362</v>
      </c>
      <c r="Q740" s="81" t="n">
        <v>8.02925240965811</v>
      </c>
      <c r="R740" s="81" t="n">
        <v>4.61241579392534</v>
      </c>
      <c r="S740" s="81" t="n">
        <v>4.75093209301261</v>
      </c>
      <c r="T740" s="81" t="n">
        <v>4.68232752316238</v>
      </c>
      <c r="U740" s="81" t="n">
        <v>4.73505106758619</v>
      </c>
      <c r="V740" s="81" t="n">
        <v>4.75097576079067</v>
      </c>
      <c r="W740" s="81" t="n">
        <v>4.75095416006896</v>
      </c>
      <c r="X740" s="81" t="n">
        <v>4.75076897598176</v>
      </c>
    </row>
    <row r="741" customFormat="false" ht="15" hidden="false" customHeight="true" outlineLevel="0" collapsed="false">
      <c r="A741" s="31" t="n">
        <v>73608.6598423344</v>
      </c>
      <c r="B741" s="32" t="n">
        <v>8</v>
      </c>
      <c r="C741" s="21" t="n">
        <v>9.4842084774545</v>
      </c>
      <c r="D741" s="21" t="n">
        <v>8.84936673743069</v>
      </c>
      <c r="E741" s="21" t="n">
        <v>8.27954512964401</v>
      </c>
      <c r="F741" s="21" t="n">
        <v>8.46457243123055</v>
      </c>
      <c r="G741" s="21" t="n">
        <v>4.58334614204612</v>
      </c>
      <c r="H741" s="21" t="n">
        <v>4.70664752073179</v>
      </c>
      <c r="I741" s="21" t="n">
        <v>4.75081810926247</v>
      </c>
      <c r="J741" s="21" t="n">
        <v>4.73413025967959</v>
      </c>
      <c r="K741" s="81" t="n">
        <v>8.60038690004702</v>
      </c>
      <c r="L741" s="81" t="n">
        <v>8.00344083745843</v>
      </c>
      <c r="M741" s="81" t="n">
        <v>8.67432705933558</v>
      </c>
      <c r="N741" s="81" t="n">
        <v>7.76580369691551</v>
      </c>
      <c r="O741" s="81" t="n">
        <v>7.99741278879401</v>
      </c>
      <c r="P741" s="81" t="n">
        <v>7.9991780295038</v>
      </c>
      <c r="Q741" s="81" t="n">
        <v>8.0185347558745</v>
      </c>
      <c r="R741" s="81" t="n">
        <v>4.65164557829376</v>
      </c>
      <c r="S741" s="81" t="n">
        <v>4.75083568345714</v>
      </c>
      <c r="T741" s="81" t="n">
        <v>4.67417679130382</v>
      </c>
      <c r="U741" s="81" t="n">
        <v>4.74670899296651</v>
      </c>
      <c r="V741" s="81" t="n">
        <v>4.75097335285985</v>
      </c>
      <c r="W741" s="81" t="n">
        <v>4.75095760924416</v>
      </c>
      <c r="X741" s="81" t="n">
        <v>4.75079488902123</v>
      </c>
    </row>
    <row r="742" customFormat="false" ht="15" hidden="false" customHeight="true" outlineLevel="0" collapsed="false">
      <c r="A742" s="31" t="n">
        <v>73708.6716084245</v>
      </c>
      <c r="B742" s="32" t="n">
        <v>8</v>
      </c>
      <c r="C742" s="21" t="n">
        <v>9.11922831355472</v>
      </c>
      <c r="D742" s="21" t="n">
        <v>8.32857822199886</v>
      </c>
      <c r="E742" s="21" t="n">
        <v>8.25709642201268</v>
      </c>
      <c r="F742" s="21" t="n">
        <v>8.03779737851407</v>
      </c>
      <c r="G742" s="21" t="n">
        <v>4.57481329295319</v>
      </c>
      <c r="H742" s="21" t="n">
        <v>4.72314132633888</v>
      </c>
      <c r="I742" s="21" t="n">
        <v>4.75076752710015</v>
      </c>
      <c r="J742" s="21" t="n">
        <v>4.74216753076022</v>
      </c>
      <c r="K742" s="81" t="n">
        <v>5.11256605208619</v>
      </c>
      <c r="L742" s="81" t="n">
        <v>7.99869163327338</v>
      </c>
      <c r="M742" s="81" t="n">
        <v>5.53904737101446</v>
      </c>
      <c r="N742" s="81" t="n">
        <v>6.44722654909939</v>
      </c>
      <c r="O742" s="81" t="n">
        <v>7.99802034878612</v>
      </c>
      <c r="P742" s="81" t="n">
        <v>7.99888264189171</v>
      </c>
      <c r="Q742" s="81" t="n">
        <v>8.00967336130198</v>
      </c>
      <c r="R742" s="81" t="n">
        <v>5.04344367261645</v>
      </c>
      <c r="S742" s="81" t="n">
        <v>4.75088586535763</v>
      </c>
      <c r="T742" s="81" t="n">
        <v>4.82604359874684</v>
      </c>
      <c r="U742" s="81" t="n">
        <v>4.78434166130182</v>
      </c>
      <c r="V742" s="81" t="n">
        <v>4.75097149330326</v>
      </c>
      <c r="W742" s="81" t="n">
        <v>4.75096059672337</v>
      </c>
      <c r="X742" s="81" t="n">
        <v>4.75081769949937</v>
      </c>
    </row>
    <row r="743" customFormat="false" ht="15" hidden="false" customHeight="true" outlineLevel="0" collapsed="false">
      <c r="A743" s="31" t="n">
        <v>73808.6833745146</v>
      </c>
      <c r="B743" s="32" t="n">
        <v>8</v>
      </c>
      <c r="C743" s="21" t="n">
        <v>5.32401555002911</v>
      </c>
      <c r="D743" s="21" t="n">
        <v>5.85045945581565</v>
      </c>
      <c r="E743" s="21" t="n">
        <v>8.23435921075437</v>
      </c>
      <c r="F743" s="21" t="n">
        <v>6.70131690685052</v>
      </c>
      <c r="G743" s="21" t="n">
        <v>4.94572661336793</v>
      </c>
      <c r="H743" s="21" t="n">
        <v>4.84676305640916</v>
      </c>
      <c r="I743" s="21" t="n">
        <v>4.750728190085</v>
      </c>
      <c r="J743" s="21" t="n">
        <v>4.77818204368244</v>
      </c>
      <c r="K743" s="81" t="n">
        <v>8.79326183933907</v>
      </c>
      <c r="L743" s="81" t="n">
        <v>7.99445004541078</v>
      </c>
      <c r="M743" s="81" t="n">
        <v>5.36916126421945</v>
      </c>
      <c r="N743" s="81" t="n">
        <v>8.1659226867057</v>
      </c>
      <c r="O743" s="81" t="n">
        <v>7.99848590358561</v>
      </c>
      <c r="P743" s="81" t="n">
        <v>7.99874504030454</v>
      </c>
      <c r="Q743" s="81" t="n">
        <v>8.00245833826679</v>
      </c>
      <c r="R743" s="81" t="n">
        <v>4.82366473733973</v>
      </c>
      <c r="S743" s="81" t="n">
        <v>4.75096578125486</v>
      </c>
      <c r="T743" s="81" t="n">
        <v>4.8500323297047</v>
      </c>
      <c r="U743" s="81" t="n">
        <v>4.75336615549023</v>
      </c>
      <c r="V743" s="81" t="n">
        <v>4.75097005988874</v>
      </c>
      <c r="W743" s="81" t="n">
        <v>4.75096305575371</v>
      </c>
      <c r="X743" s="81" t="n">
        <v>4.75083767375948</v>
      </c>
    </row>
    <row r="744" customFormat="false" ht="15" hidden="false" customHeight="true" outlineLevel="0" collapsed="false">
      <c r="A744" s="31" t="n">
        <v>73908.6951406048</v>
      </c>
      <c r="B744" s="32" t="n">
        <v>8</v>
      </c>
      <c r="C744" s="21" t="n">
        <v>4.95411863798901</v>
      </c>
      <c r="D744" s="21" t="n">
        <v>8.23589086980873</v>
      </c>
      <c r="E744" s="21" t="n">
        <v>8.21155447253687</v>
      </c>
      <c r="F744" s="21" t="n">
        <v>7.88691211794164</v>
      </c>
      <c r="G744" s="21" t="n">
        <v>5.15942662010859</v>
      </c>
      <c r="H744" s="21" t="n">
        <v>4.83220418094794</v>
      </c>
      <c r="I744" s="21" t="n">
        <v>4.75069919504363</v>
      </c>
      <c r="J744" s="21" t="n">
        <v>4.77673503539378</v>
      </c>
      <c r="K744" s="81" t="n">
        <v>9.49741357291632</v>
      </c>
      <c r="L744" s="81" t="n">
        <v>7.99373708747727</v>
      </c>
      <c r="M744" s="81" t="n">
        <v>8.72856995626561</v>
      </c>
      <c r="N744" s="81" t="n">
        <v>8.5630335630597</v>
      </c>
      <c r="O744" s="81" t="n">
        <v>7.99884238700796</v>
      </c>
      <c r="P744" s="81" t="n">
        <v>7.99872987903329</v>
      </c>
      <c r="Q744" s="81" t="n">
        <v>7.99668071450555</v>
      </c>
      <c r="R744" s="81" t="n">
        <v>4.61601954098372</v>
      </c>
      <c r="S744" s="81" t="n">
        <v>4.75100933838848</v>
      </c>
      <c r="T744" s="81" t="n">
        <v>4.8113394896698</v>
      </c>
      <c r="U744" s="81" t="n">
        <v>4.73604325051778</v>
      </c>
      <c r="V744" s="81" t="n">
        <v>4.75096895707401</v>
      </c>
      <c r="W744" s="81" t="n">
        <v>4.75096497185786</v>
      </c>
      <c r="X744" s="81" t="n">
        <v>4.75085514310335</v>
      </c>
    </row>
    <row r="745" customFormat="false" ht="15" hidden="false" customHeight="true" outlineLevel="0" collapsed="false">
      <c r="A745" s="31" t="n">
        <v>74008.7069066949</v>
      </c>
      <c r="B745" s="32" t="n">
        <v>8</v>
      </c>
      <c r="C745" s="21" t="n">
        <v>9.36631336825929</v>
      </c>
      <c r="D745" s="21" t="n">
        <v>9.07970455270424</v>
      </c>
      <c r="E745" s="21" t="n">
        <v>8.18890899015898</v>
      </c>
      <c r="F745" s="21" t="n">
        <v>8.65426464910666</v>
      </c>
      <c r="G745" s="21" t="n">
        <v>4.68748708265879</v>
      </c>
      <c r="H745" s="21" t="n">
        <v>4.70938534717084</v>
      </c>
      <c r="I745" s="21" t="n">
        <v>4.7506795524288</v>
      </c>
      <c r="J745" s="21" t="n">
        <v>4.73925856207545</v>
      </c>
      <c r="K745" s="81" t="n">
        <v>9.28154202962023</v>
      </c>
      <c r="L745" s="81" t="n">
        <v>7.9955985560592</v>
      </c>
      <c r="M745" s="81" t="n">
        <v>9.11164727381434</v>
      </c>
      <c r="N745" s="81" t="n">
        <v>8.37868074308776</v>
      </c>
      <c r="O745" s="81" t="n">
        <v>7.99911518008102</v>
      </c>
      <c r="P745" s="81" t="n">
        <v>7.99880357040996</v>
      </c>
      <c r="Q745" s="81" t="n">
        <v>7.99214300731767</v>
      </c>
      <c r="R745" s="81" t="n">
        <v>4.61231720575534</v>
      </c>
      <c r="S745" s="81" t="n">
        <v>4.75100919998566</v>
      </c>
      <c r="T745" s="81" t="n">
        <v>4.76956841914534</v>
      </c>
      <c r="U745" s="81" t="n">
        <v>4.73768077301585</v>
      </c>
      <c r="V745" s="81" t="n">
        <v>4.75096811013914</v>
      </c>
      <c r="W745" s="81" t="n">
        <v>4.75096637098454</v>
      </c>
      <c r="X745" s="81" t="n">
        <v>4.75087066067986</v>
      </c>
    </row>
    <row r="746" customFormat="false" ht="15" hidden="false" customHeight="true" outlineLevel="0" collapsed="false">
      <c r="A746" s="31" t="n">
        <v>74108.718672785</v>
      </c>
      <c r="B746" s="32" t="n">
        <v>8</v>
      </c>
      <c r="C746" s="21" t="n">
        <v>9.5549400318216</v>
      </c>
      <c r="D746" s="21" t="n">
        <v>8.93845233711442</v>
      </c>
      <c r="E746" s="21" t="n">
        <v>8.16665157840429</v>
      </c>
      <c r="F746" s="21" t="n">
        <v>8.6022373146057</v>
      </c>
      <c r="G746" s="21" t="n">
        <v>4.59628229363555</v>
      </c>
      <c r="H746" s="21" t="n">
        <v>4.70470053751351</v>
      </c>
      <c r="I746" s="21" t="n">
        <v>4.75066820939756</v>
      </c>
      <c r="J746" s="21" t="n">
        <v>4.73343011434412</v>
      </c>
      <c r="K746" s="81" t="n">
        <v>8.60952484219811</v>
      </c>
      <c r="L746" s="81" t="n">
        <v>7.99793306287607</v>
      </c>
      <c r="M746" s="81" t="n">
        <v>9.18008611273501</v>
      </c>
      <c r="N746" s="81" t="n">
        <v>7.94689453741611</v>
      </c>
      <c r="O746" s="81" t="n">
        <v>7.99932382678414</v>
      </c>
      <c r="P746" s="81" t="n">
        <v>7.99893605966548</v>
      </c>
      <c r="Q746" s="81" t="n">
        <v>7.98866832243965</v>
      </c>
      <c r="R746" s="81" t="n">
        <v>4.65111591148974</v>
      </c>
      <c r="S746" s="81" t="n">
        <v>4.75098835742336</v>
      </c>
      <c r="T746" s="81" t="n">
        <v>4.72924516129943</v>
      </c>
      <c r="U746" s="81" t="n">
        <v>4.74616459221295</v>
      </c>
      <c r="V746" s="81" t="n">
        <v>4.75096746064068</v>
      </c>
      <c r="W746" s="81" t="n">
        <v>4.75096730635344</v>
      </c>
      <c r="X746" s="81" t="n">
        <v>4.75088478272679</v>
      </c>
    </row>
    <row r="747" customFormat="false" ht="15" hidden="false" customHeight="true" outlineLevel="0" collapsed="false">
      <c r="A747" s="31" t="n">
        <v>74208.7304388752</v>
      </c>
      <c r="B747" s="32" t="n">
        <v>8</v>
      </c>
      <c r="C747" s="21" t="n">
        <v>9.30857154491246</v>
      </c>
      <c r="D747" s="21" t="n">
        <v>8.54880704625903</v>
      </c>
      <c r="E747" s="21" t="n">
        <v>8.14500794440557</v>
      </c>
      <c r="F747" s="21" t="n">
        <v>8.33841786644455</v>
      </c>
      <c r="G747" s="21" t="n">
        <v>4.57324616583944</v>
      </c>
      <c r="H747" s="21" t="n">
        <v>4.71573650073082</v>
      </c>
      <c r="I747" s="21" t="n">
        <v>4.75066407627808</v>
      </c>
      <c r="J747" s="21" t="n">
        <v>4.73602207489519</v>
      </c>
      <c r="K747" s="81" t="n">
        <v>5.11530818556112</v>
      </c>
      <c r="L747" s="81" t="n">
        <v>7.9994306856854</v>
      </c>
      <c r="M747" s="81" t="n">
        <v>9.1225768595681</v>
      </c>
      <c r="N747" s="81" t="n">
        <v>7.11498853317996</v>
      </c>
      <c r="O747" s="81" t="n">
        <v>7.99948335257759</v>
      </c>
      <c r="P747" s="81" t="n">
        <v>7.99910186832451</v>
      </c>
      <c r="Q747" s="81" t="n">
        <v>7.98611313271709</v>
      </c>
      <c r="R747" s="81" t="n">
        <v>5.04284326518284</v>
      </c>
      <c r="S747" s="81" t="n">
        <v>4.75096929478965</v>
      </c>
      <c r="T747" s="81" t="n">
        <v>4.69476362730826</v>
      </c>
      <c r="U747" s="81" t="n">
        <v>4.7666356705783</v>
      </c>
      <c r="V747" s="81" t="n">
        <v>4.7509669630602</v>
      </c>
      <c r="W747" s="81" t="n">
        <v>4.75096784704631</v>
      </c>
      <c r="X747" s="81" t="n">
        <v>4.75089751649726</v>
      </c>
    </row>
    <row r="748" customFormat="false" ht="15" hidden="false" customHeight="true" outlineLevel="0" collapsed="false">
      <c r="A748" s="31" t="n">
        <v>74308.7422049653</v>
      </c>
      <c r="B748" s="32" t="n">
        <v>8</v>
      </c>
      <c r="C748" s="21" t="n">
        <v>8.35440159513117</v>
      </c>
      <c r="D748" s="21" t="n">
        <v>6.22432850124383</v>
      </c>
      <c r="E748" s="21" t="n">
        <v>8.12419444036158</v>
      </c>
      <c r="F748" s="21" t="n">
        <v>7.70781502891642</v>
      </c>
      <c r="G748" s="21" t="n">
        <v>4.60862700337342</v>
      </c>
      <c r="H748" s="21" t="n">
        <v>4.78605733885274</v>
      </c>
      <c r="I748" s="21" t="n">
        <v>4.75066605514588</v>
      </c>
      <c r="J748" s="21" t="n">
        <v>4.74969279523917</v>
      </c>
      <c r="K748" s="81" t="n">
        <v>8.78568647104826</v>
      </c>
      <c r="L748" s="81" t="n">
        <v>7.99992311127567</v>
      </c>
      <c r="M748" s="81" t="n">
        <v>8.90219789221925</v>
      </c>
      <c r="N748" s="81" t="n">
        <v>7.8804666685139</v>
      </c>
      <c r="O748" s="81" t="n">
        <v>7.99960528901801</v>
      </c>
      <c r="P748" s="81" t="n">
        <v>7.99928051794319</v>
      </c>
      <c r="Q748" s="81" t="n">
        <v>7.98434647590194</v>
      </c>
      <c r="R748" s="81" t="n">
        <v>4.83453947500693</v>
      </c>
      <c r="S748" s="81" t="n">
        <v>4.75096096038679</v>
      </c>
      <c r="T748" s="81" t="n">
        <v>4.67435206776039</v>
      </c>
      <c r="U748" s="81" t="n">
        <v>4.75945297639705</v>
      </c>
      <c r="V748" s="81" t="n">
        <v>4.75096658214166</v>
      </c>
      <c r="W748" s="81" t="n">
        <v>4.75096806882289</v>
      </c>
      <c r="X748" s="81" t="n">
        <v>4.7509088879502</v>
      </c>
    </row>
    <row r="749" customFormat="false" ht="15" hidden="false" customHeight="true" outlineLevel="0" collapsed="false">
      <c r="A749" s="31" t="n">
        <v>74408.7539710554</v>
      </c>
      <c r="B749" s="32" t="n">
        <v>8</v>
      </c>
      <c r="C749" s="21" t="n">
        <v>4.86528439203672</v>
      </c>
      <c r="D749" s="21" t="n">
        <v>5.95460525329443</v>
      </c>
      <c r="E749" s="21" t="n">
        <v>8.1044111457763</v>
      </c>
      <c r="F749" s="21" t="n">
        <v>6.57311445387022</v>
      </c>
      <c r="G749" s="21" t="n">
        <v>5.10426824382951</v>
      </c>
      <c r="H749" s="21" t="n">
        <v>4.87197883010804</v>
      </c>
      <c r="I749" s="21" t="n">
        <v>4.75067306882428</v>
      </c>
      <c r="J749" s="21" t="n">
        <v>4.79476659735903</v>
      </c>
      <c r="K749" s="81" t="n">
        <v>9.49900750009321</v>
      </c>
      <c r="L749" s="81" t="n">
        <v>7.99984865055294</v>
      </c>
      <c r="M749" s="81" t="n">
        <v>7.8223098778828</v>
      </c>
      <c r="N749" s="81" t="n">
        <v>8.37543705748848</v>
      </c>
      <c r="O749" s="81" t="n">
        <v>7.9996984742721</v>
      </c>
      <c r="P749" s="81" t="n">
        <v>7.99945648486737</v>
      </c>
      <c r="Q749" s="81" t="n">
        <v>7.98324456633032</v>
      </c>
      <c r="R749" s="81" t="n">
        <v>4.61635053661575</v>
      </c>
      <c r="S749" s="81" t="n">
        <v>4.75096132421214</v>
      </c>
      <c r="T749" s="81" t="n">
        <v>4.69678233995902</v>
      </c>
      <c r="U749" s="81" t="n">
        <v>4.74189927247307</v>
      </c>
      <c r="V749" s="81" t="n">
        <v>4.75096629069333</v>
      </c>
      <c r="W749" s="81" t="n">
        <v>4.75096804715328</v>
      </c>
      <c r="X749" s="81" t="n">
        <v>4.75091895450329</v>
      </c>
    </row>
    <row r="750" customFormat="false" ht="15" hidden="false" customHeight="true" outlineLevel="0" collapsed="false">
      <c r="A750" s="31" t="n">
        <v>74508.7657371455</v>
      </c>
      <c r="B750" s="32" t="n">
        <v>8</v>
      </c>
      <c r="C750" s="21" t="n">
        <v>8.90334970818608</v>
      </c>
      <c r="D750" s="21" t="n">
        <v>8.97355796159089</v>
      </c>
      <c r="E750" s="21" t="n">
        <v>8.08583487407477</v>
      </c>
      <c r="F750" s="21" t="n">
        <v>8.36630887568572</v>
      </c>
      <c r="G750" s="21" t="n">
        <v>4.83406035615672</v>
      </c>
      <c r="H750" s="21" t="n">
        <v>4.71939199669518</v>
      </c>
      <c r="I750" s="21" t="n">
        <v>4.75068408839045</v>
      </c>
      <c r="J750" s="21" t="n">
        <v>4.75433547041941</v>
      </c>
      <c r="K750" s="81" t="n">
        <v>9.28506820490748</v>
      </c>
      <c r="L750" s="81" t="n">
        <v>7.99967281449877</v>
      </c>
      <c r="M750" s="81" t="n">
        <v>5.2238000879874</v>
      </c>
      <c r="N750" s="81" t="n">
        <v>8.26737250601203</v>
      </c>
      <c r="O750" s="81" t="n">
        <v>7.99976967616041</v>
      </c>
      <c r="P750" s="81" t="n">
        <v>7.99961882868154</v>
      </c>
      <c r="Q750" s="81" t="n">
        <v>7.98269331426323</v>
      </c>
      <c r="R750" s="81" t="n">
        <v>4.61216166030028</v>
      </c>
      <c r="S750" s="81" t="n">
        <v>4.75096477862661</v>
      </c>
      <c r="T750" s="81" t="n">
        <v>4.84773520808908</v>
      </c>
      <c r="U750" s="81" t="n">
        <v>4.74172587470909</v>
      </c>
      <c r="V750" s="81" t="n">
        <v>4.75096606779718</v>
      </c>
      <c r="W750" s="81" t="n">
        <v>4.75096785228311</v>
      </c>
      <c r="X750" s="81" t="n">
        <v>4.75092779236087</v>
      </c>
    </row>
    <row r="751" customFormat="false" ht="15" hidden="false" customHeight="true" outlineLevel="0" collapsed="false">
      <c r="A751" s="31" t="n">
        <v>74608.7775032357</v>
      </c>
      <c r="B751" s="32" t="n">
        <v>8</v>
      </c>
      <c r="C751" s="21" t="n">
        <v>9.59169855106023</v>
      </c>
      <c r="D751" s="21" t="n">
        <v>8.99438112273412</v>
      </c>
      <c r="E751" s="21" t="n">
        <v>8.06861279231516</v>
      </c>
      <c r="F751" s="21" t="n">
        <v>8.66752794585626</v>
      </c>
      <c r="G751" s="21" t="n">
        <v>4.615570569349</v>
      </c>
      <c r="H751" s="21" t="n">
        <v>4.70421128972213</v>
      </c>
      <c r="I751" s="21" t="n">
        <v>4.75069815728537</v>
      </c>
      <c r="J751" s="21" t="n">
        <v>4.73551756262674</v>
      </c>
      <c r="K751" s="81" t="n">
        <v>8.62369439141969</v>
      </c>
      <c r="L751" s="81" t="n">
        <v>7.99962271849338</v>
      </c>
      <c r="M751" s="81" t="n">
        <v>7.93703326438276</v>
      </c>
      <c r="N751" s="81" t="n">
        <v>7.91985092215889</v>
      </c>
      <c r="O751" s="81" t="n">
        <v>7.99982407401962</v>
      </c>
      <c r="P751" s="81" t="n">
        <v>7.99976061719384</v>
      </c>
      <c r="Q751" s="81" t="n">
        <v>7.98258970911927</v>
      </c>
      <c r="R751" s="81" t="n">
        <v>4.65029052930544</v>
      </c>
      <c r="S751" s="81" t="n">
        <v>4.75096729854669</v>
      </c>
      <c r="T751" s="81" t="n">
        <v>4.84662765008629</v>
      </c>
      <c r="U751" s="81" t="n">
        <v>4.74879755712804</v>
      </c>
      <c r="V751" s="81" t="n">
        <v>4.75096589738704</v>
      </c>
      <c r="W751" s="81" t="n">
        <v>4.75096754606298</v>
      </c>
      <c r="X751" s="81" t="n">
        <v>4.75093548902815</v>
      </c>
    </row>
    <row r="752" customFormat="false" ht="15" hidden="false" customHeight="true" outlineLevel="0" collapsed="false">
      <c r="A752" s="31" t="n">
        <v>74708.7892693258</v>
      </c>
      <c r="B752" s="32" t="n">
        <v>8</v>
      </c>
      <c r="C752" s="21" t="n">
        <v>9.43535896766344</v>
      </c>
      <c r="D752" s="21" t="n">
        <v>8.68158812841012</v>
      </c>
      <c r="E752" s="21" t="n">
        <v>8.05285733722678</v>
      </c>
      <c r="F752" s="21" t="n">
        <v>8.52084863032902</v>
      </c>
      <c r="G752" s="21" t="n">
        <v>4.57861154213697</v>
      </c>
      <c r="H752" s="21" t="n">
        <v>4.71147509308682</v>
      </c>
      <c r="I752" s="21" t="n">
        <v>4.75071441042115</v>
      </c>
      <c r="J752" s="21" t="n">
        <v>4.73363764551117</v>
      </c>
      <c r="K752" s="81" t="n">
        <v>5.11976167315941</v>
      </c>
      <c r="L752" s="81" t="n">
        <v>7.99970376904176</v>
      </c>
      <c r="M752" s="81" t="n">
        <v>9.00814296091695</v>
      </c>
      <c r="N752" s="81" t="n">
        <v>7.54080150953189</v>
      </c>
      <c r="O752" s="81" t="n">
        <v>7.99986562972073</v>
      </c>
      <c r="P752" s="81" t="n">
        <v>7.99987824750449</v>
      </c>
      <c r="Q752" s="81" t="n">
        <v>7.98284237263357</v>
      </c>
      <c r="R752" s="81" t="n">
        <v>5.04187514898694</v>
      </c>
      <c r="S752" s="81" t="n">
        <v>4.75096777311378</v>
      </c>
      <c r="T752" s="81" t="n">
        <v>4.78919326591075</v>
      </c>
      <c r="U752" s="81" t="n">
        <v>4.76011671094883</v>
      </c>
      <c r="V752" s="81" t="n">
        <v>4.75096576713804</v>
      </c>
      <c r="W752" s="81" t="n">
        <v>4.75096718023802</v>
      </c>
      <c r="X752" s="81" t="n">
        <v>4.75094213768984</v>
      </c>
    </row>
    <row r="753" customFormat="false" ht="15" hidden="false" customHeight="true" outlineLevel="0" collapsed="false">
      <c r="A753" s="31" t="n">
        <v>74808.8010354159</v>
      </c>
      <c r="B753" s="32" t="n">
        <v>8</v>
      </c>
      <c r="C753" s="21" t="n">
        <v>8.97837259868613</v>
      </c>
      <c r="D753" s="21" t="n">
        <v>7.53701944399468</v>
      </c>
      <c r="E753" s="21" t="n">
        <v>8.03864299058335</v>
      </c>
      <c r="F753" s="21" t="n">
        <v>8.16622623966023</v>
      </c>
      <c r="G753" s="21" t="n">
        <v>4.57981410500054</v>
      </c>
      <c r="H753" s="21" t="n">
        <v>4.74414525050595</v>
      </c>
      <c r="I753" s="21" t="n">
        <v>4.75073208721804</v>
      </c>
      <c r="J753" s="21" t="n">
        <v>4.7393976682785</v>
      </c>
      <c r="K753" s="81" t="n">
        <v>8.77338048744261</v>
      </c>
      <c r="L753" s="81" t="n">
        <v>7.9998292223567</v>
      </c>
      <c r="M753" s="81" t="n">
        <v>9.16519513547221</v>
      </c>
      <c r="N753" s="81" t="n">
        <v>7.92841122516</v>
      </c>
      <c r="O753" s="81" t="n">
        <v>7.99989737271312</v>
      </c>
      <c r="P753" s="81" t="n">
        <v>7.99997073953298</v>
      </c>
      <c r="Q753" s="81" t="n">
        <v>7.98337150752061</v>
      </c>
      <c r="R753" s="81" t="n">
        <v>4.85777002764755</v>
      </c>
      <c r="S753" s="81" t="n">
        <v>4.75096694772006</v>
      </c>
      <c r="T753" s="81" t="n">
        <v>4.74813906729754</v>
      </c>
      <c r="U753" s="81" t="n">
        <v>4.75511674385147</v>
      </c>
      <c r="V753" s="81" t="n">
        <v>4.75096566760505</v>
      </c>
      <c r="W753" s="81" t="n">
        <v>4.75096679588852</v>
      </c>
      <c r="X753" s="81" t="n">
        <v>4.75094783312017</v>
      </c>
    </row>
    <row r="754" customFormat="false" ht="15" hidden="false" customHeight="true" outlineLevel="0" collapsed="false">
      <c r="A754" s="31" t="n">
        <v>74908.8128015061</v>
      </c>
      <c r="B754" s="32" t="n">
        <v>8</v>
      </c>
      <c r="C754" s="21" t="n">
        <v>5.09565598755287</v>
      </c>
      <c r="D754" s="21" t="n">
        <v>5.72163945595802</v>
      </c>
      <c r="E754" s="21" t="n">
        <v>8.02600525564593</v>
      </c>
      <c r="F754" s="21" t="n">
        <v>7.06594168114071</v>
      </c>
      <c r="G754" s="21" t="n">
        <v>5.02584423761182</v>
      </c>
      <c r="H754" s="21" t="n">
        <v>4.86783604850172</v>
      </c>
      <c r="I754" s="21" t="n">
        <v>4.7507505381884</v>
      </c>
      <c r="J754" s="21" t="n">
        <v>4.7640658656438</v>
      </c>
      <c r="K754" s="81" t="n">
        <v>9.50311122652859</v>
      </c>
      <c r="L754" s="81" t="n">
        <v>7.99992629409811</v>
      </c>
      <c r="M754" s="81" t="n">
        <v>9.16454166957171</v>
      </c>
      <c r="N754" s="81" t="n">
        <v>8.20867569778528</v>
      </c>
      <c r="O754" s="81" t="n">
        <v>7.99992161877088</v>
      </c>
      <c r="P754" s="81" t="n">
        <v>8.00003905721659</v>
      </c>
      <c r="Q754" s="81" t="n">
        <v>7.98410842225634</v>
      </c>
      <c r="R754" s="81" t="n">
        <v>4.61702227990163</v>
      </c>
      <c r="S754" s="81" t="n">
        <v>4.7509659251204</v>
      </c>
      <c r="T754" s="81" t="n">
        <v>4.70967824448175</v>
      </c>
      <c r="U754" s="81" t="n">
        <v>4.74588939183697</v>
      </c>
      <c r="V754" s="81" t="n">
        <v>4.7509655915559</v>
      </c>
      <c r="W754" s="81" t="n">
        <v>4.75096642372942</v>
      </c>
      <c r="X754" s="81" t="n">
        <v>4.75095266879468</v>
      </c>
    </row>
    <row r="755" customFormat="false" ht="15" hidden="false" customHeight="true" outlineLevel="0" collapsed="false">
      <c r="A755" s="31" t="n">
        <v>75008.8245675962</v>
      </c>
      <c r="B755" s="32" t="n">
        <v>8</v>
      </c>
      <c r="C755" s="21" t="n">
        <v>5.26504054848147</v>
      </c>
      <c r="D755" s="21" t="n">
        <v>8.81210337277704</v>
      </c>
      <c r="E755" s="21" t="n">
        <v>8.01494189591974</v>
      </c>
      <c r="F755" s="21" t="n">
        <v>7.32340260201052</v>
      </c>
      <c r="G755" s="21" t="n">
        <v>5.16263576295151</v>
      </c>
      <c r="H755" s="21" t="n">
        <v>4.73187630981976</v>
      </c>
      <c r="I755" s="21" t="n">
        <v>4.75076922538263</v>
      </c>
      <c r="J755" s="21" t="n">
        <v>4.79356441195525</v>
      </c>
      <c r="K755" s="81" t="n">
        <v>9.29326536664531</v>
      </c>
      <c r="L755" s="81" t="n">
        <v>7.99997256864037</v>
      </c>
      <c r="M755" s="81" t="n">
        <v>9.03325557109131</v>
      </c>
      <c r="N755" s="81" t="n">
        <v>8.12917259094523</v>
      </c>
      <c r="O755" s="81" t="n">
        <v>7.99994013770986</v>
      </c>
      <c r="P755" s="81" t="n">
        <v>8.00008549433327</v>
      </c>
      <c r="Q755" s="81" t="n">
        <v>7.9849947820189</v>
      </c>
      <c r="R755" s="81" t="n">
        <v>4.61180052819505</v>
      </c>
      <c r="S755" s="81" t="n">
        <v>4.75096532324869</v>
      </c>
      <c r="T755" s="81" t="n">
        <v>4.68147695195878</v>
      </c>
      <c r="U755" s="81" t="n">
        <v>4.74594379364639</v>
      </c>
      <c r="V755" s="81" t="n">
        <v>4.75096553345646</v>
      </c>
      <c r="W755" s="81" t="n">
        <v>4.7509660849522</v>
      </c>
      <c r="X755" s="81" t="n">
        <v>4.75095673491684</v>
      </c>
    </row>
    <row r="756" customFormat="false" ht="15" hidden="false" customHeight="true" outlineLevel="0" collapsed="false">
      <c r="A756" s="31" t="n">
        <v>75108.8363336863</v>
      </c>
      <c r="B756" s="32" t="n">
        <v>8</v>
      </c>
      <c r="C756" s="21" t="n">
        <v>9.49061391289954</v>
      </c>
      <c r="D756" s="21" t="n">
        <v>9.03800444999336</v>
      </c>
      <c r="E756" s="21" t="n">
        <v>8.00541621605859</v>
      </c>
      <c r="F756" s="21" t="n">
        <v>8.59843149696649</v>
      </c>
      <c r="G756" s="21" t="n">
        <v>4.65894200600149</v>
      </c>
      <c r="H756" s="21" t="n">
        <v>4.70438853491119</v>
      </c>
      <c r="I756" s="21" t="n">
        <v>4.75078771759354</v>
      </c>
      <c r="J756" s="21" t="n">
        <v>4.74338357606298</v>
      </c>
      <c r="K756" s="81" t="n">
        <v>8.6552592565129</v>
      </c>
      <c r="L756" s="81" t="n">
        <v>7.99998215737418</v>
      </c>
      <c r="M756" s="81" t="n">
        <v>8.62524028547387</v>
      </c>
      <c r="N756" s="81" t="n">
        <v>7.89468602985761</v>
      </c>
      <c r="O756" s="81" t="n">
        <v>7.99995428186616</v>
      </c>
      <c r="P756" s="81" t="n">
        <v>8.00011314594392</v>
      </c>
      <c r="Q756" s="81" t="n">
        <v>7.98598170286482</v>
      </c>
      <c r="R756" s="81" t="n">
        <v>4.64842829779182</v>
      </c>
      <c r="S756" s="81" t="n">
        <v>4.75096519214142</v>
      </c>
      <c r="T756" s="81" t="n">
        <v>4.67572188462681</v>
      </c>
      <c r="U756" s="81" t="n">
        <v>4.75116799050349</v>
      </c>
      <c r="V756" s="81" t="n">
        <v>4.75096548907401</v>
      </c>
      <c r="W756" s="81" t="n">
        <v>4.75096579254922</v>
      </c>
      <c r="X756" s="81" t="n">
        <v>4.75096011712645</v>
      </c>
    </row>
    <row r="757" customFormat="false" ht="15" hidden="false" customHeight="true" outlineLevel="0" collapsed="false">
      <c r="A757" s="31" t="n">
        <v>75208.8480997764</v>
      </c>
      <c r="B757" s="32" t="n">
        <v>8</v>
      </c>
      <c r="C757" s="21" t="n">
        <v>9.52370328682356</v>
      </c>
      <c r="D757" s="21" t="n">
        <v>8.78867571883505</v>
      </c>
      <c r="E757" s="21" t="n">
        <v>7.99736193905691</v>
      </c>
      <c r="F757" s="21" t="n">
        <v>8.63361455725407</v>
      </c>
      <c r="G757" s="21" t="n">
        <v>4.58925987320363</v>
      </c>
      <c r="H757" s="21" t="n">
        <v>4.7082972886095</v>
      </c>
      <c r="I757" s="21" t="n">
        <v>4.75080568158999</v>
      </c>
      <c r="J757" s="21" t="n">
        <v>4.73385871248159</v>
      </c>
      <c r="K757" s="81" t="n">
        <v>5.13060057956856</v>
      </c>
      <c r="L757" s="81" t="n">
        <v>7.99997841593061</v>
      </c>
      <c r="M757" s="81" t="n">
        <v>5.47964295250993</v>
      </c>
      <c r="N757" s="81" t="n">
        <v>7.78384996252754</v>
      </c>
      <c r="O757" s="81" t="n">
        <v>7.99996508444021</v>
      </c>
      <c r="P757" s="81" t="n">
        <v>8.0001254749257</v>
      </c>
      <c r="Q757" s="81" t="n">
        <v>7.98702877608841</v>
      </c>
      <c r="R757" s="81" t="n">
        <v>5.03951764685387</v>
      </c>
      <c r="S757" s="81" t="n">
        <v>4.75096530259151</v>
      </c>
      <c r="T757" s="81" t="n">
        <v>4.83269044233193</v>
      </c>
      <c r="U757" s="81" t="n">
        <v>4.7558411567792</v>
      </c>
      <c r="V757" s="81" t="n">
        <v>4.75096545517231</v>
      </c>
      <c r="W757" s="81" t="n">
        <v>4.75096555289891</v>
      </c>
      <c r="X757" s="81" t="n">
        <v>4.75096289570748</v>
      </c>
    </row>
    <row r="758" customFormat="false" ht="15" hidden="false" customHeight="true" outlineLevel="0" collapsed="false">
      <c r="A758" s="31" t="n">
        <v>75308.8598658666</v>
      </c>
      <c r="B758" s="32" t="n">
        <v>8</v>
      </c>
      <c r="C758" s="21" t="n">
        <v>9.22477358970402</v>
      </c>
      <c r="D758" s="21" t="n">
        <v>8.136172832447</v>
      </c>
      <c r="E758" s="21" t="n">
        <v>7.99068910206533</v>
      </c>
      <c r="F758" s="21" t="n">
        <v>8.41143340779508</v>
      </c>
      <c r="G758" s="21" t="n">
        <v>4.57292721065963</v>
      </c>
      <c r="H758" s="21" t="n">
        <v>4.72939148442775</v>
      </c>
      <c r="I758" s="21" t="n">
        <v>4.75082287078763</v>
      </c>
      <c r="J758" s="21" t="n">
        <v>4.73488622905205</v>
      </c>
      <c r="K758" s="81" t="n">
        <v>8.74176697519781</v>
      </c>
      <c r="L758" s="81" t="n">
        <v>7.99997652806335</v>
      </c>
      <c r="M758" s="81" t="n">
        <v>5.4678795582422</v>
      </c>
      <c r="N758" s="81" t="n">
        <v>7.98782835248873</v>
      </c>
      <c r="O758" s="81" t="n">
        <v>7.99997333473084</v>
      </c>
      <c r="P758" s="81" t="n">
        <v>8.0001259838249</v>
      </c>
      <c r="Q758" s="81" t="n">
        <v>7.98810308426433</v>
      </c>
      <c r="R758" s="81" t="n">
        <v>4.93462180642316</v>
      </c>
      <c r="S758" s="81" t="n">
        <v>4.75096543013595</v>
      </c>
      <c r="T758" s="81" t="n">
        <v>4.8501536421495</v>
      </c>
      <c r="U758" s="81" t="n">
        <v>4.75220144648585</v>
      </c>
      <c r="V758" s="81" t="n">
        <v>4.75096542927772</v>
      </c>
      <c r="W758" s="81" t="n">
        <v>4.75096536708426</v>
      </c>
      <c r="X758" s="81" t="n">
        <v>4.75096514515637</v>
      </c>
    </row>
    <row r="759" customFormat="false" ht="15" hidden="false" customHeight="true" outlineLevel="0" collapsed="false">
      <c r="A759" s="31" t="n">
        <v>75408.8716319567</v>
      </c>
      <c r="B759" s="32" t="n">
        <v>8</v>
      </c>
      <c r="C759" s="21" t="n">
        <v>5.8855342370727</v>
      </c>
      <c r="D759" s="21" t="n">
        <v>5.76059256162507</v>
      </c>
      <c r="E759" s="21" t="n">
        <v>7.98529036620151</v>
      </c>
      <c r="F759" s="21" t="n">
        <v>7.91226210883611</v>
      </c>
      <c r="G759" s="21" t="n">
        <v>4.65330951486717</v>
      </c>
      <c r="H759" s="21" t="n">
        <v>4.85791023028833</v>
      </c>
      <c r="I759" s="21" t="n">
        <v>4.75083911269089</v>
      </c>
      <c r="J759" s="21" t="n">
        <v>4.74507137083536</v>
      </c>
      <c r="K759" s="81" t="n">
        <v>9.51815707489632</v>
      </c>
      <c r="L759" s="81" t="n">
        <v>7.99998031119257</v>
      </c>
      <c r="M759" s="81" t="n">
        <v>8.79600486624238</v>
      </c>
      <c r="N759" s="81" t="n">
        <v>8.10628800855987</v>
      </c>
      <c r="O759" s="81" t="n">
        <v>7.99997963566554</v>
      </c>
      <c r="P759" s="81" t="n">
        <v>8.00011797352306</v>
      </c>
      <c r="Q759" s="81" t="n">
        <v>7.9891782501625</v>
      </c>
      <c r="R759" s="81" t="n">
        <v>4.61915803809065</v>
      </c>
      <c r="S759" s="81" t="n">
        <v>4.75096547595382</v>
      </c>
      <c r="T759" s="81" t="n">
        <v>4.80855287872364</v>
      </c>
      <c r="U759" s="81" t="n">
        <v>4.74817824788619</v>
      </c>
      <c r="V759" s="81" t="n">
        <v>4.75096540949984</v>
      </c>
      <c r="W759" s="81" t="n">
        <v>4.75096523229036</v>
      </c>
      <c r="X759" s="81" t="n">
        <v>4.75096693400681</v>
      </c>
    </row>
    <row r="760" customFormat="false" ht="15" hidden="false" customHeight="true" outlineLevel="0" collapsed="false">
      <c r="A760" s="31" t="n">
        <v>75508.8833980468</v>
      </c>
      <c r="B760" s="32" t="n">
        <v>8</v>
      </c>
      <c r="C760" s="21" t="n">
        <v>4.81554904706014</v>
      </c>
      <c r="D760" s="21" t="n">
        <v>8.55701557325922</v>
      </c>
      <c r="E760" s="21" t="n">
        <v>7.98104719897275</v>
      </c>
      <c r="F760" s="21" t="n">
        <v>6.58616330427953</v>
      </c>
      <c r="G760" s="21" t="n">
        <v>5.13405507841764</v>
      </c>
      <c r="H760" s="21" t="n">
        <v>4.75524741312935</v>
      </c>
      <c r="I760" s="21" t="n">
        <v>4.75085429621866</v>
      </c>
      <c r="J760" s="21" t="n">
        <v>4.78766835790785</v>
      </c>
      <c r="K760" s="81" t="n">
        <v>9.3211483955286</v>
      </c>
      <c r="L760" s="81" t="n">
        <v>7.99998704204012</v>
      </c>
      <c r="M760" s="81" t="n">
        <v>9.12599043276926</v>
      </c>
      <c r="N760" s="81" t="n">
        <v>8.04302632022739</v>
      </c>
      <c r="O760" s="81" t="n">
        <v>7.99998444777974</v>
      </c>
      <c r="P760" s="81" t="n">
        <v>8.00010438068806</v>
      </c>
      <c r="Q760" s="81" t="n">
        <v>7.99023354423891</v>
      </c>
      <c r="R760" s="81" t="n">
        <v>4.61060720918261</v>
      </c>
      <c r="S760" s="81" t="n">
        <v>4.75096544888676</v>
      </c>
      <c r="T760" s="81" t="n">
        <v>4.76647204138082</v>
      </c>
      <c r="U760" s="81" t="n">
        <v>4.74874820767877</v>
      </c>
      <c r="V760" s="81" t="n">
        <v>4.75096539439426</v>
      </c>
      <c r="W760" s="81" t="n">
        <v>4.75096514308979</v>
      </c>
      <c r="X760" s="81" t="n">
        <v>4.75096832483474</v>
      </c>
    </row>
    <row r="761" customFormat="false" ht="15" hidden="false" customHeight="true" outlineLevel="0" collapsed="false">
      <c r="A761" s="31" t="n">
        <v>75608.895164137</v>
      </c>
      <c r="B761" s="32" t="n">
        <v>8</v>
      </c>
      <c r="C761" s="21" t="n">
        <v>9.18887931867918</v>
      </c>
      <c r="D761" s="21" t="n">
        <v>9.07466849392507</v>
      </c>
      <c r="E761" s="21" t="n">
        <v>7.97783551054972</v>
      </c>
      <c r="F761" s="21" t="n">
        <v>8.14836729794397</v>
      </c>
      <c r="G761" s="21" t="n">
        <v>4.72716100317468</v>
      </c>
      <c r="H761" s="21" t="n">
        <v>4.70553138393208</v>
      </c>
      <c r="I761" s="21" t="n">
        <v>4.75086835973299</v>
      </c>
      <c r="J761" s="21" t="n">
        <v>4.76411930577819</v>
      </c>
      <c r="K761" s="81" t="n">
        <v>8.75186894719235</v>
      </c>
      <c r="L761" s="81" t="n">
        <v>7.99999307543967</v>
      </c>
      <c r="M761" s="81" t="n">
        <v>9.18304022171071</v>
      </c>
      <c r="N761" s="81" t="n">
        <v>7.9214687934</v>
      </c>
      <c r="O761" s="81" t="n">
        <v>7.99998812282944</v>
      </c>
      <c r="P761" s="81" t="n">
        <v>8.0000876848815</v>
      </c>
      <c r="Q761" s="81" t="n">
        <v>7.99125306505774</v>
      </c>
      <c r="R761" s="81" t="n">
        <v>4.64254465136419</v>
      </c>
      <c r="S761" s="81" t="n">
        <v>4.75096539753978</v>
      </c>
      <c r="T761" s="81" t="n">
        <v>4.72592113305482</v>
      </c>
      <c r="U761" s="81" t="n">
        <v>4.75178236468854</v>
      </c>
      <c r="V761" s="81" t="n">
        <v>4.75096538285747</v>
      </c>
      <c r="W761" s="81" t="n">
        <v>4.75096509254465</v>
      </c>
      <c r="X761" s="81" t="n">
        <v>4.75096937438817</v>
      </c>
    </row>
    <row r="762" customFormat="false" ht="15" hidden="false" customHeight="true" outlineLevel="0" collapsed="false">
      <c r="A762" s="31" t="n">
        <v>75708.9069302271</v>
      </c>
      <c r="B762" s="32" t="n">
        <v>8</v>
      </c>
      <c r="C762" s="21" t="n">
        <v>9.57808876146195</v>
      </c>
      <c r="D762" s="21" t="n">
        <v>8.88932245706145</v>
      </c>
      <c r="E762" s="21" t="n">
        <v>7.97553047200413</v>
      </c>
      <c r="F762" s="21" t="n">
        <v>8.66570829089866</v>
      </c>
      <c r="G762" s="21" t="n">
        <v>4.60452739997932</v>
      </c>
      <c r="H762" s="21" t="n">
        <v>4.70566438108334</v>
      </c>
      <c r="I762" s="21" t="n">
        <v>4.75088128028982</v>
      </c>
      <c r="J762" s="21" t="n">
        <v>4.73720839898156</v>
      </c>
      <c r="K762" s="81" t="n">
        <v>5.17364931397503</v>
      </c>
      <c r="L762" s="81" t="n">
        <v>7.9999966759588</v>
      </c>
      <c r="M762" s="81" t="n">
        <v>9.1151427682394</v>
      </c>
      <c r="N762" s="81" t="n">
        <v>7.90840606597821</v>
      </c>
      <c r="O762" s="81" t="n">
        <v>7.99999092947591</v>
      </c>
      <c r="P762" s="81" t="n">
        <v>8.00006987229946</v>
      </c>
      <c r="Q762" s="81" t="n">
        <v>7.99222499900009</v>
      </c>
      <c r="R762" s="81" t="n">
        <v>5.02840536509403</v>
      </c>
      <c r="S762" s="81" t="n">
        <v>4.75096535906005</v>
      </c>
      <c r="T762" s="81" t="n">
        <v>4.69218516864721</v>
      </c>
      <c r="U762" s="81" t="n">
        <v>4.75316754983596</v>
      </c>
      <c r="V762" s="81" t="n">
        <v>4.75096537404647</v>
      </c>
      <c r="W762" s="81" t="n">
        <v>4.75096507309913</v>
      </c>
      <c r="X762" s="81" t="n">
        <v>4.75097013380199</v>
      </c>
    </row>
    <row r="763" customFormat="false" ht="15" hidden="false" customHeight="true" outlineLevel="0" collapsed="false">
      <c r="A763" s="31" t="n">
        <v>75808.9186963172</v>
      </c>
      <c r="B763" s="32" t="n">
        <v>8</v>
      </c>
      <c r="C763" s="21" t="n">
        <v>9.37747129477237</v>
      </c>
      <c r="D763" s="21" t="n">
        <v>8.43215333018462</v>
      </c>
      <c r="E763" s="21" t="n">
        <v>7.97401038497505</v>
      </c>
      <c r="F763" s="21" t="n">
        <v>8.5664002481253</v>
      </c>
      <c r="G763" s="21" t="n">
        <v>4.57523814008922</v>
      </c>
      <c r="H763" s="21" t="n">
        <v>4.7196735518702</v>
      </c>
      <c r="I763" s="21" t="n">
        <v>4.75089306437031</v>
      </c>
      <c r="J763" s="21" t="n">
        <v>4.73344766807029</v>
      </c>
      <c r="K763" s="81" t="n">
        <v>8.39317642812253</v>
      </c>
      <c r="L763" s="81" t="n">
        <v>7.9999980820607</v>
      </c>
      <c r="M763" s="81" t="n">
        <v>8.87521078218363</v>
      </c>
      <c r="N763" s="81" t="n">
        <v>8.00519599357515</v>
      </c>
      <c r="O763" s="81" t="n">
        <v>7.99999307290971</v>
      </c>
      <c r="P763" s="81" t="n">
        <v>8.00005244269463</v>
      </c>
      <c r="Q763" s="81" t="n">
        <v>7.99314096020136</v>
      </c>
      <c r="R763" s="81" t="n">
        <v>5.04587932090674</v>
      </c>
      <c r="S763" s="81" t="n">
        <v>4.75096534390316</v>
      </c>
      <c r="T763" s="81" t="n">
        <v>4.67335780691223</v>
      </c>
      <c r="U763" s="81" t="n">
        <v>4.75116437736523</v>
      </c>
      <c r="V763" s="81" t="n">
        <v>4.75096536731734</v>
      </c>
      <c r="W763" s="81" t="n">
        <v>4.75096507726054</v>
      </c>
      <c r="X763" s="81" t="n">
        <v>4.75097064886891</v>
      </c>
    </row>
    <row r="764" customFormat="false" ht="15" hidden="false" customHeight="true" outlineLevel="0" collapsed="false">
      <c r="A764" s="31" t="n">
        <v>75908.9304624073</v>
      </c>
      <c r="B764" s="32" t="n">
        <v>8</v>
      </c>
      <c r="C764" s="21" t="n">
        <v>8.76878636540429</v>
      </c>
      <c r="D764" s="21" t="n">
        <v>5.95748319124529</v>
      </c>
      <c r="E764" s="21" t="n">
        <v>7.97315958866158</v>
      </c>
      <c r="F764" s="21" t="n">
        <v>8.26461091579641</v>
      </c>
      <c r="G764" s="21" t="n">
        <v>4.58968300221459</v>
      </c>
      <c r="H764" s="21" t="n">
        <v>4.83348918638196</v>
      </c>
      <c r="I764" s="21" t="n">
        <v>4.75090374015065</v>
      </c>
      <c r="J764" s="21" t="n">
        <v>4.73741638791828</v>
      </c>
      <c r="K764" s="81" t="n">
        <v>9.50962153331107</v>
      </c>
      <c r="L764" s="81" t="n">
        <v>7.99999836585142</v>
      </c>
      <c r="M764" s="81" t="n">
        <v>7.10185843855126</v>
      </c>
      <c r="N764" s="81" t="n">
        <v>8.04828337957089</v>
      </c>
      <c r="O764" s="81" t="n">
        <v>7.99999470984236</v>
      </c>
      <c r="P764" s="81" t="n">
        <v>8.00003644684181</v>
      </c>
      <c r="Q764" s="81" t="n">
        <v>7.99399540817347</v>
      </c>
      <c r="R764" s="81" t="n">
        <v>4.62474133349924</v>
      </c>
      <c r="S764" s="81" t="n">
        <v>4.75096534459659</v>
      </c>
      <c r="T764" s="81" t="n">
        <v>4.70488977402756</v>
      </c>
      <c r="U764" s="81" t="n">
        <v>4.74956396305577</v>
      </c>
      <c r="V764" s="81" t="n">
        <v>4.75096536217821</v>
      </c>
      <c r="W764" s="81" t="n">
        <v>4.75096509808242</v>
      </c>
      <c r="X764" s="81" t="n">
        <v>4.75097096034638</v>
      </c>
    </row>
    <row r="765" customFormat="false" ht="15" hidden="false" customHeight="true" outlineLevel="0" collapsed="false">
      <c r="A765" s="31" t="n">
        <v>76008.9422284975</v>
      </c>
      <c r="B765" s="32" t="n">
        <v>8</v>
      </c>
      <c r="C765" s="21" t="n">
        <v>4.95677358461739</v>
      </c>
      <c r="D765" s="21" t="n">
        <v>7.62886437322207</v>
      </c>
      <c r="E765" s="21" t="n">
        <v>7.97287047309404</v>
      </c>
      <c r="F765" s="21" t="n">
        <v>7.46490457647686</v>
      </c>
      <c r="G765" s="21" t="n">
        <v>5.0696870171709</v>
      </c>
      <c r="H765" s="21" t="n">
        <v>4.86648164270899</v>
      </c>
      <c r="I765" s="21" t="n">
        <v>4.75091335123302</v>
      </c>
      <c r="J765" s="21" t="n">
        <v>4.75509977598177</v>
      </c>
      <c r="K765" s="81" t="n">
        <v>9.33738401209303</v>
      </c>
      <c r="L765" s="81" t="n">
        <v>7.99999843490496</v>
      </c>
      <c r="M765" s="81" t="n">
        <v>5.20368329096131</v>
      </c>
      <c r="N765" s="81" t="n">
        <v>8.00770328269624</v>
      </c>
      <c r="O765" s="81" t="n">
        <v>7.99999595995838</v>
      </c>
      <c r="P765" s="81" t="n">
        <v>8.00002254339733</v>
      </c>
      <c r="Q765" s="81" t="n">
        <v>7.99478513847256</v>
      </c>
      <c r="R765" s="81" t="n">
        <v>4.61024346455014</v>
      </c>
      <c r="S765" s="81" t="n">
        <v>4.75096534980602</v>
      </c>
      <c r="T765" s="81" t="n">
        <v>4.84887608945697</v>
      </c>
      <c r="U765" s="81" t="n">
        <v>4.75014016817687</v>
      </c>
      <c r="V765" s="81" t="n">
        <v>4.75096535825343</v>
      </c>
      <c r="W765" s="81" t="n">
        <v>4.75096512947357</v>
      </c>
      <c r="X765" s="81" t="n">
        <v>4.75097110428441</v>
      </c>
    </row>
    <row r="766" customFormat="false" ht="15" hidden="false" customHeight="true" outlineLevel="0" collapsed="false">
      <c r="A766" s="31" t="n">
        <v>76108.9539945876</v>
      </c>
      <c r="B766" s="32" t="n">
        <v>8</v>
      </c>
      <c r="C766" s="21" t="n">
        <v>8.0079469114441</v>
      </c>
      <c r="D766" s="21" t="n">
        <v>9.05160148607625</v>
      </c>
      <c r="E766" s="21" t="n">
        <v>7.97304471743759</v>
      </c>
      <c r="F766" s="21" t="n">
        <v>6.7464264602104</v>
      </c>
      <c r="G766" s="21" t="n">
        <v>5.14441859448636</v>
      </c>
      <c r="H766" s="21" t="n">
        <v>4.71300191572304</v>
      </c>
      <c r="I766" s="21" t="n">
        <v>4.75092195168191</v>
      </c>
      <c r="J766" s="21" t="n">
        <v>4.79676134388699</v>
      </c>
      <c r="K766" s="81" t="n">
        <v>8.80783660432673</v>
      </c>
      <c r="L766" s="81" t="n">
        <v>7.99999867044236</v>
      </c>
      <c r="M766" s="81" t="n">
        <v>8.22506290691295</v>
      </c>
      <c r="N766" s="81" t="n">
        <v>7.95585063718301</v>
      </c>
      <c r="O766" s="81" t="n">
        <v>7.99999691466271</v>
      </c>
      <c r="P766" s="81" t="n">
        <v>8.00001106584729</v>
      </c>
      <c r="Q766" s="81" t="n">
        <v>7.99550884064931</v>
      </c>
      <c r="R766" s="81" t="n">
        <v>4.63913232229835</v>
      </c>
      <c r="S766" s="81" t="n">
        <v>4.75096535268458</v>
      </c>
      <c r="T766" s="81" t="n">
        <v>4.84516044054516</v>
      </c>
      <c r="U766" s="81" t="n">
        <v>4.75157972663855</v>
      </c>
      <c r="V766" s="81" t="n">
        <v>4.75096535525607</v>
      </c>
      <c r="W766" s="81" t="n">
        <v>4.75096516636187</v>
      </c>
      <c r="X766" s="81" t="n">
        <v>4.75097111236386</v>
      </c>
    </row>
    <row r="767" customFormat="false" ht="15" hidden="false" customHeight="true" outlineLevel="0" collapsed="false">
      <c r="A767" s="31" t="n">
        <v>76208.9657606777</v>
      </c>
      <c r="B767" s="32" t="n">
        <v>8</v>
      </c>
      <c r="C767" s="21" t="n">
        <v>9.58132140378999</v>
      </c>
      <c r="D767" s="21" t="n">
        <v>8.9544151012019</v>
      </c>
      <c r="E767" s="21" t="n">
        <v>7.97359389397969</v>
      </c>
      <c r="F767" s="21" t="n">
        <v>8.49401931260708</v>
      </c>
      <c r="G767" s="21" t="n">
        <v>4.63563728417187</v>
      </c>
      <c r="H767" s="21" t="n">
        <v>4.70461999212757</v>
      </c>
      <c r="I767" s="21" t="n">
        <v>4.75092960217485</v>
      </c>
      <c r="J767" s="21" t="n">
        <v>4.74852063273284</v>
      </c>
      <c r="K767" s="81" t="n">
        <v>5.208951556547</v>
      </c>
      <c r="L767" s="81" t="n">
        <v>7.99999905156954</v>
      </c>
      <c r="M767" s="81" t="n">
        <v>9.03789727042347</v>
      </c>
      <c r="N767" s="81" t="n">
        <v>7.96322447943913</v>
      </c>
      <c r="O767" s="81" t="n">
        <v>7.99999764376211</v>
      </c>
      <c r="P767" s="81" t="n">
        <v>8.00000209220108</v>
      </c>
      <c r="Q767" s="81" t="n">
        <v>7.99616671725251</v>
      </c>
      <c r="R767" s="81" t="n">
        <v>5.02026178018818</v>
      </c>
      <c r="S767" s="81" t="n">
        <v>4.75096535200843</v>
      </c>
      <c r="T767" s="81" t="n">
        <v>4.78589985603134</v>
      </c>
      <c r="U767" s="81" t="n">
        <v>4.75187015080666</v>
      </c>
      <c r="V767" s="81" t="n">
        <v>4.75096535296699</v>
      </c>
      <c r="W767" s="81" t="n">
        <v>4.75096520474342</v>
      </c>
      <c r="X767" s="81" t="n">
        <v>4.75097101223713</v>
      </c>
    </row>
    <row r="768" customFormat="false" ht="15" hidden="false" customHeight="true" outlineLevel="0" collapsed="false">
      <c r="A768" s="31" t="n">
        <v>76308.9775267679</v>
      </c>
      <c r="B768" s="32" t="n">
        <v>8</v>
      </c>
      <c r="C768" s="21" t="n">
        <v>9.48420847825991</v>
      </c>
      <c r="D768" s="21" t="n">
        <v>8.59009579383123</v>
      </c>
      <c r="E768" s="21" t="n">
        <v>7.97443957990604</v>
      </c>
      <c r="F768" s="21" t="n">
        <v>8.65471978769941</v>
      </c>
      <c r="G768" s="21" t="n">
        <v>4.58334614229086</v>
      </c>
      <c r="H768" s="21" t="n">
        <v>4.71442768163016</v>
      </c>
      <c r="I768" s="21" t="n">
        <v>4.7509363670727</v>
      </c>
      <c r="J768" s="21" t="n">
        <v>4.73459516963176</v>
      </c>
      <c r="K768" s="81" t="n">
        <v>7.95505616465425</v>
      </c>
      <c r="L768" s="81" t="n">
        <v>7.99999942384766</v>
      </c>
      <c r="M768" s="81" t="n">
        <v>9.17325559732406</v>
      </c>
      <c r="N768" s="81" t="n">
        <v>8.00604773520864</v>
      </c>
      <c r="O768" s="81" t="n">
        <v>7.99999820056823</v>
      </c>
      <c r="P768" s="81" t="n">
        <v>7.9999955119912</v>
      </c>
      <c r="Q768" s="81" t="n">
        <v>7.99676015761691</v>
      </c>
      <c r="R768" s="81" t="n">
        <v>5.0615975921569</v>
      </c>
      <c r="S768" s="81" t="n">
        <v>4.75096534954187</v>
      </c>
      <c r="T768" s="81" t="n">
        <v>4.74491517297962</v>
      </c>
      <c r="U768" s="81" t="n">
        <v>4.75090620207975</v>
      </c>
      <c r="V768" s="81" t="n">
        <v>4.75096535121883</v>
      </c>
      <c r="W768" s="81" t="n">
        <v>4.7509652416465</v>
      </c>
      <c r="X768" s="81" t="n">
        <v>4.75097082786571</v>
      </c>
    </row>
    <row r="769" customFormat="false" ht="15" hidden="false" customHeight="true" outlineLevel="0" collapsed="false">
      <c r="A769" s="31" t="n">
        <v>76408.989292858</v>
      </c>
      <c r="B769" s="32" t="n">
        <v>8</v>
      </c>
      <c r="C769" s="21" t="n">
        <v>9.11922831648289</v>
      </c>
      <c r="D769" s="21" t="n">
        <v>6.44111518575878</v>
      </c>
      <c r="E769" s="21" t="n">
        <v>7.97551310739098</v>
      </c>
      <c r="F769" s="21" t="n">
        <v>8.47168659290051</v>
      </c>
      <c r="G769" s="21" t="n">
        <v>4.57481329296078</v>
      </c>
      <c r="H769" s="21" t="n">
        <v>4.76621493810989</v>
      </c>
      <c r="I769" s="21" t="n">
        <v>4.75094231222793</v>
      </c>
      <c r="J769" s="21" t="n">
        <v>4.73412765076299</v>
      </c>
      <c r="K769" s="81" t="n">
        <v>9.49209698601254</v>
      </c>
      <c r="L769" s="81" t="n">
        <v>7.99999968191031</v>
      </c>
      <c r="M769" s="81" t="n">
        <v>9.16279582879218</v>
      </c>
      <c r="N769" s="81" t="n">
        <v>8.01961553842369</v>
      </c>
      <c r="O769" s="81" t="n">
        <v>7.99999862579524</v>
      </c>
      <c r="P769" s="81" t="n">
        <v>7.99999108686961</v>
      </c>
      <c r="Q769" s="81" t="n">
        <v>7.99729146039122</v>
      </c>
      <c r="R769" s="81" t="n">
        <v>4.6276850586404</v>
      </c>
      <c r="S769" s="81" t="n">
        <v>4.75096534725219</v>
      </c>
      <c r="T769" s="81" t="n">
        <v>4.70690057077231</v>
      </c>
      <c r="U769" s="81" t="n">
        <v>4.75031909717315</v>
      </c>
      <c r="V769" s="81" t="n">
        <v>4.75096534988376</v>
      </c>
      <c r="W769" s="81" t="n">
        <v>4.75096527503781</v>
      </c>
      <c r="X769" s="81" t="n">
        <v>4.75097057984998</v>
      </c>
    </row>
    <row r="770" customFormat="false" ht="15" hidden="false" customHeight="true" outlineLevel="0" collapsed="false">
      <c r="A770" s="31" t="n">
        <v>76509.0010589481</v>
      </c>
      <c r="B770" s="32" t="n">
        <v>8</v>
      </c>
      <c r="C770" s="21" t="n">
        <v>5.32401555840275</v>
      </c>
      <c r="D770" s="21" t="n">
        <v>5.8109243203313</v>
      </c>
      <c r="E770" s="21" t="n">
        <v>7.97675506407674</v>
      </c>
      <c r="F770" s="21" t="n">
        <v>8.05832498634378</v>
      </c>
      <c r="G770" s="21" t="n">
        <v>4.9457266097436</v>
      </c>
      <c r="H770" s="21" t="n">
        <v>4.87149562039429</v>
      </c>
      <c r="I770" s="21" t="n">
        <v>4.75094750337252</v>
      </c>
      <c r="J770" s="21" t="n">
        <v>4.74177439724954</v>
      </c>
      <c r="K770" s="81" t="n">
        <v>9.33916757281508</v>
      </c>
      <c r="L770" s="81" t="n">
        <v>7.99999981445336</v>
      </c>
      <c r="M770" s="81" t="n">
        <v>9.01935786751294</v>
      </c>
      <c r="N770" s="81" t="n">
        <v>7.99790372369716</v>
      </c>
      <c r="O770" s="81" t="n">
        <v>7.9999989505364</v>
      </c>
      <c r="P770" s="81" t="n">
        <v>7.9999885025876</v>
      </c>
      <c r="Q770" s="81" t="n">
        <v>7.9977635991373</v>
      </c>
      <c r="R770" s="81" t="n">
        <v>4.61039818507907</v>
      </c>
      <c r="S770" s="81" t="n">
        <v>4.75096534602241</v>
      </c>
      <c r="T770" s="81" t="n">
        <v>4.67968219898067</v>
      </c>
      <c r="U770" s="81" t="n">
        <v>4.750698538154</v>
      </c>
      <c r="V770" s="81" t="n">
        <v>4.75096534886419</v>
      </c>
      <c r="W770" s="81" t="n">
        <v>4.75096530369133</v>
      </c>
      <c r="X770" s="81" t="n">
        <v>4.75097028574826</v>
      </c>
    </row>
    <row r="771" customFormat="false" ht="15" hidden="false" customHeight="true" outlineLevel="0" collapsed="false">
      <c r="A771" s="31" t="n">
        <v>76609.0128250382</v>
      </c>
      <c r="B771" s="32" t="n">
        <v>8</v>
      </c>
      <c r="C771" s="21" t="n">
        <v>4.95411863622991</v>
      </c>
      <c r="D771" s="21" t="n">
        <v>8.93463472880737</v>
      </c>
      <c r="E771" s="21" t="n">
        <v>7.97811463519671</v>
      </c>
      <c r="F771" s="21" t="n">
        <v>6.75233861004914</v>
      </c>
      <c r="G771" s="21" t="n">
        <v>5.15942661977032</v>
      </c>
      <c r="H771" s="21" t="n">
        <v>4.72258239034227</v>
      </c>
      <c r="I771" s="21" t="n">
        <v>4.7509520049535</v>
      </c>
      <c r="J771" s="21" t="n">
        <v>4.77563403821896</v>
      </c>
      <c r="K771" s="81" t="n">
        <v>8.81781031593505</v>
      </c>
      <c r="L771" s="81" t="n">
        <v>7.99999986635302</v>
      </c>
      <c r="M771" s="81" t="n">
        <v>8.56799304815051</v>
      </c>
      <c r="N771" s="81" t="n">
        <v>7.97813390554547</v>
      </c>
      <c r="O771" s="81" t="n">
        <v>7.99999919853748</v>
      </c>
      <c r="P771" s="81" t="n">
        <v>7.99998741133622</v>
      </c>
      <c r="Q771" s="81" t="n">
        <v>7.99818002578199</v>
      </c>
      <c r="R771" s="81" t="n">
        <v>4.63858089451322</v>
      </c>
      <c r="S771" s="81" t="n">
        <v>4.75096534572822</v>
      </c>
      <c r="T771" s="81" t="n">
        <v>4.67676147734123</v>
      </c>
      <c r="U771" s="81" t="n">
        <v>4.7513053198535</v>
      </c>
      <c r="V771" s="81" t="n">
        <v>4.75096534808555</v>
      </c>
      <c r="W771" s="81" t="n">
        <v>4.75096532704073</v>
      </c>
      <c r="X771" s="81" t="n">
        <v>4.75096996038226</v>
      </c>
    </row>
    <row r="772" customFormat="false" ht="15" hidden="false" customHeight="true" outlineLevel="0" collapsed="false">
      <c r="A772" s="31" t="n">
        <v>76709.0245911284</v>
      </c>
      <c r="B772" s="32" t="n">
        <v>8</v>
      </c>
      <c r="C772" s="21" t="n">
        <v>9.36631336633882</v>
      </c>
      <c r="D772" s="21" t="n">
        <v>9.01406272648645</v>
      </c>
      <c r="E772" s="21" t="n">
        <v>7.97954885832975</v>
      </c>
      <c r="F772" s="21" t="n">
        <v>7.82211516393969</v>
      </c>
      <c r="G772" s="21" t="n">
        <v>4.68748708302132</v>
      </c>
      <c r="H772" s="21" t="n">
        <v>4.7040798050244</v>
      </c>
      <c r="I772" s="21" t="n">
        <v>4.75095587930919</v>
      </c>
      <c r="J772" s="21" t="n">
        <v>4.77934743049379</v>
      </c>
      <c r="K772" s="81" t="n">
        <v>5.2169042414895</v>
      </c>
      <c r="L772" s="81" t="n">
        <v>7.99999988777051</v>
      </c>
      <c r="M772" s="81" t="n">
        <v>5.4174861709824</v>
      </c>
      <c r="N772" s="81" t="n">
        <v>7.98557750543209</v>
      </c>
      <c r="O772" s="81" t="n">
        <v>7.99999938793299</v>
      </c>
      <c r="P772" s="81" t="n">
        <v>7.99998746428154</v>
      </c>
      <c r="Q772" s="81" t="n">
        <v>7.99854450717847</v>
      </c>
      <c r="R772" s="81" t="n">
        <v>5.01864859630753</v>
      </c>
      <c r="S772" s="81" t="n">
        <v>4.75096534585313</v>
      </c>
      <c r="T772" s="81" t="n">
        <v>4.83623282533493</v>
      </c>
      <c r="U772" s="81" t="n">
        <v>4.75131631846415</v>
      </c>
      <c r="V772" s="81" t="n">
        <v>4.75096534749091</v>
      </c>
      <c r="W772" s="81" t="n">
        <v>4.75096534503173</v>
      </c>
      <c r="X772" s="81" t="n">
        <v>4.75096961612752</v>
      </c>
    </row>
    <row r="773" customFormat="false" ht="15" hidden="false" customHeight="true" outlineLevel="0" collapsed="false">
      <c r="A773" s="31" t="n">
        <v>76809.0363572185</v>
      </c>
      <c r="B773" s="32" t="n">
        <v>8</v>
      </c>
      <c r="C773" s="21" t="n">
        <v>9.55494003187969</v>
      </c>
      <c r="D773" s="21" t="n">
        <v>8.72499517392901</v>
      </c>
      <c r="E773" s="21" t="n">
        <v>7.98102184369188</v>
      </c>
      <c r="F773" s="21" t="n">
        <v>8.64542722869063</v>
      </c>
      <c r="G773" s="21" t="n">
        <v>4.5962822937178</v>
      </c>
      <c r="H773" s="21" t="n">
        <v>4.71013974093904</v>
      </c>
      <c r="I773" s="21" t="n">
        <v>4.75095918610232</v>
      </c>
      <c r="J773" s="21" t="n">
        <v>4.73980959473363</v>
      </c>
      <c r="K773" s="81" t="n">
        <v>7.85780534279117</v>
      </c>
      <c r="L773" s="81" t="n">
        <v>7.99999990728613</v>
      </c>
      <c r="M773" s="81" t="n">
        <v>5.51646178769077</v>
      </c>
      <c r="N773" s="81" t="n">
        <v>8.00367428402249</v>
      </c>
      <c r="O773" s="81" t="n">
        <v>7.99999953257208</v>
      </c>
      <c r="P773" s="81" t="n">
        <v>7.99998833501508</v>
      </c>
      <c r="Q773" s="81" t="n">
        <v>7.99886099050556</v>
      </c>
      <c r="R773" s="81" t="n">
        <v>5.06291480403279</v>
      </c>
      <c r="S773" s="81" t="n">
        <v>4.75096534598369</v>
      </c>
      <c r="T773" s="81" t="n">
        <v>4.84966631086867</v>
      </c>
      <c r="U773" s="81" t="n">
        <v>4.75088371321151</v>
      </c>
      <c r="V773" s="81" t="n">
        <v>4.75096534703679</v>
      </c>
      <c r="W773" s="81" t="n">
        <v>4.75096535798138</v>
      </c>
      <c r="X773" s="81" t="n">
        <v>4.75096926318709</v>
      </c>
    </row>
    <row r="774" customFormat="false" ht="15" hidden="false" customHeight="true" outlineLevel="0" collapsed="false">
      <c r="A774" s="31" t="n">
        <v>76909.0481233086</v>
      </c>
      <c r="B774" s="32" t="n">
        <v>8</v>
      </c>
      <c r="C774" s="21" t="n">
        <v>9.30857154536013</v>
      </c>
      <c r="D774" s="21" t="n">
        <v>7.85061705577718</v>
      </c>
      <c r="E774" s="21" t="n">
        <v>7.98250399768631</v>
      </c>
      <c r="F774" s="21" t="n">
        <v>8.60383370749604</v>
      </c>
      <c r="G774" s="21" t="n">
        <v>4.57324616587134</v>
      </c>
      <c r="H774" s="21" t="n">
        <v>4.73741457273582</v>
      </c>
      <c r="I774" s="21" t="n">
        <v>4.75096198194533</v>
      </c>
      <c r="J774" s="21" t="n">
        <v>4.73353702197689</v>
      </c>
      <c r="K774" s="81" t="n">
        <v>9.48957401417417</v>
      </c>
      <c r="L774" s="81" t="n">
        <v>7.99999993116157</v>
      </c>
      <c r="M774" s="81" t="n">
        <v>8.81857187077815</v>
      </c>
      <c r="N774" s="81" t="n">
        <v>8.00715049346028</v>
      </c>
      <c r="O774" s="81" t="n">
        <v>7.99999964303121</v>
      </c>
      <c r="P774" s="81" t="n">
        <v>7.99998973491262</v>
      </c>
      <c r="Q774" s="81" t="n">
        <v>7.99913349368046</v>
      </c>
      <c r="R774" s="81" t="n">
        <v>4.62818880575099</v>
      </c>
      <c r="S774" s="81" t="n">
        <v>4.75096534597051</v>
      </c>
      <c r="T774" s="81" t="n">
        <v>4.80614127506639</v>
      </c>
      <c r="U774" s="81" t="n">
        <v>4.75068579693815</v>
      </c>
      <c r="V774" s="81" t="n">
        <v>4.75096534668998</v>
      </c>
      <c r="W774" s="81" t="n">
        <v>4.75096536645213</v>
      </c>
      <c r="X774" s="81" t="n">
        <v>4.75096890984772</v>
      </c>
    </row>
    <row r="775" customFormat="false" ht="15" hidden="false" customHeight="true" outlineLevel="0" collapsed="false">
      <c r="A775" s="31" t="n">
        <v>77009.0598893988</v>
      </c>
      <c r="B775" s="32" t="n">
        <v>8</v>
      </c>
      <c r="C775" s="21" t="n">
        <v>8.35440159973454</v>
      </c>
      <c r="D775" s="21" t="n">
        <v>5.72186754906111</v>
      </c>
      <c r="E775" s="21" t="n">
        <v>7.9839712752623</v>
      </c>
      <c r="F775" s="21" t="n">
        <v>8.34505210083012</v>
      </c>
      <c r="G775" s="21" t="n">
        <v>4.60862700321807</v>
      </c>
      <c r="H775" s="21" t="n">
        <v>4.86480194320783</v>
      </c>
      <c r="I775" s="21" t="n">
        <v>4.75096432016878</v>
      </c>
      <c r="J775" s="21" t="n">
        <v>4.73595497912071</v>
      </c>
      <c r="K775" s="81" t="n">
        <v>9.34091737958567</v>
      </c>
      <c r="L775" s="81" t="n">
        <v>7.99999995468361</v>
      </c>
      <c r="M775" s="81" t="n">
        <v>9.12784272779843</v>
      </c>
      <c r="N775" s="81" t="n">
        <v>7.99676663940325</v>
      </c>
      <c r="O775" s="81" t="n">
        <v>7.99999972738746</v>
      </c>
      <c r="P775" s="81" t="n">
        <v>7.99999142164799</v>
      </c>
      <c r="Q775" s="81" t="n">
        <v>7.99936601737713</v>
      </c>
      <c r="R775" s="81" t="n">
        <v>4.61037888950621</v>
      </c>
      <c r="S775" s="81" t="n">
        <v>4.75096534585262</v>
      </c>
      <c r="T775" s="81" t="n">
        <v>4.76450821759209</v>
      </c>
      <c r="U775" s="81" t="n">
        <v>4.75089208838017</v>
      </c>
      <c r="V775" s="81" t="n">
        <v>4.75096534642513</v>
      </c>
      <c r="W775" s="81" t="n">
        <v>4.75096537114525</v>
      </c>
      <c r="X775" s="81" t="n">
        <v>4.75096856271805</v>
      </c>
    </row>
    <row r="776" customFormat="false" ht="15" hidden="false" customHeight="true" outlineLevel="0" collapsed="false">
      <c r="A776" s="31" t="n">
        <v>77109.0716554889</v>
      </c>
      <c r="B776" s="32" t="n">
        <v>8</v>
      </c>
      <c r="C776" s="21" t="n">
        <v>4.86528439259046</v>
      </c>
      <c r="D776" s="21" t="n">
        <v>8.73296416940811</v>
      </c>
      <c r="E776" s="21" t="n">
        <v>7.98540447724895</v>
      </c>
      <c r="F776" s="21" t="n">
        <v>7.73232299734324</v>
      </c>
      <c r="G776" s="21" t="n">
        <v>5.10426824367694</v>
      </c>
      <c r="H776" s="21" t="n">
        <v>4.73847917056851</v>
      </c>
      <c r="I776" s="21" t="n">
        <v>4.75096625069611</v>
      </c>
      <c r="J776" s="21" t="n">
        <v>4.74919795155658</v>
      </c>
      <c r="K776" s="81" t="n">
        <v>8.82372358531191</v>
      </c>
      <c r="L776" s="81" t="n">
        <v>7.99999997258723</v>
      </c>
      <c r="M776" s="81" t="n">
        <v>9.17867778986011</v>
      </c>
      <c r="N776" s="81" t="n">
        <v>7.98977300461919</v>
      </c>
      <c r="O776" s="81" t="n">
        <v>7.99999979180925</v>
      </c>
      <c r="P776" s="81" t="n">
        <v>7.99999320222676</v>
      </c>
      <c r="Q776" s="81" t="n">
        <v>7.99956247562212</v>
      </c>
      <c r="R776" s="81" t="n">
        <v>4.63823608484687</v>
      </c>
      <c r="S776" s="81" t="n">
        <v>4.75096534572133</v>
      </c>
      <c r="T776" s="81" t="n">
        <v>4.72428632825492</v>
      </c>
      <c r="U776" s="81" t="n">
        <v>4.75113123850296</v>
      </c>
      <c r="V776" s="81" t="n">
        <v>4.75096534622287</v>
      </c>
      <c r="W776" s="81" t="n">
        <v>4.75096537281504</v>
      </c>
      <c r="X776" s="81" t="n">
        <v>4.75096822694835</v>
      </c>
    </row>
    <row r="777" customFormat="false" ht="15" hidden="false" customHeight="true" outlineLevel="0" collapsed="false">
      <c r="A777" s="31" t="n">
        <v>77209.083421579</v>
      </c>
      <c r="B777" s="32" t="n">
        <v>8</v>
      </c>
      <c r="C777" s="21" t="n">
        <v>8.90334970692665</v>
      </c>
      <c r="D777" s="21" t="n">
        <v>9.0557521766467</v>
      </c>
      <c r="E777" s="21" t="n">
        <v>7.98678860184313</v>
      </c>
      <c r="F777" s="21" t="n">
        <v>6.57524766416826</v>
      </c>
      <c r="G777" s="21" t="n">
        <v>4.83406035714224</v>
      </c>
      <c r="H777" s="21" t="n">
        <v>4.70460150323131</v>
      </c>
      <c r="I777" s="21" t="n">
        <v>4.75096781999744</v>
      </c>
      <c r="J777" s="21" t="n">
        <v>4.79404328114382</v>
      </c>
      <c r="K777" s="81" t="n">
        <v>5.2215212627737</v>
      </c>
      <c r="L777" s="81" t="n">
        <v>7.99999998339375</v>
      </c>
      <c r="M777" s="81" t="n">
        <v>9.10473783985953</v>
      </c>
      <c r="N777" s="81" t="n">
        <v>7.99436910223181</v>
      </c>
      <c r="O777" s="81" t="n">
        <v>7.99999984100734</v>
      </c>
      <c r="P777" s="81" t="n">
        <v>7.99999493188555</v>
      </c>
      <c r="Q777" s="81" t="n">
        <v>7.99972664228404</v>
      </c>
      <c r="R777" s="81" t="n">
        <v>5.01769851546606</v>
      </c>
      <c r="S777" s="81" t="n">
        <v>4.75096534563419</v>
      </c>
      <c r="T777" s="81" t="n">
        <v>4.6911665800375</v>
      </c>
      <c r="U777" s="81" t="n">
        <v>4.75109544270544</v>
      </c>
      <c r="V777" s="81" t="n">
        <v>4.7509653460684</v>
      </c>
      <c r="W777" s="81" t="n">
        <v>4.75096537220378</v>
      </c>
      <c r="X777" s="81" t="n">
        <v>4.75096790643205</v>
      </c>
    </row>
    <row r="778" customFormat="false" ht="15" hidden="false" customHeight="true" outlineLevel="0" collapsed="false">
      <c r="A778" s="31" t="n">
        <v>77309.0951876691</v>
      </c>
      <c r="B778" s="32" t="n">
        <v>8</v>
      </c>
      <c r="C778" s="21" t="n">
        <v>9.59169855101425</v>
      </c>
      <c r="D778" s="21" t="n">
        <v>8.83152232014081</v>
      </c>
      <c r="E778" s="21" t="n">
        <v>7.98811225440642</v>
      </c>
      <c r="F778" s="21" t="n">
        <v>8.34658743034448</v>
      </c>
      <c r="G778" s="21" t="n">
        <v>4.61557056939885</v>
      </c>
      <c r="H778" s="21" t="n">
        <v>4.70710997852198</v>
      </c>
      <c r="I778" s="21" t="n">
        <v>4.7509690711022</v>
      </c>
      <c r="J778" s="21" t="n">
        <v>4.75511308652908</v>
      </c>
      <c r="K778" s="81" t="n">
        <v>7.79191379861431</v>
      </c>
      <c r="L778" s="81" t="n">
        <v>7.99999998881838</v>
      </c>
      <c r="M778" s="81" t="n">
        <v>8.85128305689934</v>
      </c>
      <c r="N778" s="81" t="n">
        <v>8.00175899232563</v>
      </c>
      <c r="O778" s="81" t="n">
        <v>7.9999998785793</v>
      </c>
      <c r="P778" s="81" t="n">
        <v>7.99999651009717</v>
      </c>
      <c r="Q778" s="81" t="n">
        <v>7.99986211108249</v>
      </c>
      <c r="R778" s="81" t="n">
        <v>5.06362663696574</v>
      </c>
      <c r="S778" s="81" t="n">
        <v>4.75096534559841</v>
      </c>
      <c r="T778" s="81" t="n">
        <v>4.67356652051414</v>
      </c>
      <c r="U778" s="81" t="n">
        <v>4.75090976045079</v>
      </c>
      <c r="V778" s="81" t="n">
        <v>4.75096534595044</v>
      </c>
      <c r="W778" s="81" t="n">
        <v>4.75096536999577</v>
      </c>
      <c r="X778" s="81" t="n">
        <v>4.7509676039891</v>
      </c>
    </row>
    <row r="779" customFormat="false" ht="15" hidden="false" customHeight="true" outlineLevel="0" collapsed="false">
      <c r="A779" s="31" t="n">
        <v>77409.1069537593</v>
      </c>
      <c r="B779" s="32" t="n">
        <v>8</v>
      </c>
      <c r="C779" s="21" t="n">
        <v>9.43535896773561</v>
      </c>
      <c r="D779" s="21" t="n">
        <v>8.27521083645496</v>
      </c>
      <c r="E779" s="21" t="n">
        <v>7.989367116245</v>
      </c>
      <c r="F779" s="21" t="n">
        <v>8.66553236332152</v>
      </c>
      <c r="G779" s="21" t="n">
        <v>4.57861154215084</v>
      </c>
      <c r="H779" s="21" t="n">
        <v>4.72493228515026</v>
      </c>
      <c r="I779" s="21" t="n">
        <v>4.75097004365559</v>
      </c>
      <c r="J779" s="21" t="n">
        <v>4.73568857136097</v>
      </c>
      <c r="K779" s="81" t="n">
        <v>9.48812033100716</v>
      </c>
      <c r="L779" s="81" t="n">
        <v>7.99999999148781</v>
      </c>
      <c r="M779" s="81" t="n">
        <v>6.42172645856665</v>
      </c>
      <c r="N779" s="81" t="n">
        <v>8.00226884924424</v>
      </c>
      <c r="O779" s="81" t="n">
        <v>7.99999990727258</v>
      </c>
      <c r="P779" s="81" t="n">
        <v>7.99999787476421</v>
      </c>
      <c r="Q779" s="81" t="n">
        <v>7.99997226702032</v>
      </c>
      <c r="R779" s="81" t="n">
        <v>4.62850214315446</v>
      </c>
      <c r="S779" s="81" t="n">
        <v>4.75096534559324</v>
      </c>
      <c r="T779" s="81" t="n">
        <v>4.7132494802685</v>
      </c>
      <c r="U779" s="81" t="n">
        <v>4.75084987411942</v>
      </c>
      <c r="V779" s="81" t="n">
        <v>4.75096534586035</v>
      </c>
      <c r="W779" s="81" t="n">
        <v>4.75096536678828</v>
      </c>
      <c r="X779" s="81" t="n">
        <v>4.75096732153182</v>
      </c>
    </row>
    <row r="780" customFormat="false" ht="15" hidden="false" customHeight="true" outlineLevel="0" collapsed="false">
      <c r="A780" s="31" t="n">
        <v>77509.1187198494</v>
      </c>
      <c r="B780" s="32" t="n">
        <v>8</v>
      </c>
      <c r="C780" s="21" t="n">
        <v>8.97837259896192</v>
      </c>
      <c r="D780" s="21" t="n">
        <v>5.81594660081403</v>
      </c>
      <c r="E780" s="21" t="n">
        <v>7.99054747073955</v>
      </c>
      <c r="F780" s="21" t="n">
        <v>8.52278848201608</v>
      </c>
      <c r="G780" s="21" t="n">
        <v>4.57981410499444</v>
      </c>
      <c r="H780" s="21" t="n">
        <v>4.85081783386988</v>
      </c>
      <c r="I780" s="21" t="n">
        <v>4.7509707740079</v>
      </c>
      <c r="J780" s="21" t="n">
        <v>4.73366730250997</v>
      </c>
      <c r="K780" s="81" t="n">
        <v>9.34234638444539</v>
      </c>
      <c r="L780" s="81" t="n">
        <v>7.99999999328837</v>
      </c>
      <c r="M780" s="81" t="n">
        <v>5.20091742379988</v>
      </c>
      <c r="N780" s="81" t="n">
        <v>7.99763333509671</v>
      </c>
      <c r="O780" s="81" t="n">
        <v>7.99999992918527</v>
      </c>
      <c r="P780" s="81" t="n">
        <v>7.99999899549853</v>
      </c>
      <c r="Q780" s="81" t="n">
        <v>8.00006026739207</v>
      </c>
      <c r="R780" s="81" t="n">
        <v>4.61035002082075</v>
      </c>
      <c r="S780" s="81" t="n">
        <v>4.750965345596</v>
      </c>
      <c r="T780" s="81" t="n">
        <v>4.84938141694193</v>
      </c>
      <c r="U780" s="81" t="n">
        <v>4.75095117670287</v>
      </c>
      <c r="V780" s="81" t="n">
        <v>4.75096534579155</v>
      </c>
      <c r="W780" s="81" t="n">
        <v>4.75096536307643</v>
      </c>
      <c r="X780" s="81" t="n">
        <v>4.75096706021379</v>
      </c>
    </row>
    <row r="781" customFormat="false" ht="15" hidden="false" customHeight="true" outlineLevel="0" collapsed="false">
      <c r="A781" s="31" t="n">
        <v>77609.1304859395</v>
      </c>
      <c r="B781" s="32" t="n">
        <v>8</v>
      </c>
      <c r="C781" s="21" t="n">
        <v>5.09565598786815</v>
      </c>
      <c r="D781" s="21" t="n">
        <v>8.35045783887001</v>
      </c>
      <c r="E781" s="21" t="n">
        <v>7.99164978375576</v>
      </c>
      <c r="F781" s="21" t="n">
        <v>8.17228103049691</v>
      </c>
      <c r="G781" s="21" t="n">
        <v>5.02584423753691</v>
      </c>
      <c r="H781" s="21" t="n">
        <v>4.79076372526191</v>
      </c>
      <c r="I781" s="21" t="n">
        <v>4.75097129532825</v>
      </c>
      <c r="J781" s="21" t="n">
        <v>4.73930090014833</v>
      </c>
      <c r="K781" s="81" t="n">
        <v>8.82832237281232</v>
      </c>
      <c r="L781" s="81" t="n">
        <v>7.99999999496616</v>
      </c>
      <c r="M781" s="81" t="n">
        <v>8.38243149718548</v>
      </c>
      <c r="N781" s="81" t="n">
        <v>7.99533838146897</v>
      </c>
      <c r="O781" s="81" t="n">
        <v>7.9999999459197</v>
      </c>
      <c r="P781" s="81" t="n">
        <v>7.99999986669116</v>
      </c>
      <c r="Q781" s="81" t="n">
        <v>8.00012903074517</v>
      </c>
      <c r="R781" s="81" t="n">
        <v>4.63796041458939</v>
      </c>
      <c r="S781" s="81" t="n">
        <v>4.75096534559496</v>
      </c>
      <c r="T781" s="81" t="n">
        <v>4.83294953203001</v>
      </c>
      <c r="U781" s="81" t="n">
        <v>4.75104114885128</v>
      </c>
      <c r="V781" s="81" t="n">
        <v>4.75096534573901</v>
      </c>
      <c r="W781" s="81" t="n">
        <v>4.75096535924909</v>
      </c>
      <c r="X781" s="81" t="n">
        <v>4.75096682049484</v>
      </c>
    </row>
    <row r="782" customFormat="false" ht="15" hidden="false" customHeight="true" outlineLevel="0" collapsed="false">
      <c r="A782" s="31" t="n">
        <v>77709.1422520297</v>
      </c>
      <c r="B782" s="32" t="n">
        <v>8</v>
      </c>
      <c r="C782" s="21" t="n">
        <v>5.26504054812894</v>
      </c>
      <c r="D782" s="21" t="n">
        <v>9.06798744676576</v>
      </c>
      <c r="E782" s="21" t="n">
        <v>7.99267233445277</v>
      </c>
      <c r="F782" s="21" t="n">
        <v>7.09787081280693</v>
      </c>
      <c r="G782" s="21" t="n">
        <v>5.16263576294882</v>
      </c>
      <c r="H782" s="21" t="n">
        <v>4.70764776166383</v>
      </c>
      <c r="I782" s="21" t="n">
        <v>4.75097163773642</v>
      </c>
      <c r="J782" s="21" t="n">
        <v>4.76334563730212</v>
      </c>
      <c r="K782" s="81" t="n">
        <v>5.22513736078027</v>
      </c>
      <c r="L782" s="81" t="n">
        <v>7.99999999652459</v>
      </c>
      <c r="M782" s="81" t="n">
        <v>9.0539108291234</v>
      </c>
      <c r="N782" s="81" t="n">
        <v>7.99777290296949</v>
      </c>
      <c r="O782" s="81" t="n">
        <v>7.99999995869958</v>
      </c>
      <c r="P782" s="81" t="n">
        <v>8.00000050089195</v>
      </c>
      <c r="Q782" s="81" t="n">
        <v>8.00018123114776</v>
      </c>
      <c r="R782" s="81" t="n">
        <v>5.01694502375215</v>
      </c>
      <c r="S782" s="81" t="n">
        <v>4.75096534558893</v>
      </c>
      <c r="T782" s="81" t="n">
        <v>4.78295195171962</v>
      </c>
      <c r="U782" s="81" t="n">
        <v>4.7510114005788</v>
      </c>
      <c r="V782" s="81" t="n">
        <v>4.75096534569888</v>
      </c>
      <c r="W782" s="81" t="n">
        <v>4.7509653555931</v>
      </c>
      <c r="X782" s="81" t="n">
        <v>4.7509666023507</v>
      </c>
    </row>
    <row r="783" customFormat="false" ht="15" hidden="false" customHeight="true" outlineLevel="0" collapsed="false">
      <c r="A783" s="31" t="n">
        <v>77809.1540181198</v>
      </c>
      <c r="B783" s="32" t="n">
        <v>8</v>
      </c>
      <c r="C783" s="21" t="n">
        <v>9.49061391280391</v>
      </c>
      <c r="D783" s="21" t="n">
        <v>8.90767656232028</v>
      </c>
      <c r="E783" s="21" t="n">
        <v>7.99361489223164</v>
      </c>
      <c r="F783" s="21" t="n">
        <v>7.28646802913498</v>
      </c>
      <c r="G783" s="21" t="n">
        <v>4.65894200602014</v>
      </c>
      <c r="H783" s="21" t="n">
        <v>4.70537925754449</v>
      </c>
      <c r="I783" s="21" t="n">
        <v>4.75097182844801</v>
      </c>
      <c r="J783" s="21" t="n">
        <v>4.79381314259619</v>
      </c>
      <c r="K783" s="81" t="n">
        <v>7.73380906502072</v>
      </c>
      <c r="L783" s="81" t="n">
        <v>7.99999999776363</v>
      </c>
      <c r="M783" s="81" t="n">
        <v>9.17661769973214</v>
      </c>
      <c r="N783" s="81" t="n">
        <v>8.00070650425236</v>
      </c>
      <c r="O783" s="81" t="n">
        <v>7.99999996845939</v>
      </c>
      <c r="P783" s="81" t="n">
        <v>8.00000092285147</v>
      </c>
      <c r="Q783" s="81" t="n">
        <v>8.00021929701744</v>
      </c>
      <c r="R783" s="81" t="n">
        <v>5.06415529487653</v>
      </c>
      <c r="S783" s="81" t="n">
        <v>4.75096534558142</v>
      </c>
      <c r="T783" s="81" t="n">
        <v>4.74197352729754</v>
      </c>
      <c r="U783" s="81" t="n">
        <v>4.7509343419676</v>
      </c>
      <c r="V783" s="81" t="n">
        <v>4.75096534566824</v>
      </c>
      <c r="W783" s="81" t="n">
        <v>4.75096535230295</v>
      </c>
      <c r="X783" s="81" t="n">
        <v>4.75096640545772</v>
      </c>
    </row>
    <row r="784" customFormat="false" ht="15" hidden="false" customHeight="true" outlineLevel="0" collapsed="false">
      <c r="A784" s="31" t="n">
        <v>77909.1657842099</v>
      </c>
      <c r="B784" s="32" t="n">
        <v>8</v>
      </c>
      <c r="C784" s="21" t="n">
        <v>9.52370328683339</v>
      </c>
      <c r="D784" s="21" t="n">
        <v>8.48099864798135</v>
      </c>
      <c r="E784" s="21" t="n">
        <v>7.9944784354831</v>
      </c>
      <c r="F784" s="21" t="n">
        <v>8.59175980853286</v>
      </c>
      <c r="G784" s="21" t="n">
        <v>4.58925987320829</v>
      </c>
      <c r="H784" s="21" t="n">
        <v>4.71806395886154</v>
      </c>
      <c r="I784" s="21" t="n">
        <v>4.7509718919288</v>
      </c>
      <c r="J784" s="21" t="n">
        <v>4.74366918690879</v>
      </c>
      <c r="K784" s="81" t="n">
        <v>9.48698121109461</v>
      </c>
      <c r="L784" s="81" t="n">
        <v>7.99999999859074</v>
      </c>
      <c r="M784" s="81" t="n">
        <v>9.15793699782881</v>
      </c>
      <c r="N784" s="81" t="n">
        <v>8.0005431843789</v>
      </c>
      <c r="O784" s="81" t="n">
        <v>7.99999997591283</v>
      </c>
      <c r="P784" s="81" t="n">
        <v>8.00000116443387</v>
      </c>
      <c r="Q784" s="81" t="n">
        <v>8.0002454212827</v>
      </c>
      <c r="R784" s="81" t="n">
        <v>4.6287595321434</v>
      </c>
      <c r="S784" s="81" t="n">
        <v>4.75096534557562</v>
      </c>
      <c r="T784" s="81" t="n">
        <v>4.70444448650035</v>
      </c>
      <c r="U784" s="81" t="n">
        <v>4.75091935466303</v>
      </c>
      <c r="V784" s="81" t="n">
        <v>4.75096534564484</v>
      </c>
      <c r="W784" s="81" t="n">
        <v>4.75096534949395</v>
      </c>
      <c r="X784" s="81" t="n">
        <v>4.75096622915783</v>
      </c>
    </row>
    <row r="785" customFormat="false" ht="15" hidden="false" customHeight="true" outlineLevel="0" collapsed="false">
      <c r="A785" s="31" t="n">
        <v>78009.1775503</v>
      </c>
      <c r="B785" s="32" t="n">
        <v>8</v>
      </c>
      <c r="C785" s="21" t="n">
        <v>9.22477358974229</v>
      </c>
      <c r="D785" s="21" t="n">
        <v>6.04226787888298</v>
      </c>
      <c r="E785" s="21" t="n">
        <v>7.99526490790271</v>
      </c>
      <c r="F785" s="21" t="n">
        <v>8.63337338713516</v>
      </c>
      <c r="G785" s="21" t="n">
        <v>4.57292721066089</v>
      </c>
      <c r="H785" s="21" t="n">
        <v>4.82111373476801</v>
      </c>
      <c r="I785" s="21" t="n">
        <v>4.75097185005542</v>
      </c>
      <c r="J785" s="21" t="n">
        <v>4.73392356945299</v>
      </c>
      <c r="K785" s="81" t="n">
        <v>9.34373147072395</v>
      </c>
      <c r="L785" s="81" t="n">
        <v>7.99999999906906</v>
      </c>
      <c r="M785" s="81" t="n">
        <v>9.00223358581422</v>
      </c>
      <c r="N785" s="81" t="n">
        <v>7.99856889734108</v>
      </c>
      <c r="O785" s="81" t="n">
        <v>7.99999998160491</v>
      </c>
      <c r="P785" s="81" t="n">
        <v>8.00000126049277</v>
      </c>
      <c r="Q785" s="81" t="n">
        <v>8.00026157003291</v>
      </c>
      <c r="R785" s="81" t="n">
        <v>4.61031339828926</v>
      </c>
      <c r="S785" s="81" t="n">
        <v>4.75096534557251</v>
      </c>
      <c r="T785" s="81" t="n">
        <v>4.67829269645362</v>
      </c>
      <c r="U785" s="81" t="n">
        <v>4.75096615044584</v>
      </c>
      <c r="V785" s="81" t="n">
        <v>4.75096534562697</v>
      </c>
      <c r="W785" s="81" t="n">
        <v>4.75096534721692</v>
      </c>
      <c r="X785" s="81" t="n">
        <v>4.75096607253758</v>
      </c>
    </row>
    <row r="786" customFormat="false" ht="15" hidden="false" customHeight="true" outlineLevel="0" collapsed="false">
      <c r="A786" s="31" t="n">
        <v>78109.1893163902</v>
      </c>
      <c r="B786" s="32" t="n">
        <v>8</v>
      </c>
      <c r="C786" s="21" t="n">
        <v>5.88553423760447</v>
      </c>
      <c r="D786" s="21" t="n">
        <v>6.6611694963611</v>
      </c>
      <c r="E786" s="21" t="n">
        <v>7.99597700836383</v>
      </c>
      <c r="F786" s="21" t="n">
        <v>8.41304998196057</v>
      </c>
      <c r="G786" s="21" t="n">
        <v>4.65330951483331</v>
      </c>
      <c r="H786" s="21" t="n">
        <v>4.87061464740512</v>
      </c>
      <c r="I786" s="21" t="n">
        <v>4.7509717222795</v>
      </c>
      <c r="J786" s="21" t="n">
        <v>4.73488727698413</v>
      </c>
      <c r="K786" s="81" t="n">
        <v>8.83264698405466</v>
      </c>
      <c r="L786" s="81" t="n">
        <v>7.99999999933258</v>
      </c>
      <c r="M786" s="81" t="n">
        <v>8.49883140476523</v>
      </c>
      <c r="N786" s="81" t="n">
        <v>7.99789500412235</v>
      </c>
      <c r="O786" s="81" t="n">
        <v>7.99999998595187</v>
      </c>
      <c r="P786" s="81" t="n">
        <v>8.00000124571298</v>
      </c>
      <c r="Q786" s="81" t="n">
        <v>8.0002694922676</v>
      </c>
      <c r="R786" s="81" t="n">
        <v>4.63769486321302</v>
      </c>
      <c r="S786" s="81" t="n">
        <v>4.7509653455714</v>
      </c>
      <c r="T786" s="81" t="n">
        <v>4.67859412236762</v>
      </c>
      <c r="U786" s="81" t="n">
        <v>4.75099857930783</v>
      </c>
      <c r="V786" s="81" t="n">
        <v>4.75096534561332</v>
      </c>
      <c r="W786" s="81" t="n">
        <v>4.750965345473</v>
      </c>
      <c r="X786" s="81" t="n">
        <v>4.75096593449832</v>
      </c>
    </row>
    <row r="787" customFormat="false" ht="15" hidden="false" customHeight="true" outlineLevel="0" collapsed="false">
      <c r="A787" s="31" t="n">
        <v>78209.2010824803</v>
      </c>
      <c r="B787" s="32" t="n">
        <v>8</v>
      </c>
      <c r="C787" s="21" t="n">
        <v>4.81554904707343</v>
      </c>
      <c r="D787" s="21" t="n">
        <v>9.0264185647303</v>
      </c>
      <c r="E787" s="21" t="n">
        <v>7.99661801062625</v>
      </c>
      <c r="F787" s="21" t="n">
        <v>7.91799866342698</v>
      </c>
      <c r="G787" s="21" t="n">
        <v>5.1340550784092</v>
      </c>
      <c r="H787" s="21" t="n">
        <v>4.71559609781597</v>
      </c>
      <c r="I787" s="21" t="n">
        <v>4.75097152579335</v>
      </c>
      <c r="J787" s="21" t="n">
        <v>4.74496399632023</v>
      </c>
      <c r="K787" s="81" t="n">
        <v>5.22855961836091</v>
      </c>
      <c r="L787" s="81" t="n">
        <v>7.99999999949764</v>
      </c>
      <c r="M787" s="81" t="n">
        <v>5.36653769874145</v>
      </c>
      <c r="N787" s="81" t="n">
        <v>7.9990904411153</v>
      </c>
      <c r="O787" s="81" t="n">
        <v>7.99999998927163</v>
      </c>
      <c r="P787" s="81" t="n">
        <v>8.00000115235427</v>
      </c>
      <c r="Q787" s="81" t="n">
        <v>8.00027073170342</v>
      </c>
      <c r="R787" s="81" t="n">
        <v>5.01622315515902</v>
      </c>
      <c r="S787" s="81" t="n">
        <v>4.75096534557114</v>
      </c>
      <c r="T787" s="81" t="n">
        <v>4.84019846922011</v>
      </c>
      <c r="U787" s="81" t="n">
        <v>4.75098075558307</v>
      </c>
      <c r="V787" s="81" t="n">
        <v>4.7509653456029</v>
      </c>
      <c r="W787" s="81" t="n">
        <v>4.75096534422759</v>
      </c>
      <c r="X787" s="81" t="n">
        <v>4.75096581381529</v>
      </c>
    </row>
    <row r="788" customFormat="false" ht="15" hidden="false" customHeight="true" outlineLevel="0" collapsed="false">
      <c r="A788" s="31" t="n">
        <v>78309.2128485704</v>
      </c>
      <c r="B788" s="32" t="n">
        <v>8</v>
      </c>
      <c r="C788" s="21" t="n">
        <v>9.18887931863258</v>
      </c>
      <c r="D788" s="21" t="n">
        <v>8.9839100714305</v>
      </c>
      <c r="E788" s="21" t="n">
        <v>7.99719160947116</v>
      </c>
      <c r="F788" s="21" t="n">
        <v>6.59323072139033</v>
      </c>
      <c r="G788" s="21" t="n">
        <v>4.72716100318482</v>
      </c>
      <c r="H788" s="21" t="n">
        <v>4.70414273608075</v>
      </c>
      <c r="I788" s="21" t="n">
        <v>4.75097127569496</v>
      </c>
      <c r="J788" s="21" t="n">
        <v>4.78721856391238</v>
      </c>
      <c r="K788" s="81" t="n">
        <v>7.67175019506077</v>
      </c>
      <c r="L788" s="81" t="n">
        <v>7.99999999962634</v>
      </c>
      <c r="M788" s="81" t="n">
        <v>5.64257772276455</v>
      </c>
      <c r="N788" s="81" t="n">
        <v>8.00022611035587</v>
      </c>
      <c r="O788" s="81" t="n">
        <v>7.99999999180691</v>
      </c>
      <c r="P788" s="81" t="n">
        <v>8.00000100879278</v>
      </c>
      <c r="Q788" s="81" t="n">
        <v>8.00026663998946</v>
      </c>
      <c r="R788" s="81" t="n">
        <v>5.06463674348331</v>
      </c>
      <c r="S788" s="81" t="n">
        <v>4.75096534557095</v>
      </c>
      <c r="T788" s="81" t="n">
        <v>4.84983883084789</v>
      </c>
      <c r="U788" s="81" t="n">
        <v>4.7509496844083</v>
      </c>
      <c r="V788" s="81" t="n">
        <v>4.75096534559494</v>
      </c>
      <c r="W788" s="81" t="n">
        <v>4.75096534342276</v>
      </c>
      <c r="X788" s="81" t="n">
        <v>4.75096570918707</v>
      </c>
    </row>
    <row r="789" customFormat="false" ht="15" hidden="false" customHeight="true" outlineLevel="0" collapsed="false">
      <c r="A789" s="31" t="n">
        <v>78409.2246146606</v>
      </c>
      <c r="B789" s="32" t="n">
        <v>8</v>
      </c>
      <c r="C789" s="21" t="n">
        <v>9.57808876146195</v>
      </c>
      <c r="D789" s="21" t="n">
        <v>8.65253710889121</v>
      </c>
      <c r="E789" s="21" t="n">
        <v>7.99770179017201</v>
      </c>
      <c r="F789" s="21" t="n">
        <v>8.13871319255718</v>
      </c>
      <c r="G789" s="21" t="n">
        <v>4.60452739998132</v>
      </c>
      <c r="H789" s="21" t="n">
        <v>4.71237488814831</v>
      </c>
      <c r="I789" s="21" t="n">
        <v>4.75097098515114</v>
      </c>
      <c r="J789" s="21" t="n">
        <v>4.76450118946988</v>
      </c>
      <c r="K789" s="81" t="n">
        <v>9.4858969503057</v>
      </c>
      <c r="L789" s="81" t="n">
        <v>7.99999999973567</v>
      </c>
      <c r="M789" s="81" t="n">
        <v>8.8672605154576</v>
      </c>
      <c r="N789" s="81" t="n">
        <v>8.00001490037672</v>
      </c>
      <c r="O789" s="81" t="n">
        <v>7.99999999374303</v>
      </c>
      <c r="P789" s="81" t="n">
        <v>8.00000083873193</v>
      </c>
      <c r="Q789" s="81" t="n">
        <v>8.0002583908052</v>
      </c>
      <c r="R789" s="81" t="n">
        <v>4.62901768234346</v>
      </c>
      <c r="S789" s="81" t="n">
        <v>4.75096534557059</v>
      </c>
      <c r="T789" s="81" t="n">
        <v>4.80264077386393</v>
      </c>
      <c r="U789" s="81" t="n">
        <v>4.75094762363462</v>
      </c>
      <c r="V789" s="81" t="n">
        <v>4.75096534558886</v>
      </c>
      <c r="W789" s="81" t="n">
        <v>4.75096534298763</v>
      </c>
      <c r="X789" s="81" t="n">
        <v>4.75096561927638</v>
      </c>
    </row>
    <row r="790" customFormat="false" ht="15" hidden="false" customHeight="true" outlineLevel="0" collapsed="false">
      <c r="A790" s="31" t="n">
        <v>78509.2363807507</v>
      </c>
      <c r="B790" s="32" t="n">
        <v>8</v>
      </c>
      <c r="C790" s="21" t="n">
        <v>9.37747129477763</v>
      </c>
      <c r="D790" s="21" t="n">
        <v>7.17476312657397</v>
      </c>
      <c r="E790" s="21" t="n">
        <v>7.99815271851758</v>
      </c>
      <c r="F790" s="21" t="n">
        <v>8.66411499694524</v>
      </c>
      <c r="G790" s="21" t="n">
        <v>4.57523814008979</v>
      </c>
      <c r="H790" s="21" t="n">
        <v>4.74973050561646</v>
      </c>
      <c r="I790" s="21" t="n">
        <v>4.75097066555704</v>
      </c>
      <c r="J790" s="21" t="n">
        <v>4.73729450723584</v>
      </c>
      <c r="K790" s="81" t="n">
        <v>9.3453256380134</v>
      </c>
      <c r="L790" s="81" t="n">
        <v>7.99999999982286</v>
      </c>
      <c r="M790" s="81" t="n">
        <v>9.14091818733034</v>
      </c>
      <c r="N790" s="81" t="n">
        <v>7.99920508485899</v>
      </c>
      <c r="O790" s="81" t="n">
        <v>7.99999999522163</v>
      </c>
      <c r="P790" s="81" t="n">
        <v>8.00000066094651</v>
      </c>
      <c r="Q790" s="81" t="n">
        <v>8.00024699440314</v>
      </c>
      <c r="R790" s="81" t="n">
        <v>4.61026458822852</v>
      </c>
      <c r="S790" s="81" t="n">
        <v>4.75096534557014</v>
      </c>
      <c r="T790" s="81" t="n">
        <v>4.7612311826452</v>
      </c>
      <c r="U790" s="81" t="n">
        <v>4.75096836077714</v>
      </c>
      <c r="V790" s="81" t="n">
        <v>4.75096534558421</v>
      </c>
      <c r="W790" s="81" t="n">
        <v>4.75096534284678</v>
      </c>
      <c r="X790" s="81" t="n">
        <v>4.75096554274309</v>
      </c>
    </row>
    <row r="791" customFormat="false" ht="15" hidden="false" customHeight="true" outlineLevel="0" collapsed="false">
      <c r="A791" s="31" t="n">
        <v>78609.2481468408</v>
      </c>
      <c r="B791" s="32" t="n">
        <v>8</v>
      </c>
      <c r="C791" s="21" t="n">
        <v>8.76878636543367</v>
      </c>
      <c r="D791" s="21" t="n">
        <v>5.73359864414013</v>
      </c>
      <c r="E791" s="21" t="n">
        <v>7.99854864889247</v>
      </c>
      <c r="F791" s="21" t="n">
        <v>8.56643976385711</v>
      </c>
      <c r="G791" s="21" t="n">
        <v>4.58968300221345</v>
      </c>
      <c r="H791" s="21" t="n">
        <v>4.86943043765092</v>
      </c>
      <c r="I791" s="21" t="n">
        <v>4.75097032669118</v>
      </c>
      <c r="J791" s="21" t="n">
        <v>4.73347291190983</v>
      </c>
      <c r="K791" s="81" t="n">
        <v>8.83750821970233</v>
      </c>
      <c r="L791" s="81" t="n">
        <v>7.99999999988457</v>
      </c>
      <c r="M791" s="81" t="n">
        <v>9.18020431171848</v>
      </c>
      <c r="N791" s="81" t="n">
        <v>7.99904851633968</v>
      </c>
      <c r="O791" s="81" t="n">
        <v>7.99999999635078</v>
      </c>
      <c r="P791" s="81" t="n">
        <v>8.00000048942624</v>
      </c>
      <c r="Q791" s="81" t="n">
        <v>8.0002333122361</v>
      </c>
      <c r="R791" s="81" t="n">
        <v>4.63739136246611</v>
      </c>
      <c r="S791" s="81" t="n">
        <v>4.75096534556976</v>
      </c>
      <c r="T791" s="81" t="n">
        <v>4.72120094561677</v>
      </c>
      <c r="U791" s="81" t="n">
        <v>4.75097947885572</v>
      </c>
      <c r="V791" s="81" t="n">
        <v>4.75096534558067</v>
      </c>
      <c r="W791" s="81" t="n">
        <v>4.75096534292653</v>
      </c>
      <c r="X791" s="81" t="n">
        <v>4.75096547827047</v>
      </c>
    </row>
    <row r="792" customFormat="false" ht="15" hidden="false" customHeight="true" outlineLevel="0" collapsed="false">
      <c r="A792" s="31" t="n">
        <v>78709.2599129309</v>
      </c>
      <c r="B792" s="32" t="n">
        <v>8</v>
      </c>
      <c r="C792" s="21" t="n">
        <v>4.95677358463113</v>
      </c>
      <c r="D792" s="21" t="n">
        <v>8.85724765606017</v>
      </c>
      <c r="E792" s="21" t="n">
        <v>7.9988938481865</v>
      </c>
      <c r="F792" s="21" t="n">
        <v>8.26562290171386</v>
      </c>
      <c r="G792" s="21" t="n">
        <v>5.06968701716766</v>
      </c>
      <c r="H792" s="21" t="n">
        <v>4.72834032987047</v>
      </c>
      <c r="I792" s="21" t="n">
        <v>4.75096997686478</v>
      </c>
      <c r="J792" s="21" t="n">
        <v>4.737411943049</v>
      </c>
      <c r="K792" s="81" t="n">
        <v>5.23245130892418</v>
      </c>
      <c r="L792" s="81" t="n">
        <v>7.9999999999236</v>
      </c>
      <c r="M792" s="81" t="n">
        <v>9.09580879589598</v>
      </c>
      <c r="N792" s="81" t="n">
        <v>7.99960903339648</v>
      </c>
      <c r="O792" s="81" t="n">
        <v>7.99999999721311</v>
      </c>
      <c r="P792" s="81" t="n">
        <v>8.00000033379683</v>
      </c>
      <c r="Q792" s="81" t="n">
        <v>8.0002180713781</v>
      </c>
      <c r="R792" s="81" t="n">
        <v>5.01539443904509</v>
      </c>
      <c r="S792" s="81" t="n">
        <v>4.75096534556953</v>
      </c>
      <c r="T792" s="81" t="n">
        <v>4.68887847375493</v>
      </c>
      <c r="U792" s="81" t="n">
        <v>4.75097009843874</v>
      </c>
      <c r="V792" s="81" t="n">
        <v>4.75096534557796</v>
      </c>
      <c r="W792" s="81" t="n">
        <v>4.75096534315931</v>
      </c>
      <c r="X792" s="81" t="n">
        <v>4.75096542458554</v>
      </c>
    </row>
    <row r="793" customFormat="false" ht="15" hidden="false" customHeight="true" outlineLevel="0" collapsed="false">
      <c r="A793" s="31" t="n">
        <v>78809.2716790211</v>
      </c>
      <c r="B793" s="32" t="n">
        <v>8</v>
      </c>
      <c r="C793" s="21" t="n">
        <v>8.00794691129796</v>
      </c>
      <c r="D793" s="21" t="n">
        <v>9.02854891530964</v>
      </c>
      <c r="E793" s="21" t="n">
        <v>7.99919253354442</v>
      </c>
      <c r="F793" s="21" t="n">
        <v>7.47108793243965</v>
      </c>
      <c r="G793" s="21" t="n">
        <v>5.14441859448807</v>
      </c>
      <c r="H793" s="21" t="n">
        <v>4.70426907614167</v>
      </c>
      <c r="I793" s="21" t="n">
        <v>4.75096962306481</v>
      </c>
      <c r="J793" s="21" t="n">
        <v>4.75499150337508</v>
      </c>
      <c r="K793" s="81" t="n">
        <v>7.5905946494005</v>
      </c>
      <c r="L793" s="81" t="n">
        <v>7.9999999999469</v>
      </c>
      <c r="M793" s="81" t="n">
        <v>8.82049599119867</v>
      </c>
      <c r="N793" s="81" t="n">
        <v>8.00003838936301</v>
      </c>
      <c r="O793" s="81" t="n">
        <v>7.9999999978717</v>
      </c>
      <c r="P793" s="81" t="n">
        <v>8.00000019991202</v>
      </c>
      <c r="Q793" s="81" t="n">
        <v>8.00020187851062</v>
      </c>
      <c r="R793" s="81" t="n">
        <v>5.06516361751049</v>
      </c>
      <c r="S793" s="81" t="n">
        <v>4.75096534556941</v>
      </c>
      <c r="T793" s="81" t="n">
        <v>4.6730153002352</v>
      </c>
      <c r="U793" s="81" t="n">
        <v>4.75095790739167</v>
      </c>
      <c r="V793" s="81" t="n">
        <v>4.75096534557589</v>
      </c>
      <c r="W793" s="81" t="n">
        <v>4.75096534348649</v>
      </c>
      <c r="X793" s="81" t="n">
        <v>4.75096538047427</v>
      </c>
    </row>
    <row r="794" customFormat="false" ht="15" hidden="false" customHeight="true" outlineLevel="0" collapsed="false">
      <c r="A794" s="31" t="n">
        <v>78909.2834451112</v>
      </c>
      <c r="B794" s="32" t="n">
        <v>8</v>
      </c>
      <c r="C794" s="21" t="n">
        <v>9.58132140378438</v>
      </c>
      <c r="D794" s="21" t="n">
        <v>8.76419173978098</v>
      </c>
      <c r="E794" s="21" t="n">
        <v>7.99944882218423</v>
      </c>
      <c r="F794" s="21" t="n">
        <v>6.7451267262362</v>
      </c>
      <c r="G794" s="21" t="n">
        <v>4.63563728417269</v>
      </c>
      <c r="H794" s="21" t="n">
        <v>4.70899534297453</v>
      </c>
      <c r="I794" s="21" t="n">
        <v>4.75096927108992</v>
      </c>
      <c r="J794" s="21" t="n">
        <v>4.79665917666881</v>
      </c>
      <c r="K794" s="81" t="n">
        <v>9.48465992252485</v>
      </c>
      <c r="L794" s="81" t="n">
        <v>7.99999999996145</v>
      </c>
      <c r="M794" s="81" t="n">
        <v>6.02920063917679</v>
      </c>
      <c r="N794" s="81" t="n">
        <v>7.99989834123619</v>
      </c>
      <c r="O794" s="81" t="n">
        <v>7.99999999837466</v>
      </c>
      <c r="P794" s="81" t="n">
        <v>8.00000009052921</v>
      </c>
      <c r="Q794" s="81" t="n">
        <v>8.00018523329941</v>
      </c>
      <c r="R794" s="81" t="n">
        <v>4.62933536044419</v>
      </c>
      <c r="S794" s="81" t="n">
        <v>4.75096534556936</v>
      </c>
      <c r="T794" s="81" t="n">
        <v>4.73012221448584</v>
      </c>
      <c r="U794" s="81" t="n">
        <v>4.75095874865066</v>
      </c>
      <c r="V794" s="81" t="n">
        <v>4.75096534557432</v>
      </c>
      <c r="W794" s="81" t="n">
        <v>4.75096534385969</v>
      </c>
      <c r="X794" s="81" t="n">
        <v>4.75096534479255</v>
      </c>
    </row>
    <row r="795" customFormat="false" ht="15" hidden="false" customHeight="true" outlineLevel="0" collapsed="false">
      <c r="A795" s="31" t="n">
        <v>79009.2952112013</v>
      </c>
      <c r="B795" s="32" t="n">
        <v>8</v>
      </c>
      <c r="C795" s="21" t="n">
        <v>9.48420847825991</v>
      </c>
      <c r="D795" s="21" t="n">
        <v>8.04122386238153</v>
      </c>
      <c r="E795" s="21" t="n">
        <v>7.9996666917066</v>
      </c>
      <c r="F795" s="21" t="n">
        <v>8.49138376320887</v>
      </c>
      <c r="G795" s="21" t="n">
        <v>4.58334614229113</v>
      </c>
      <c r="H795" s="21" t="n">
        <v>4.73224903126795</v>
      </c>
      <c r="I795" s="21" t="n">
        <v>4.75096892567886</v>
      </c>
      <c r="J795" s="21" t="n">
        <v>4.74860879131389</v>
      </c>
      <c r="K795" s="81" t="n">
        <v>9.34756882471877</v>
      </c>
      <c r="L795" s="81" t="n">
        <v>7.9999999999718</v>
      </c>
      <c r="M795" s="81" t="n">
        <v>5.20108562021918</v>
      </c>
      <c r="N795" s="81" t="n">
        <v>7.99957776711907</v>
      </c>
      <c r="O795" s="81" t="n">
        <v>7.99999999875877</v>
      </c>
      <c r="P795" s="81" t="n">
        <v>8.00000000600002</v>
      </c>
      <c r="Q795" s="81" t="n">
        <v>8.0001685410348</v>
      </c>
      <c r="R795" s="81" t="n">
        <v>4.61019010295264</v>
      </c>
      <c r="S795" s="81" t="n">
        <v>4.75096534556934</v>
      </c>
      <c r="T795" s="81" t="n">
        <v>4.84905752922204</v>
      </c>
      <c r="U795" s="81" t="n">
        <v>4.7509676506392</v>
      </c>
      <c r="V795" s="81" t="n">
        <v>4.75096534557311</v>
      </c>
      <c r="W795" s="81" t="n">
        <v>4.75096534424113</v>
      </c>
      <c r="X795" s="81" t="n">
        <v>4.75096531647342</v>
      </c>
    </row>
    <row r="796" customFormat="false" ht="15" hidden="false" customHeight="true" outlineLevel="0" collapsed="false">
      <c r="A796" s="31" t="n">
        <v>79109.3069772915</v>
      </c>
      <c r="B796" s="32" t="n">
        <v>8</v>
      </c>
      <c r="C796" s="21" t="n">
        <v>9.11922831648531</v>
      </c>
      <c r="D796" s="21" t="n">
        <v>5.74020658626023</v>
      </c>
      <c r="E796" s="21" t="n">
        <v>7.99984994948966</v>
      </c>
      <c r="F796" s="21" t="n">
        <v>8.65408751073757</v>
      </c>
      <c r="G796" s="21" t="n">
        <v>4.57481329296087</v>
      </c>
      <c r="H796" s="21" t="n">
        <v>4.86087595316374</v>
      </c>
      <c r="I796" s="21" t="n">
        <v>4.75096859063109</v>
      </c>
      <c r="J796" s="21" t="n">
        <v>4.73462222541038</v>
      </c>
      <c r="K796" s="81" t="n">
        <v>8.84420296424069</v>
      </c>
      <c r="L796" s="81" t="n">
        <v>7.99999999997987</v>
      </c>
      <c r="M796" s="81" t="n">
        <v>8.44725015706268</v>
      </c>
      <c r="N796" s="81" t="n">
        <v>7.99956611755434</v>
      </c>
      <c r="O796" s="81" t="n">
        <v>7.99999999905214</v>
      </c>
      <c r="P796" s="81" t="n">
        <v>7.99999994492591</v>
      </c>
      <c r="Q796" s="81" t="n">
        <v>8.0001521244477</v>
      </c>
      <c r="R796" s="81" t="n">
        <v>4.63696927387877</v>
      </c>
      <c r="S796" s="81" t="n">
        <v>4.75096534556931</v>
      </c>
      <c r="T796" s="81" t="n">
        <v>4.82691029338477</v>
      </c>
      <c r="U796" s="81" t="n">
        <v>4.75097120613639</v>
      </c>
      <c r="V796" s="81" t="n">
        <v>4.75096534557219</v>
      </c>
      <c r="W796" s="81" t="n">
        <v>4.75096534460316</v>
      </c>
      <c r="X796" s="81" t="n">
        <v>4.75096529453144</v>
      </c>
    </row>
    <row r="797" customFormat="false" ht="15" hidden="false" customHeight="true" outlineLevel="0" collapsed="false">
      <c r="A797" s="31" t="n">
        <v>79209.3187433816</v>
      </c>
      <c r="B797" s="32" t="n">
        <v>8</v>
      </c>
      <c r="C797" s="21" t="n">
        <v>5.32401555840946</v>
      </c>
      <c r="D797" s="21" t="n">
        <v>8.62946566080694</v>
      </c>
      <c r="E797" s="21" t="n">
        <v>8.00000220991772</v>
      </c>
      <c r="F797" s="21" t="n">
        <v>8.47145632676188</v>
      </c>
      <c r="G797" s="21" t="n">
        <v>4.94572660974078</v>
      </c>
      <c r="H797" s="21" t="n">
        <v>4.74750775086508</v>
      </c>
      <c r="I797" s="21" t="n">
        <v>4.75096826891925</v>
      </c>
      <c r="J797" s="21" t="n">
        <v>4.7341430404954</v>
      </c>
      <c r="K797" s="81" t="n">
        <v>5.23792758115336</v>
      </c>
      <c r="L797" s="81" t="n">
        <v>7.99999999998612</v>
      </c>
      <c r="M797" s="81" t="n">
        <v>9.06081357724776</v>
      </c>
      <c r="N797" s="81" t="n">
        <v>7.99982076058589</v>
      </c>
      <c r="O797" s="81" t="n">
        <v>7.99999999927616</v>
      </c>
      <c r="P797" s="81" t="n">
        <v>7.99999990474498</v>
      </c>
      <c r="Q797" s="81" t="n">
        <v>8.00013623464737</v>
      </c>
      <c r="R797" s="81" t="n">
        <v>5.01421932759272</v>
      </c>
      <c r="S797" s="81" t="n">
        <v>4.75096534556928</v>
      </c>
      <c r="T797" s="81" t="n">
        <v>4.78056776002869</v>
      </c>
      <c r="U797" s="81" t="n">
        <v>4.75096661541362</v>
      </c>
      <c r="V797" s="81" t="n">
        <v>4.75096534557148</v>
      </c>
      <c r="W797" s="81" t="n">
        <v>4.75096534492719</v>
      </c>
      <c r="X797" s="81" t="n">
        <v>4.75096527806442</v>
      </c>
    </row>
    <row r="798" customFormat="false" ht="15" hidden="false" customHeight="true" outlineLevel="0" collapsed="false">
      <c r="A798" s="31" t="n">
        <v>79309.3305094717</v>
      </c>
      <c r="B798" s="32" t="n">
        <v>8</v>
      </c>
      <c r="C798" s="21" t="n">
        <v>4.95411863622864</v>
      </c>
      <c r="D798" s="21" t="n">
        <v>9.05977228673116</v>
      </c>
      <c r="E798" s="21" t="n">
        <v>8.00012687832908</v>
      </c>
      <c r="F798" s="21" t="n">
        <v>8.05845871179158</v>
      </c>
      <c r="G798" s="21" t="n">
        <v>5.15942661977007</v>
      </c>
      <c r="H798" s="21" t="n">
        <v>4.70524025886912</v>
      </c>
      <c r="I798" s="21" t="n">
        <v>4.75096796279345</v>
      </c>
      <c r="J798" s="21" t="n">
        <v>4.74178205209331</v>
      </c>
      <c r="K798" s="81" t="n">
        <v>7.45062484707805</v>
      </c>
      <c r="L798" s="81" t="n">
        <v>7.99999999999071</v>
      </c>
      <c r="M798" s="81" t="n">
        <v>9.17434740533882</v>
      </c>
      <c r="N798" s="81" t="n">
        <v>7.99997938356152</v>
      </c>
      <c r="O798" s="81" t="n">
        <v>7.99999999944721</v>
      </c>
      <c r="P798" s="81" t="n">
        <v>7.99999988223035</v>
      </c>
      <c r="Q798" s="81" t="n">
        <v>8.00012106115493</v>
      </c>
      <c r="R798" s="81" t="n">
        <v>5.06587171488608</v>
      </c>
      <c r="S798" s="81" t="n">
        <v>4.75096534556926</v>
      </c>
      <c r="T798" s="81" t="n">
        <v>4.74002981139264</v>
      </c>
      <c r="U798" s="81" t="n">
        <v>4.7509619653579</v>
      </c>
      <c r="V798" s="81" t="n">
        <v>4.75096534557095</v>
      </c>
      <c r="W798" s="81" t="n">
        <v>4.75096534520243</v>
      </c>
      <c r="X798" s="81" t="n">
        <v>4.75096526625332</v>
      </c>
    </row>
    <row r="799" customFormat="false" ht="15" hidden="false" customHeight="true" outlineLevel="0" collapsed="false">
      <c r="A799" s="31" t="n">
        <v>79409.3422755618</v>
      </c>
      <c r="B799" s="32" t="n">
        <v>8</v>
      </c>
      <c r="C799" s="21" t="n">
        <v>9.36631336633711</v>
      </c>
      <c r="D799" s="21" t="n">
        <v>8.85513725031441</v>
      </c>
      <c r="E799" s="21" t="n">
        <v>8.00022714069015</v>
      </c>
      <c r="F799" s="21" t="n">
        <v>6.75494807118438</v>
      </c>
      <c r="G799" s="21" t="n">
        <v>4.68748708302163</v>
      </c>
      <c r="H799" s="21" t="n">
        <v>4.70654549964282</v>
      </c>
      <c r="I799" s="21" t="n">
        <v>4.75096767387743</v>
      </c>
      <c r="J799" s="21" t="n">
        <v>4.77555625360193</v>
      </c>
      <c r="K799" s="81" t="n">
        <v>9.48291830421345</v>
      </c>
      <c r="L799" s="81" t="n">
        <v>7.9999999999938</v>
      </c>
      <c r="M799" s="81" t="n">
        <v>9.1498173966483</v>
      </c>
      <c r="N799" s="81" t="n">
        <v>7.99990322210927</v>
      </c>
      <c r="O799" s="81" t="n">
        <v>7.9999999995778</v>
      </c>
      <c r="P799" s="81" t="n">
        <v>7.99999987389234</v>
      </c>
      <c r="Q799" s="81" t="n">
        <v>8.00010674102913</v>
      </c>
      <c r="R799" s="81" t="n">
        <v>4.62984543896726</v>
      </c>
      <c r="S799" s="81" t="n">
        <v>4.75096534556924</v>
      </c>
      <c r="T799" s="81" t="n">
        <v>4.70304199857699</v>
      </c>
      <c r="U799" s="81" t="n">
        <v>4.75096298836629</v>
      </c>
      <c r="V799" s="81" t="n">
        <v>4.75096534557054</v>
      </c>
      <c r="W799" s="81" t="n">
        <v>4.75096534542436</v>
      </c>
      <c r="X799" s="81" t="n">
        <v>4.75096525836051</v>
      </c>
    </row>
    <row r="800" customFormat="false" ht="15" hidden="false" customHeight="true" outlineLevel="0" collapsed="false">
      <c r="A800" s="31" t="n">
        <v>79509.354041652</v>
      </c>
      <c r="B800" s="32" t="n">
        <v>8</v>
      </c>
      <c r="C800" s="21" t="n">
        <v>9.55494003187969</v>
      </c>
      <c r="D800" s="21" t="n">
        <v>8.34527336128507</v>
      </c>
      <c r="E800" s="21" t="n">
        <v>8.00030595811345</v>
      </c>
      <c r="F800" s="21" t="n">
        <v>7.82132778182372</v>
      </c>
      <c r="G800" s="21" t="n">
        <v>4.59628229371853</v>
      </c>
      <c r="H800" s="21" t="n">
        <v>4.72263081761723</v>
      </c>
      <c r="I800" s="21" t="n">
        <v>4.75096740325664</v>
      </c>
      <c r="J800" s="21" t="n">
        <v>4.77931661239754</v>
      </c>
      <c r="K800" s="81" t="n">
        <v>9.35177678998039</v>
      </c>
      <c r="L800" s="81" t="n">
        <v>7.99999999999576</v>
      </c>
      <c r="M800" s="81" t="n">
        <v>8.98470943443914</v>
      </c>
      <c r="N800" s="81" t="n">
        <v>7.99978117743168</v>
      </c>
      <c r="O800" s="81" t="n">
        <v>7.99999999967759</v>
      </c>
      <c r="P800" s="81" t="n">
        <v>7.99999987628421</v>
      </c>
      <c r="Q800" s="81" t="n">
        <v>8.00009336709894</v>
      </c>
      <c r="R800" s="81" t="n">
        <v>4.61004373189895</v>
      </c>
      <c r="S800" s="81" t="n">
        <v>4.75096534556923</v>
      </c>
      <c r="T800" s="81" t="n">
        <v>4.67782731357741</v>
      </c>
      <c r="U800" s="81" t="n">
        <v>4.75096670811098</v>
      </c>
      <c r="V800" s="81" t="n">
        <v>4.75096534557022</v>
      </c>
      <c r="W800" s="81" t="n">
        <v>4.75096534559329</v>
      </c>
      <c r="X800" s="81" t="n">
        <v>4.75096525372688</v>
      </c>
    </row>
    <row r="801" customFormat="false" ht="15" hidden="false" customHeight="true" outlineLevel="0" collapsed="false">
      <c r="A801" s="31" t="n">
        <v>79609.3658077421</v>
      </c>
      <c r="B801" s="32" t="n">
        <v>8</v>
      </c>
      <c r="C801" s="21" t="n">
        <v>9.30857154536013</v>
      </c>
      <c r="D801" s="21" t="n">
        <v>5.8651375972576</v>
      </c>
      <c r="E801" s="21" t="n">
        <v>8.00036606543455</v>
      </c>
      <c r="F801" s="21" t="n">
        <v>8.64472981983273</v>
      </c>
      <c r="G801" s="21" t="n">
        <v>4.57324616587144</v>
      </c>
      <c r="H801" s="21" t="n">
        <v>4.84515715245685</v>
      </c>
      <c r="I801" s="21" t="n">
        <v>4.7509671515584</v>
      </c>
      <c r="J801" s="21" t="n">
        <v>4.7398213736364</v>
      </c>
      <c r="K801" s="81" t="n">
        <v>8.85644475647525</v>
      </c>
      <c r="L801" s="81" t="n">
        <v>7.99999999999699</v>
      </c>
      <c r="M801" s="81" t="n">
        <v>8.43284492873662</v>
      </c>
      <c r="N801" s="81" t="n">
        <v>7.99979914937542</v>
      </c>
      <c r="O801" s="81" t="n">
        <v>7.99999999975379</v>
      </c>
      <c r="P801" s="81" t="n">
        <v>7.99999988621919</v>
      </c>
      <c r="Q801" s="81" t="n">
        <v>8.00008099533157</v>
      </c>
      <c r="R801" s="81" t="n">
        <v>4.63619314529168</v>
      </c>
      <c r="S801" s="81" t="n">
        <v>4.75096534556922</v>
      </c>
      <c r="T801" s="81" t="n">
        <v>4.68100630549915</v>
      </c>
      <c r="U801" s="81" t="n">
        <v>4.75096772093094</v>
      </c>
      <c r="V801" s="81" t="n">
        <v>4.75096534556998</v>
      </c>
      <c r="W801" s="81" t="n">
        <v>4.75096534571295</v>
      </c>
      <c r="X801" s="81" t="n">
        <v>4.75096525176801</v>
      </c>
    </row>
    <row r="802" customFormat="false" ht="15" hidden="false" customHeight="true" outlineLevel="0" collapsed="false">
      <c r="A802" s="31" t="n">
        <v>79709.3775738322</v>
      </c>
      <c r="B802" s="32" t="n">
        <v>8</v>
      </c>
      <c r="C802" s="21" t="n">
        <v>8.35440159974105</v>
      </c>
      <c r="D802" s="21" t="n">
        <v>8.18887621696864</v>
      </c>
      <c r="E802" s="21" t="n">
        <v>8.00040997315188</v>
      </c>
      <c r="F802" s="21" t="n">
        <v>8.60325014698217</v>
      </c>
      <c r="G802" s="21" t="n">
        <v>4.60862700321786</v>
      </c>
      <c r="H802" s="21" t="n">
        <v>4.84149422806622</v>
      </c>
      <c r="I802" s="21" t="n">
        <v>4.75096691902449</v>
      </c>
      <c r="J802" s="21" t="n">
        <v>4.73354919292491</v>
      </c>
      <c r="K802" s="81" t="n">
        <v>5.24837726013052</v>
      </c>
      <c r="L802" s="81" t="n">
        <v>7.9999999999978</v>
      </c>
      <c r="M802" s="81" t="n">
        <v>5.33591316111057</v>
      </c>
      <c r="N802" s="81" t="n">
        <v>7.99991221309235</v>
      </c>
      <c r="O802" s="81" t="n">
        <v>7.99999999981195</v>
      </c>
      <c r="P802" s="81" t="n">
        <v>7.99999990090871</v>
      </c>
      <c r="Q802" s="81" t="n">
        <v>8.00006965137507</v>
      </c>
      <c r="R802" s="81" t="n">
        <v>5.01195306969891</v>
      </c>
      <c r="S802" s="81" t="n">
        <v>4.75096534556922</v>
      </c>
      <c r="T802" s="81" t="n">
        <v>4.84273367675248</v>
      </c>
      <c r="U802" s="81" t="n">
        <v>4.75096558093561</v>
      </c>
      <c r="V802" s="81" t="n">
        <v>4.7509653455698</v>
      </c>
      <c r="W802" s="81" t="n">
        <v>4.75096534578929</v>
      </c>
      <c r="X802" s="81" t="n">
        <v>4.75096525196978</v>
      </c>
    </row>
    <row r="803" customFormat="false" ht="15" hidden="false" customHeight="true" outlineLevel="0" collapsed="false">
      <c r="A803" s="31" t="n">
        <v>79809.3893399224</v>
      </c>
      <c r="B803" s="32" t="n">
        <v>8</v>
      </c>
      <c r="C803" s="21" t="n">
        <v>4.86528439259134</v>
      </c>
      <c r="D803" s="21" t="n">
        <v>9.07962839028996</v>
      </c>
      <c r="E803" s="21" t="n">
        <v>8.00043997211382</v>
      </c>
      <c r="F803" s="21" t="n">
        <v>8.34430733667243</v>
      </c>
      <c r="G803" s="21" t="n">
        <v>5.10426824367671</v>
      </c>
      <c r="H803" s="21" t="n">
        <v>4.70992809845724</v>
      </c>
      <c r="I803" s="21" t="n">
        <v>4.75096670557642</v>
      </c>
      <c r="J803" s="21" t="n">
        <v>4.73597527506494</v>
      </c>
      <c r="K803" s="81" t="n">
        <v>7.0569244182237</v>
      </c>
      <c r="L803" s="81" t="n">
        <v>7.99999999999839</v>
      </c>
      <c r="M803" s="81" t="n">
        <v>5.82310115892463</v>
      </c>
      <c r="N803" s="81" t="n">
        <v>7.99996952365788</v>
      </c>
      <c r="O803" s="81" t="n">
        <v>7.99999999985637</v>
      </c>
      <c r="P803" s="81" t="n">
        <v>7.99999991803529</v>
      </c>
      <c r="Q803" s="81" t="n">
        <v>8.00005933632239</v>
      </c>
      <c r="R803" s="81" t="n">
        <v>5.06714776293869</v>
      </c>
      <c r="S803" s="81" t="n">
        <v>4.75096534556922</v>
      </c>
      <c r="T803" s="81" t="n">
        <v>4.84957320018203</v>
      </c>
      <c r="U803" s="81" t="n">
        <v>4.75096386252189</v>
      </c>
      <c r="V803" s="81" t="n">
        <v>4.75096534556966</v>
      </c>
      <c r="W803" s="81" t="n">
        <v>4.75096534582947</v>
      </c>
      <c r="X803" s="81" t="n">
        <v>4.75096525388347</v>
      </c>
    </row>
    <row r="804" customFormat="false" ht="15" hidden="false" customHeight="true" outlineLevel="0" collapsed="false">
      <c r="A804" s="31" t="n">
        <v>79909.4011060125</v>
      </c>
      <c r="B804" s="32" t="n">
        <v>8</v>
      </c>
      <c r="C804" s="21" t="n">
        <v>8.90334970692488</v>
      </c>
      <c r="D804" s="21" t="n">
        <v>8.94363957311453</v>
      </c>
      <c r="E804" s="21" t="n">
        <v>8.00045814041008</v>
      </c>
      <c r="F804" s="21" t="n">
        <v>7.73086095441293</v>
      </c>
      <c r="G804" s="21" t="n">
        <v>4.8340603571436</v>
      </c>
      <c r="H804" s="21" t="n">
        <v>4.70463519203285</v>
      </c>
      <c r="I804" s="21" t="n">
        <v>4.75096651087368</v>
      </c>
      <c r="J804" s="21" t="n">
        <v>4.74924030313111</v>
      </c>
      <c r="K804" s="81" t="n">
        <v>9.47957185285744</v>
      </c>
      <c r="L804" s="81" t="n">
        <v>7.9999999999989</v>
      </c>
      <c r="M804" s="81" t="n">
        <v>8.90876899160005</v>
      </c>
      <c r="N804" s="81" t="n">
        <v>7.99993226903228</v>
      </c>
      <c r="O804" s="81" t="n">
        <v>7.99999999989029</v>
      </c>
      <c r="P804" s="81" t="n">
        <v>7.99999993577355</v>
      </c>
      <c r="Q804" s="81" t="n">
        <v>8.00005003174897</v>
      </c>
      <c r="R804" s="81" t="n">
        <v>4.63114062740375</v>
      </c>
      <c r="S804" s="81" t="n">
        <v>4.75096534556922</v>
      </c>
      <c r="T804" s="81" t="n">
        <v>4.80000466092675</v>
      </c>
      <c r="U804" s="81" t="n">
        <v>4.75096454796886</v>
      </c>
      <c r="V804" s="81" t="n">
        <v>4.75096534556956</v>
      </c>
      <c r="W804" s="81" t="n">
        <v>4.75096534584102</v>
      </c>
      <c r="X804" s="81" t="n">
        <v>4.75096525712076</v>
      </c>
    </row>
    <row r="805" customFormat="false" ht="15" hidden="false" customHeight="true" outlineLevel="0" collapsed="false">
      <c r="A805" s="31" t="n">
        <v>80009.4128721026</v>
      </c>
      <c r="B805" s="32" t="n">
        <v>7</v>
      </c>
      <c r="C805" s="21" t="n">
        <v>9.59169855101425</v>
      </c>
      <c r="D805" s="21" t="n">
        <v>8.56064320125956</v>
      </c>
      <c r="E805" s="21" t="n">
        <v>8.00046635199007</v>
      </c>
      <c r="F805" s="21" t="n">
        <v>6.57713494239919</v>
      </c>
      <c r="G805" s="21" t="n">
        <v>4.49623871076339</v>
      </c>
      <c r="H805" s="21" t="n">
        <v>4.6651122559854</v>
      </c>
      <c r="I805" s="21" t="n">
        <v>4.74853864628064</v>
      </c>
      <c r="J805" s="21" t="n">
        <v>4.7639488063652</v>
      </c>
      <c r="K805" s="81" t="n">
        <v>9.36481485356675</v>
      </c>
      <c r="L805" s="81" t="n">
        <v>7.99999999999933</v>
      </c>
      <c r="M805" s="81" t="n">
        <v>9.14917337818351</v>
      </c>
      <c r="N805" s="81" t="n">
        <v>7.99988803510366</v>
      </c>
      <c r="O805" s="81" t="n">
        <v>7.99999999991622</v>
      </c>
      <c r="P805" s="81" t="n">
        <v>7.99999995277253</v>
      </c>
      <c r="Q805" s="81" t="n">
        <v>8.00004170407838</v>
      </c>
      <c r="R805" s="81" t="n">
        <v>4.50310769681113</v>
      </c>
      <c r="S805" s="81" t="n">
        <v>4.735991042317</v>
      </c>
      <c r="T805" s="81" t="n">
        <v>4.68709154469577</v>
      </c>
      <c r="U805" s="81" t="n">
        <v>4.72587807213375</v>
      </c>
      <c r="V805" s="81" t="n">
        <v>4.7351023699088</v>
      </c>
      <c r="W805" s="81" t="n">
        <v>4.74559333684333</v>
      </c>
      <c r="X805" s="81" t="n">
        <v>4.74787645352086</v>
      </c>
    </row>
    <row r="806" customFormat="false" ht="15" hidden="false" customHeight="true" outlineLevel="0" collapsed="false">
      <c r="A806" s="31" t="n">
        <v>80109.4246381927</v>
      </c>
      <c r="B806" s="32" t="n">
        <v>7</v>
      </c>
      <c r="C806" s="21" t="n">
        <v>9.39605969007884</v>
      </c>
      <c r="D806" s="21" t="n">
        <v>5.81948755505122</v>
      </c>
      <c r="E806" s="21" t="n">
        <v>7.97931543428527</v>
      </c>
      <c r="F806" s="21" t="n">
        <v>8.21271126323328</v>
      </c>
      <c r="G806" s="21" t="n">
        <v>4.42827762052976</v>
      </c>
      <c r="H806" s="21" t="n">
        <v>4.72267396878512</v>
      </c>
      <c r="I806" s="21" t="n">
        <v>4.74819334162732</v>
      </c>
      <c r="J806" s="21" t="n">
        <v>4.71734264532884</v>
      </c>
      <c r="K806" s="81" t="n">
        <v>8.7560860299493</v>
      </c>
      <c r="L806" s="81" t="n">
        <v>7.84975050318108</v>
      </c>
      <c r="M806" s="81" t="n">
        <v>9.13681633190835</v>
      </c>
      <c r="N806" s="81" t="n">
        <v>7.70958912221164</v>
      </c>
      <c r="O806" s="81" t="n">
        <v>7.83903174036418</v>
      </c>
      <c r="P806" s="81" t="n">
        <v>7.95171344632308</v>
      </c>
      <c r="Q806" s="81" t="n">
        <v>7.97291726832485</v>
      </c>
      <c r="R806" s="81" t="n">
        <v>4.51474255318119</v>
      </c>
      <c r="S806" s="81" t="n">
        <v>4.73219247481358</v>
      </c>
      <c r="T806" s="81" t="n">
        <v>4.61647536169746</v>
      </c>
      <c r="U806" s="81" t="n">
        <v>4.72289248267639</v>
      </c>
      <c r="V806" s="81" t="n">
        <v>4.73196369818262</v>
      </c>
      <c r="W806" s="81" t="n">
        <v>4.74423060637399</v>
      </c>
      <c r="X806" s="81" t="n">
        <v>4.74743733144615</v>
      </c>
    </row>
    <row r="807" customFormat="false" ht="15" hidden="false" customHeight="true" outlineLevel="0" collapsed="false">
      <c r="A807" s="31" t="n">
        <v>80209.4364042829</v>
      </c>
      <c r="B807" s="32" t="n">
        <v>7</v>
      </c>
      <c r="C807" s="21" t="n">
        <v>5.23689625043104</v>
      </c>
      <c r="D807" s="21" t="n">
        <v>5.1356408136134</v>
      </c>
      <c r="E807" s="21" t="n">
        <v>7.85139843658346</v>
      </c>
      <c r="F807" s="21" t="n">
        <v>7.89623029087362</v>
      </c>
      <c r="G807" s="21" t="n">
        <v>4.56223294622516</v>
      </c>
      <c r="H807" s="21" t="n">
        <v>4.83977313617339</v>
      </c>
      <c r="I807" s="21" t="n">
        <v>4.74824810320732</v>
      </c>
      <c r="J807" s="21" t="n">
        <v>4.70705796105417</v>
      </c>
      <c r="K807" s="81" t="n">
        <v>4.7443481075563</v>
      </c>
      <c r="L807" s="81" t="n">
        <v>6.02842857679821</v>
      </c>
      <c r="M807" s="81" t="n">
        <v>8.37139536028437</v>
      </c>
      <c r="N807" s="81" t="n">
        <v>5.69260055224824</v>
      </c>
      <c r="O807" s="81" t="n">
        <v>6.00068978099151</v>
      </c>
      <c r="P807" s="81" t="n">
        <v>7.52211596175348</v>
      </c>
      <c r="Q807" s="81" t="n">
        <v>7.79981264309514</v>
      </c>
      <c r="R807" s="81" t="n">
        <v>4.95576714711442</v>
      </c>
      <c r="S807" s="81" t="n">
        <v>4.75718923220094</v>
      </c>
      <c r="T807" s="81" t="n">
        <v>4.58904781245653</v>
      </c>
      <c r="U807" s="81" t="n">
        <v>4.77767322877931</v>
      </c>
      <c r="V807" s="81" t="n">
        <v>4.75888051285321</v>
      </c>
      <c r="W807" s="81" t="n">
        <v>4.74482857367921</v>
      </c>
      <c r="X807" s="81" t="n">
        <v>4.74767537639313</v>
      </c>
    </row>
    <row r="808" customFormat="false" ht="15" hidden="false" customHeight="true" outlineLevel="0" collapsed="false">
      <c r="A808" s="31" t="n">
        <v>80309.448170373</v>
      </c>
      <c r="B808" s="32" t="n">
        <v>7</v>
      </c>
      <c r="C808" s="21" t="n">
        <v>4.47964388522112</v>
      </c>
      <c r="D808" s="21" t="n">
        <v>7.58769334125994</v>
      </c>
      <c r="E808" s="21" t="n">
        <v>7.68544745296766</v>
      </c>
      <c r="F808" s="21" t="n">
        <v>5.4848056285295</v>
      </c>
      <c r="G808" s="21" t="n">
        <v>4.99924774354196</v>
      </c>
      <c r="H808" s="21" t="n">
        <v>4.81675597092113</v>
      </c>
      <c r="I808" s="21" t="n">
        <v>4.74834902992259</v>
      </c>
      <c r="J808" s="21" t="n">
        <v>4.78416461317962</v>
      </c>
      <c r="K808" s="81" t="n">
        <v>4.91751652525325</v>
      </c>
      <c r="L808" s="81" t="n">
        <v>5.86986825823831</v>
      </c>
      <c r="M808" s="81" t="n">
        <v>4.89468810083255</v>
      </c>
      <c r="N808" s="81" t="n">
        <v>6.00231251055583</v>
      </c>
      <c r="O808" s="81" t="n">
        <v>6.03621169795229</v>
      </c>
      <c r="P808" s="81" t="n">
        <v>6.53902845514203</v>
      </c>
      <c r="Q808" s="81" t="n">
        <v>7.55313283326395</v>
      </c>
      <c r="R808" s="81" t="n">
        <v>4.99357810671535</v>
      </c>
      <c r="S808" s="81" t="n">
        <v>4.76718548796635</v>
      </c>
      <c r="T808" s="81" t="n">
        <v>4.76494999323413</v>
      </c>
      <c r="U808" s="81" t="n">
        <v>4.7819167306999</v>
      </c>
      <c r="V808" s="81" t="n">
        <v>4.75891222877358</v>
      </c>
      <c r="W808" s="81" t="n">
        <v>4.7474689538656</v>
      </c>
      <c r="X808" s="81" t="n">
        <v>4.74805511769186</v>
      </c>
    </row>
    <row r="809" customFormat="false" ht="15" hidden="false" customHeight="true" outlineLevel="0" collapsed="false">
      <c r="A809" s="31" t="n">
        <v>80409.4599364631</v>
      </c>
      <c r="B809" s="32" t="n">
        <v>7</v>
      </c>
      <c r="C809" s="21" t="n">
        <v>4.92168564865902</v>
      </c>
      <c r="D809" s="21" t="n">
        <v>8.922245958906</v>
      </c>
      <c r="E809" s="21" t="n">
        <v>7.46717082163152</v>
      </c>
      <c r="F809" s="21" t="n">
        <v>5.62307287015928</v>
      </c>
      <c r="G809" s="21" t="n">
        <v>5.04653465777668</v>
      </c>
      <c r="H809" s="21" t="n">
        <v>4.65985447449559</v>
      </c>
      <c r="I809" s="21" t="n">
        <v>4.74854442970379</v>
      </c>
      <c r="J809" s="21" t="n">
        <v>4.79863596865006</v>
      </c>
      <c r="K809" s="81" t="n">
        <v>9.07827693061151</v>
      </c>
      <c r="L809" s="81" t="n">
        <v>7.34696755933386</v>
      </c>
      <c r="M809" s="81" t="n">
        <v>4.84576987251056</v>
      </c>
      <c r="N809" s="81" t="n">
        <v>8.35890247267315</v>
      </c>
      <c r="O809" s="81" t="n">
        <v>7.11796938743999</v>
      </c>
      <c r="P809" s="81" t="n">
        <v>6.23006340362403</v>
      </c>
      <c r="Q809" s="81" t="n">
        <v>7.204175213134</v>
      </c>
      <c r="R809" s="81" t="n">
        <v>4.57480671382854</v>
      </c>
      <c r="S809" s="81" t="n">
        <v>4.75820816258414</v>
      </c>
      <c r="T809" s="81" t="n">
        <v>4.76936765308665</v>
      </c>
      <c r="U809" s="81" t="n">
        <v>4.7218364862793</v>
      </c>
      <c r="V809" s="81" t="n">
        <v>4.75611912818637</v>
      </c>
      <c r="W809" s="81" t="n">
        <v>4.7485605537928</v>
      </c>
      <c r="X809" s="81" t="n">
        <v>4.74864443630379</v>
      </c>
    </row>
    <row r="810" customFormat="false" ht="15" hidden="false" customHeight="true" outlineLevel="0" collapsed="false">
      <c r="A810" s="31" t="n">
        <v>80509.4717025532</v>
      </c>
      <c r="B810" s="32" t="n">
        <v>7</v>
      </c>
      <c r="C810" s="21" t="n">
        <v>9.21566907400885</v>
      </c>
      <c r="D810" s="21" t="n">
        <v>8.13208244656706</v>
      </c>
      <c r="E810" s="21" t="n">
        <v>7.18629255057154</v>
      </c>
      <c r="F810" s="21" t="n">
        <v>8.34630308904531</v>
      </c>
      <c r="G810" s="21" t="n">
        <v>4.56980257807359</v>
      </c>
      <c r="H810" s="21" t="n">
        <v>4.66583783202435</v>
      </c>
      <c r="I810" s="21" t="n">
        <v>4.74888698490941</v>
      </c>
      <c r="J810" s="21" t="n">
        <v>4.72817842169202</v>
      </c>
      <c r="K810" s="81" t="n">
        <v>9.22242890195724</v>
      </c>
      <c r="L810" s="81" t="n">
        <v>8.18381615971397</v>
      </c>
      <c r="M810" s="81" t="n">
        <v>4.94929573381908</v>
      </c>
      <c r="N810" s="81" t="n">
        <v>8.23433301358601</v>
      </c>
      <c r="O810" s="81" t="n">
        <v>7.906971645768</v>
      </c>
      <c r="P810" s="81" t="n">
        <v>6.1474999966323</v>
      </c>
      <c r="Q810" s="81" t="n">
        <v>6.86405517547025</v>
      </c>
      <c r="R810" s="81" t="n">
        <v>4.49946695718315</v>
      </c>
      <c r="S810" s="81" t="n">
        <v>4.7340807076801</v>
      </c>
      <c r="T810" s="81" t="n">
        <v>4.7722706449568</v>
      </c>
      <c r="U810" s="81" t="n">
        <v>4.71422167039028</v>
      </c>
      <c r="V810" s="81" t="n">
        <v>4.75001193175264</v>
      </c>
      <c r="W810" s="81" t="n">
        <v>4.74971771499695</v>
      </c>
      <c r="X810" s="81" t="n">
        <v>4.74906585050282</v>
      </c>
    </row>
    <row r="811" customFormat="false" ht="15" hidden="false" customHeight="true" outlineLevel="0" collapsed="false">
      <c r="A811" s="31" t="n">
        <v>80609.4834686434</v>
      </c>
      <c r="B811" s="32" t="n">
        <v>7</v>
      </c>
      <c r="C811" s="21" t="n">
        <v>9.35118149128142</v>
      </c>
      <c r="D811" s="21" t="n">
        <v>5.11902625078978</v>
      </c>
      <c r="E811" s="21" t="n">
        <v>6.91304204086953</v>
      </c>
      <c r="F811" s="21" t="n">
        <v>8.58539691996914</v>
      </c>
      <c r="G811" s="21" t="n">
        <v>4.45188110577222</v>
      </c>
      <c r="H811" s="21" t="n">
        <v>4.83248982283351</v>
      </c>
      <c r="I811" s="21" t="n">
        <v>4.7493339441213</v>
      </c>
      <c r="J811" s="21" t="n">
        <v>4.70105475104813</v>
      </c>
      <c r="K811" s="81" t="n">
        <v>5.14889150437435</v>
      </c>
      <c r="L811" s="81" t="n">
        <v>7.63421292396059</v>
      </c>
      <c r="M811" s="81" t="n">
        <v>5.0876063853009</v>
      </c>
      <c r="N811" s="81" t="n">
        <v>5.73581252403534</v>
      </c>
      <c r="O811" s="81" t="n">
        <v>7.94663246935129</v>
      </c>
      <c r="P811" s="81" t="n">
        <v>6.14420945657819</v>
      </c>
      <c r="Q811" s="81" t="n">
        <v>6.68314412815636</v>
      </c>
      <c r="R811" s="81" t="n">
        <v>4.86291814741901</v>
      </c>
      <c r="S811" s="81" t="n">
        <v>4.73382805679681</v>
      </c>
      <c r="T811" s="81" t="n">
        <v>4.77428530732133</v>
      </c>
      <c r="U811" s="81" t="n">
        <v>4.77300742754427</v>
      </c>
      <c r="V811" s="81" t="n">
        <v>4.7477298880865</v>
      </c>
      <c r="W811" s="81" t="n">
        <v>4.75077477189699</v>
      </c>
      <c r="X811" s="81" t="n">
        <v>4.74921317776584</v>
      </c>
    </row>
    <row r="812" customFormat="false" ht="15" hidden="false" customHeight="true" outlineLevel="0" collapsed="false">
      <c r="A812" s="31" t="n">
        <v>80709.4952347335</v>
      </c>
      <c r="B812" s="32" t="n">
        <v>7</v>
      </c>
      <c r="C812" s="21" t="n">
        <v>5.32605338734031</v>
      </c>
      <c r="D812" s="21" t="n">
        <v>5.46285563075103</v>
      </c>
      <c r="E812" s="21" t="n">
        <v>6.76040372052069</v>
      </c>
      <c r="F812" s="21" t="n">
        <v>6.32198699492211</v>
      </c>
      <c r="G812" s="21" t="n">
        <v>4.54340795347237</v>
      </c>
      <c r="H812" s="21" t="n">
        <v>4.84096250392283</v>
      </c>
      <c r="I812" s="21" t="n">
        <v>4.74957578025052</v>
      </c>
      <c r="J812" s="21" t="n">
        <v>4.71748133820726</v>
      </c>
      <c r="K812" s="81" t="n">
        <v>4.67904143298689</v>
      </c>
      <c r="L812" s="81" t="n">
        <v>5.8866003824655</v>
      </c>
      <c r="M812" s="81" t="n">
        <v>5.28678868799129</v>
      </c>
      <c r="N812" s="81" t="n">
        <v>5.6106850880333</v>
      </c>
      <c r="O812" s="81" t="n">
        <v>7.82582384231557</v>
      </c>
      <c r="P812" s="81" t="n">
        <v>6.20872184542526</v>
      </c>
      <c r="Q812" s="81" t="n">
        <v>6.58020751881646</v>
      </c>
      <c r="R812" s="81" t="n">
        <v>4.99798712931566</v>
      </c>
      <c r="S812" s="81" t="n">
        <v>4.76169300633387</v>
      </c>
      <c r="T812" s="81" t="n">
        <v>4.77508179832599</v>
      </c>
      <c r="U812" s="81" t="n">
        <v>4.78728818613256</v>
      </c>
      <c r="V812" s="81" t="n">
        <v>4.74692351248134</v>
      </c>
      <c r="W812" s="81" t="n">
        <v>4.75153829990825</v>
      </c>
      <c r="X812" s="81" t="n">
        <v>4.74939371245469</v>
      </c>
    </row>
    <row r="813" customFormat="false" ht="15" hidden="false" customHeight="true" outlineLevel="0" collapsed="false">
      <c r="A813" s="31" t="n">
        <v>80809.5070008236</v>
      </c>
      <c r="B813" s="32" t="n">
        <v>7</v>
      </c>
      <c r="C813" s="21" t="n">
        <v>4.50765960163661</v>
      </c>
      <c r="D813" s="21" t="n">
        <v>8.76097194566025</v>
      </c>
      <c r="E813" s="21" t="n">
        <v>6.6935222096858</v>
      </c>
      <c r="F813" s="21" t="n">
        <v>5.33008549014868</v>
      </c>
      <c r="G813" s="21" t="n">
        <v>5.00865822979328</v>
      </c>
      <c r="H813" s="21" t="n">
        <v>4.67732894359164</v>
      </c>
      <c r="I813" s="21" t="n">
        <v>4.74971366508965</v>
      </c>
      <c r="J813" s="21" t="n">
        <v>4.79433242734345</v>
      </c>
      <c r="K813" s="81" t="n">
        <v>8.19190264518584</v>
      </c>
      <c r="L813" s="81" t="n">
        <v>5.97014810097268</v>
      </c>
      <c r="M813" s="81" t="n">
        <v>5.63507432783901</v>
      </c>
      <c r="N813" s="81" t="n">
        <v>8.02931985250306</v>
      </c>
      <c r="O813" s="81" t="n">
        <v>7.53829177841229</v>
      </c>
      <c r="P813" s="81" t="n">
        <v>6.34895923110635</v>
      </c>
      <c r="Q813" s="81" t="n">
        <v>6.52023899143234</v>
      </c>
      <c r="R813" s="81" t="n">
        <v>4.93652863243939</v>
      </c>
      <c r="S813" s="81" t="n">
        <v>4.76785844191754</v>
      </c>
      <c r="T813" s="81" t="n">
        <v>4.77393700470883</v>
      </c>
      <c r="U813" s="81" t="n">
        <v>4.74000506395563</v>
      </c>
      <c r="V813" s="81" t="n">
        <v>4.74893553257108</v>
      </c>
      <c r="W813" s="81" t="n">
        <v>4.75185792181521</v>
      </c>
      <c r="X813" s="81" t="n">
        <v>4.74957736272604</v>
      </c>
    </row>
    <row r="814" customFormat="false" ht="15" hidden="false" customHeight="true" outlineLevel="0" collapsed="false">
      <c r="A814" s="31" t="n">
        <v>80909.5187669138</v>
      </c>
      <c r="B814" s="32" t="n">
        <v>7</v>
      </c>
      <c r="C814" s="21" t="n">
        <v>5.03012734682956</v>
      </c>
      <c r="D814" s="21" t="n">
        <v>8.71511559196758</v>
      </c>
      <c r="E814" s="21" t="n">
        <v>6.6631964523769</v>
      </c>
      <c r="F814" s="21" t="n">
        <v>5.87059644838425</v>
      </c>
      <c r="G814" s="21" t="n">
        <v>5.05114823080356</v>
      </c>
      <c r="H814" s="21" t="n">
        <v>4.65460130074616</v>
      </c>
      <c r="I814" s="21" t="n">
        <v>4.74982178702044</v>
      </c>
      <c r="J814" s="21" t="n">
        <v>4.79866769501186</v>
      </c>
      <c r="K814" s="81" t="n">
        <v>9.36252070556137</v>
      </c>
      <c r="L814" s="81" t="n">
        <v>7.80853562971038</v>
      </c>
      <c r="M814" s="81" t="n">
        <v>7.44897416802922</v>
      </c>
      <c r="N814" s="81" t="n">
        <v>8.47776112785</v>
      </c>
      <c r="O814" s="81" t="n">
        <v>7.17784647767969</v>
      </c>
      <c r="P814" s="81" t="n">
        <v>6.59179526025569</v>
      </c>
      <c r="Q814" s="81" t="n">
        <v>6.49235768813722</v>
      </c>
      <c r="R814" s="81" t="n">
        <v>4.5141726159277</v>
      </c>
      <c r="S814" s="81" t="n">
        <v>4.74658201832157</v>
      </c>
      <c r="T814" s="81" t="n">
        <v>4.76860766128818</v>
      </c>
      <c r="U814" s="81" t="n">
        <v>4.71248144096752</v>
      </c>
      <c r="V814" s="81" t="n">
        <v>4.75282834663665</v>
      </c>
      <c r="W814" s="81" t="n">
        <v>4.7516119687961</v>
      </c>
      <c r="X814" s="81" t="n">
        <v>4.74974142502757</v>
      </c>
    </row>
    <row r="815" customFormat="false" ht="15" hidden="false" customHeight="true" outlineLevel="0" collapsed="false">
      <c r="A815" s="31" t="n">
        <v>81009.5305330039</v>
      </c>
      <c r="B815" s="32" t="n">
        <v>7</v>
      </c>
      <c r="C815" s="21" t="n">
        <v>9.29206951619111</v>
      </c>
      <c r="D815" s="21" t="n">
        <v>5.38932587374847</v>
      </c>
      <c r="E815" s="21" t="n">
        <v>6.655230489484</v>
      </c>
      <c r="F815" s="21" t="n">
        <v>8.5466460950981</v>
      </c>
      <c r="G815" s="21" t="n">
        <v>4.5517334634878</v>
      </c>
      <c r="H815" s="21" t="n">
        <v>4.80705024914393</v>
      </c>
      <c r="I815" s="21" t="n">
        <v>4.74989581021575</v>
      </c>
      <c r="J815" s="21" t="n">
        <v>4.7180969305265</v>
      </c>
      <c r="K815" s="81" t="n">
        <v>8.50797354280163</v>
      </c>
      <c r="L815" s="81" t="n">
        <v>8.17501995973142</v>
      </c>
      <c r="M815" s="81" t="n">
        <v>8.35128134297379</v>
      </c>
      <c r="N815" s="81" t="n">
        <v>6.52405358513612</v>
      </c>
      <c r="O815" s="81" t="n">
        <v>7.40356168756441</v>
      </c>
      <c r="P815" s="81" t="n">
        <v>6.93629361523751</v>
      </c>
      <c r="Q815" s="81" t="n">
        <v>6.48797928555455</v>
      </c>
      <c r="R815" s="81" t="n">
        <v>4.52703957534288</v>
      </c>
      <c r="S815" s="81" t="n">
        <v>4.73249828426428</v>
      </c>
      <c r="T815" s="81" t="n">
        <v>4.72931102416084</v>
      </c>
      <c r="U815" s="81" t="n">
        <v>4.72875024294087</v>
      </c>
      <c r="V815" s="81" t="n">
        <v>4.74962979508346</v>
      </c>
      <c r="W815" s="81" t="n">
        <v>4.75090386796759</v>
      </c>
      <c r="X815" s="81" t="n">
        <v>4.74987848977789</v>
      </c>
    </row>
    <row r="816" customFormat="false" ht="15" hidden="false" customHeight="true" outlineLevel="0" collapsed="false">
      <c r="A816" s="31" t="n">
        <v>81109.542299094</v>
      </c>
      <c r="B816" s="32" t="n">
        <v>7</v>
      </c>
      <c r="C816" s="21" t="n">
        <v>9.2843785788307</v>
      </c>
      <c r="D816" s="21" t="n">
        <v>5.16180708265436</v>
      </c>
      <c r="E816" s="21" t="n">
        <v>6.66158156185179</v>
      </c>
      <c r="F816" s="21" t="n">
        <v>8.51179187829192</v>
      </c>
      <c r="G816" s="21" t="n">
        <v>4.45148738588378</v>
      </c>
      <c r="H816" s="21" t="n">
        <v>4.84620369737217</v>
      </c>
      <c r="I816" s="21" t="n">
        <v>4.74994612866099</v>
      </c>
      <c r="J816" s="21" t="n">
        <v>4.70034289235967</v>
      </c>
      <c r="K816" s="81" t="n">
        <v>4.69752700515731</v>
      </c>
      <c r="L816" s="81" t="n">
        <v>7.09033330191998</v>
      </c>
      <c r="M816" s="81" t="n">
        <v>8.15079659167912</v>
      </c>
      <c r="N816" s="81" t="n">
        <v>5.48521237415117</v>
      </c>
      <c r="O816" s="81" t="n">
        <v>7.56558838295197</v>
      </c>
      <c r="P816" s="81" t="n">
        <v>7.18422145807707</v>
      </c>
      <c r="Q816" s="81" t="n">
        <v>6.50140809258676</v>
      </c>
      <c r="R816" s="81" t="n">
        <v>4.96881536214673</v>
      </c>
      <c r="S816" s="81" t="n">
        <v>4.73708358362534</v>
      </c>
      <c r="T816" s="81" t="n">
        <v>4.70701818883823</v>
      </c>
      <c r="U816" s="81" t="n">
        <v>4.78516371346761</v>
      </c>
      <c r="V816" s="81" t="n">
        <v>4.74671656058557</v>
      </c>
      <c r="W816" s="81" t="n">
        <v>4.75043129305055</v>
      </c>
      <c r="X816" s="81" t="n">
        <v>4.74998556490907</v>
      </c>
    </row>
    <row r="817" customFormat="false" ht="15" hidden="false" customHeight="true" outlineLevel="0" collapsed="false">
      <c r="A817" s="31" t="n">
        <v>81209.5540651841</v>
      </c>
      <c r="B817" s="32" t="n">
        <v>7</v>
      </c>
      <c r="C817" s="21" t="n">
        <v>5.07543160614176</v>
      </c>
      <c r="D817" s="21" t="n">
        <v>8.31227318596207</v>
      </c>
      <c r="E817" s="21" t="n">
        <v>6.67676359341905</v>
      </c>
      <c r="F817" s="21" t="n">
        <v>5.85553675558902</v>
      </c>
      <c r="G817" s="21" t="n">
        <v>4.83858702655899</v>
      </c>
      <c r="H817" s="21" t="n">
        <v>4.74593344067481</v>
      </c>
      <c r="I817" s="21" t="n">
        <v>4.74997968653825</v>
      </c>
      <c r="J817" s="21" t="n">
        <v>4.75841857789343</v>
      </c>
      <c r="K817" s="81" t="n">
        <v>5.08419977921936</v>
      </c>
      <c r="L817" s="81" t="n">
        <v>5.81469656494528</v>
      </c>
      <c r="M817" s="81" t="n">
        <v>5.6470606184038</v>
      </c>
      <c r="N817" s="81" t="n">
        <v>6.2332653414499</v>
      </c>
      <c r="O817" s="81" t="n">
        <v>7.11703216849922</v>
      </c>
      <c r="P817" s="81" t="n">
        <v>7.27272564345405</v>
      </c>
      <c r="Q817" s="81" t="n">
        <v>6.5286137106493</v>
      </c>
      <c r="R817" s="81" t="n">
        <v>4.98768263425299</v>
      </c>
      <c r="S817" s="81" t="n">
        <v>4.7643702908502</v>
      </c>
      <c r="T817" s="81" t="n">
        <v>4.79918886660181</v>
      </c>
      <c r="U817" s="81" t="n">
        <v>4.78064472236723</v>
      </c>
      <c r="V817" s="81" t="n">
        <v>4.75128199093687</v>
      </c>
      <c r="W817" s="81" t="n">
        <v>4.75018517856367</v>
      </c>
      <c r="X817" s="81" t="n">
        <v>4.75006245021388</v>
      </c>
    </row>
    <row r="818" customFormat="false" ht="15" hidden="false" customHeight="true" outlineLevel="0" collapsed="false">
      <c r="A818" s="31" t="n">
        <v>81309.5658312743</v>
      </c>
      <c r="B818" s="32" t="n">
        <v>7</v>
      </c>
      <c r="C818" s="21" t="n">
        <v>4.56077012229484</v>
      </c>
      <c r="D818" s="21" t="n">
        <v>8.91623499954916</v>
      </c>
      <c r="E818" s="21" t="n">
        <v>6.69736976343895</v>
      </c>
      <c r="F818" s="21" t="n">
        <v>5.35849259933033</v>
      </c>
      <c r="G818" s="21" t="n">
        <v>5.02939275743236</v>
      </c>
      <c r="H818" s="21" t="n">
        <v>4.65503884964858</v>
      </c>
      <c r="I818" s="21" t="n">
        <v>4.75000075177628</v>
      </c>
      <c r="J818" s="21" t="n">
        <v>4.79858849193745</v>
      </c>
      <c r="K818" s="81" t="n">
        <v>9.19496354313669</v>
      </c>
      <c r="L818" s="81" t="n">
        <v>6.1308170204026</v>
      </c>
      <c r="M818" s="81" t="n">
        <v>5.74161623670375</v>
      </c>
      <c r="N818" s="81" t="n">
        <v>8.45373707578015</v>
      </c>
      <c r="O818" s="81" t="n">
        <v>6.87682669579555</v>
      </c>
      <c r="P818" s="81" t="n">
        <v>7.29803627354205</v>
      </c>
      <c r="Q818" s="81" t="n">
        <v>6.56629867844119</v>
      </c>
      <c r="R818" s="81" t="n">
        <v>4.55159886414953</v>
      </c>
      <c r="S818" s="81" t="n">
        <v>4.76731503461188</v>
      </c>
      <c r="T818" s="81" t="n">
        <v>4.8082875402835</v>
      </c>
      <c r="U818" s="81" t="n">
        <v>4.71826249625403</v>
      </c>
      <c r="V818" s="81" t="n">
        <v>4.7543573684002</v>
      </c>
      <c r="W818" s="81" t="n">
        <v>4.74996628665098</v>
      </c>
      <c r="X818" s="81" t="n">
        <v>4.75011127866246</v>
      </c>
    </row>
    <row r="819" customFormat="false" ht="15" hidden="false" customHeight="true" outlineLevel="0" collapsed="false">
      <c r="A819" s="31" t="n">
        <v>81409.5775973644</v>
      </c>
      <c r="B819" s="32" t="n">
        <v>7</v>
      </c>
      <c r="C819" s="21" t="n">
        <v>5.46813343830356</v>
      </c>
      <c r="D819" s="21" t="n">
        <v>6.9293184788087</v>
      </c>
      <c r="E819" s="21" t="n">
        <v>6.72094493833063</v>
      </c>
      <c r="F819" s="21" t="n">
        <v>6.45324513581654</v>
      </c>
      <c r="G819" s="21" t="n">
        <v>5.04073529397099</v>
      </c>
      <c r="H819" s="21" t="n">
        <v>4.67639719808675</v>
      </c>
      <c r="I819" s="21" t="n">
        <v>4.75001304731731</v>
      </c>
      <c r="J819" s="21" t="n">
        <v>4.79409213309183</v>
      </c>
      <c r="K819" s="81" t="n">
        <v>9.10301753648888</v>
      </c>
      <c r="L819" s="81" t="n">
        <v>8.00395740222246</v>
      </c>
      <c r="M819" s="81" t="n">
        <v>8.58304886562546</v>
      </c>
      <c r="N819" s="81" t="n">
        <v>8.12975923204292</v>
      </c>
      <c r="O819" s="81" t="n">
        <v>7.57163364080953</v>
      </c>
      <c r="P819" s="81" t="n">
        <v>7.28188713755853</v>
      </c>
      <c r="Q819" s="81" t="n">
        <v>6.61135133108717</v>
      </c>
      <c r="R819" s="81" t="n">
        <v>4.5039890365795</v>
      </c>
      <c r="S819" s="81" t="n">
        <v>4.74112750923922</v>
      </c>
      <c r="T819" s="81" t="n">
        <v>4.76547462643215</v>
      </c>
      <c r="U819" s="81" t="n">
        <v>4.71530775465454</v>
      </c>
      <c r="V819" s="81" t="n">
        <v>4.74706278538941</v>
      </c>
      <c r="W819" s="81" t="n">
        <v>4.74981531329959</v>
      </c>
      <c r="X819" s="81" t="n">
        <v>4.75013622193018</v>
      </c>
    </row>
    <row r="820" customFormat="false" ht="15" hidden="false" customHeight="true" outlineLevel="0" collapsed="false">
      <c r="A820" s="31" t="n">
        <v>81509.5893634545</v>
      </c>
      <c r="B820" s="32" t="n">
        <v>7</v>
      </c>
      <c r="C820" s="21" t="n">
        <v>9.4005081483288</v>
      </c>
      <c r="D820" s="21" t="n">
        <v>5.07101871594731</v>
      </c>
      <c r="E820" s="21" t="n">
        <v>6.74569386783477</v>
      </c>
      <c r="F820" s="21" t="n">
        <v>8.6404389350247</v>
      </c>
      <c r="G820" s="21" t="n">
        <v>4.52069582673945</v>
      </c>
      <c r="H820" s="21" t="n">
        <v>4.83812336090176</v>
      </c>
      <c r="I820" s="21" t="n">
        <v>4.75001942888699</v>
      </c>
      <c r="J820" s="21" t="n">
        <v>4.71197247714887</v>
      </c>
      <c r="K820" s="81" t="n">
        <v>4.94430577287417</v>
      </c>
      <c r="L820" s="81" t="n">
        <v>8.10927197141647</v>
      </c>
      <c r="M820" s="81" t="n">
        <v>8.85175909149993</v>
      </c>
      <c r="N820" s="81" t="n">
        <v>5.6499239133868</v>
      </c>
      <c r="O820" s="81" t="n">
        <v>7.52353375008607</v>
      </c>
      <c r="P820" s="81" t="n">
        <v>7.23502992530539</v>
      </c>
      <c r="Q820" s="81" t="n">
        <v>6.66061075317926</v>
      </c>
      <c r="R820" s="81" t="n">
        <v>4.91861921093728</v>
      </c>
      <c r="S820" s="81" t="n">
        <v>4.73200688592787</v>
      </c>
      <c r="T820" s="81" t="n">
        <v>4.71473865025406</v>
      </c>
      <c r="U820" s="81" t="n">
        <v>4.77690422348845</v>
      </c>
      <c r="V820" s="81" t="n">
        <v>4.74700716577149</v>
      </c>
      <c r="W820" s="81" t="n">
        <v>4.74975266942299</v>
      </c>
      <c r="X820" s="81" t="n">
        <v>4.75014293319175</v>
      </c>
    </row>
    <row r="821" customFormat="false" ht="15" hidden="false" customHeight="true" outlineLevel="0" collapsed="false">
      <c r="A821" s="31" t="n">
        <v>81609.6011295447</v>
      </c>
      <c r="B821" s="32" t="n">
        <v>7</v>
      </c>
      <c r="C821" s="21" t="n">
        <v>9.15828157283769</v>
      </c>
      <c r="D821" s="21" t="n">
        <v>5.65911099120111</v>
      </c>
      <c r="E821" s="21" t="n">
        <v>6.77034424857363</v>
      </c>
      <c r="F821" s="21" t="n">
        <v>8.38913020978691</v>
      </c>
      <c r="G821" s="21" t="n">
        <v>4.44768670762727</v>
      </c>
      <c r="H821" s="21" t="n">
        <v>4.83731417836485</v>
      </c>
      <c r="I821" s="21" t="n">
        <v>4.75002201251307</v>
      </c>
      <c r="J821" s="21" t="n">
        <v>4.70055156715714</v>
      </c>
      <c r="K821" s="81" t="n">
        <v>4.76822180193443</v>
      </c>
      <c r="L821" s="81" t="n">
        <v>6.43534661933351</v>
      </c>
      <c r="M821" s="81" t="n">
        <v>8.69709647735103</v>
      </c>
      <c r="N821" s="81" t="n">
        <v>5.68326340997861</v>
      </c>
      <c r="O821" s="81" t="n">
        <v>6.83746550846753</v>
      </c>
      <c r="P821" s="81" t="n">
        <v>7.17173665925035</v>
      </c>
      <c r="Q821" s="81" t="n">
        <v>6.71093748477752</v>
      </c>
      <c r="R821" s="81" t="n">
        <v>4.99879734194444</v>
      </c>
      <c r="S821" s="81" t="n">
        <v>4.74541005453383</v>
      </c>
      <c r="T821" s="81" t="n">
        <v>4.67267881116868</v>
      </c>
      <c r="U821" s="81" t="n">
        <v>4.78671908029291</v>
      </c>
      <c r="V821" s="81" t="n">
        <v>4.75492249555339</v>
      </c>
      <c r="W821" s="81" t="n">
        <v>4.74976229797552</v>
      </c>
      <c r="X821" s="81" t="n">
        <v>4.75013758859846</v>
      </c>
    </row>
    <row r="822" customFormat="false" ht="15" hidden="false" customHeight="true" outlineLevel="0" collapsed="false">
      <c r="A822" s="31" t="n">
        <v>81709.6128956348</v>
      </c>
      <c r="B822" s="32" t="n">
        <v>7</v>
      </c>
      <c r="C822" s="21" t="n">
        <v>4.84869154322528</v>
      </c>
      <c r="D822" s="21" t="n">
        <v>8.83874138284494</v>
      </c>
      <c r="E822" s="21" t="n">
        <v>6.79403690380761</v>
      </c>
      <c r="F822" s="21" t="n">
        <v>5.633314133533</v>
      </c>
      <c r="G822" s="21" t="n">
        <v>4.90915514701131</v>
      </c>
      <c r="H822" s="21" t="n">
        <v>4.67105982586126</v>
      </c>
      <c r="I822" s="21" t="n">
        <v>4.75002231193088</v>
      </c>
      <c r="J822" s="21" t="n">
        <v>4.77453099754402</v>
      </c>
      <c r="K822" s="81" t="n">
        <v>8.81243889776894</v>
      </c>
      <c r="L822" s="81" t="n">
        <v>5.79538819017757</v>
      </c>
      <c r="M822" s="81" t="n">
        <v>5.84455557439849</v>
      </c>
      <c r="N822" s="81" t="n">
        <v>8.18053390773901</v>
      </c>
      <c r="O822" s="81" t="n">
        <v>7.15253679549109</v>
      </c>
      <c r="P822" s="81" t="n">
        <v>7.10788594310072</v>
      </c>
      <c r="Q822" s="81" t="n">
        <v>6.75952992088982</v>
      </c>
      <c r="R822" s="81" t="n">
        <v>4.64931303603962</v>
      </c>
      <c r="S822" s="81" t="n">
        <v>4.76641184429726</v>
      </c>
      <c r="T822" s="81" t="n">
        <v>4.72824786150523</v>
      </c>
      <c r="U822" s="81" t="n">
        <v>4.73096328045065</v>
      </c>
      <c r="V822" s="81" t="n">
        <v>4.75246385248177</v>
      </c>
      <c r="W822" s="81" t="n">
        <v>4.74980758815909</v>
      </c>
      <c r="X822" s="81" t="n">
        <v>4.7501257505033</v>
      </c>
    </row>
    <row r="823" customFormat="false" ht="15" hidden="false" customHeight="true" outlineLevel="0" collapsed="false">
      <c r="A823" s="31" t="n">
        <v>81809.6246617249</v>
      </c>
      <c r="B823" s="32" t="n">
        <v>7</v>
      </c>
      <c r="C823" s="21" t="n">
        <v>4.62422725845099</v>
      </c>
      <c r="D823" s="21" t="n">
        <v>8.65083639045697</v>
      </c>
      <c r="E823" s="21" t="n">
        <v>6.81624264433021</v>
      </c>
      <c r="F823" s="21" t="n">
        <v>5.41981121606187</v>
      </c>
      <c r="G823" s="21" t="n">
        <v>5.04065675989609</v>
      </c>
      <c r="H823" s="21" t="n">
        <v>4.65584795114669</v>
      </c>
      <c r="I823" s="21" t="n">
        <v>4.75002134570435</v>
      </c>
      <c r="J823" s="21" t="n">
        <v>4.8003799616119</v>
      </c>
      <c r="K823" s="81" t="n">
        <v>9.31556546233717</v>
      </c>
      <c r="L823" s="81" t="n">
        <v>6.41504523938269</v>
      </c>
      <c r="M823" s="81" t="n">
        <v>5.10849425981149</v>
      </c>
      <c r="N823" s="81" t="n">
        <v>8.43271343819544</v>
      </c>
      <c r="O823" s="81" t="n">
        <v>7.72884923249789</v>
      </c>
      <c r="P823" s="81" t="n">
        <v>7.05496129636284</v>
      </c>
      <c r="Q823" s="81" t="n">
        <v>6.80429359271513</v>
      </c>
      <c r="R823" s="81" t="n">
        <v>4.50165362730965</v>
      </c>
      <c r="S823" s="81" t="n">
        <v>4.76569687880722</v>
      </c>
      <c r="T823" s="81" t="n">
        <v>4.80606880577694</v>
      </c>
      <c r="U823" s="81" t="n">
        <v>4.71236783013997</v>
      </c>
      <c r="V823" s="81" t="n">
        <v>4.74581062748296</v>
      </c>
      <c r="W823" s="81" t="n">
        <v>4.74985689235525</v>
      </c>
      <c r="X823" s="81" t="n">
        <v>4.75011153077751</v>
      </c>
    </row>
    <row r="824" customFormat="false" ht="15" hidden="false" customHeight="true" outlineLevel="0" collapsed="false">
      <c r="A824" s="31" t="n">
        <v>81909.636427815</v>
      </c>
      <c r="B824" s="32" t="n">
        <v>7</v>
      </c>
      <c r="C824" s="21" t="n">
        <v>8.39291749414215</v>
      </c>
      <c r="D824" s="21" t="n">
        <v>5.31234332116933</v>
      </c>
      <c r="E824" s="21" t="n">
        <v>6.83668325774471</v>
      </c>
      <c r="F824" s="21" t="n">
        <v>7.84395310773058</v>
      </c>
      <c r="G824" s="21" t="n">
        <v>5.00133835855638</v>
      </c>
      <c r="H824" s="21" t="n">
        <v>4.81451766980794</v>
      </c>
      <c r="I824" s="21" t="n">
        <v>4.75001976078296</v>
      </c>
      <c r="J824" s="21" t="n">
        <v>4.77885220382365</v>
      </c>
      <c r="K824" s="81" t="n">
        <v>5.77290807840192</v>
      </c>
      <c r="L824" s="81" t="n">
        <v>8.12290406321759</v>
      </c>
      <c r="M824" s="81" t="n">
        <v>5.64148246625775</v>
      </c>
      <c r="N824" s="81" t="n">
        <v>6.12970202022928</v>
      </c>
      <c r="O824" s="81" t="n">
        <v>7.42449204450711</v>
      </c>
      <c r="P824" s="81" t="n">
        <v>7.01646922362975</v>
      </c>
      <c r="Q824" s="81" t="n">
        <v>6.84402765524933</v>
      </c>
      <c r="R824" s="81" t="n">
        <v>4.56392123406938</v>
      </c>
      <c r="S824" s="81" t="n">
        <v>4.73773030808336</v>
      </c>
      <c r="T824" s="81" t="n">
        <v>4.80524686938983</v>
      </c>
      <c r="U824" s="81" t="n">
        <v>4.74521802092988</v>
      </c>
      <c r="V824" s="81" t="n">
        <v>4.74849422109947</v>
      </c>
      <c r="W824" s="81" t="n">
        <v>4.74989691361748</v>
      </c>
      <c r="X824" s="81" t="n">
        <v>4.75009739216854</v>
      </c>
    </row>
    <row r="825" customFormat="false" ht="15" hidden="false" customHeight="true" outlineLevel="0" collapsed="false">
      <c r="A825" s="31" t="n">
        <v>82009.6481939052</v>
      </c>
      <c r="B825" s="32" t="n">
        <v>7</v>
      </c>
      <c r="C825" s="21" t="n">
        <v>9.47239102998308</v>
      </c>
      <c r="D825" s="21" t="n">
        <v>5.18646059640613</v>
      </c>
      <c r="E825" s="21" t="n">
        <v>6.855258667549</v>
      </c>
      <c r="F825" s="21" t="n">
        <v>8.68685844344962</v>
      </c>
      <c r="G825" s="21" t="n">
        <v>4.49400472988293</v>
      </c>
      <c r="H825" s="21" t="n">
        <v>4.84652917345563</v>
      </c>
      <c r="I825" s="21" t="n">
        <v>4.75001794440899</v>
      </c>
      <c r="J825" s="21" t="n">
        <v>4.70690832098572</v>
      </c>
      <c r="K825" s="81" t="n">
        <v>4.63332537995699</v>
      </c>
      <c r="L825" s="81" t="n">
        <v>8.00038809008858</v>
      </c>
      <c r="M825" s="81" t="n">
        <v>8.51856005060367</v>
      </c>
      <c r="N825" s="81" t="n">
        <v>5.49506137379717</v>
      </c>
      <c r="O825" s="81" t="n">
        <v>6.80290121484882</v>
      </c>
      <c r="P825" s="81" t="n">
        <v>6.99054391858819</v>
      </c>
      <c r="Q825" s="81" t="n">
        <v>6.87834106608437</v>
      </c>
      <c r="R825" s="81" t="n">
        <v>4.98521784085737</v>
      </c>
      <c r="S825" s="81" t="n">
        <v>4.73210872418238</v>
      </c>
      <c r="T825" s="81" t="n">
        <v>4.77330858670627</v>
      </c>
      <c r="U825" s="81" t="n">
        <v>4.7866474329769</v>
      </c>
      <c r="V825" s="81" t="n">
        <v>4.7559340938884</v>
      </c>
      <c r="W825" s="81" t="n">
        <v>4.74992693770922</v>
      </c>
      <c r="X825" s="81" t="n">
        <v>4.75008448682357</v>
      </c>
    </row>
    <row r="826" customFormat="false" ht="15" hidden="false" customHeight="true" outlineLevel="0" collapsed="false">
      <c r="A826" s="31" t="n">
        <v>82109.6599599953</v>
      </c>
      <c r="B826" s="32" t="n">
        <v>7</v>
      </c>
      <c r="C826" s="21" t="n">
        <v>8.9575077708061</v>
      </c>
      <c r="D826" s="21" t="n">
        <v>8.42054951002037</v>
      </c>
      <c r="E826" s="21" t="n">
        <v>6.87198612136951</v>
      </c>
      <c r="F826" s="21" t="n">
        <v>8.19197171827745</v>
      </c>
      <c r="G826" s="21" t="n">
        <v>4.4487312912436</v>
      </c>
      <c r="H826" s="21" t="n">
        <v>4.71734394700048</v>
      </c>
      <c r="I826" s="21" t="n">
        <v>4.75001611292303</v>
      </c>
      <c r="J826" s="21" t="n">
        <v>4.7020305267533</v>
      </c>
      <c r="K826" s="81" t="n">
        <v>5.4730944068495</v>
      </c>
      <c r="L826" s="81" t="n">
        <v>6.13651152191549</v>
      </c>
      <c r="M826" s="81" t="n">
        <v>8.84154215258011</v>
      </c>
      <c r="N826" s="81" t="n">
        <v>6.7634779815284</v>
      </c>
      <c r="O826" s="81" t="n">
        <v>7.45439837068921</v>
      </c>
      <c r="P826" s="81" t="n">
        <v>6.9740257949545</v>
      </c>
      <c r="Q826" s="81" t="n">
        <v>6.90740299370641</v>
      </c>
      <c r="R826" s="81" t="n">
        <v>4.97268943407181</v>
      </c>
      <c r="S826" s="81" t="n">
        <v>4.75489779940561</v>
      </c>
      <c r="T826" s="81" t="n">
        <v>4.72471240736509</v>
      </c>
      <c r="U826" s="81" t="n">
        <v>4.77673231628109</v>
      </c>
      <c r="V826" s="81" t="n">
        <v>4.74918465393326</v>
      </c>
      <c r="W826" s="81" t="n">
        <v>4.74995033851052</v>
      </c>
      <c r="X826" s="81" t="n">
        <v>4.75007316713873</v>
      </c>
    </row>
    <row r="827" customFormat="false" ht="15" hidden="false" customHeight="true" outlineLevel="0" collapsed="false">
      <c r="A827" s="31" t="n">
        <v>82209.6717260854</v>
      </c>
      <c r="B827" s="32" t="n">
        <v>7</v>
      </c>
      <c r="C827" s="21" t="n">
        <v>4.70205351946701</v>
      </c>
      <c r="D827" s="21" t="n">
        <v>8.902450749152</v>
      </c>
      <c r="E827" s="21" t="n">
        <v>6.88695356322597</v>
      </c>
      <c r="F827" s="21" t="n">
        <v>5.49144819791878</v>
      </c>
      <c r="G827" s="21" t="n">
        <v>4.94854335738438</v>
      </c>
      <c r="H827" s="21" t="n">
        <v>4.65378374691982</v>
      </c>
      <c r="I827" s="21" t="n">
        <v>4.75001437664734</v>
      </c>
      <c r="J827" s="21" t="n">
        <v>4.78304799468338</v>
      </c>
      <c r="K827" s="81" t="n">
        <v>9.29755695252612</v>
      </c>
      <c r="L827" s="81" t="n">
        <v>5.83333916952428</v>
      </c>
      <c r="M827" s="81" t="n">
        <v>8.75997437193887</v>
      </c>
      <c r="N827" s="81" t="n">
        <v>8.49357787176614</v>
      </c>
      <c r="O827" s="81" t="n">
        <v>7.72768341915522</v>
      </c>
      <c r="P827" s="81" t="n">
        <v>6.96434757277915</v>
      </c>
      <c r="Q827" s="81" t="n">
        <v>6.93168234413342</v>
      </c>
      <c r="R827" s="81" t="n">
        <v>4.53093952340385</v>
      </c>
      <c r="S827" s="81" t="n">
        <v>4.76762735665005</v>
      </c>
      <c r="T827" s="81" t="n">
        <v>4.67922818200538</v>
      </c>
      <c r="U827" s="81" t="n">
        <v>4.71628266285142</v>
      </c>
      <c r="V827" s="81" t="n">
        <v>4.74565985513519</v>
      </c>
      <c r="W827" s="81" t="n">
        <v>4.74997113088557</v>
      </c>
      <c r="X827" s="81" t="n">
        <v>4.75006339665055</v>
      </c>
    </row>
    <row r="828" customFormat="false" ht="15" hidden="false" customHeight="true" outlineLevel="0" collapsed="false">
      <c r="A828" s="31" t="n">
        <v>82309.6834921756</v>
      </c>
      <c r="B828" s="32" t="n">
        <v>7</v>
      </c>
      <c r="C828" s="21" t="n">
        <v>4.71328715533976</v>
      </c>
      <c r="D828" s="21" t="n">
        <v>6.25714608964774</v>
      </c>
      <c r="E828" s="21" t="n">
        <v>6.90028661087229</v>
      </c>
      <c r="F828" s="21" t="n">
        <v>5.5120664151967</v>
      </c>
      <c r="G828" s="21" t="n">
        <v>5.04830447325957</v>
      </c>
      <c r="H828" s="21" t="n">
        <v>4.68255188964585</v>
      </c>
      <c r="I828" s="21" t="n">
        <v>4.75001278374528</v>
      </c>
      <c r="J828" s="21" t="n">
        <v>4.80104807911424</v>
      </c>
      <c r="K828" s="81" t="n">
        <v>8.91031888591769</v>
      </c>
      <c r="L828" s="81" t="n">
        <v>7.06281772976137</v>
      </c>
      <c r="M828" s="81" t="n">
        <v>7.173916676058</v>
      </c>
      <c r="N828" s="81" t="n">
        <v>7.98809381642724</v>
      </c>
      <c r="O828" s="81" t="n">
        <v>7.24079365810889</v>
      </c>
      <c r="P828" s="81" t="n">
        <v>6.96006219798837</v>
      </c>
      <c r="Q828" s="81" t="n">
        <v>6.95175987679862</v>
      </c>
      <c r="R828" s="81" t="n">
        <v>4.51191301445317</v>
      </c>
      <c r="S828" s="81" t="n">
        <v>4.76187386000797</v>
      </c>
      <c r="T828" s="81" t="n">
        <v>4.67804594785134</v>
      </c>
      <c r="U828" s="81" t="n">
        <v>4.71694622788558</v>
      </c>
      <c r="V828" s="81" t="n">
        <v>4.75064281720976</v>
      </c>
      <c r="W828" s="81" t="n">
        <v>4.7499886731318</v>
      </c>
      <c r="X828" s="81" t="n">
        <v>4.75005499320536</v>
      </c>
    </row>
    <row r="829" customFormat="false" ht="15" hidden="false" customHeight="true" outlineLevel="0" collapsed="false">
      <c r="A829" s="31" t="n">
        <v>82409.6952582657</v>
      </c>
      <c r="B829" s="32" t="n">
        <v>7</v>
      </c>
      <c r="C829" s="21" t="n">
        <v>8.92066512162552</v>
      </c>
      <c r="D829" s="21" t="n">
        <v>5.05873923504259</v>
      </c>
      <c r="E829" s="21" t="n">
        <v>6.9121267872822</v>
      </c>
      <c r="F829" s="21" t="n">
        <v>8.2271667491423</v>
      </c>
      <c r="G829" s="21" t="n">
        <v>4.66240099246158</v>
      </c>
      <c r="H829" s="21" t="n">
        <v>4.84015655755845</v>
      </c>
      <c r="I829" s="21" t="n">
        <v>4.75001134808654</v>
      </c>
      <c r="J829" s="21" t="n">
        <v>4.73861024476549</v>
      </c>
      <c r="K829" s="81" t="n">
        <v>4.80081535105204</v>
      </c>
      <c r="L829" s="81" t="n">
        <v>8.19288282356125</v>
      </c>
      <c r="M829" s="81" t="n">
        <v>5.12352075685297</v>
      </c>
      <c r="N829" s="81" t="n">
        <v>5.5915387373964</v>
      </c>
      <c r="O829" s="81" t="n">
        <v>6.82657071762612</v>
      </c>
      <c r="P829" s="81" t="n">
        <v>6.96007323650696</v>
      </c>
      <c r="Q829" s="81" t="n">
        <v>6.96822065173483</v>
      </c>
      <c r="R829" s="81" t="n">
        <v>4.9483036488758</v>
      </c>
      <c r="S829" s="81" t="n">
        <v>4.73517204442023</v>
      </c>
      <c r="T829" s="81" t="n">
        <v>4.8056554067779</v>
      </c>
      <c r="U829" s="81" t="n">
        <v>4.77947825699723</v>
      </c>
      <c r="V829" s="81" t="n">
        <v>4.75588260948648</v>
      </c>
      <c r="W829" s="81" t="n">
        <v>4.75000207501844</v>
      </c>
      <c r="X829" s="81" t="n">
        <v>4.75004774593691</v>
      </c>
    </row>
    <row r="830" customFormat="false" ht="15" hidden="false" customHeight="true" outlineLevel="0" collapsed="false">
      <c r="A830" s="31" t="n">
        <v>82509.7070243558</v>
      </c>
      <c r="B830" s="32" t="n">
        <v>7</v>
      </c>
      <c r="C830" s="21" t="n">
        <v>9.43735316512616</v>
      </c>
      <c r="D830" s="21" t="n">
        <v>5.81186872838916</v>
      </c>
      <c r="E830" s="21" t="n">
        <v>6.92261811007652</v>
      </c>
      <c r="F830" s="21" t="n">
        <v>8.65744749487141</v>
      </c>
      <c r="G830" s="21" t="n">
        <v>4.47064036024842</v>
      </c>
      <c r="H830" s="21" t="n">
        <v>4.83447134145207</v>
      </c>
      <c r="I830" s="21" t="n">
        <v>4.75001006604448</v>
      </c>
      <c r="J830" s="21" t="n">
        <v>4.70297496137397</v>
      </c>
      <c r="K830" s="81" t="n">
        <v>4.89416072208003</v>
      </c>
      <c r="L830" s="81" t="n">
        <v>7.82370816956643</v>
      </c>
      <c r="M830" s="81" t="n">
        <v>5.46731095673864</v>
      </c>
      <c r="N830" s="81" t="n">
        <v>5.75148907007577</v>
      </c>
      <c r="O830" s="81" t="n">
        <v>7.62762002952716</v>
      </c>
      <c r="P830" s="81" t="n">
        <v>6.96318879848587</v>
      </c>
      <c r="Q830" s="81" t="n">
        <v>6.98160346455139</v>
      </c>
      <c r="R830" s="81" t="n">
        <v>4.99566294258287</v>
      </c>
      <c r="S830" s="81" t="n">
        <v>4.73290591877894</v>
      </c>
      <c r="T830" s="81" t="n">
        <v>4.80623318620717</v>
      </c>
      <c r="U830" s="81" t="n">
        <v>4.78605315827885</v>
      </c>
      <c r="V830" s="81" t="n">
        <v>4.74736033690787</v>
      </c>
      <c r="W830" s="81" t="n">
        <v>4.7500111977327</v>
      </c>
      <c r="X830" s="81" t="n">
        <v>4.75004146181656</v>
      </c>
    </row>
    <row r="831" customFormat="false" ht="15" hidden="false" customHeight="true" outlineLevel="0" collapsed="false">
      <c r="A831" s="31" t="n">
        <v>82609.7187904459</v>
      </c>
      <c r="B831" s="32" t="n">
        <v>7</v>
      </c>
      <c r="C831" s="21" t="n">
        <v>8.52709471919156</v>
      </c>
      <c r="D831" s="21" t="n">
        <v>8.8702133036423</v>
      </c>
      <c r="E831" s="21" t="n">
        <v>6.93189942341633</v>
      </c>
      <c r="F831" s="21" t="n">
        <v>7.78276806214207</v>
      </c>
      <c r="G831" s="21" t="n">
        <v>4.45935296344592</v>
      </c>
      <c r="H831" s="21" t="n">
        <v>4.66762514417905</v>
      </c>
      <c r="I831" s="21" t="n">
        <v>4.75000892611124</v>
      </c>
      <c r="J831" s="21" t="n">
        <v>4.70593373558596</v>
      </c>
      <c r="K831" s="81" t="n">
        <v>9.05183579403846</v>
      </c>
      <c r="L831" s="81" t="n">
        <v>5.96609287669473</v>
      </c>
      <c r="M831" s="81" t="n">
        <v>8.36288891610069</v>
      </c>
      <c r="N831" s="81" t="n">
        <v>8.26563638139092</v>
      </c>
      <c r="O831" s="81" t="n">
        <v>7.67422942980632</v>
      </c>
      <c r="P831" s="81" t="n">
        <v>6.96824154461341</v>
      </c>
      <c r="Q831" s="81" t="n">
        <v>6.99238297246849</v>
      </c>
      <c r="R831" s="81" t="n">
        <v>4.58148333880422</v>
      </c>
      <c r="S831" s="81" t="n">
        <v>4.7596791678041</v>
      </c>
      <c r="T831" s="81" t="n">
        <v>4.78257662531663</v>
      </c>
      <c r="U831" s="81" t="n">
        <v>4.72690766472682</v>
      </c>
      <c r="V831" s="81" t="n">
        <v>4.74620273039368</v>
      </c>
      <c r="W831" s="81" t="n">
        <v>4.75001650902069</v>
      </c>
      <c r="X831" s="81" t="n">
        <v>4.75003597918365</v>
      </c>
    </row>
    <row r="832" customFormat="false" ht="15" hidden="false" customHeight="true" outlineLevel="0" collapsed="false">
      <c r="A832" s="31" t="n">
        <v>82709.7305565361</v>
      </c>
      <c r="B832" s="32" t="n">
        <v>7</v>
      </c>
      <c r="C832" s="21" t="n">
        <v>4.59785089023553</v>
      </c>
      <c r="D832" s="21" t="n">
        <v>8.54076278086276</v>
      </c>
      <c r="E832" s="21" t="n">
        <v>6.9401004377484</v>
      </c>
      <c r="F832" s="21" t="n">
        <v>5.39431586741199</v>
      </c>
      <c r="G832" s="21" t="n">
        <v>4.97942785564896</v>
      </c>
      <c r="H832" s="21" t="n">
        <v>4.65837487349707</v>
      </c>
      <c r="I832" s="21" t="n">
        <v>4.75000791409555</v>
      </c>
      <c r="J832" s="21" t="n">
        <v>4.78934088741884</v>
      </c>
      <c r="K832" s="81" t="n">
        <v>9.22974456219099</v>
      </c>
      <c r="L832" s="81" t="n">
        <v>5.90961659848019</v>
      </c>
      <c r="M832" s="81" t="n">
        <v>8.82261909049289</v>
      </c>
      <c r="N832" s="81" t="n">
        <v>8.39312164373413</v>
      </c>
      <c r="O832" s="81" t="n">
        <v>7.05213414230419</v>
      </c>
      <c r="P832" s="81" t="n">
        <v>6.97422321096412</v>
      </c>
      <c r="Q832" s="81" t="n">
        <v>7.00096808731454</v>
      </c>
      <c r="R832" s="81" t="n">
        <v>4.50095695497757</v>
      </c>
      <c r="S832" s="81" t="n">
        <v>4.76800829482552</v>
      </c>
      <c r="T832" s="81" t="n">
        <v>4.73444165560669</v>
      </c>
      <c r="U832" s="81" t="n">
        <v>4.71254448097411</v>
      </c>
      <c r="V832" s="81" t="n">
        <v>4.75306061927572</v>
      </c>
      <c r="W832" s="81" t="n">
        <v>4.75001878817681</v>
      </c>
      <c r="X832" s="81" t="n">
        <v>4.7500311678357</v>
      </c>
    </row>
    <row r="833" customFormat="false" ht="15" hidden="false" customHeight="true" outlineLevel="0" collapsed="false">
      <c r="A833" s="31" t="n">
        <v>82809.7423226262</v>
      </c>
      <c r="B833" s="32" t="n">
        <v>7</v>
      </c>
      <c r="C833" s="21" t="n">
        <v>4.84088406651093</v>
      </c>
      <c r="D833" s="21" t="n">
        <v>5.2378535384586</v>
      </c>
      <c r="E833" s="21" t="n">
        <v>6.94734003694627</v>
      </c>
      <c r="F833" s="21" t="n">
        <v>5.65003656524562</v>
      </c>
      <c r="G833" s="21" t="n">
        <v>5.05241840555348</v>
      </c>
      <c r="H833" s="21" t="n">
        <v>4.82206357707329</v>
      </c>
      <c r="I833" s="21" t="n">
        <v>4.75000701573011</v>
      </c>
      <c r="J833" s="21" t="n">
        <v>4.80069764562029</v>
      </c>
      <c r="K833" s="81" t="n">
        <v>5.18312138102931</v>
      </c>
      <c r="L833" s="81" t="n">
        <v>7.64510514147754</v>
      </c>
      <c r="M833" s="81" t="n">
        <v>8.80629598978743</v>
      </c>
      <c r="N833" s="81" t="n">
        <v>5.97341559511609</v>
      </c>
      <c r="O833" s="81" t="n">
        <v>6.98157876185566</v>
      </c>
      <c r="P833" s="81" t="n">
        <v>6.9803564242902</v>
      </c>
      <c r="Q833" s="81" t="n">
        <v>7.00770737710935</v>
      </c>
      <c r="R833" s="81" t="n">
        <v>4.85193527829219</v>
      </c>
      <c r="S833" s="81" t="n">
        <v>4.75204736949491</v>
      </c>
      <c r="T833" s="81" t="n">
        <v>4.68677167017498</v>
      </c>
      <c r="U833" s="81" t="n">
        <v>4.75959731053445</v>
      </c>
      <c r="V833" s="81" t="n">
        <v>4.75465422310645</v>
      </c>
      <c r="W833" s="81" t="n">
        <v>4.75001887644373</v>
      </c>
      <c r="X833" s="81" t="n">
        <v>4.75002690824585</v>
      </c>
    </row>
    <row r="834" customFormat="false" ht="15" hidden="false" customHeight="true" outlineLevel="0" collapsed="false">
      <c r="A834" s="31" t="n">
        <v>82909.7540887163</v>
      </c>
      <c r="B834" s="32" t="n">
        <v>7</v>
      </c>
      <c r="C834" s="21" t="n">
        <v>9.15085820567774</v>
      </c>
      <c r="D834" s="21" t="n">
        <v>5.2757590347385</v>
      </c>
      <c r="E834" s="21" t="n">
        <v>6.95372589947381</v>
      </c>
      <c r="F834" s="21" t="n">
        <v>8.42420290822476</v>
      </c>
      <c r="G834" s="21" t="n">
        <v>4.59086293336655</v>
      </c>
      <c r="H834" s="21" t="n">
        <v>4.84512735282289</v>
      </c>
      <c r="I834" s="21" t="n">
        <v>4.75000621783034</v>
      </c>
      <c r="J834" s="21" t="n">
        <v>4.72588683991916</v>
      </c>
      <c r="K834" s="81" t="n">
        <v>4.68273568613225</v>
      </c>
      <c r="L834" s="81" t="n">
        <v>8.19932388402437</v>
      </c>
      <c r="M834" s="81" t="n">
        <v>8.18103791077428</v>
      </c>
      <c r="N834" s="81" t="n">
        <v>5.51905531420278</v>
      </c>
      <c r="O834" s="81" t="n">
        <v>7.72287330528959</v>
      </c>
      <c r="P834" s="81" t="n">
        <v>6.98610584578512</v>
      </c>
      <c r="Q834" s="81" t="n">
        <v>7.01289594660005</v>
      </c>
      <c r="R834" s="81" t="n">
        <v>4.9982337853381</v>
      </c>
      <c r="S834" s="81" t="n">
        <v>4.7332394612487</v>
      </c>
      <c r="T834" s="81" t="n">
        <v>4.66711761148139</v>
      </c>
      <c r="U834" s="81" t="n">
        <v>4.78745932649593</v>
      </c>
      <c r="V834" s="81" t="n">
        <v>4.74630472298798</v>
      </c>
      <c r="W834" s="81" t="n">
        <v>4.75001752542869</v>
      </c>
      <c r="X834" s="81" t="n">
        <v>4.75002296614361</v>
      </c>
    </row>
    <row r="835" customFormat="false" ht="15" hidden="false" customHeight="true" outlineLevel="0" collapsed="false">
      <c r="A835" s="31" t="n">
        <v>83009.7658548065</v>
      </c>
      <c r="B835" s="32" t="n">
        <v>7</v>
      </c>
      <c r="C835" s="21" t="n">
        <v>9.37479082812884</v>
      </c>
      <c r="D835" s="21" t="n">
        <v>8.59548809627071</v>
      </c>
      <c r="E835" s="21" t="n">
        <v>6.95935483429546</v>
      </c>
      <c r="F835" s="21" t="n">
        <v>8.59984666992615</v>
      </c>
      <c r="G835" s="21" t="n">
        <v>4.45949770159139</v>
      </c>
      <c r="H835" s="21" t="n">
        <v>4.69402836279158</v>
      </c>
      <c r="I835" s="21" t="n">
        <v>4.75000550868736</v>
      </c>
      <c r="J835" s="21" t="n">
        <v>4.70125923101057</v>
      </c>
      <c r="K835" s="81" t="n">
        <v>8.21647671003858</v>
      </c>
      <c r="L835" s="81" t="n">
        <v>7.48757585533396</v>
      </c>
      <c r="M835" s="81" t="n">
        <v>5.20396137746725</v>
      </c>
      <c r="N835" s="81" t="n">
        <v>7.43584347629612</v>
      </c>
      <c r="O835" s="81" t="n">
        <v>7.58115202066582</v>
      </c>
      <c r="P835" s="81" t="n">
        <v>6.99114936758174</v>
      </c>
      <c r="Q835" s="81" t="n">
        <v>7.01676295800754</v>
      </c>
      <c r="R835" s="81" t="n">
        <v>4.93631666418385</v>
      </c>
      <c r="S835" s="81" t="n">
        <v>4.73487449412992</v>
      </c>
      <c r="T835" s="81" t="n">
        <v>4.80350855916157</v>
      </c>
      <c r="U835" s="81" t="n">
        <v>4.77174295174195</v>
      </c>
      <c r="V835" s="81" t="n">
        <v>4.74704259923056</v>
      </c>
      <c r="W835" s="81" t="n">
        <v>4.75001533511199</v>
      </c>
      <c r="X835" s="81" t="n">
        <v>4.75001932194571</v>
      </c>
    </row>
    <row r="836" customFormat="false" ht="15" hidden="false" customHeight="true" outlineLevel="0" collapsed="false">
      <c r="A836" s="31" t="n">
        <v>83109.7776208966</v>
      </c>
      <c r="B836" s="32" t="n">
        <v>7</v>
      </c>
      <c r="C836" s="21" t="n">
        <v>5.60903875650102</v>
      </c>
      <c r="D836" s="21" t="n">
        <v>8.84286303126337</v>
      </c>
      <c r="E836" s="21" t="n">
        <v>6.9643134709974</v>
      </c>
      <c r="F836" s="21" t="n">
        <v>6.38678448891276</v>
      </c>
      <c r="G836" s="21" t="n">
        <v>4.49858380436697</v>
      </c>
      <c r="H836" s="21" t="n">
        <v>4.65344974599693</v>
      </c>
      <c r="I836" s="21" t="n">
        <v>4.75000487808638</v>
      </c>
      <c r="J836" s="21" t="n">
        <v>4.71660689227658</v>
      </c>
      <c r="K836" s="81" t="n">
        <v>9.3648407878051</v>
      </c>
      <c r="L836" s="81" t="n">
        <v>5.85773200321771</v>
      </c>
      <c r="M836" s="81" t="n">
        <v>5.33506014027901</v>
      </c>
      <c r="N836" s="81" t="n">
        <v>8.51281394902362</v>
      </c>
      <c r="O836" s="81" t="n">
        <v>6.89385025646601</v>
      </c>
      <c r="P836" s="81" t="n">
        <v>6.99533175987466</v>
      </c>
      <c r="Q836" s="81" t="n">
        <v>7.01949135465606</v>
      </c>
      <c r="R836" s="81" t="n">
        <v>4.51472558495561</v>
      </c>
      <c r="S836" s="81" t="n">
        <v>4.7628855729744</v>
      </c>
      <c r="T836" s="81" t="n">
        <v>4.80667158663686</v>
      </c>
      <c r="U836" s="81" t="n">
        <v>4.71488982442007</v>
      </c>
      <c r="V836" s="81" t="n">
        <v>4.7550781614931</v>
      </c>
      <c r="W836" s="81" t="n">
        <v>4.75001274945604</v>
      </c>
      <c r="X836" s="81" t="n">
        <v>4.75001601271939</v>
      </c>
    </row>
    <row r="837" customFormat="false" ht="15" hidden="false" customHeight="true" outlineLevel="0" collapsed="false">
      <c r="A837" s="31" t="n">
        <v>83209.7893869867</v>
      </c>
      <c r="B837" s="32" t="n">
        <v>7</v>
      </c>
      <c r="C837" s="21" t="n">
        <v>4.52651897342185</v>
      </c>
      <c r="D837" s="21" t="n">
        <v>5.70595328968826</v>
      </c>
      <c r="E837" s="21" t="n">
        <v>6.96867909617918</v>
      </c>
      <c r="F837" s="21" t="n">
        <v>5.33570256627216</v>
      </c>
      <c r="G837" s="21" t="n">
        <v>5.0061150269593</v>
      </c>
      <c r="H837" s="21" t="n">
        <v>4.74465447627296</v>
      </c>
      <c r="I837" s="21" t="n">
        <v>4.75000431716488</v>
      </c>
      <c r="J837" s="21" t="n">
        <v>4.7944747854559</v>
      </c>
      <c r="K837" s="81" t="n">
        <v>8.52299944680284</v>
      </c>
      <c r="L837" s="81" t="n">
        <v>6.03147892819183</v>
      </c>
      <c r="M837" s="81" t="n">
        <v>8.07624847570442</v>
      </c>
      <c r="N837" s="81" t="n">
        <v>7.77727873174345</v>
      </c>
      <c r="O837" s="81" t="n">
        <v>7.22770209839889</v>
      </c>
      <c r="P837" s="81" t="n">
        <v>6.99861692693637</v>
      </c>
      <c r="Q837" s="81" t="n">
        <v>7.02125414157787</v>
      </c>
      <c r="R837" s="81" t="n">
        <v>4.52726760281244</v>
      </c>
      <c r="S837" s="81" t="n">
        <v>4.76777970640788</v>
      </c>
      <c r="T837" s="81" t="n">
        <v>4.79784597617844</v>
      </c>
      <c r="U837" s="81" t="n">
        <v>4.71920088293522</v>
      </c>
      <c r="V837" s="81" t="n">
        <v>4.75220488994474</v>
      </c>
      <c r="W837" s="81" t="n">
        <v>4.75001007881375</v>
      </c>
      <c r="X837" s="81" t="n">
        <v>4.75001305393237</v>
      </c>
    </row>
    <row r="838" customFormat="false" ht="15" hidden="false" customHeight="true" outlineLevel="0" collapsed="false">
      <c r="A838" s="31" t="n">
        <v>83309.8011530768</v>
      </c>
      <c r="B838" s="32" t="n">
        <v>7</v>
      </c>
      <c r="C838" s="21" t="n">
        <v>5.0425101057991</v>
      </c>
      <c r="D838" s="21" t="n">
        <v>5.07458189694181</v>
      </c>
      <c r="E838" s="21" t="n">
        <v>6.9725205216897</v>
      </c>
      <c r="F838" s="21" t="n">
        <v>5.88013965449736</v>
      </c>
      <c r="G838" s="21" t="n">
        <v>5.05137214095531</v>
      </c>
      <c r="H838" s="21" t="n">
        <v>4.84439350766719</v>
      </c>
      <c r="I838" s="21" t="n">
        <v>4.7500038182214</v>
      </c>
      <c r="J838" s="21" t="n">
        <v>4.79887035809449</v>
      </c>
      <c r="K838" s="81" t="n">
        <v>4.70082039931743</v>
      </c>
      <c r="L838" s="81" t="n">
        <v>7.90852796113499</v>
      </c>
      <c r="M838" s="81" t="n">
        <v>8.78555143480901</v>
      </c>
      <c r="N838" s="81" t="n">
        <v>5.54707811590742</v>
      </c>
      <c r="O838" s="81" t="n">
        <v>7.75939074587383</v>
      </c>
      <c r="P838" s="81" t="n">
        <v>7.00104709632866</v>
      </c>
      <c r="Q838" s="81" t="n">
        <v>7.02221292653876</v>
      </c>
      <c r="R838" s="81" t="n">
        <v>4.96903647971078</v>
      </c>
      <c r="S838" s="81" t="n">
        <v>4.74380195079088</v>
      </c>
      <c r="T838" s="81" t="n">
        <v>4.7451631181377</v>
      </c>
      <c r="U838" s="81" t="n">
        <v>4.78162685911028</v>
      </c>
      <c r="V838" s="81" t="n">
        <v>4.74565811494033</v>
      </c>
      <c r="W838" s="81" t="n">
        <v>4.75000752920634</v>
      </c>
      <c r="X838" s="81" t="n">
        <v>4.75001044550357</v>
      </c>
    </row>
    <row r="839" customFormat="false" ht="15" hidden="false" customHeight="true" outlineLevel="0" collapsed="false">
      <c r="A839" s="31" t="n">
        <v>83409.812919167</v>
      </c>
      <c r="B839" s="32" t="n">
        <v>7</v>
      </c>
      <c r="C839" s="21" t="n">
        <v>9.29752940922163</v>
      </c>
      <c r="D839" s="21" t="n">
        <v>6.61255496668891</v>
      </c>
      <c r="E839" s="21" t="n">
        <v>6.97589892552905</v>
      </c>
      <c r="F839" s="21" t="n">
        <v>8.55277616324687</v>
      </c>
      <c r="G839" s="21" t="n">
        <v>4.55148791276087</v>
      </c>
      <c r="H839" s="21" t="n">
        <v>4.82563503394197</v>
      </c>
      <c r="I839" s="21" t="n">
        <v>4.75000337452765</v>
      </c>
      <c r="J839" s="21" t="n">
        <v>4.71808463366803</v>
      </c>
      <c r="K839" s="81" t="n">
        <v>5.08827645536313</v>
      </c>
      <c r="L839" s="81" t="n">
        <v>8.15247798668629</v>
      </c>
      <c r="M839" s="81" t="n">
        <v>8.83615622468707</v>
      </c>
      <c r="N839" s="81" t="n">
        <v>5.86337283756775</v>
      </c>
      <c r="O839" s="81" t="n">
        <v>7.44766765554912</v>
      </c>
      <c r="P839" s="81" t="n">
        <v>7.00271141575528</v>
      </c>
      <c r="Q839" s="81" t="n">
        <v>7.02251525861858</v>
      </c>
      <c r="R839" s="81" t="n">
        <v>4.98803856238344</v>
      </c>
      <c r="S839" s="81" t="n">
        <v>4.73223455076847</v>
      </c>
      <c r="T839" s="81" t="n">
        <v>4.69585473309173</v>
      </c>
      <c r="U839" s="81" t="n">
        <v>4.78473306205068</v>
      </c>
      <c r="V839" s="81" t="n">
        <v>4.74838014906951</v>
      </c>
      <c r="W839" s="81" t="n">
        <v>4.75000521980785</v>
      </c>
      <c r="X839" s="81" t="n">
        <v>4.75000817585983</v>
      </c>
    </row>
    <row r="840" customFormat="false" ht="15" hidden="false" customHeight="true" outlineLevel="0" collapsed="false">
      <c r="A840" s="31" t="n">
        <v>83509.8246852571</v>
      </c>
      <c r="B840" s="32" t="n">
        <v>7</v>
      </c>
      <c r="C840" s="21" t="n">
        <v>9.28602709496053</v>
      </c>
      <c r="D840" s="21" t="n">
        <v>8.92073199227589</v>
      </c>
      <c r="E840" s="21" t="n">
        <v>6.97886863774245</v>
      </c>
      <c r="F840" s="21" t="n">
        <v>8.51477586831201</v>
      </c>
      <c r="G840" s="21" t="n">
        <v>4.45185130654166</v>
      </c>
      <c r="H840" s="21" t="n">
        <v>4.66280894986694</v>
      </c>
      <c r="I840" s="21" t="n">
        <v>4.75000298016512</v>
      </c>
      <c r="J840" s="21" t="n">
        <v>4.70044826022358</v>
      </c>
      <c r="K840" s="81" t="n">
        <v>9.19789401459692</v>
      </c>
      <c r="L840" s="81" t="n">
        <v>6.75765760001887</v>
      </c>
      <c r="M840" s="81" t="n">
        <v>8.45737530719761</v>
      </c>
      <c r="N840" s="81" t="n">
        <v>8.34574044626984</v>
      </c>
      <c r="O840" s="81" t="n">
        <v>6.81140846377199</v>
      </c>
      <c r="P840" s="81" t="n">
        <v>7.00372264703615</v>
      </c>
      <c r="Q840" s="81" t="n">
        <v>7.02229329733152</v>
      </c>
      <c r="R840" s="81" t="n">
        <v>4.55168802353223</v>
      </c>
      <c r="S840" s="81" t="n">
        <v>4.73964227908728</v>
      </c>
      <c r="T840" s="81" t="n">
        <v>4.66511790369925</v>
      </c>
      <c r="U840" s="81" t="n">
        <v>4.72323890508441</v>
      </c>
      <c r="V840" s="81" t="n">
        <v>4.75605465386435</v>
      </c>
      <c r="W840" s="81" t="n">
        <v>4.7500032051116</v>
      </c>
      <c r="X840" s="81" t="n">
        <v>4.75000622540572</v>
      </c>
    </row>
    <row r="841" customFormat="false" ht="15" hidden="false" customHeight="true" outlineLevel="0" collapsed="false">
      <c r="A841" s="31" t="n">
        <v>83609.8364513472</v>
      </c>
      <c r="B841" s="32" t="n">
        <v>7</v>
      </c>
      <c r="C841" s="21" t="n">
        <v>5.07993308182427</v>
      </c>
      <c r="D841" s="21" t="n">
        <v>8.41382890496823</v>
      </c>
      <c r="E841" s="21" t="n">
        <v>6.98147786088717</v>
      </c>
      <c r="F841" s="21" t="n">
        <v>5.86421501861445</v>
      </c>
      <c r="G841" s="21" t="n">
        <v>4.83733438478818</v>
      </c>
      <c r="H841" s="21" t="n">
        <v>4.66092253367728</v>
      </c>
      <c r="I841" s="21" t="n">
        <v>4.75000262989177</v>
      </c>
      <c r="J841" s="21" t="n">
        <v>4.75778381135922</v>
      </c>
      <c r="K841" s="81" t="n">
        <v>9.10481325379622</v>
      </c>
      <c r="L841" s="81" t="n">
        <v>5.79881639660783</v>
      </c>
      <c r="M841" s="81" t="n">
        <v>5.33308312119552</v>
      </c>
      <c r="N841" s="81" t="n">
        <v>8.32005571513844</v>
      </c>
      <c r="O841" s="81" t="n">
        <v>7.45561066473448</v>
      </c>
      <c r="P841" s="81" t="n">
        <v>7.00419811579316</v>
      </c>
      <c r="Q841" s="81" t="n">
        <v>7.02166337623566</v>
      </c>
      <c r="R841" s="81" t="n">
        <v>4.50432219276881</v>
      </c>
      <c r="S841" s="81" t="n">
        <v>4.76532311478133</v>
      </c>
      <c r="T841" s="81" t="n">
        <v>4.79812617524057</v>
      </c>
      <c r="U841" s="81" t="n">
        <v>4.7132185258083</v>
      </c>
      <c r="V841" s="81" t="n">
        <v>4.74931257777864</v>
      </c>
      <c r="W841" s="81" t="n">
        <v>4.75000153792876</v>
      </c>
      <c r="X841" s="81" t="n">
        <v>4.75000456944981</v>
      </c>
    </row>
    <row r="842" customFormat="false" ht="15" hidden="false" customHeight="true" outlineLevel="0" collapsed="false">
      <c r="A842" s="31" t="n">
        <v>83709.8482174374</v>
      </c>
      <c r="B842" s="32" t="n">
        <v>7</v>
      </c>
      <c r="C842" s="21" t="n">
        <v>4.56161383359777</v>
      </c>
      <c r="D842" s="21" t="n">
        <v>5.18036394448074</v>
      </c>
      <c r="E842" s="21" t="n">
        <v>6.98376932363818</v>
      </c>
      <c r="F842" s="21" t="n">
        <v>5.35923150338662</v>
      </c>
      <c r="G842" s="21" t="n">
        <v>5.02952189718043</v>
      </c>
      <c r="H842" s="21" t="n">
        <v>4.82693664146748</v>
      </c>
      <c r="I842" s="21" t="n">
        <v>4.75000231903666</v>
      </c>
      <c r="J842" s="21" t="n">
        <v>4.798596518503</v>
      </c>
      <c r="K842" s="81" t="n">
        <v>4.94716328627983</v>
      </c>
      <c r="L842" s="81" t="n">
        <v>6.23252736429114</v>
      </c>
      <c r="M842" s="81" t="n">
        <v>5.2299342108641</v>
      </c>
      <c r="N842" s="81" t="n">
        <v>5.8241687732314</v>
      </c>
      <c r="O842" s="81" t="n">
        <v>7.74164793673038</v>
      </c>
      <c r="P842" s="81" t="n">
        <v>7.00425563184484</v>
      </c>
      <c r="Q842" s="81" t="n">
        <v>7.02072624763537</v>
      </c>
      <c r="R842" s="81" t="n">
        <v>4.91853095026387</v>
      </c>
      <c r="S842" s="81" t="n">
        <v>4.76677780457383</v>
      </c>
      <c r="T842" s="81" t="n">
        <v>4.80667169174273</v>
      </c>
      <c r="U842" s="81" t="n">
        <v>4.76874708749657</v>
      </c>
      <c r="V842" s="81" t="n">
        <v>4.74560209641725</v>
      </c>
      <c r="W842" s="81" t="n">
        <v>4.75000023758721</v>
      </c>
      <c r="X842" s="81" t="n">
        <v>4.75000318054624</v>
      </c>
    </row>
    <row r="843" customFormat="false" ht="15" hidden="false" customHeight="true" outlineLevel="0" collapsed="false">
      <c r="A843" s="31" t="n">
        <v>83809.8599835275</v>
      </c>
      <c r="B843" s="32" t="n">
        <v>7</v>
      </c>
      <c r="C843" s="21" t="n">
        <v>5.47444204947146</v>
      </c>
      <c r="D843" s="21" t="n">
        <v>5.3175883855315</v>
      </c>
      <c r="E843" s="21" t="n">
        <v>6.98578087043031</v>
      </c>
      <c r="F843" s="21" t="n">
        <v>6.45464984012921</v>
      </c>
      <c r="G843" s="21" t="n">
        <v>5.04069934798248</v>
      </c>
      <c r="H843" s="21" t="n">
        <v>4.84461251423072</v>
      </c>
      <c r="I843" s="21" t="n">
        <v>4.75000204341811</v>
      </c>
      <c r="J843" s="21" t="n">
        <v>4.79414023947235</v>
      </c>
      <c r="K843" s="81" t="n">
        <v>4.76928629544303</v>
      </c>
      <c r="L843" s="81" t="n">
        <v>8.06301616270334</v>
      </c>
      <c r="M843" s="81" t="n">
        <v>6.90565763760971</v>
      </c>
      <c r="N843" s="81" t="n">
        <v>5.56379107370669</v>
      </c>
      <c r="O843" s="81" t="n">
        <v>7.27245257362231</v>
      </c>
      <c r="P843" s="81" t="n">
        <v>7.00400895320942</v>
      </c>
      <c r="Q843" s="81" t="n">
        <v>7.01956781819272</v>
      </c>
      <c r="R843" s="81" t="n">
        <v>4.99906450164976</v>
      </c>
      <c r="S843" s="81" t="n">
        <v>4.73949983314452</v>
      </c>
      <c r="T843" s="81" t="n">
        <v>4.80138767021391</v>
      </c>
      <c r="U843" s="81" t="n">
        <v>4.78763189959325</v>
      </c>
      <c r="V843" s="81" t="n">
        <v>4.75034956855704</v>
      </c>
      <c r="W843" s="81" t="n">
        <v>4.74999929132093</v>
      </c>
      <c r="X843" s="81" t="n">
        <v>4.7500020302815</v>
      </c>
    </row>
    <row r="844" customFormat="false" ht="15" hidden="false" customHeight="true" outlineLevel="0" collapsed="false">
      <c r="A844" s="31" t="n">
        <v>83909.8717496176</v>
      </c>
      <c r="B844" s="32" t="n">
        <v>7</v>
      </c>
      <c r="C844" s="21" t="n">
        <v>9.40142716045646</v>
      </c>
      <c r="D844" s="21" t="n">
        <v>8.65512045243401</v>
      </c>
      <c r="E844" s="21" t="n">
        <v>6.98754599184249</v>
      </c>
      <c r="F844" s="21" t="n">
        <v>8.64099495606708</v>
      </c>
      <c r="G844" s="21" t="n">
        <v>4.52064939059197</v>
      </c>
      <c r="H844" s="21" t="n">
        <v>4.68822175168578</v>
      </c>
      <c r="I844" s="21" t="n">
        <v>4.75000179928006</v>
      </c>
      <c r="J844" s="21" t="n">
        <v>4.71200585748125</v>
      </c>
      <c r="K844" s="81" t="n">
        <v>8.81612429075609</v>
      </c>
      <c r="L844" s="81" t="n">
        <v>8.06733428613694</v>
      </c>
      <c r="M844" s="81" t="n">
        <v>8.712288482432</v>
      </c>
      <c r="N844" s="81" t="n">
        <v>7.85390144310404</v>
      </c>
      <c r="O844" s="81" t="n">
        <v>6.82340831668933</v>
      </c>
      <c r="P844" s="81" t="n">
        <v>7.00356108808178</v>
      </c>
      <c r="Q844" s="81" t="n">
        <v>7.01826021255676</v>
      </c>
      <c r="R844" s="81" t="n">
        <v>4.64820307817436</v>
      </c>
      <c r="S844" s="81" t="n">
        <v>4.73198863879741</v>
      </c>
      <c r="T844" s="81" t="n">
        <v>4.7539281250576</v>
      </c>
      <c r="U844" s="81" t="n">
        <v>4.75627608577874</v>
      </c>
      <c r="V844" s="81" t="n">
        <v>4.7559792687321</v>
      </c>
      <c r="W844" s="81" t="n">
        <v>4.74999866385643</v>
      </c>
      <c r="X844" s="81" t="n">
        <v>4.75000109057203</v>
      </c>
    </row>
    <row r="845" customFormat="false" ht="15" hidden="false" customHeight="true" outlineLevel="0" collapsed="false">
      <c r="A845" s="31" t="n">
        <v>84009.8835157077</v>
      </c>
      <c r="B845" s="32" t="n">
        <v>7</v>
      </c>
      <c r="C845" s="21" t="n">
        <v>9.15873854264851</v>
      </c>
      <c r="D845" s="21" t="n">
        <v>8.8202664919293</v>
      </c>
      <c r="E845" s="21" t="n">
        <v>6.98909430094726</v>
      </c>
      <c r="F845" s="21" t="n">
        <v>8.3904762709254</v>
      </c>
      <c r="G845" s="21" t="n">
        <v>4.44771902412743</v>
      </c>
      <c r="H845" s="21" t="n">
        <v>4.65347411187687</v>
      </c>
      <c r="I845" s="21" t="n">
        <v>4.75000158324206</v>
      </c>
      <c r="J845" s="21" t="n">
        <v>4.70056897906722</v>
      </c>
      <c r="K845" s="81" t="n">
        <v>9.31625275410823</v>
      </c>
      <c r="L845" s="81" t="n">
        <v>6.27925088201031</v>
      </c>
      <c r="M845" s="81" t="n">
        <v>8.83855410241407</v>
      </c>
      <c r="N845" s="81" t="n">
        <v>8.5068473593829</v>
      </c>
      <c r="O845" s="81" t="n">
        <v>7.61510670722704</v>
      </c>
      <c r="P845" s="81" t="n">
        <v>7.0029998383558</v>
      </c>
      <c r="Q845" s="81" t="n">
        <v>7.01686303180502</v>
      </c>
      <c r="R845" s="81" t="n">
        <v>4.5018204876192</v>
      </c>
      <c r="S845" s="81" t="n">
        <v>4.75046741101645</v>
      </c>
      <c r="T845" s="81" t="n">
        <v>4.70489894564669</v>
      </c>
      <c r="U845" s="81" t="n">
        <v>4.71342512416395</v>
      </c>
      <c r="V845" s="81" t="n">
        <v>4.74751514327367</v>
      </c>
      <c r="W845" s="81" t="n">
        <v>4.74999830686775</v>
      </c>
      <c r="X845" s="81" t="n">
        <v>4.75000033455427</v>
      </c>
    </row>
    <row r="846" customFormat="false" ht="15" hidden="false" customHeight="true" outlineLevel="0" collapsed="false">
      <c r="A846" s="31" t="n">
        <v>84109.8952817979</v>
      </c>
      <c r="B846" s="32" t="n">
        <v>7</v>
      </c>
      <c r="C846" s="21" t="n">
        <v>4.84917389511903</v>
      </c>
      <c r="D846" s="21" t="n">
        <v>5.60888442485007</v>
      </c>
      <c r="E846" s="21" t="n">
        <v>6.99045196074301</v>
      </c>
      <c r="F846" s="21" t="n">
        <v>5.6350991747067</v>
      </c>
      <c r="G846" s="21" t="n">
        <v>4.90909852375879</v>
      </c>
      <c r="H846" s="21" t="n">
        <v>4.77690711618178</v>
      </c>
      <c r="I846" s="21" t="n">
        <v>4.75000139225912</v>
      </c>
      <c r="J846" s="21" t="n">
        <v>4.7744589564685</v>
      </c>
      <c r="K846" s="81" t="n">
        <v>5.78248359016654</v>
      </c>
      <c r="L846" s="81" t="n">
        <v>5.80745147248197</v>
      </c>
      <c r="M846" s="81" t="n">
        <v>8.57628173524198</v>
      </c>
      <c r="N846" s="81" t="n">
        <v>7.29366080616739</v>
      </c>
      <c r="O846" s="81" t="n">
        <v>7.68619569266774</v>
      </c>
      <c r="P846" s="81" t="n">
        <v>7.00239576786704</v>
      </c>
      <c r="Q846" s="81" t="n">
        <v>7.01542470233551</v>
      </c>
      <c r="R846" s="81" t="n">
        <v>4.56370967963531</v>
      </c>
      <c r="S846" s="81" t="n">
        <v>4.7670877442836</v>
      </c>
      <c r="T846" s="81" t="n">
        <v>4.66863786324138</v>
      </c>
      <c r="U846" s="81" t="n">
        <v>4.7229053034867</v>
      </c>
      <c r="V846" s="81" t="n">
        <v>4.74610167680079</v>
      </c>
      <c r="W846" s="81" t="n">
        <v>4.74999816673615</v>
      </c>
      <c r="X846" s="81" t="n">
        <v>4.74999973715017</v>
      </c>
    </row>
    <row r="847" customFormat="false" ht="15" hidden="false" customHeight="true" outlineLevel="0" collapsed="false">
      <c r="A847" s="31" t="n">
        <v>84209.907047888</v>
      </c>
      <c r="B847" s="32" t="n">
        <v>7</v>
      </c>
      <c r="C847" s="21" t="n">
        <v>4.6243244098761</v>
      </c>
      <c r="D847" s="21" t="n">
        <v>5.09489099309703</v>
      </c>
      <c r="E847" s="21" t="n">
        <v>6.99164206742006</v>
      </c>
      <c r="F847" s="21" t="n">
        <v>5.41973902389079</v>
      </c>
      <c r="G847" s="21" t="n">
        <v>5.04067059899013</v>
      </c>
      <c r="H847" s="21" t="n">
        <v>4.8458319029546</v>
      </c>
      <c r="I847" s="21" t="n">
        <v>4.75000122358861</v>
      </c>
      <c r="J847" s="21" t="n">
        <v>4.80038324552096</v>
      </c>
      <c r="K847" s="81" t="n">
        <v>4.63409900538168</v>
      </c>
      <c r="L847" s="81" t="n">
        <v>6.63745132776925</v>
      </c>
      <c r="M847" s="81" t="n">
        <v>5.49473489243875</v>
      </c>
      <c r="N847" s="81" t="n">
        <v>5.50821173492235</v>
      </c>
      <c r="O847" s="81" t="n">
        <v>7.07925868977485</v>
      </c>
      <c r="P847" s="81" t="n">
        <v>7.00180211124968</v>
      </c>
      <c r="Q847" s="81" t="n">
        <v>7.01398383704953</v>
      </c>
      <c r="R847" s="81" t="n">
        <v>4.98532515316615</v>
      </c>
      <c r="S847" s="81" t="n">
        <v>4.76440951089737</v>
      </c>
      <c r="T847" s="81" t="n">
        <v>4.79042083269498</v>
      </c>
      <c r="U847" s="81" t="n">
        <v>4.78357668668507</v>
      </c>
      <c r="V847" s="81" t="n">
        <v>4.75273073198431</v>
      </c>
      <c r="W847" s="81" t="n">
        <v>4.74999819028511</v>
      </c>
      <c r="X847" s="81" t="n">
        <v>4.74999927538525</v>
      </c>
    </row>
    <row r="848" customFormat="false" ht="15" hidden="false" customHeight="true" outlineLevel="0" collapsed="false">
      <c r="A848" s="31" t="n">
        <v>84309.9188139781</v>
      </c>
      <c r="B848" s="32" t="n">
        <v>7</v>
      </c>
      <c r="C848" s="21" t="n">
        <v>8.39371386615164</v>
      </c>
      <c r="D848" s="21" t="n">
        <v>7.64142259976612</v>
      </c>
      <c r="E848" s="21" t="n">
        <v>6.99268499377612</v>
      </c>
      <c r="F848" s="21" t="n">
        <v>7.84252295949988</v>
      </c>
      <c r="G848" s="21" t="n">
        <v>5.00129338164863</v>
      </c>
      <c r="H848" s="21" t="n">
        <v>4.81896551159871</v>
      </c>
      <c r="I848" s="21" t="n">
        <v>4.75000107476202</v>
      </c>
      <c r="J848" s="21" t="n">
        <v>4.77894257263965</v>
      </c>
      <c r="K848" s="81" t="n">
        <v>5.47660189315875</v>
      </c>
      <c r="L848" s="81" t="n">
        <v>8.16009872183048</v>
      </c>
      <c r="M848" s="81" t="n">
        <v>5.19159807929446</v>
      </c>
      <c r="N848" s="81" t="n">
        <v>5.99645171791365</v>
      </c>
      <c r="O848" s="81" t="n">
        <v>6.95356623435336</v>
      </c>
      <c r="P848" s="81" t="n">
        <v>7.00125604198079</v>
      </c>
      <c r="Q848" s="81" t="n">
        <v>7.0125705532559</v>
      </c>
      <c r="R848" s="81" t="n">
        <v>4.97275098181028</v>
      </c>
      <c r="S848" s="81" t="n">
        <v>4.73651345880218</v>
      </c>
      <c r="T848" s="81" t="n">
        <v>4.80769331010801</v>
      </c>
      <c r="U848" s="81" t="n">
        <v>4.78321958639357</v>
      </c>
      <c r="V848" s="81" t="n">
        <v>4.75490869915032</v>
      </c>
      <c r="W848" s="81" t="n">
        <v>4.74999832860616</v>
      </c>
      <c r="X848" s="81" t="n">
        <v>4.7499989285251</v>
      </c>
    </row>
    <row r="849" customFormat="false" ht="15" hidden="false" customHeight="true" outlineLevel="0" collapsed="false">
      <c r="A849" s="31" t="n">
        <v>84409.9305800683</v>
      </c>
      <c r="B849" s="32" t="n">
        <v>7</v>
      </c>
      <c r="C849" s="21" t="n">
        <v>9.47244726097556</v>
      </c>
      <c r="D849" s="21" t="n">
        <v>8.93754532894024</v>
      </c>
      <c r="E849" s="21" t="n">
        <v>6.9935986966619</v>
      </c>
      <c r="F849" s="21" t="n">
        <v>8.68693892933566</v>
      </c>
      <c r="G849" s="21" t="n">
        <v>4.49400546915476</v>
      </c>
      <c r="H849" s="21" t="n">
        <v>4.66018451971398</v>
      </c>
      <c r="I849" s="21" t="n">
        <v>4.75000094356033</v>
      </c>
      <c r="J849" s="21" t="n">
        <v>4.7069263822585</v>
      </c>
      <c r="K849" s="81" t="n">
        <v>9.29834537661057</v>
      </c>
      <c r="L849" s="81" t="n">
        <v>7.93313203354697</v>
      </c>
      <c r="M849" s="81" t="n">
        <v>6.24527430752692</v>
      </c>
      <c r="N849" s="81" t="n">
        <v>8.4035248934249</v>
      </c>
      <c r="O849" s="81" t="n">
        <v>7.71432232865274</v>
      </c>
      <c r="P849" s="81" t="n">
        <v>7.00078076522088</v>
      </c>
      <c r="Q849" s="81" t="n">
        <v>7.01120771034016</v>
      </c>
      <c r="R849" s="81" t="n">
        <v>4.5310004746834</v>
      </c>
      <c r="S849" s="81" t="n">
        <v>4.73236032919338</v>
      </c>
      <c r="T849" s="81" t="n">
        <v>4.80389100523663</v>
      </c>
      <c r="U849" s="81" t="n">
        <v>4.72072375047231</v>
      </c>
      <c r="V849" s="81" t="n">
        <v>4.74642794918994</v>
      </c>
      <c r="W849" s="81" t="n">
        <v>4.74999853928914</v>
      </c>
      <c r="X849" s="81" t="n">
        <v>4.74999867808441</v>
      </c>
    </row>
    <row r="850" customFormat="false" ht="15" hidden="false" customHeight="true" outlineLevel="0" collapsed="false">
      <c r="A850" s="31" t="n">
        <v>84509.9423461584</v>
      </c>
      <c r="B850" s="32" t="n">
        <v>7</v>
      </c>
      <c r="C850" s="21" t="n">
        <v>8.95758826084034</v>
      </c>
      <c r="D850" s="21" t="n">
        <v>8.20920665474361</v>
      </c>
      <c r="E850" s="21" t="n">
        <v>6.99439899194902</v>
      </c>
      <c r="F850" s="21" t="n">
        <v>8.19296682319521</v>
      </c>
      <c r="G850" s="21" t="n">
        <v>4.44873429997746</v>
      </c>
      <c r="H850" s="21" t="n">
        <v>4.66511587299427</v>
      </c>
      <c r="I850" s="21" t="n">
        <v>4.75000082799186</v>
      </c>
      <c r="J850" s="21" t="n">
        <v>4.70202675871676</v>
      </c>
      <c r="K850" s="81" t="n">
        <v>8.91131977063142</v>
      </c>
      <c r="L850" s="81" t="n">
        <v>6.05078139332567</v>
      </c>
      <c r="M850" s="81" t="n">
        <v>8.68710527033582</v>
      </c>
      <c r="N850" s="81" t="n">
        <v>8.2550833268079</v>
      </c>
      <c r="O850" s="81" t="n">
        <v>7.59793609824928</v>
      </c>
      <c r="P850" s="81" t="n">
        <v>7.00038800171447</v>
      </c>
      <c r="Q850" s="81" t="n">
        <v>7.00991204496228</v>
      </c>
      <c r="R850" s="81" t="n">
        <v>4.51200502236178</v>
      </c>
      <c r="S850" s="81" t="n">
        <v>4.7573291923078</v>
      </c>
      <c r="T850" s="81" t="n">
        <v>4.75810520043513</v>
      </c>
      <c r="U850" s="81" t="n">
        <v>4.71386745591838</v>
      </c>
      <c r="V850" s="81" t="n">
        <v>4.7468922177196</v>
      </c>
      <c r="W850" s="81" t="n">
        <v>4.74999878742972</v>
      </c>
      <c r="X850" s="81" t="n">
        <v>4.74999850775094</v>
      </c>
    </row>
    <row r="851" customFormat="false" ht="15" hidden="false" customHeight="true" outlineLevel="0" collapsed="false">
      <c r="A851" s="31" t="n">
        <v>84609.9541122485</v>
      </c>
      <c r="B851" s="32" t="n">
        <v>7</v>
      </c>
      <c r="C851" s="21" t="n">
        <v>4.70209613892602</v>
      </c>
      <c r="D851" s="21" t="n">
        <v>5.13295043504976</v>
      </c>
      <c r="E851" s="21" t="n">
        <v>6.99509980017101</v>
      </c>
      <c r="F851" s="21" t="n">
        <v>5.49195649021486</v>
      </c>
      <c r="G851" s="21" t="n">
        <v>4.94854066961018</v>
      </c>
      <c r="H851" s="21" t="n">
        <v>4.83198978052698</v>
      </c>
      <c r="I851" s="21" t="n">
        <v>4.75000072627215</v>
      </c>
      <c r="J851" s="21" t="n">
        <v>4.78302596098431</v>
      </c>
      <c r="K851" s="81" t="n">
        <v>4.80154415498301</v>
      </c>
      <c r="L851" s="81" t="n">
        <v>5.86221026713421</v>
      </c>
      <c r="M851" s="81" t="n">
        <v>8.84700142091352</v>
      </c>
      <c r="N851" s="81" t="n">
        <v>5.7408052904763</v>
      </c>
      <c r="O851" s="81" t="n">
        <v>6.91376759707548</v>
      </c>
      <c r="P851" s="81" t="n">
        <v>7.00008054295899</v>
      </c>
      <c r="Q851" s="81" t="n">
        <v>7.00869519271981</v>
      </c>
      <c r="R851" s="81" t="n">
        <v>4.94832890031591</v>
      </c>
      <c r="S851" s="81" t="n">
        <v>4.76787725804815</v>
      </c>
      <c r="T851" s="81" t="n">
        <v>4.70887693952888</v>
      </c>
      <c r="U851" s="81" t="n">
        <v>4.77278619360233</v>
      </c>
      <c r="V851" s="81" t="n">
        <v>4.75483579113207</v>
      </c>
      <c r="W851" s="81" t="n">
        <v>4.74999904576601</v>
      </c>
      <c r="X851" s="81" t="n">
        <v>4.74999840325638</v>
      </c>
    </row>
    <row r="852" customFormat="false" ht="15" hidden="false" customHeight="true" outlineLevel="0" collapsed="false">
      <c r="A852" s="31" t="n">
        <v>84709.9658783386</v>
      </c>
      <c r="B852" s="32" t="n">
        <v>7</v>
      </c>
      <c r="C852" s="21" t="n">
        <v>4.71330157696982</v>
      </c>
      <c r="D852" s="21" t="n">
        <v>5.44907474349702</v>
      </c>
      <c r="E852" s="21" t="n">
        <v>6.99571336569057</v>
      </c>
      <c r="F852" s="21" t="n">
        <v>5.51186985137979</v>
      </c>
      <c r="G852" s="21" t="n">
        <v>5.04830623229755</v>
      </c>
      <c r="H852" s="21" t="n">
        <v>4.84180566558994</v>
      </c>
      <c r="I852" s="21" t="n">
        <v>4.75000063680525</v>
      </c>
      <c r="J852" s="21" t="n">
        <v>4.80104862509631</v>
      </c>
      <c r="K852" s="81" t="n">
        <v>4.89463363854306</v>
      </c>
      <c r="L852" s="81" t="n">
        <v>7.38609553563486</v>
      </c>
      <c r="M852" s="81" t="n">
        <v>8.6325420129716</v>
      </c>
      <c r="N852" s="81" t="n">
        <v>5.60338059773342</v>
      </c>
      <c r="O852" s="81" t="n">
        <v>7.19023922299672</v>
      </c>
      <c r="P852" s="81" t="n">
        <v>6.99985466281706</v>
      </c>
      <c r="Q852" s="81" t="n">
        <v>7.00756459334228</v>
      </c>
      <c r="R852" s="81" t="n">
        <v>4.99574636592127</v>
      </c>
      <c r="S852" s="81" t="n">
        <v>4.75851808930812</v>
      </c>
      <c r="T852" s="81" t="n">
        <v>4.66984096931827</v>
      </c>
      <c r="U852" s="81" t="n">
        <v>4.78746800883553</v>
      </c>
      <c r="V852" s="81" t="n">
        <v>4.75263646906965</v>
      </c>
      <c r="W852" s="81" t="n">
        <v>4.74999929423845</v>
      </c>
      <c r="X852" s="81" t="n">
        <v>4.74999835221758</v>
      </c>
    </row>
    <row r="853" customFormat="false" ht="15" hidden="false" customHeight="true" outlineLevel="0" collapsed="false">
      <c r="A853" s="31" t="n">
        <v>84809.9776444288</v>
      </c>
      <c r="B853" s="32" t="n">
        <v>7</v>
      </c>
      <c r="C853" s="21" t="n">
        <v>8.92069873644513</v>
      </c>
      <c r="D853" s="21" t="n">
        <v>8.75597186652954</v>
      </c>
      <c r="E853" s="21" t="n">
        <v>6.99625045198652</v>
      </c>
      <c r="F853" s="21" t="n">
        <v>8.22665981319634</v>
      </c>
      <c r="G853" s="21" t="n">
        <v>4.6623903499165</v>
      </c>
      <c r="H853" s="21" t="n">
        <v>4.67848097012685</v>
      </c>
      <c r="I853" s="21" t="n">
        <v>4.75000055816656</v>
      </c>
      <c r="J853" s="21" t="n">
        <v>4.73864962076354</v>
      </c>
      <c r="K853" s="81" t="n">
        <v>9.05258230950131</v>
      </c>
      <c r="L853" s="81" t="n">
        <v>8.20565002733022</v>
      </c>
      <c r="M853" s="81" t="n">
        <v>5.60623845016351</v>
      </c>
      <c r="N853" s="81" t="n">
        <v>8.01575391541976</v>
      </c>
      <c r="O853" s="81" t="n">
        <v>7.75794074738974</v>
      </c>
      <c r="P853" s="81" t="n">
        <v>6.9997022565997</v>
      </c>
      <c r="Q853" s="81" t="n">
        <v>7.00652428210166</v>
      </c>
      <c r="R853" s="81" t="n">
        <v>4.58145576235913</v>
      </c>
      <c r="S853" s="81" t="n">
        <v>4.7342386587183</v>
      </c>
      <c r="T853" s="81" t="n">
        <v>4.77916598402456</v>
      </c>
      <c r="U853" s="81" t="n">
        <v>4.74119953002765</v>
      </c>
      <c r="V853" s="81" t="n">
        <v>4.74572088414738</v>
      </c>
      <c r="W853" s="81" t="n">
        <v>4.74999951935132</v>
      </c>
      <c r="X853" s="81" t="n">
        <v>4.74999834396456</v>
      </c>
    </row>
    <row r="854" customFormat="false" ht="15" hidden="false" customHeight="true" outlineLevel="0" collapsed="false">
      <c r="A854" s="31" t="n">
        <v>84909.9894105189</v>
      </c>
      <c r="B854" s="32" t="n">
        <v>7</v>
      </c>
      <c r="C854" s="21" t="n">
        <v>9.43735773146695</v>
      </c>
      <c r="D854" s="21" t="n">
        <v>8.73175670262227</v>
      </c>
      <c r="E854" s="21" t="n">
        <v>6.99672051542663</v>
      </c>
      <c r="F854" s="21" t="n">
        <v>8.65752466258601</v>
      </c>
      <c r="G854" s="21" t="n">
        <v>4.47064067132084</v>
      </c>
      <c r="H854" s="21" t="n">
        <v>4.65472008605417</v>
      </c>
      <c r="I854" s="21" t="n">
        <v>4.75000048908668</v>
      </c>
      <c r="J854" s="21" t="n">
        <v>4.70298111749376</v>
      </c>
      <c r="K854" s="81" t="n">
        <v>9.2300061915324</v>
      </c>
      <c r="L854" s="81" t="n">
        <v>7.70786189978233</v>
      </c>
      <c r="M854" s="81" t="n">
        <v>5.14327336590688</v>
      </c>
      <c r="N854" s="81" t="n">
        <v>8.48215189542158</v>
      </c>
      <c r="O854" s="81" t="n">
        <v>7.47048584966828</v>
      </c>
      <c r="P854" s="81" t="n">
        <v>6.99961265638194</v>
      </c>
      <c r="Q854" s="81" t="n">
        <v>7.00557557377518</v>
      </c>
      <c r="R854" s="81" t="n">
        <v>4.50102435489258</v>
      </c>
      <c r="S854" s="81" t="n">
        <v>4.73356684971449</v>
      </c>
      <c r="T854" s="81" t="n">
        <v>4.80664736766292</v>
      </c>
      <c r="U854" s="81" t="n">
        <v>4.7125856609413</v>
      </c>
      <c r="V854" s="81" t="n">
        <v>4.74814163162498</v>
      </c>
      <c r="W854" s="81" t="n">
        <v>4.74999971298767</v>
      </c>
      <c r="X854" s="81" t="n">
        <v>4.74999836936662</v>
      </c>
    </row>
    <row r="855" customFormat="false" ht="15" hidden="false" customHeight="true" outlineLevel="0" collapsed="false">
      <c r="A855" s="31" t="n">
        <v>85010.001176609</v>
      </c>
      <c r="B855" s="32" t="n">
        <v>7</v>
      </c>
      <c r="C855" s="21" t="n">
        <v>8.52712040047935</v>
      </c>
      <c r="D855" s="21" t="n">
        <v>5.41555368335583</v>
      </c>
      <c r="E855" s="21" t="n">
        <v>6.99713185968283</v>
      </c>
      <c r="F855" s="21" t="n">
        <v>7.78409508958011</v>
      </c>
      <c r="G855" s="21" t="n">
        <v>4.45935286837618</v>
      </c>
      <c r="H855" s="21" t="n">
        <v>4.80464446417548</v>
      </c>
      <c r="I855" s="21" t="n">
        <v>4.75000042843654</v>
      </c>
      <c r="J855" s="21" t="n">
        <v>4.70592342410628</v>
      </c>
      <c r="K855" s="81" t="n">
        <v>5.18402197526298</v>
      </c>
      <c r="L855" s="81" t="n">
        <v>5.91249878078561</v>
      </c>
      <c r="M855" s="81" t="n">
        <v>5.83536774944214</v>
      </c>
      <c r="N855" s="81" t="n">
        <v>6.59524954837936</v>
      </c>
      <c r="O855" s="81" t="n">
        <v>6.81823087700906</v>
      </c>
      <c r="P855" s="81" t="n">
        <v>6.99957410147755</v>
      </c>
      <c r="Q855" s="81" t="n">
        <v>7.00471764764235</v>
      </c>
      <c r="R855" s="81" t="n">
        <v>4.85167195121977</v>
      </c>
      <c r="S855" s="81" t="n">
        <v>4.76119580094136</v>
      </c>
      <c r="T855" s="81" t="n">
        <v>4.80438295576403</v>
      </c>
      <c r="U855" s="81" t="n">
        <v>4.72786128152515</v>
      </c>
      <c r="V855" s="81" t="n">
        <v>4.75598227521096</v>
      </c>
      <c r="W855" s="81" t="n">
        <v>4.74999987111785</v>
      </c>
      <c r="X855" s="81" t="n">
        <v>4.74999842066352</v>
      </c>
    </row>
    <row r="856" customFormat="false" ht="15" hidden="false" customHeight="true" outlineLevel="0" collapsed="false">
      <c r="A856" s="31" t="n">
        <v>85110.0129426992</v>
      </c>
      <c r="B856" s="32" t="n">
        <v>7</v>
      </c>
      <c r="C856" s="21" t="n">
        <v>4.59785464947108</v>
      </c>
      <c r="D856" s="21" t="n">
        <v>5.14669612783356</v>
      </c>
      <c r="E856" s="21" t="n">
        <v>6.99749177276287</v>
      </c>
      <c r="F856" s="21" t="n">
        <v>5.39448521164909</v>
      </c>
      <c r="G856" s="21" t="n">
        <v>4.97942774208657</v>
      </c>
      <c r="H856" s="21" t="n">
        <v>4.84667020780478</v>
      </c>
      <c r="I856" s="21" t="n">
        <v>4.75000037521354</v>
      </c>
      <c r="J856" s="21" t="n">
        <v>4.78933158107695</v>
      </c>
      <c r="K856" s="81" t="n">
        <v>4.68291150543692</v>
      </c>
      <c r="L856" s="81" t="n">
        <v>5.9548990895203</v>
      </c>
      <c r="M856" s="81" t="n">
        <v>8.60413233998564</v>
      </c>
      <c r="N856" s="81" t="n">
        <v>5.48788202553766</v>
      </c>
      <c r="O856" s="81" t="n">
        <v>7.42607320684259</v>
      </c>
      <c r="P856" s="81" t="n">
        <v>6.9995747652185</v>
      </c>
      <c r="Q856" s="81" t="n">
        <v>7.0039480430505</v>
      </c>
      <c r="R856" s="81" t="n">
        <v>4.99827667137318</v>
      </c>
      <c r="S856" s="81" t="n">
        <v>4.7679950715269</v>
      </c>
      <c r="T856" s="81" t="n">
        <v>4.76413457638133</v>
      </c>
      <c r="U856" s="81" t="n">
        <v>4.78503187142575</v>
      </c>
      <c r="V856" s="81" t="n">
        <v>4.74969042324921</v>
      </c>
      <c r="W856" s="81" t="n">
        <v>4.74999999319399</v>
      </c>
      <c r="X856" s="81" t="n">
        <v>4.74999849130644</v>
      </c>
    </row>
    <row r="857" customFormat="false" ht="15" hidden="false" customHeight="true" outlineLevel="0" collapsed="false">
      <c r="A857" s="31" t="n">
        <v>85210.0247087893</v>
      </c>
      <c r="B857" s="32" t="n">
        <v>7</v>
      </c>
      <c r="C857" s="21" t="n">
        <v>4.84088619233132</v>
      </c>
      <c r="D857" s="21" t="n">
        <v>8.25012378853725</v>
      </c>
      <c r="E857" s="21" t="n">
        <v>6.99780664845427</v>
      </c>
      <c r="F857" s="21" t="n">
        <v>5.64982855876053</v>
      </c>
      <c r="G857" s="21" t="n">
        <v>5.05241859072648</v>
      </c>
      <c r="H857" s="21" t="n">
        <v>4.77536904123711</v>
      </c>
      <c r="I857" s="21" t="n">
        <v>4.75000032852878</v>
      </c>
      <c r="J857" s="21" t="n">
        <v>4.80069877509262</v>
      </c>
      <c r="K857" s="81" t="n">
        <v>8.21898407001155</v>
      </c>
      <c r="L857" s="81" t="n">
        <v>7.77873314815167</v>
      </c>
      <c r="M857" s="81" t="n">
        <v>8.83628097779133</v>
      </c>
      <c r="N857" s="81" t="n">
        <v>6.20902761148307</v>
      </c>
      <c r="O857" s="81" t="n">
        <v>7.74716016076811</v>
      </c>
      <c r="P857" s="81" t="n">
        <v>6.9996035383275</v>
      </c>
      <c r="Q857" s="81" t="n">
        <v>7.00326307537074</v>
      </c>
      <c r="R857" s="81" t="n">
        <v>4.93626080481822</v>
      </c>
      <c r="S857" s="81" t="n">
        <v>4.74766984105868</v>
      </c>
      <c r="T857" s="81" t="n">
        <v>4.71578612601609</v>
      </c>
      <c r="U857" s="81" t="n">
        <v>4.78092819255622</v>
      </c>
      <c r="V857" s="81" t="n">
        <v>4.74556709456971</v>
      </c>
      <c r="W857" s="81" t="n">
        <v>4.75000008124274</v>
      </c>
      <c r="X857" s="81" t="n">
        <v>4.7499985758107</v>
      </c>
    </row>
    <row r="858" customFormat="false" ht="15" hidden="false" customHeight="true" outlineLevel="0" collapsed="false">
      <c r="A858" s="31" t="n">
        <v>85310.0364748794</v>
      </c>
      <c r="B858" s="32" t="n">
        <v>7</v>
      </c>
      <c r="C858" s="21" t="n">
        <v>9.15086059593366</v>
      </c>
      <c r="D858" s="21" t="n">
        <v>8.93983335587883</v>
      </c>
      <c r="E858" s="21" t="n">
        <v>6.99808209382002</v>
      </c>
      <c r="F858" s="21" t="n">
        <v>8.42400278557735</v>
      </c>
      <c r="G858" s="21" t="n">
        <v>4.59086266704771</v>
      </c>
      <c r="H858" s="21" t="n">
        <v>4.65637772527355</v>
      </c>
      <c r="I858" s="21" t="n">
        <v>4.75000028759532</v>
      </c>
      <c r="J858" s="21" t="n">
        <v>4.72589844597162</v>
      </c>
      <c r="K858" s="81" t="n">
        <v>9.36503856001975</v>
      </c>
      <c r="L858" s="81" t="n">
        <v>8.18505792970722</v>
      </c>
      <c r="M858" s="81" t="n">
        <v>8.67957896193188</v>
      </c>
      <c r="N858" s="81" t="n">
        <v>8.4506479474458</v>
      </c>
      <c r="O858" s="81" t="n">
        <v>7.30074736967608</v>
      </c>
      <c r="P858" s="81" t="n">
        <v>6.99965056899026</v>
      </c>
      <c r="Q858" s="81" t="n">
        <v>7.00265818193697</v>
      </c>
      <c r="R858" s="81" t="n">
        <v>4.51475212092935</v>
      </c>
      <c r="S858" s="81" t="n">
        <v>4.73267561171517</v>
      </c>
      <c r="T858" s="81" t="n">
        <v>4.67452879274804</v>
      </c>
      <c r="U858" s="81" t="n">
        <v>4.71847381100086</v>
      </c>
      <c r="V858" s="81" t="n">
        <v>4.75001717232683</v>
      </c>
      <c r="W858" s="81" t="n">
        <v>4.75000013900338</v>
      </c>
      <c r="X858" s="81" t="n">
        <v>4.74999866962151</v>
      </c>
    </row>
    <row r="859" customFormat="false" ht="15" hidden="false" customHeight="true" outlineLevel="0" collapsed="false">
      <c r="A859" s="31" t="n">
        <v>85410.0482409695</v>
      </c>
      <c r="B859" s="32" t="n">
        <v>7</v>
      </c>
      <c r="C859" s="21" t="n">
        <v>9.37479135499408</v>
      </c>
      <c r="D859" s="21" t="n">
        <v>7.78769954990785</v>
      </c>
      <c r="E859" s="21" t="n">
        <v>6.9983230242366</v>
      </c>
      <c r="F859" s="21" t="n">
        <v>8.59991398881966</v>
      </c>
      <c r="G859" s="21" t="n">
        <v>4.45949777712174</v>
      </c>
      <c r="H859" s="21" t="n">
        <v>4.67107797757952</v>
      </c>
      <c r="I859" s="21" t="n">
        <v>4.75000025171739</v>
      </c>
      <c r="J859" s="21" t="n">
        <v>4.70126109807567</v>
      </c>
      <c r="K859" s="81" t="n">
        <v>8.52387209292419</v>
      </c>
      <c r="L859" s="81" t="n">
        <v>7.2294680569691</v>
      </c>
      <c r="M859" s="81" t="n">
        <v>5.83494485049493</v>
      </c>
      <c r="N859" s="81" t="n">
        <v>8.14232003092136</v>
      </c>
      <c r="O859" s="81" t="n">
        <v>6.81473260645759</v>
      </c>
      <c r="P859" s="81" t="n">
        <v>6.99970756868279</v>
      </c>
      <c r="Q859" s="81" t="n">
        <v>7.00212820701417</v>
      </c>
      <c r="R859" s="81" t="n">
        <v>4.52728363546791</v>
      </c>
      <c r="S859" s="81" t="n">
        <v>4.73633778324179</v>
      </c>
      <c r="T859" s="81" t="n">
        <v>4.73672648764613</v>
      </c>
      <c r="U859" s="81" t="n">
        <v>4.71519921905208</v>
      </c>
      <c r="V859" s="81" t="n">
        <v>4.75605118247826</v>
      </c>
      <c r="W859" s="81" t="n">
        <v>4.75000017118818</v>
      </c>
      <c r="X859" s="81" t="n">
        <v>4.74999876899265</v>
      </c>
    </row>
    <row r="860" customFormat="false" ht="15" hidden="false" customHeight="true" outlineLevel="0" collapsed="false">
      <c r="A860" s="31" t="n">
        <v>85510.0600070597</v>
      </c>
      <c r="B860" s="32" t="n">
        <v>7</v>
      </c>
      <c r="C860" s="21" t="n">
        <v>5.60904329093884</v>
      </c>
      <c r="D860" s="21" t="n">
        <v>5.09108778261914</v>
      </c>
      <c r="E860" s="21" t="n">
        <v>6.99853374732361</v>
      </c>
      <c r="F860" s="21" t="n">
        <v>6.38783200322448</v>
      </c>
      <c r="G860" s="21" t="n">
        <v>4.49858354347784</v>
      </c>
      <c r="H860" s="21" t="n">
        <v>4.8357646603557</v>
      </c>
      <c r="I860" s="21" t="n">
        <v>4.75000022028062</v>
      </c>
      <c r="J860" s="21" t="n">
        <v>4.71658701248484</v>
      </c>
      <c r="K860" s="81" t="n">
        <v>4.70101754091294</v>
      </c>
      <c r="L860" s="81" t="n">
        <v>5.82627806367349</v>
      </c>
      <c r="M860" s="81" t="n">
        <v>5.12721443331201</v>
      </c>
      <c r="N860" s="81" t="n">
        <v>5.65744677003092</v>
      </c>
      <c r="O860" s="81" t="n">
        <v>7.59537998554898</v>
      </c>
      <c r="P860" s="81" t="n">
        <v>6.99976792601467</v>
      </c>
      <c r="Q860" s="81" t="n">
        <v>7.00166763412072</v>
      </c>
      <c r="R860" s="81" t="n">
        <v>4.96905225687724</v>
      </c>
      <c r="S860" s="81" t="n">
        <v>4.76397967245577</v>
      </c>
      <c r="T860" s="81" t="n">
        <v>4.80711207692031</v>
      </c>
      <c r="U860" s="81" t="n">
        <v>4.7766105028869</v>
      </c>
      <c r="V860" s="81" t="n">
        <v>4.74771915139106</v>
      </c>
      <c r="W860" s="81" t="n">
        <v>4.75000018288668</v>
      </c>
      <c r="X860" s="81" t="n">
        <v>4.74999887087782</v>
      </c>
    </row>
    <row r="861" customFormat="false" ht="15" hidden="false" customHeight="true" outlineLevel="0" collapsed="false">
      <c r="A861" s="31" t="n">
        <v>85610.0717731498</v>
      </c>
      <c r="B861" s="32" t="n">
        <v>7</v>
      </c>
      <c r="C861" s="21" t="n">
        <v>4.5265192850785</v>
      </c>
      <c r="D861" s="21" t="n">
        <v>5.52714936699911</v>
      </c>
      <c r="E861" s="21" t="n">
        <v>6.99871803698824</v>
      </c>
      <c r="F861" s="21" t="n">
        <v>5.33574135503222</v>
      </c>
      <c r="G861" s="21" t="n">
        <v>5.00611502492246</v>
      </c>
      <c r="H861" s="21" t="n">
        <v>4.84032673556399</v>
      </c>
      <c r="I861" s="21" t="n">
        <v>4.75000019274305</v>
      </c>
      <c r="J861" s="21" t="n">
        <v>4.79447053658948</v>
      </c>
      <c r="K861" s="81" t="n">
        <v>5.08853245288487</v>
      </c>
      <c r="L861" s="81" t="n">
        <v>6.1005123753512</v>
      </c>
      <c r="M861" s="81" t="n">
        <v>5.72975989434235</v>
      </c>
      <c r="N861" s="81" t="n">
        <v>5.67580008281375</v>
      </c>
      <c r="O861" s="81" t="n">
        <v>7.69651799160924</v>
      </c>
      <c r="P861" s="81" t="n">
        <v>6.99982667491238</v>
      </c>
      <c r="Q861" s="81" t="n">
        <v>7.00127077321823</v>
      </c>
      <c r="R861" s="81" t="n">
        <v>4.98806166843599</v>
      </c>
      <c r="S861" s="81" t="n">
        <v>4.76748988181882</v>
      </c>
      <c r="T861" s="81" t="n">
        <v>4.80587019745706</v>
      </c>
      <c r="U861" s="81" t="n">
        <v>4.78682432886208</v>
      </c>
      <c r="V861" s="81" t="n">
        <v>4.74600707096799</v>
      </c>
      <c r="W861" s="81" t="n">
        <v>4.75000017911511</v>
      </c>
      <c r="X861" s="81" t="n">
        <v>4.74999897283364</v>
      </c>
    </row>
    <row r="862" customFormat="false" ht="15" hidden="false" customHeight="true" outlineLevel="0" collapsed="false">
      <c r="A862" s="31" t="n">
        <v>85710.0835392399</v>
      </c>
      <c r="B862" s="32" t="n">
        <v>7</v>
      </c>
      <c r="C862" s="21" t="n">
        <v>5.04251050679608</v>
      </c>
      <c r="D862" s="21" t="n">
        <v>8.7977302013401</v>
      </c>
      <c r="E862" s="21" t="n">
        <v>6.99887919868726</v>
      </c>
      <c r="F862" s="21" t="n">
        <v>5.87990927000798</v>
      </c>
      <c r="G862" s="21" t="n">
        <v>5.05137215518794</v>
      </c>
      <c r="H862" s="21" t="n">
        <v>4.67486535762046</v>
      </c>
      <c r="I862" s="21" t="n">
        <v>4.75000016862715</v>
      </c>
      <c r="J862" s="21" t="n">
        <v>4.79887232711796</v>
      </c>
      <c r="K862" s="81" t="n">
        <v>9.19807951060218</v>
      </c>
      <c r="L862" s="81" t="n">
        <v>7.98084142278869</v>
      </c>
      <c r="M862" s="81" t="n">
        <v>8.57528022551399</v>
      </c>
      <c r="N862" s="81" t="n">
        <v>8.16963248905049</v>
      </c>
      <c r="O862" s="81" t="n">
        <v>7.10769116727651</v>
      </c>
      <c r="P862" s="81" t="n">
        <v>6.99988036083395</v>
      </c>
      <c r="Q862" s="81" t="n">
        <v>7.00093190946563</v>
      </c>
      <c r="R862" s="81" t="n">
        <v>4.55169412934801</v>
      </c>
      <c r="S862" s="81" t="n">
        <v>4.74180141209814</v>
      </c>
      <c r="T862" s="81" t="n">
        <v>4.76887685321456</v>
      </c>
      <c r="U862" s="81" t="n">
        <v>4.73157808486485</v>
      </c>
      <c r="V862" s="81" t="n">
        <v>4.75237268324325</v>
      </c>
      <c r="W862" s="81" t="n">
        <v>4.75000016450013</v>
      </c>
      <c r="X862" s="81" t="n">
        <v>4.74999907293368</v>
      </c>
    </row>
    <row r="863" customFormat="false" ht="15" hidden="false" customHeight="true" outlineLevel="0" collapsed="false">
      <c r="A863" s="31" t="n">
        <v>85810.09530533</v>
      </c>
      <c r="B863" s="32" t="n">
        <v>7</v>
      </c>
      <c r="C863" s="21" t="n">
        <v>9.29752961701812</v>
      </c>
      <c r="D863" s="21" t="n">
        <v>8.69715836004504</v>
      </c>
      <c r="E863" s="21" t="n">
        <v>6.99902012689645</v>
      </c>
      <c r="F863" s="21" t="n">
        <v>8.55269436312852</v>
      </c>
      <c r="G863" s="21" t="n">
        <v>4.55148790000843</v>
      </c>
      <c r="H863" s="21" t="n">
        <v>4.65521123982409</v>
      </c>
      <c r="I863" s="21" t="n">
        <v>4.7500001475125</v>
      </c>
      <c r="J863" s="21" t="n">
        <v>4.71808939461355</v>
      </c>
      <c r="K863" s="81" t="n">
        <v>9.10493169964317</v>
      </c>
      <c r="L863" s="81" t="n">
        <v>8.12364178758449</v>
      </c>
      <c r="M863" s="81" t="n">
        <v>8.84639535476271</v>
      </c>
      <c r="N863" s="81" t="n">
        <v>8.43942929632537</v>
      </c>
      <c r="O863" s="81" t="n">
        <v>6.92597994534474</v>
      </c>
      <c r="P863" s="81" t="n">
        <v>6.99992684331752</v>
      </c>
      <c r="Q863" s="81" t="n">
        <v>7.00064541943849</v>
      </c>
      <c r="R863" s="81" t="n">
        <v>4.50434329534789</v>
      </c>
      <c r="S863" s="81" t="n">
        <v>4.73205354032667</v>
      </c>
      <c r="T863" s="81" t="n">
        <v>4.71996358768328</v>
      </c>
      <c r="U863" s="81" t="n">
        <v>4.71235269076448</v>
      </c>
      <c r="V863" s="81" t="n">
        <v>4.75514038566139</v>
      </c>
      <c r="W863" s="81" t="n">
        <v>4.75000014307993</v>
      </c>
      <c r="X863" s="81" t="n">
        <v>4.74999916969233</v>
      </c>
    </row>
    <row r="864" customFormat="false" ht="15" hidden="false" customHeight="true" outlineLevel="0" collapsed="false">
      <c r="A864" s="31" t="n">
        <v>85910.1070714202</v>
      </c>
      <c r="B864" s="32" t="n">
        <v>7</v>
      </c>
      <c r="C864" s="21" t="n">
        <v>9.28602716520597</v>
      </c>
      <c r="D864" s="21" t="n">
        <v>5.3645567377583</v>
      </c>
      <c r="E864" s="21" t="n">
        <v>6.99914335567922</v>
      </c>
      <c r="F864" s="21" t="n">
        <v>8.51483236845362</v>
      </c>
      <c r="G864" s="21" t="n">
        <v>4.4518513155458</v>
      </c>
      <c r="H864" s="21" t="n">
        <v>4.80996588864318</v>
      </c>
      <c r="I864" s="21" t="n">
        <v>4.75000012902927</v>
      </c>
      <c r="J864" s="21" t="n">
        <v>4.70044870333931</v>
      </c>
      <c r="K864" s="81" t="n">
        <v>4.94735084739975</v>
      </c>
      <c r="L864" s="81" t="n">
        <v>6.51279722414891</v>
      </c>
      <c r="M864" s="81" t="n">
        <v>8.72933213535739</v>
      </c>
      <c r="N864" s="81" t="n">
        <v>6.16286743403271</v>
      </c>
      <c r="O864" s="81" t="n">
        <v>7.70300631029201</v>
      </c>
      <c r="P864" s="81" t="n">
        <v>6.99996506651214</v>
      </c>
      <c r="Q864" s="81" t="n">
        <v>7.00040585997436</v>
      </c>
      <c r="R864" s="81" t="n">
        <v>4.91852420483298</v>
      </c>
      <c r="S864" s="81" t="n">
        <v>4.7434200209108</v>
      </c>
      <c r="T864" s="81" t="n">
        <v>4.6760574017974</v>
      </c>
      <c r="U864" s="81" t="n">
        <v>4.74225112446615</v>
      </c>
      <c r="V864" s="81" t="n">
        <v>4.74656719103767</v>
      </c>
      <c r="W864" s="81" t="n">
        <v>4.75000011820195</v>
      </c>
      <c r="X864" s="81" t="n">
        <v>4.74999926199765</v>
      </c>
    </row>
    <row r="865" customFormat="false" ht="15" hidden="false" customHeight="true" outlineLevel="0" collapsed="false">
      <c r="A865" s="31" t="n">
        <v>86010.1188375103</v>
      </c>
      <c r="B865" s="32" t="n">
        <v>7</v>
      </c>
      <c r="C865" s="21" t="n">
        <v>5.07993324853732</v>
      </c>
      <c r="D865" s="21" t="n">
        <v>5.17481615268731</v>
      </c>
      <c r="E865" s="21" t="n">
        <v>6.99925110315052</v>
      </c>
      <c r="F865" s="21" t="n">
        <v>5.86439784200086</v>
      </c>
      <c r="G865" s="21" t="n">
        <v>4.83733433209148</v>
      </c>
      <c r="H865" s="21" t="n">
        <v>4.84648227787347</v>
      </c>
      <c r="I865" s="21" t="n">
        <v>4.75000011285237</v>
      </c>
      <c r="J865" s="21" t="n">
        <v>4.75776671313896</v>
      </c>
      <c r="K865" s="81" t="n">
        <v>4.7693527220723</v>
      </c>
      <c r="L865" s="81" t="n">
        <v>5.79365848159379</v>
      </c>
      <c r="M865" s="81" t="n">
        <v>6.17208713335358</v>
      </c>
      <c r="N865" s="81" t="n">
        <v>5.49080665426774</v>
      </c>
      <c r="O865" s="81" t="n">
        <v>7.61345191412253</v>
      </c>
      <c r="P865" s="81" t="n">
        <v>6.99999482236539</v>
      </c>
      <c r="Q865" s="81" t="n">
        <v>7.0002080341276</v>
      </c>
      <c r="R865" s="81" t="n">
        <v>4.99908151669908</v>
      </c>
      <c r="S865" s="81" t="n">
        <v>4.76611567058748</v>
      </c>
      <c r="T865" s="81" t="n">
        <v>4.69168648341187</v>
      </c>
      <c r="U865" s="81" t="n">
        <v>4.78649167902281</v>
      </c>
      <c r="V865" s="81" t="n">
        <v>4.74675095133666</v>
      </c>
      <c r="W865" s="81" t="n">
        <v>4.75000009249607</v>
      </c>
      <c r="X865" s="81" t="n">
        <v>4.74999934905231</v>
      </c>
    </row>
    <row r="866" customFormat="false" ht="15" hidden="false" customHeight="true" outlineLevel="0" collapsed="false">
      <c r="A866" s="31" t="n">
        <v>86110.1306036004</v>
      </c>
      <c r="B866" s="32" t="n">
        <v>7</v>
      </c>
      <c r="C866" s="21" t="n">
        <v>4.56161385670972</v>
      </c>
      <c r="D866" s="21" t="n">
        <v>8.36968590810068</v>
      </c>
      <c r="E866" s="21" t="n">
        <v>6.99934531054747</v>
      </c>
      <c r="F866" s="21" t="n">
        <v>5.35921946420884</v>
      </c>
      <c r="G866" s="21" t="n">
        <v>5.02952189884324</v>
      </c>
      <c r="H866" s="21" t="n">
        <v>4.72791559355386</v>
      </c>
      <c r="I866" s="21" t="n">
        <v>4.75000009869622</v>
      </c>
      <c r="J866" s="21" t="n">
        <v>4.79859485695193</v>
      </c>
      <c r="K866" s="81" t="n">
        <v>8.81635246522329</v>
      </c>
      <c r="L866" s="81" t="n">
        <v>6.35202480843316</v>
      </c>
      <c r="M866" s="81" t="n">
        <v>5.10208593329295</v>
      </c>
      <c r="N866" s="81" t="n">
        <v>6.64857585000929</v>
      </c>
      <c r="O866" s="81" t="n">
        <v>6.93483520404294</v>
      </c>
      <c r="P866" s="81" t="n">
        <v>7.00001652448814</v>
      </c>
      <c r="Q866" s="81" t="n">
        <v>7.00004703811037</v>
      </c>
      <c r="R866" s="81" t="n">
        <v>4.64813620559133</v>
      </c>
      <c r="S866" s="81" t="n">
        <v>4.76607954450688</v>
      </c>
      <c r="T866" s="81" t="n">
        <v>4.80595300329086</v>
      </c>
      <c r="U866" s="81" t="n">
        <v>4.77745738721864</v>
      </c>
      <c r="V866" s="81" t="n">
        <v>4.75456868461096</v>
      </c>
      <c r="W866" s="81" t="n">
        <v>4.75000006790335</v>
      </c>
      <c r="X866" s="81" t="n">
        <v>4.74999943032178</v>
      </c>
    </row>
    <row r="867" customFormat="false" ht="15" hidden="false" customHeight="true" outlineLevel="0" collapsed="false">
      <c r="A867" s="31" t="n">
        <v>86210.1423696906</v>
      </c>
      <c r="B867" s="32" t="n">
        <v>7</v>
      </c>
      <c r="C867" s="21" t="n">
        <v>5.47444218217648</v>
      </c>
      <c r="D867" s="21" t="n">
        <v>8.90672246103727</v>
      </c>
      <c r="E867" s="21" t="n">
        <v>6.99942767654074</v>
      </c>
      <c r="F867" s="21" t="n">
        <v>6.45416111293583</v>
      </c>
      <c r="G867" s="21" t="n">
        <v>5.04069934745342</v>
      </c>
      <c r="H867" s="21" t="n">
        <v>4.65444449050013</v>
      </c>
      <c r="I867" s="21" t="n">
        <v>4.75000008631011</v>
      </c>
      <c r="J867" s="21" t="n">
        <v>4.79414324570097</v>
      </c>
      <c r="K867" s="81" t="n">
        <v>9.31629703060502</v>
      </c>
      <c r="L867" s="81" t="n">
        <v>8.10686003870448</v>
      </c>
      <c r="M867" s="81" t="n">
        <v>5.56171505760701</v>
      </c>
      <c r="N867" s="81" t="n">
        <v>8.48925153976613</v>
      </c>
      <c r="O867" s="81" t="n">
        <v>7.15169976235243</v>
      </c>
      <c r="P867" s="81" t="n">
        <v>7.00003100478106</v>
      </c>
      <c r="Q867" s="81" t="n">
        <v>6.99991829255649</v>
      </c>
      <c r="R867" s="81" t="n">
        <v>4.50183131907544</v>
      </c>
      <c r="S867" s="81" t="n">
        <v>4.7382334525986</v>
      </c>
      <c r="T867" s="81" t="n">
        <v>4.80585728304912</v>
      </c>
      <c r="U867" s="81" t="n">
        <v>4.71656731565571</v>
      </c>
      <c r="V867" s="81" t="n">
        <v>4.75305342033854</v>
      </c>
      <c r="W867" s="81" t="n">
        <v>4.75000004574046</v>
      </c>
      <c r="X867" s="81" t="n">
        <v>4.74999950548896</v>
      </c>
    </row>
    <row r="868" customFormat="false" ht="15" hidden="false" customHeight="true" outlineLevel="0" collapsed="false">
      <c r="A868" s="31" t="n">
        <v>86310.1541357807</v>
      </c>
      <c r="B868" s="32" t="n">
        <v>7</v>
      </c>
      <c r="C868" s="21" t="n">
        <v>9.4014271796987</v>
      </c>
      <c r="D868" s="21" t="n">
        <v>6.44982549561252</v>
      </c>
      <c r="E868" s="21" t="n">
        <v>6.9994996873498</v>
      </c>
      <c r="F868" s="21" t="n">
        <v>8.64096318974712</v>
      </c>
      <c r="G868" s="21" t="n">
        <v>4.52064938999053</v>
      </c>
      <c r="H868" s="21" t="n">
        <v>4.67994576833911</v>
      </c>
      <c r="I868" s="21" t="n">
        <v>4.75000007547403</v>
      </c>
      <c r="J868" s="21" t="n">
        <v>4.71200803417932</v>
      </c>
      <c r="K868" s="81" t="n">
        <v>5.7831166141156</v>
      </c>
      <c r="L868" s="81" t="n">
        <v>8.02329209628976</v>
      </c>
      <c r="M868" s="81" t="n">
        <v>8.46412040359855</v>
      </c>
      <c r="N868" s="81" t="n">
        <v>8.01772209185688</v>
      </c>
      <c r="O868" s="81" t="n">
        <v>7.75502257806727</v>
      </c>
      <c r="P868" s="81" t="n">
        <v>7.00003933971402</v>
      </c>
      <c r="Q868" s="81" t="n">
        <v>6.99981756097344</v>
      </c>
      <c r="R868" s="81" t="n">
        <v>4.56369565137893</v>
      </c>
      <c r="S868" s="81" t="n">
        <v>4.73204681641207</v>
      </c>
      <c r="T868" s="81" t="n">
        <v>4.77420789302477</v>
      </c>
      <c r="U868" s="81" t="n">
        <v>4.71661812814481</v>
      </c>
      <c r="V868" s="81" t="n">
        <v>4.74579759344318</v>
      </c>
      <c r="W868" s="81" t="n">
        <v>4.75000002679191</v>
      </c>
      <c r="X868" s="81" t="n">
        <v>4.74999957444201</v>
      </c>
    </row>
    <row r="869" customFormat="false" ht="15" hidden="false" customHeight="true" outlineLevel="0" collapsed="false">
      <c r="A869" s="31" t="n">
        <v>86410.1659018708</v>
      </c>
      <c r="B869" s="32" t="n">
        <v>7</v>
      </c>
      <c r="C869" s="21" t="n">
        <v>9.15873855348167</v>
      </c>
      <c r="D869" s="21" t="n">
        <v>5.06441575629161</v>
      </c>
      <c r="E869" s="21" t="n">
        <v>6.99956264316375</v>
      </c>
      <c r="F869" s="21" t="n">
        <v>8.39052515965959</v>
      </c>
      <c r="G869" s="21" t="n">
        <v>4.44771902506235</v>
      </c>
      <c r="H869" s="21" t="n">
        <v>4.83952682614464</v>
      </c>
      <c r="I869" s="21" t="n">
        <v>4.75000006599503</v>
      </c>
      <c r="J869" s="21" t="n">
        <v>4.70056884433769</v>
      </c>
      <c r="K869" s="81" t="n">
        <v>4.63414906984168</v>
      </c>
      <c r="L869" s="81" t="n">
        <v>6.17584344257648</v>
      </c>
      <c r="M869" s="81" t="n">
        <v>8.82613483164898</v>
      </c>
      <c r="N869" s="81" t="n">
        <v>5.60100776563808</v>
      </c>
      <c r="O869" s="81" t="n">
        <v>7.49234210685798</v>
      </c>
      <c r="P869" s="81" t="n">
        <v>7.00004270954488</v>
      </c>
      <c r="Q869" s="81" t="n">
        <v>6.99974096020042</v>
      </c>
      <c r="R869" s="81" t="n">
        <v>4.98533184489575</v>
      </c>
      <c r="S869" s="81" t="n">
        <v>4.75372889713601</v>
      </c>
      <c r="T869" s="81" t="n">
        <v>4.72648606734472</v>
      </c>
      <c r="U869" s="81" t="n">
        <v>4.77907342217542</v>
      </c>
      <c r="V869" s="81" t="n">
        <v>4.7479166345249</v>
      </c>
      <c r="W869" s="81" t="n">
        <v>4.75000001140984</v>
      </c>
      <c r="X869" s="81" t="n">
        <v>4.74999963720867</v>
      </c>
    </row>
    <row r="870" customFormat="false" ht="15" hidden="false" customHeight="true" outlineLevel="0" collapsed="false">
      <c r="A870" s="31" t="n">
        <v>86510.1776679609</v>
      </c>
      <c r="B870" s="32" t="n">
        <v>7</v>
      </c>
      <c r="C870" s="21" t="n">
        <v>4.84917390732342</v>
      </c>
      <c r="D870" s="21" t="n">
        <v>5.76967044937298</v>
      </c>
      <c r="E870" s="21" t="n">
        <v>6.99961768131107</v>
      </c>
      <c r="F870" s="21" t="n">
        <v>5.63515815120308</v>
      </c>
      <c r="G870" s="21" t="n">
        <v>4.90909852238623</v>
      </c>
      <c r="H870" s="21" t="n">
        <v>4.83527733099595</v>
      </c>
      <c r="I870" s="21" t="n">
        <v>4.75000005770393</v>
      </c>
      <c r="J870" s="21" t="n">
        <v>4.77445561904817</v>
      </c>
      <c r="K870" s="81" t="n">
        <v>5.47682254220262</v>
      </c>
      <c r="L870" s="81" t="n">
        <v>5.82343011619861</v>
      </c>
      <c r="M870" s="81" t="n">
        <v>8.75332286063417</v>
      </c>
      <c r="N870" s="81" t="n">
        <v>5.73854469891225</v>
      </c>
      <c r="O870" s="81" t="n">
        <v>6.82713097498244</v>
      </c>
      <c r="P870" s="81" t="n">
        <v>7.00004229127781</v>
      </c>
      <c r="Q870" s="81" t="n">
        <v>6.9996849654079</v>
      </c>
      <c r="R870" s="81" t="n">
        <v>4.97275501904827</v>
      </c>
      <c r="S870" s="81" t="n">
        <v>4.76749573108804</v>
      </c>
      <c r="T870" s="81" t="n">
        <v>4.68166652705542</v>
      </c>
      <c r="U870" s="81" t="n">
        <v>4.78620154930264</v>
      </c>
      <c r="V870" s="81" t="n">
        <v>4.75588387703971</v>
      </c>
      <c r="W870" s="81" t="n">
        <v>4.7499999996102</v>
      </c>
      <c r="X870" s="81" t="n">
        <v>4.74999969387802</v>
      </c>
    </row>
    <row r="871" customFormat="false" ht="15" hidden="false" customHeight="true" outlineLevel="0" collapsed="false">
      <c r="A871" s="31" t="n">
        <v>86610.1894340511</v>
      </c>
      <c r="B871" s="32" t="n">
        <v>7</v>
      </c>
      <c r="C871" s="21" t="n">
        <v>4.62432441253793</v>
      </c>
      <c r="D871" s="21" t="n">
        <v>8.86301759534399</v>
      </c>
      <c r="E871" s="21" t="n">
        <v>6.99966579656878</v>
      </c>
      <c r="F871" s="21" t="n">
        <v>5.41972367700381</v>
      </c>
      <c r="G871" s="21" t="n">
        <v>5.04067059936655</v>
      </c>
      <c r="H871" s="21" t="n">
        <v>4.66841199230451</v>
      </c>
      <c r="I871" s="21" t="n">
        <v>4.75000005045246</v>
      </c>
      <c r="J871" s="21" t="n">
        <v>4.80038282958482</v>
      </c>
      <c r="K871" s="81" t="n">
        <v>9.29839502554036</v>
      </c>
      <c r="L871" s="81" t="n">
        <v>6.9128562157531</v>
      </c>
      <c r="M871" s="81" t="n">
        <v>7.41000840999656</v>
      </c>
      <c r="N871" s="81" t="n">
        <v>8.25260302004689</v>
      </c>
      <c r="O871" s="81" t="n">
        <v>7.39469820872218</v>
      </c>
      <c r="P871" s="81" t="n">
        <v>7.00003918155852</v>
      </c>
      <c r="Q871" s="81" t="n">
        <v>6.9996463915304</v>
      </c>
      <c r="R871" s="81" t="n">
        <v>4.5310044769061</v>
      </c>
      <c r="S871" s="81" t="n">
        <v>4.76284264492698</v>
      </c>
      <c r="T871" s="81" t="n">
        <v>4.67848407700878</v>
      </c>
      <c r="U871" s="81" t="n">
        <v>4.72751196307049</v>
      </c>
      <c r="V871" s="81" t="n">
        <v>4.7500990585383</v>
      </c>
      <c r="W871" s="81" t="n">
        <v>4.74999999116622</v>
      </c>
      <c r="X871" s="81" t="n">
        <v>4.74999974463594</v>
      </c>
    </row>
    <row r="872" customFormat="false" ht="15" hidden="false" customHeight="true" outlineLevel="0" collapsed="false">
      <c r="A872" s="31" t="n">
        <v>86710.2012001412</v>
      </c>
      <c r="B872" s="32" t="n">
        <v>7</v>
      </c>
      <c r="C872" s="21" t="n">
        <v>8.39371388865886</v>
      </c>
      <c r="D872" s="21" t="n">
        <v>8.56241739562847</v>
      </c>
      <c r="E872" s="21" t="n">
        <v>6.9997078589607</v>
      </c>
      <c r="F872" s="21" t="n">
        <v>7.84237261609817</v>
      </c>
      <c r="G872" s="21" t="n">
        <v>5.0012933803394</v>
      </c>
      <c r="H872" s="21" t="n">
        <v>4.65795750334643</v>
      </c>
      <c r="I872" s="21" t="n">
        <v>4.75000004411074</v>
      </c>
      <c r="J872" s="21" t="n">
        <v>4.77895034569836</v>
      </c>
      <c r="K872" s="81" t="n">
        <v>8.91138443538972</v>
      </c>
      <c r="L872" s="81" t="n">
        <v>8.18428989240718</v>
      </c>
      <c r="M872" s="81" t="n">
        <v>5.14077596734786</v>
      </c>
      <c r="N872" s="81" t="n">
        <v>8.39953150396513</v>
      </c>
      <c r="O872" s="81" t="n">
        <v>7.75174523894207</v>
      </c>
      <c r="P872" s="81" t="n">
        <v>7.00003434645872</v>
      </c>
      <c r="Q872" s="81" t="n">
        <v>6.99962238033203</v>
      </c>
      <c r="R872" s="81" t="n">
        <v>4.51201086266349</v>
      </c>
      <c r="S872" s="81" t="n">
        <v>4.73558614733643</v>
      </c>
      <c r="T872" s="81" t="n">
        <v>4.80592318891326</v>
      </c>
      <c r="U872" s="81" t="n">
        <v>4.71252251076249</v>
      </c>
      <c r="V872" s="81" t="n">
        <v>4.74554693366034</v>
      </c>
      <c r="W872" s="81" t="n">
        <v>4.74999998569204</v>
      </c>
      <c r="X872" s="81" t="n">
        <v>4.74999978974263</v>
      </c>
    </row>
    <row r="873" customFormat="false" ht="15" hidden="false" customHeight="true" outlineLevel="0" collapsed="false">
      <c r="A873" s="31" t="n">
        <v>86810.2129662313</v>
      </c>
      <c r="B873" s="32" t="n">
        <v>7</v>
      </c>
      <c r="C873" s="21" t="n">
        <v>9.4724472625237</v>
      </c>
      <c r="D873" s="21" t="n">
        <v>5.25076872086128</v>
      </c>
      <c r="E873" s="21" t="n">
        <v>6.99974462934908</v>
      </c>
      <c r="F873" s="21" t="n">
        <v>8.68693672187832</v>
      </c>
      <c r="G873" s="21" t="n">
        <v>4.49400546914946</v>
      </c>
      <c r="H873" s="21" t="n">
        <v>4.8207964203893</v>
      </c>
      <c r="I873" s="21" t="n">
        <v>4.75000003856498</v>
      </c>
      <c r="J873" s="21" t="n">
        <v>4.70692739387185</v>
      </c>
      <c r="K873" s="81" t="n">
        <v>4.80159117191006</v>
      </c>
      <c r="L873" s="81" t="n">
        <v>7.86392726482848</v>
      </c>
      <c r="M873" s="81" t="n">
        <v>5.47221417049042</v>
      </c>
      <c r="N873" s="81" t="n">
        <v>5.99441278459188</v>
      </c>
      <c r="O873" s="81" t="n">
        <v>7.32843909269862</v>
      </c>
      <c r="P873" s="81" t="n">
        <v>7.00002859409186</v>
      </c>
      <c r="Q873" s="81" t="n">
        <v>6.99961038731443</v>
      </c>
      <c r="R873" s="81" t="n">
        <v>4.94833041858329</v>
      </c>
      <c r="S873" s="81" t="n">
        <v>4.73268915161791</v>
      </c>
      <c r="T873" s="81" t="n">
        <v>4.80668262372888</v>
      </c>
      <c r="U873" s="81" t="n">
        <v>4.75801294042862</v>
      </c>
      <c r="V873" s="81" t="n">
        <v>4.74969650146015</v>
      </c>
      <c r="W873" s="81" t="n">
        <v>4.74999998271323</v>
      </c>
      <c r="X873" s="81" t="n">
        <v>4.74999982951198</v>
      </c>
    </row>
    <row r="874" customFormat="false" ht="15" hidden="false" customHeight="true" outlineLevel="0" collapsed="false">
      <c r="A874" s="31" t="n">
        <v>86910.2247323215</v>
      </c>
      <c r="B874" s="32" t="n">
        <v>7</v>
      </c>
      <c r="C874" s="21" t="n">
        <v>8.95758826287218</v>
      </c>
      <c r="D874" s="21" t="n">
        <v>5.25564008726809</v>
      </c>
      <c r="E874" s="21" t="n">
        <v>6.99977677308997</v>
      </c>
      <c r="F874" s="21" t="n">
        <v>8.19301481568421</v>
      </c>
      <c r="G874" s="21" t="n">
        <v>4.44873430005055</v>
      </c>
      <c r="H874" s="21" t="n">
        <v>4.8455346580458</v>
      </c>
      <c r="I874" s="21" t="n">
        <v>4.75000003371555</v>
      </c>
      <c r="J874" s="21" t="n">
        <v>4.70202635383301</v>
      </c>
      <c r="K874" s="81" t="n">
        <v>4.89466353435336</v>
      </c>
      <c r="L874" s="81" t="n">
        <v>5.9917492902594</v>
      </c>
      <c r="M874" s="81" t="n">
        <v>8.37670123940668</v>
      </c>
      <c r="N874" s="81" t="n">
        <v>5.5163972448947</v>
      </c>
      <c r="O874" s="81" t="n">
        <v>6.80857089382801</v>
      </c>
      <c r="P874" s="81" t="n">
        <v>7.00002256546696</v>
      </c>
      <c r="Q874" s="81" t="n">
        <v>6.99960816528266</v>
      </c>
      <c r="R874" s="81" t="n">
        <v>4.99575169147872</v>
      </c>
      <c r="S874" s="81" t="n">
        <v>4.7589591940961</v>
      </c>
      <c r="T874" s="81" t="n">
        <v>4.78211906053232</v>
      </c>
      <c r="U874" s="81" t="n">
        <v>4.78737133001225</v>
      </c>
      <c r="V874" s="81" t="n">
        <v>4.75610200902997</v>
      </c>
      <c r="W874" s="81" t="n">
        <v>4.74999998172343</v>
      </c>
      <c r="X874" s="81" t="n">
        <v>4.74999986429442</v>
      </c>
    </row>
    <row r="875" customFormat="false" ht="15" hidden="false" customHeight="true" outlineLevel="0" collapsed="false">
      <c r="A875" s="31" t="n">
        <v>87010.2364984116</v>
      </c>
      <c r="B875" s="32" t="n">
        <v>7</v>
      </c>
      <c r="C875" s="21" t="n">
        <v>4.70209613998808</v>
      </c>
      <c r="D875" s="21" t="n">
        <v>8.56599884152232</v>
      </c>
      <c r="E875" s="21" t="n">
        <v>6.99980487198998</v>
      </c>
      <c r="F875" s="21" t="n">
        <v>5.49197883696547</v>
      </c>
      <c r="G875" s="21" t="n">
        <v>4.94854066954416</v>
      </c>
      <c r="H875" s="21" t="n">
        <v>4.69761279861523</v>
      </c>
      <c r="I875" s="21" t="n">
        <v>4.75000002947523</v>
      </c>
      <c r="J875" s="21" t="n">
        <v>4.78302473277265</v>
      </c>
      <c r="K875" s="81" t="n">
        <v>9.05262947648049</v>
      </c>
      <c r="L875" s="81" t="n">
        <v>5.89190433211256</v>
      </c>
      <c r="M875" s="81" t="n">
        <v>8.82658470733564</v>
      </c>
      <c r="N875" s="81" t="n">
        <v>7.37289816737743</v>
      </c>
      <c r="O875" s="81" t="n">
        <v>7.57424732615123</v>
      </c>
      <c r="P875" s="81" t="n">
        <v>7.00001673904359</v>
      </c>
      <c r="Q875" s="81" t="n">
        <v>6.99961374562843</v>
      </c>
      <c r="R875" s="81" t="n">
        <v>4.58145409503899</v>
      </c>
      <c r="S875" s="81" t="n">
        <v>4.76798874632342</v>
      </c>
      <c r="T875" s="81" t="n">
        <v>4.73377745699179</v>
      </c>
      <c r="U875" s="81" t="n">
        <v>4.77250590929218</v>
      </c>
      <c r="V875" s="81" t="n">
        <v>4.74794061087703</v>
      </c>
      <c r="W875" s="81" t="n">
        <v>4.74999998222704</v>
      </c>
      <c r="X875" s="81" t="n">
        <v>4.74999989446261</v>
      </c>
    </row>
    <row r="876" customFormat="false" ht="15" hidden="false" customHeight="true" outlineLevel="0" collapsed="false">
      <c r="A876" s="31" t="n">
        <v>87110.2482645017</v>
      </c>
      <c r="B876" s="32" t="n">
        <v>7</v>
      </c>
      <c r="C876" s="21" t="n">
        <v>4.71330157732725</v>
      </c>
      <c r="D876" s="21" t="n">
        <v>8.87141867379308</v>
      </c>
      <c r="E876" s="21" t="n">
        <v>6.99982943477254</v>
      </c>
      <c r="F876" s="21" t="n">
        <v>5.51185589325647</v>
      </c>
      <c r="G876" s="21" t="n">
        <v>5.04830623234274</v>
      </c>
      <c r="H876" s="21" t="n">
        <v>4.65311292015913</v>
      </c>
      <c r="I876" s="21" t="n">
        <v>4.75000002576768</v>
      </c>
      <c r="J876" s="21" t="n">
        <v>4.80104853418934</v>
      </c>
      <c r="K876" s="81" t="n">
        <v>9.2300229754217</v>
      </c>
      <c r="L876" s="81" t="n">
        <v>7.5711620840634</v>
      </c>
      <c r="M876" s="81" t="n">
        <v>8.80611780075593</v>
      </c>
      <c r="N876" s="81" t="n">
        <v>8.5110952403852</v>
      </c>
      <c r="O876" s="81" t="n">
        <v>7.70613411662241</v>
      </c>
      <c r="P876" s="81" t="n">
        <v>7.00001144481369</v>
      </c>
      <c r="Q876" s="81" t="n">
        <v>6.99962541816425</v>
      </c>
      <c r="R876" s="81" t="n">
        <v>4.50102865752636</v>
      </c>
      <c r="S876" s="81" t="n">
        <v>4.7543832615656</v>
      </c>
      <c r="T876" s="81" t="n">
        <v>4.68610374029204</v>
      </c>
      <c r="U876" s="81" t="n">
        <v>4.71504696495057</v>
      </c>
      <c r="V876" s="81" t="n">
        <v>4.74591767416007</v>
      </c>
      <c r="W876" s="81" t="n">
        <v>4.74999998376911</v>
      </c>
      <c r="X876" s="81" t="n">
        <v>4.7499999203997</v>
      </c>
    </row>
    <row r="877" customFormat="false" ht="15" hidden="false" customHeight="true" outlineLevel="0" collapsed="false">
      <c r="A877" s="31" t="n">
        <v>87210.2600305918</v>
      </c>
      <c r="B877" s="32" t="n">
        <v>7</v>
      </c>
      <c r="C877" s="21" t="n">
        <v>8.92069873728485</v>
      </c>
      <c r="D877" s="21" t="n">
        <v>5.84431410404772</v>
      </c>
      <c r="E877" s="21" t="n">
        <v>6.99985090624024</v>
      </c>
      <c r="F877" s="21" t="n">
        <v>8.22662435170503</v>
      </c>
      <c r="G877" s="21" t="n">
        <v>4.66239034965225</v>
      </c>
      <c r="H877" s="21" t="n">
        <v>4.70336867735365</v>
      </c>
      <c r="I877" s="21" t="n">
        <v>4.75000002252608</v>
      </c>
      <c r="J877" s="21" t="n">
        <v>4.73865216834745</v>
      </c>
      <c r="K877" s="81" t="n">
        <v>5.18407990513723</v>
      </c>
      <c r="L877" s="81" t="n">
        <v>8.20392641134248</v>
      </c>
      <c r="M877" s="81" t="n">
        <v>8.16115708477291</v>
      </c>
      <c r="N877" s="81" t="n">
        <v>7.80399590074482</v>
      </c>
      <c r="O877" s="81" t="n">
        <v>7.13657610635622</v>
      </c>
      <c r="P877" s="81" t="n">
        <v>7.00000688428045</v>
      </c>
      <c r="Q877" s="81" t="n">
        <v>6.99964171019493</v>
      </c>
      <c r="R877" s="81" t="n">
        <v>4.85165489218674</v>
      </c>
      <c r="S877" s="81" t="n">
        <v>4.73355457306743</v>
      </c>
      <c r="T877" s="81" t="n">
        <v>4.66711952154175</v>
      </c>
      <c r="U877" s="81" t="n">
        <v>4.71894637715311</v>
      </c>
      <c r="V877" s="81" t="n">
        <v>4.75201081881969</v>
      </c>
      <c r="W877" s="81" t="n">
        <v>4.74999998595414</v>
      </c>
      <c r="X877" s="81" t="n">
        <v>4.74999994248976</v>
      </c>
    </row>
    <row r="878" customFormat="false" ht="15" hidden="false" customHeight="true" outlineLevel="0" collapsed="false">
      <c r="A878" s="31" t="n">
        <v>87310.271796682</v>
      </c>
      <c r="B878" s="32" t="n">
        <v>7</v>
      </c>
      <c r="C878" s="21" t="n">
        <v>9.43735773158175</v>
      </c>
      <c r="D878" s="21" t="n">
        <v>5.04911709128742</v>
      </c>
      <c r="E878" s="21" t="n">
        <v>6.99986967529209</v>
      </c>
      <c r="F878" s="21" t="n">
        <v>8.65752815553135</v>
      </c>
      <c r="G878" s="21" t="n">
        <v>4.47064067132965</v>
      </c>
      <c r="H878" s="21" t="n">
        <v>4.84256994818055</v>
      </c>
      <c r="I878" s="21" t="n">
        <v>4.75000001969197</v>
      </c>
      <c r="J878" s="21" t="n">
        <v>4.70298143204941</v>
      </c>
      <c r="K878" s="81" t="n">
        <v>4.68292269721802</v>
      </c>
      <c r="L878" s="81" t="n">
        <v>7.57633424281968</v>
      </c>
      <c r="M878" s="81" t="n">
        <v>5.19717705134943</v>
      </c>
      <c r="N878" s="81" t="n">
        <v>5.55138089462836</v>
      </c>
      <c r="O878" s="81" t="n">
        <v>6.90120520889467</v>
      </c>
      <c r="P878" s="81" t="n">
        <v>7.00000315333761</v>
      </c>
      <c r="Q878" s="81" t="n">
        <v>6.99966136538712</v>
      </c>
      <c r="R878" s="81" t="n">
        <v>4.99827939410349</v>
      </c>
      <c r="S878" s="81" t="n">
        <v>4.73434977855933</v>
      </c>
      <c r="T878" s="81" t="n">
        <v>4.80381692500891</v>
      </c>
      <c r="U878" s="81" t="n">
        <v>4.78142624483127</v>
      </c>
      <c r="V878" s="81" t="n">
        <v>4.75534523087318</v>
      </c>
      <c r="W878" s="81" t="n">
        <v>4.74999998845552</v>
      </c>
      <c r="X878" s="81" t="n">
        <v>4.74999996111029</v>
      </c>
    </row>
    <row r="879" customFormat="false" ht="15" hidden="false" customHeight="true" outlineLevel="0" collapsed="false">
      <c r="A879" s="31" t="n">
        <v>87410.2835627721</v>
      </c>
      <c r="B879" s="32" t="n">
        <v>7</v>
      </c>
      <c r="C879" s="21" t="n">
        <v>8.52712040114921</v>
      </c>
      <c r="D879" s="21" t="n">
        <v>5.99006782137495</v>
      </c>
      <c r="E879" s="21" t="n">
        <v>6.99988608193808</v>
      </c>
      <c r="F879" s="21" t="n">
        <v>7.78416594463166</v>
      </c>
      <c r="G879" s="21" t="n">
        <v>4.45935286837358</v>
      </c>
      <c r="H879" s="21" t="n">
        <v>4.83176581451304</v>
      </c>
      <c r="I879" s="21" t="n">
        <v>4.75000001721419</v>
      </c>
      <c r="J879" s="21" t="n">
        <v>4.70592281731682</v>
      </c>
      <c r="K879" s="81" t="n">
        <v>8.21914256374674</v>
      </c>
      <c r="L879" s="81" t="n">
        <v>5.87498177082558</v>
      </c>
      <c r="M879" s="81" t="n">
        <v>5.34600347105693</v>
      </c>
      <c r="N879" s="81" t="n">
        <v>5.85173033909684</v>
      </c>
      <c r="O879" s="81" t="n">
        <v>7.69044989427583</v>
      </c>
      <c r="P879" s="81" t="n">
        <v>7.00000026570851</v>
      </c>
      <c r="Q879" s="81" t="n">
        <v>6.99968332288602</v>
      </c>
      <c r="R879" s="81" t="n">
        <v>4.93625727519491</v>
      </c>
      <c r="S879" s="81" t="n">
        <v>4.76232819798705</v>
      </c>
      <c r="T879" s="81" t="n">
        <v>4.80678100149717</v>
      </c>
      <c r="U879" s="81" t="n">
        <v>4.78487260645855</v>
      </c>
      <c r="V879" s="81" t="n">
        <v>4.74671400783595</v>
      </c>
      <c r="W879" s="81" t="n">
        <v>4.74999999101785</v>
      </c>
      <c r="X879" s="81" t="n">
        <v>4.74999997662636</v>
      </c>
    </row>
    <row r="880" customFormat="false" ht="15" hidden="false" customHeight="true" outlineLevel="0" collapsed="false">
      <c r="A880" s="31" t="n">
        <v>87510.2953288622</v>
      </c>
      <c r="B880" s="32" t="n">
        <v>7</v>
      </c>
      <c r="C880" s="21" t="n">
        <v>4.59785464956915</v>
      </c>
      <c r="D880" s="21" t="n">
        <v>8.89375318345172</v>
      </c>
      <c r="E880" s="21" t="n">
        <v>6.999900423437</v>
      </c>
      <c r="F880" s="21" t="n">
        <v>5.39449378991157</v>
      </c>
      <c r="G880" s="21" t="n">
        <v>4.97942774208342</v>
      </c>
      <c r="H880" s="21" t="n">
        <v>4.665632876757</v>
      </c>
      <c r="I880" s="21" t="n">
        <v>4.750000015048</v>
      </c>
      <c r="J880" s="21" t="n">
        <v>4.78933104467324</v>
      </c>
      <c r="K880" s="81" t="n">
        <v>9.36505112886251</v>
      </c>
      <c r="L880" s="81" t="n">
        <v>6.00227500141666</v>
      </c>
      <c r="M880" s="81" t="n">
        <v>8.11739855099549</v>
      </c>
      <c r="N880" s="81" t="n">
        <v>8.33909151418151</v>
      </c>
      <c r="O880" s="81" t="n">
        <v>7.62811147867535</v>
      </c>
      <c r="P880" s="81" t="n">
        <v>6.99999817522711</v>
      </c>
      <c r="Q880" s="81" t="n">
        <v>6.99970669702963</v>
      </c>
      <c r="R880" s="81" t="n">
        <v>4.51475382350011</v>
      </c>
      <c r="S880" s="81" t="n">
        <v>4.76788134498693</v>
      </c>
      <c r="T880" s="81" t="n">
        <v>4.79493282883104</v>
      </c>
      <c r="U880" s="81" t="n">
        <v>4.72354656503201</v>
      </c>
      <c r="V880" s="81" t="n">
        <v>4.74661927343394</v>
      </c>
      <c r="W880" s="81" t="n">
        <v>4.74999999345374</v>
      </c>
      <c r="X880" s="81" t="n">
        <v>4.74999998938623</v>
      </c>
    </row>
    <row r="881" customFormat="false" ht="15" hidden="false" customHeight="true" outlineLevel="0" collapsed="false">
      <c r="A881" s="31" t="n">
        <v>87610.3070949524</v>
      </c>
      <c r="B881" s="32" t="n">
        <v>7</v>
      </c>
      <c r="C881" s="21" t="n">
        <v>4.84088619238615</v>
      </c>
      <c r="D881" s="21" t="n">
        <v>8.50349021742048</v>
      </c>
      <c r="E881" s="21" t="n">
        <v>6.9999129596654</v>
      </c>
      <c r="F881" s="21" t="n">
        <v>5.64981589195259</v>
      </c>
      <c r="G881" s="21" t="n">
        <v>5.05241859073117</v>
      </c>
      <c r="H881" s="21" t="n">
        <v>4.65910297213076</v>
      </c>
      <c r="I881" s="21" t="n">
        <v>4.75000001315426</v>
      </c>
      <c r="J881" s="21" t="n">
        <v>4.80069881779881</v>
      </c>
      <c r="K881" s="81" t="n">
        <v>8.52392795796589</v>
      </c>
      <c r="L881" s="81" t="n">
        <v>7.86767303433945</v>
      </c>
      <c r="M881" s="81" t="n">
        <v>8.78893951308369</v>
      </c>
      <c r="N881" s="81" t="n">
        <v>8.32836973482416</v>
      </c>
      <c r="O881" s="81" t="n">
        <v>6.95741703465079</v>
      </c>
      <c r="P881" s="81" t="n">
        <v>6.99999679580771</v>
      </c>
      <c r="Q881" s="81" t="n">
        <v>6.99973075792802</v>
      </c>
      <c r="R881" s="81" t="n">
        <v>4.52728465095224</v>
      </c>
      <c r="S881" s="81" t="n">
        <v>4.74497598862465</v>
      </c>
      <c r="T881" s="81" t="n">
        <v>4.74347708443514</v>
      </c>
      <c r="U881" s="81" t="n">
        <v>4.71313432782383</v>
      </c>
      <c r="V881" s="81" t="n">
        <v>4.75428078564139</v>
      </c>
      <c r="W881" s="81" t="n">
        <v>4.74999999563711</v>
      </c>
      <c r="X881" s="81" t="n">
        <v>4.74999999971821</v>
      </c>
    </row>
    <row r="882" customFormat="false" ht="15" hidden="false" customHeight="true" outlineLevel="0" collapsed="false">
      <c r="A882" s="31" t="n">
        <v>87710.3188610425</v>
      </c>
      <c r="B882" s="32" t="n">
        <v>7</v>
      </c>
      <c r="C882" s="21" t="n">
        <v>9.1508605959951</v>
      </c>
      <c r="D882" s="21" t="n">
        <v>5.21684999705454</v>
      </c>
      <c r="E882" s="21" t="n">
        <v>6.99992391781285</v>
      </c>
      <c r="F882" s="21" t="n">
        <v>8.42399043208537</v>
      </c>
      <c r="G882" s="21" t="n">
        <v>4.59086266704087</v>
      </c>
      <c r="H882" s="21" t="n">
        <v>4.82393819882204</v>
      </c>
      <c r="I882" s="21" t="n">
        <v>4.75000001149874</v>
      </c>
      <c r="J882" s="21" t="n">
        <v>4.72589912812756</v>
      </c>
      <c r="K882" s="81" t="n">
        <v>4.70103015756429</v>
      </c>
      <c r="L882" s="81" t="n">
        <v>8.16530465766316</v>
      </c>
      <c r="M882" s="81" t="n">
        <v>8.82950356567565</v>
      </c>
      <c r="N882" s="81" t="n">
        <v>5.83698435212896</v>
      </c>
      <c r="O882" s="81" t="n">
        <v>7.11345811720407</v>
      </c>
      <c r="P882" s="81" t="n">
        <v>6.99999601843086</v>
      </c>
      <c r="Q882" s="81" t="n">
        <v>6.99975491310051</v>
      </c>
      <c r="R882" s="81" t="n">
        <v>4.96905325592508</v>
      </c>
      <c r="S882" s="81" t="n">
        <v>4.73235877201326</v>
      </c>
      <c r="T882" s="81" t="n">
        <v>4.69458166544898</v>
      </c>
      <c r="U882" s="81" t="n">
        <v>4.76806484825873</v>
      </c>
      <c r="V882" s="81" t="n">
        <v>4.75344610072196</v>
      </c>
      <c r="W882" s="81" t="n">
        <v>4.7499999974942</v>
      </c>
      <c r="X882" s="81" t="n">
        <v>4.75000000792859</v>
      </c>
    </row>
    <row r="883" customFormat="false" ht="15" hidden="false" customHeight="true" outlineLevel="0" collapsed="false">
      <c r="A883" s="31" t="n">
        <v>87810.3306271326</v>
      </c>
      <c r="B883" s="32" t="n">
        <v>7</v>
      </c>
      <c r="C883" s="21" t="n">
        <v>9.37479135500803</v>
      </c>
      <c r="D883" s="21" t="n">
        <v>5.29418745922241</v>
      </c>
      <c r="E883" s="21" t="n">
        <v>6.99993349649001</v>
      </c>
      <c r="F883" s="21" t="n">
        <v>8.59991766599789</v>
      </c>
      <c r="G883" s="21" t="n">
        <v>4.45949777712342</v>
      </c>
      <c r="H883" s="21" t="n">
        <v>4.84489181276196</v>
      </c>
      <c r="I883" s="21" t="n">
        <v>4.75000001005148</v>
      </c>
      <c r="J883" s="21" t="n">
        <v>4.70126119469925</v>
      </c>
      <c r="K883" s="81" t="n">
        <v>5.08854873061695</v>
      </c>
      <c r="L883" s="81" t="n">
        <v>6.91935450652642</v>
      </c>
      <c r="M883" s="81" t="n">
        <v>8.42089312605614</v>
      </c>
      <c r="N883" s="81" t="n">
        <v>5.55691802476784</v>
      </c>
      <c r="O883" s="81" t="n">
        <v>7.75082283079131</v>
      </c>
      <c r="P883" s="81" t="n">
        <v>6.99999572485702</v>
      </c>
      <c r="Q883" s="81" t="n">
        <v>6.99977869030337</v>
      </c>
      <c r="R883" s="81" t="n">
        <v>4.9880631441117</v>
      </c>
      <c r="S883" s="81" t="n">
        <v>4.73825336894328</v>
      </c>
      <c r="T883" s="81" t="n">
        <v>4.66549362400743</v>
      </c>
      <c r="U883" s="81" t="n">
        <v>4.7876683085276</v>
      </c>
      <c r="V883" s="81" t="n">
        <v>4.74588588751545</v>
      </c>
      <c r="W883" s="81" t="n">
        <v>4.74999999899373</v>
      </c>
      <c r="X883" s="81" t="n">
        <v>4.75000001430037</v>
      </c>
    </row>
    <row r="884" customFormat="false" ht="15" hidden="false" customHeight="true" outlineLevel="0" collapsed="false">
      <c r="A884" s="31" t="n">
        <v>87910.3423932227</v>
      </c>
      <c r="B884" s="32" t="n">
        <v>7</v>
      </c>
      <c r="C884" s="21" t="n">
        <v>5.60904329105375</v>
      </c>
      <c r="D884" s="21" t="n">
        <v>8.62276106766984</v>
      </c>
      <c r="E884" s="21" t="n">
        <v>6.99994186932107</v>
      </c>
      <c r="F884" s="21" t="n">
        <v>6.38789037560837</v>
      </c>
      <c r="G884" s="21" t="n">
        <v>4.49858354347117</v>
      </c>
      <c r="H884" s="21" t="n">
        <v>4.69123282483255</v>
      </c>
      <c r="I884" s="21" t="n">
        <v>4.75000000878632</v>
      </c>
      <c r="J884" s="21" t="n">
        <v>4.71658589265612</v>
      </c>
      <c r="K884" s="81" t="n">
        <v>9.19809130948237</v>
      </c>
      <c r="L884" s="81" t="n">
        <v>5.80613017230773</v>
      </c>
      <c r="M884" s="81" t="n">
        <v>5.30982984975387</v>
      </c>
      <c r="N884" s="81" t="n">
        <v>7.81857939655491</v>
      </c>
      <c r="O884" s="81" t="n">
        <v>7.51320106892457</v>
      </c>
      <c r="P884" s="81" t="n">
        <v>6.99999579807513</v>
      </c>
      <c r="Q884" s="81" t="n">
        <v>6.99980172163049</v>
      </c>
      <c r="R884" s="81" t="n">
        <v>4.55169452468905</v>
      </c>
      <c r="S884" s="81" t="n">
        <v>4.76487615340868</v>
      </c>
      <c r="T884" s="81" t="n">
        <v>4.80019547571017</v>
      </c>
      <c r="U884" s="81" t="n">
        <v>4.75924056732298</v>
      </c>
      <c r="V884" s="81" t="n">
        <v>4.74770580585302</v>
      </c>
      <c r="W884" s="81" t="n">
        <v>4.75000000013698</v>
      </c>
      <c r="X884" s="81" t="n">
        <v>4.75000001909275</v>
      </c>
    </row>
    <row r="885" customFormat="false" ht="15" hidden="false" customHeight="true" outlineLevel="0" collapsed="false">
      <c r="A885" s="31" t="n">
        <v>88010.3541593129</v>
      </c>
      <c r="B885" s="32" t="n">
        <v>7</v>
      </c>
      <c r="C885" s="21" t="n">
        <v>4.52651928508639</v>
      </c>
      <c r="D885" s="21" t="n">
        <v>8.82871405611643</v>
      </c>
      <c r="E885" s="21" t="n">
        <v>6.99994918808466</v>
      </c>
      <c r="F885" s="21" t="n">
        <v>5.33574341317966</v>
      </c>
      <c r="G885" s="21" t="n">
        <v>5.00611502492242</v>
      </c>
      <c r="H885" s="21" t="n">
        <v>4.65355832268036</v>
      </c>
      <c r="I885" s="21" t="n">
        <v>4.75000000768036</v>
      </c>
      <c r="J885" s="21" t="n">
        <v>4.79447029144439</v>
      </c>
      <c r="K885" s="81" t="n">
        <v>9.1049392722822</v>
      </c>
      <c r="L885" s="81" t="n">
        <v>6.18128156830668</v>
      </c>
      <c r="M885" s="81" t="n">
        <v>5.26679956588909</v>
      </c>
      <c r="N885" s="81" t="n">
        <v>8.51117302397146</v>
      </c>
      <c r="O885" s="81" t="n">
        <v>6.83802440501463</v>
      </c>
      <c r="P885" s="81" t="n">
        <v>6.99999612972695</v>
      </c>
      <c r="Q885" s="81" t="n">
        <v>6.99982372892499</v>
      </c>
      <c r="R885" s="81" t="n">
        <v>4.50434464116138</v>
      </c>
      <c r="S885" s="81" t="n">
        <v>4.76706653890665</v>
      </c>
      <c r="T885" s="81" t="n">
        <v>4.80736024776017</v>
      </c>
      <c r="U885" s="81" t="n">
        <v>4.71360203605685</v>
      </c>
      <c r="V885" s="81" t="n">
        <v>4.75576009238425</v>
      </c>
      <c r="W885" s="81" t="n">
        <v>4.75000000094855</v>
      </c>
      <c r="X885" s="81" t="n">
        <v>4.75000002254113</v>
      </c>
    </row>
    <row r="886" customFormat="false" ht="15" hidden="false" customHeight="true" outlineLevel="0" collapsed="false">
      <c r="A886" s="31" t="n">
        <v>88110.365925403</v>
      </c>
      <c r="B886" s="32" t="n">
        <v>7</v>
      </c>
      <c r="C886" s="21" t="n">
        <v>5.0425105068063</v>
      </c>
      <c r="D886" s="21" t="n">
        <v>5.64738743760715</v>
      </c>
      <c r="E886" s="21" t="n">
        <v>6.99995558546071</v>
      </c>
      <c r="F886" s="21" t="n">
        <v>5.87989581614784</v>
      </c>
      <c r="G886" s="21" t="n">
        <v>5.05137215518831</v>
      </c>
      <c r="H886" s="21" t="n">
        <v>4.76755455181414</v>
      </c>
      <c r="I886" s="21" t="n">
        <v>4.75000000671357</v>
      </c>
      <c r="J886" s="21" t="n">
        <v>4.79887243671184</v>
      </c>
      <c r="K886" s="81" t="n">
        <v>4.9473628402845</v>
      </c>
      <c r="L886" s="81" t="n">
        <v>8.0367620112052</v>
      </c>
      <c r="M886" s="81" t="n">
        <v>7.69596960379346</v>
      </c>
      <c r="N886" s="81" t="n">
        <v>7.40624112907533</v>
      </c>
      <c r="O886" s="81" t="n">
        <v>7.36172800026405</v>
      </c>
      <c r="P886" s="81" t="n">
        <v>6.99999662486302</v>
      </c>
      <c r="Q886" s="81" t="n">
        <v>6.9998445105107</v>
      </c>
      <c r="R886" s="81" t="n">
        <v>4.91852376870893</v>
      </c>
      <c r="S886" s="81" t="n">
        <v>4.740239310722</v>
      </c>
      <c r="T886" s="81" t="n">
        <v>4.8006180514677</v>
      </c>
      <c r="U886" s="81" t="n">
        <v>4.72218497724892</v>
      </c>
      <c r="V886" s="81" t="n">
        <v>4.75053156585649</v>
      </c>
      <c r="W886" s="81" t="n">
        <v>4.75000000146812</v>
      </c>
      <c r="X886" s="81" t="n">
        <v>4.75000002485763</v>
      </c>
    </row>
    <row r="887" customFormat="false" ht="15" hidden="false" customHeight="true" outlineLevel="0" collapsed="false">
      <c r="A887" s="31" t="n">
        <v>88210.3776914931</v>
      </c>
      <c r="B887" s="32" t="n">
        <v>7</v>
      </c>
      <c r="C887" s="21" t="n">
        <v>9.29752961702396</v>
      </c>
      <c r="D887" s="21" t="n">
        <v>5.09067497769012</v>
      </c>
      <c r="E887" s="21" t="n">
        <v>6.99996117743267</v>
      </c>
      <c r="F887" s="21" t="n">
        <v>8.552689539758</v>
      </c>
      <c r="G887" s="21" t="n">
        <v>4.55148790000812</v>
      </c>
      <c r="H887" s="21" t="n">
        <v>4.84535218380784</v>
      </c>
      <c r="I887" s="21" t="n">
        <v>4.75000000586845</v>
      </c>
      <c r="J887" s="21" t="n">
        <v>4.71808966855872</v>
      </c>
      <c r="K887" s="81" t="n">
        <v>4.76935695319382</v>
      </c>
      <c r="L887" s="81" t="n">
        <v>8.08816801667707</v>
      </c>
      <c r="M887" s="81" t="n">
        <v>8.75085550752511</v>
      </c>
      <c r="N887" s="81" t="n">
        <v>5.51325499460443</v>
      </c>
      <c r="O887" s="81" t="n">
        <v>7.75539709924003</v>
      </c>
      <c r="P887" s="81" t="n">
        <v>6.99999720446657</v>
      </c>
      <c r="Q887" s="81" t="n">
        <v>6.99986392921922</v>
      </c>
      <c r="R887" s="81" t="n">
        <v>4.99908260183461</v>
      </c>
      <c r="S887" s="81" t="n">
        <v>4.73199123381468</v>
      </c>
      <c r="T887" s="81" t="n">
        <v>4.74972526932734</v>
      </c>
      <c r="U887" s="81" t="n">
        <v>4.78328783040298</v>
      </c>
      <c r="V887" s="81" t="n">
        <v>4.74554223632047</v>
      </c>
      <c r="W887" s="81" t="n">
        <v>4.75000000174357</v>
      </c>
      <c r="X887" s="81" t="n">
        <v>4.75000002623189</v>
      </c>
    </row>
    <row r="888" customFormat="false" ht="15" hidden="false" customHeight="true" outlineLevel="0" collapsed="false">
      <c r="A888" s="31" t="n">
        <v>88310.3894575833</v>
      </c>
      <c r="B888" s="32" t="n">
        <v>7</v>
      </c>
      <c r="C888" s="21" t="n">
        <v>9.28602716520739</v>
      </c>
      <c r="D888" s="21" t="n">
        <v>7.4480249209358</v>
      </c>
      <c r="E888" s="21" t="n">
        <v>6.99996606538696</v>
      </c>
      <c r="F888" s="21" t="n">
        <v>8.51483556184986</v>
      </c>
      <c r="G888" s="21" t="n">
        <v>4.45185131554601</v>
      </c>
      <c r="H888" s="21" t="n">
        <v>4.82103502432946</v>
      </c>
      <c r="I888" s="21" t="n">
        <v>4.7500000051297</v>
      </c>
      <c r="J888" s="21" t="n">
        <v>4.70044872658631</v>
      </c>
      <c r="K888" s="81" t="n">
        <v>8.8163669891535</v>
      </c>
      <c r="L888" s="81" t="n">
        <v>6.34697543535723</v>
      </c>
      <c r="M888" s="81" t="n">
        <v>8.83698029980324</v>
      </c>
      <c r="N888" s="81" t="n">
        <v>5.96898035388228</v>
      </c>
      <c r="O888" s="81" t="n">
        <v>7.35545359953198</v>
      </c>
      <c r="P888" s="81" t="n">
        <v>6.99999780620603</v>
      </c>
      <c r="Q888" s="81" t="n">
        <v>6.99988190167351</v>
      </c>
      <c r="R888" s="81" t="n">
        <v>4.64813195662701</v>
      </c>
      <c r="S888" s="81" t="n">
        <v>4.74821512060863</v>
      </c>
      <c r="T888" s="81" t="n">
        <v>4.70071405829546</v>
      </c>
      <c r="U888" s="81" t="n">
        <v>4.78353683916318</v>
      </c>
      <c r="V888" s="81" t="n">
        <v>4.74938899895212</v>
      </c>
      <c r="W888" s="81" t="n">
        <v>4.75000000182549</v>
      </c>
      <c r="X888" s="81" t="n">
        <v>4.75000002683213</v>
      </c>
    </row>
    <row r="889" customFormat="false" ht="15" hidden="false" customHeight="true" outlineLevel="0" collapsed="false">
      <c r="A889" s="31" t="n">
        <v>88410.4012236734</v>
      </c>
      <c r="B889" s="32" t="n">
        <v>7</v>
      </c>
      <c r="C889" s="21" t="n">
        <v>5.07993324854155</v>
      </c>
      <c r="D889" s="21" t="n">
        <v>8.93313857226847</v>
      </c>
      <c r="E889" s="21" t="n">
        <v>6.9999703379498</v>
      </c>
      <c r="F889" s="21" t="n">
        <v>5.86440818771623</v>
      </c>
      <c r="G889" s="21" t="n">
        <v>4.83733433209014</v>
      </c>
      <c r="H889" s="21" t="n">
        <v>4.66079283717571</v>
      </c>
      <c r="I889" s="21" t="n">
        <v>4.75000000448392</v>
      </c>
      <c r="J889" s="21" t="n">
        <v>4.75776574171867</v>
      </c>
      <c r="K889" s="81" t="n">
        <v>9.31629985636911</v>
      </c>
      <c r="L889" s="81" t="n">
        <v>5.8012338895362</v>
      </c>
      <c r="M889" s="81" t="n">
        <v>8.52388720057626</v>
      </c>
      <c r="N889" s="81" t="n">
        <v>8.39435887212854</v>
      </c>
      <c r="O889" s="81" t="n">
        <v>6.80489830534138</v>
      </c>
      <c r="P889" s="81" t="n">
        <v>6.99999838386771</v>
      </c>
      <c r="Q889" s="81" t="n">
        <v>6.99989838877079</v>
      </c>
      <c r="R889" s="81" t="n">
        <v>4.50183201080602</v>
      </c>
      <c r="S889" s="81" t="n">
        <v>4.7667957280939</v>
      </c>
      <c r="T889" s="81" t="n">
        <v>4.6669528908558</v>
      </c>
      <c r="U889" s="81" t="n">
        <v>4.72112733403776</v>
      </c>
      <c r="V889" s="81" t="n">
        <v>4.75613185421079</v>
      </c>
      <c r="W889" s="81" t="n">
        <v>4.75000000176304</v>
      </c>
      <c r="X889" s="81" t="n">
        <v>4.75000002680643</v>
      </c>
    </row>
    <row r="890" customFormat="false" ht="15" hidden="false" customHeight="true" outlineLevel="0" collapsed="false">
      <c r="A890" s="31" t="n">
        <v>88510.4129897635</v>
      </c>
      <c r="B890" s="32" t="n">
        <v>7</v>
      </c>
      <c r="C890" s="21" t="n">
        <v>4.56161385671033</v>
      </c>
      <c r="D890" s="21" t="n">
        <v>8.25403795961832</v>
      </c>
      <c r="E890" s="21" t="n">
        <v>6.99997407259256</v>
      </c>
      <c r="F890" s="21" t="n">
        <v>5.35921875511062</v>
      </c>
      <c r="G890" s="21" t="n">
        <v>5.02952189884329</v>
      </c>
      <c r="H890" s="21" t="n">
        <v>4.66428507078403</v>
      </c>
      <c r="I890" s="21" t="n">
        <v>4.75000000391943</v>
      </c>
      <c r="J890" s="21" t="n">
        <v>4.79859476113423</v>
      </c>
      <c r="K890" s="81" t="n">
        <v>5.78315708551841</v>
      </c>
      <c r="L890" s="81" t="n">
        <v>6.52374043814904</v>
      </c>
      <c r="M890" s="81" t="n">
        <v>5.41130475300064</v>
      </c>
      <c r="N890" s="81" t="n">
        <v>8.26716761801311</v>
      </c>
      <c r="O890" s="81" t="n">
        <v>7.55170248720335</v>
      </c>
      <c r="P890" s="81" t="n">
        <v>6.999998905877</v>
      </c>
      <c r="Q890" s="81" t="n">
        <v>6.99991338729504</v>
      </c>
      <c r="R890" s="81" t="n">
        <v>4.5636947544264</v>
      </c>
      <c r="S890" s="81" t="n">
        <v>4.76506004011931</v>
      </c>
      <c r="T890" s="81" t="n">
        <v>4.79475454365503</v>
      </c>
      <c r="U890" s="81" t="n">
        <v>4.71374182179131</v>
      </c>
      <c r="V890" s="81" t="n">
        <v>4.74818288079743</v>
      </c>
      <c r="W890" s="81" t="n">
        <v>4.75000000160111</v>
      </c>
      <c r="X890" s="81" t="n">
        <v>4.7500000262841</v>
      </c>
    </row>
    <row r="891" customFormat="false" ht="15" hidden="false" customHeight="true" outlineLevel="0" collapsed="false">
      <c r="A891" s="31" t="n">
        <v>88610.4247558536</v>
      </c>
      <c r="B891" s="32" t="n">
        <v>7</v>
      </c>
      <c r="C891" s="21" t="n">
        <v>5.47444218218008</v>
      </c>
      <c r="D891" s="21" t="n">
        <v>5.14123073574429</v>
      </c>
      <c r="E891" s="21" t="n">
        <v>6.99997733703497</v>
      </c>
      <c r="F891" s="21" t="n">
        <v>6.45413295480947</v>
      </c>
      <c r="G891" s="21" t="n">
        <v>5.0406993474534</v>
      </c>
      <c r="H891" s="21" t="n">
        <v>4.83109105992048</v>
      </c>
      <c r="I891" s="21" t="n">
        <v>4.750000003426</v>
      </c>
      <c r="J891" s="21" t="n">
        <v>4.79414341780103</v>
      </c>
      <c r="K891" s="81" t="n">
        <v>4.63415226630699</v>
      </c>
      <c r="L891" s="81" t="n">
        <v>8.14411553330034</v>
      </c>
      <c r="M891" s="81" t="n">
        <v>5.2089332181939</v>
      </c>
      <c r="N891" s="81" t="n">
        <v>5.75371726789238</v>
      </c>
      <c r="O891" s="81" t="n">
        <v>7.71505343687449</v>
      </c>
      <c r="P891" s="81" t="n">
        <v>6.99999935326518</v>
      </c>
      <c r="Q891" s="81" t="n">
        <v>6.99992692258636</v>
      </c>
      <c r="R891" s="81" t="n">
        <v>4.98533227111291</v>
      </c>
      <c r="S891" s="81" t="n">
        <v>4.73705266593594</v>
      </c>
      <c r="T891" s="81" t="n">
        <v>4.80707729216397</v>
      </c>
      <c r="U891" s="81" t="n">
        <v>4.77219780186171</v>
      </c>
      <c r="V891" s="81" t="n">
        <v>4.74583418255615</v>
      </c>
      <c r="W891" s="81" t="n">
        <v>4.75000000137853</v>
      </c>
      <c r="X891" s="81" t="n">
        <v>4.75000002537713</v>
      </c>
    </row>
    <row r="892" customFormat="false" ht="15" hidden="false" customHeight="true" outlineLevel="0" collapsed="false">
      <c r="A892" s="31" t="n">
        <v>88710.4365219438</v>
      </c>
      <c r="B892" s="32" t="n">
        <v>7</v>
      </c>
      <c r="C892" s="21" t="n">
        <v>9.40142717970055</v>
      </c>
      <c r="D892" s="21" t="n">
        <v>5.42041615456258</v>
      </c>
      <c r="E892" s="21" t="n">
        <v>6.99998019047276</v>
      </c>
      <c r="F892" s="21" t="n">
        <v>8.64096134902736</v>
      </c>
      <c r="G892" s="21" t="n">
        <v>4.52064938999059</v>
      </c>
      <c r="H892" s="21" t="n">
        <v>4.84243637506926</v>
      </c>
      <c r="I892" s="21" t="n">
        <v>4.75000000299468</v>
      </c>
      <c r="J892" s="21" t="n">
        <v>4.71200815882979</v>
      </c>
      <c r="K892" s="81" t="n">
        <v>5.47683660394906</v>
      </c>
      <c r="L892" s="81" t="n">
        <v>7.96504285457132</v>
      </c>
      <c r="M892" s="81" t="n">
        <v>6.45302513312741</v>
      </c>
      <c r="N892" s="81" t="n">
        <v>5.59758809375794</v>
      </c>
      <c r="O892" s="81" t="n">
        <v>7.1657201410938</v>
      </c>
      <c r="P892" s="81" t="n">
        <v>6.99999971737253</v>
      </c>
      <c r="Q892" s="81" t="n">
        <v>6.99993904218428</v>
      </c>
      <c r="R892" s="81" t="n">
        <v>4.97275527703692</v>
      </c>
      <c r="S892" s="81" t="n">
        <v>4.73223394208177</v>
      </c>
      <c r="T892" s="81" t="n">
        <v>4.8026221768372</v>
      </c>
      <c r="U892" s="81" t="n">
        <v>4.78749110104768</v>
      </c>
      <c r="V892" s="81" t="n">
        <v>4.7516480862601</v>
      </c>
      <c r="W892" s="81" t="n">
        <v>4.7500000011272</v>
      </c>
      <c r="X892" s="81" t="n">
        <v>4.75000002418165</v>
      </c>
    </row>
    <row r="893" customFormat="false" ht="15" hidden="false" customHeight="true" outlineLevel="0" collapsed="false">
      <c r="A893" s="31" t="n">
        <v>88810.4482880339</v>
      </c>
      <c r="B893" s="32" t="n">
        <v>7</v>
      </c>
      <c r="C893" s="21" t="n">
        <v>9.1587385534822</v>
      </c>
      <c r="D893" s="21" t="n">
        <v>8.73872692181573</v>
      </c>
      <c r="E893" s="21" t="n">
        <v>6.99998268465043</v>
      </c>
      <c r="F893" s="21" t="n">
        <v>8.39052794621954</v>
      </c>
      <c r="G893" s="21" t="n">
        <v>4.44771902506239</v>
      </c>
      <c r="H893" s="21" t="n">
        <v>4.68038660968892</v>
      </c>
      <c r="I893" s="21" t="n">
        <v>4.75000000261765</v>
      </c>
      <c r="J893" s="21" t="n">
        <v>4.7005688362366</v>
      </c>
      <c r="K893" s="81" t="n">
        <v>9.29839818988205</v>
      </c>
      <c r="L893" s="81" t="n">
        <v>6.08713239177294</v>
      </c>
      <c r="M893" s="81" t="n">
        <v>8.69719140050989</v>
      </c>
      <c r="N893" s="81" t="n">
        <v>7.99588099640905</v>
      </c>
      <c r="O893" s="81" t="n">
        <v>6.87932122387786</v>
      </c>
      <c r="P893" s="81" t="n">
        <v>6.99999999751411</v>
      </c>
      <c r="Q893" s="81" t="n">
        <v>6.99994981036554</v>
      </c>
      <c r="R893" s="81" t="n">
        <v>4.53100473266639</v>
      </c>
      <c r="S893" s="81" t="n">
        <v>4.75632002595379</v>
      </c>
      <c r="T893" s="81" t="n">
        <v>4.75525827803293</v>
      </c>
      <c r="U893" s="81" t="n">
        <v>4.74276329354662</v>
      </c>
      <c r="V893" s="81" t="n">
        <v>4.75552435164467</v>
      </c>
      <c r="W893" s="81" t="n">
        <v>4.75000000087191</v>
      </c>
      <c r="X893" s="81" t="n">
        <v>4.75000002277941</v>
      </c>
    </row>
    <row r="894" customFormat="false" ht="15" hidden="false" customHeight="true" outlineLevel="0" collapsed="false">
      <c r="A894" s="31" t="n">
        <v>88910.460054124</v>
      </c>
      <c r="B894" s="32" t="n">
        <v>7</v>
      </c>
      <c r="C894" s="21" t="n">
        <v>4.8491739073237</v>
      </c>
      <c r="D894" s="21" t="n">
        <v>8.76655171990647</v>
      </c>
      <c r="E894" s="21" t="n">
        <v>6.9999848647979</v>
      </c>
      <c r="F894" s="21" t="n">
        <v>5.63516151008798</v>
      </c>
      <c r="G894" s="21" t="n">
        <v>4.90909852238621</v>
      </c>
      <c r="H894" s="21" t="n">
        <v>4.65404095412493</v>
      </c>
      <c r="I894" s="21" t="n">
        <v>4.75000000228809</v>
      </c>
      <c r="J894" s="21" t="n">
        <v>4.77445542837706</v>
      </c>
      <c r="K894" s="81" t="n">
        <v>8.91138856347049</v>
      </c>
      <c r="L894" s="81" t="n">
        <v>5.84893963504722</v>
      </c>
      <c r="M894" s="81" t="n">
        <v>8.8365363214606</v>
      </c>
      <c r="N894" s="81" t="n">
        <v>8.48478334132978</v>
      </c>
      <c r="O894" s="81" t="n">
        <v>7.67666316562735</v>
      </c>
      <c r="P894" s="81" t="n">
        <v>7.0000001987752</v>
      </c>
      <c r="Q894" s="81" t="n">
        <v>6.99995930349365</v>
      </c>
      <c r="R894" s="81" t="n">
        <v>4.51201123508933</v>
      </c>
      <c r="S894" s="81" t="n">
        <v>4.76777892387853</v>
      </c>
      <c r="T894" s="81" t="n">
        <v>4.70656482797207</v>
      </c>
      <c r="U894" s="81" t="n">
        <v>4.71267767853072</v>
      </c>
      <c r="V894" s="81" t="n">
        <v>4.74686845839769</v>
      </c>
      <c r="W894" s="81" t="n">
        <v>4.75000000063074</v>
      </c>
      <c r="X894" s="81" t="n">
        <v>4.75000002123918</v>
      </c>
    </row>
    <row r="895" customFormat="false" ht="15" hidden="false" customHeight="true" outlineLevel="0" collapsed="false">
      <c r="A895" s="31" t="n">
        <v>89010.4718202141</v>
      </c>
      <c r="B895" s="32" t="n">
        <v>7</v>
      </c>
      <c r="C895" s="21" t="n">
        <v>4.62432441253803</v>
      </c>
      <c r="D895" s="21" t="n">
        <v>5.47042110077245</v>
      </c>
      <c r="E895" s="21" t="n">
        <v>6.99998677045162</v>
      </c>
      <c r="F895" s="21" t="n">
        <v>5.41972279497289</v>
      </c>
      <c r="G895" s="21" t="n">
        <v>5.04067059936656</v>
      </c>
      <c r="H895" s="21" t="n">
        <v>4.79797812881712</v>
      </c>
      <c r="I895" s="21" t="n">
        <v>4.75000000200002</v>
      </c>
      <c r="J895" s="21" t="n">
        <v>4.80038280557192</v>
      </c>
      <c r="K895" s="81" t="n">
        <v>4.80159417313749</v>
      </c>
      <c r="L895" s="81" t="n">
        <v>7.25876527257174</v>
      </c>
      <c r="M895" s="81" t="n">
        <v>8.58986856245991</v>
      </c>
      <c r="N895" s="81" t="n">
        <v>6.6601568585447</v>
      </c>
      <c r="O895" s="81" t="n">
        <v>7.64194790282339</v>
      </c>
      <c r="P895" s="81" t="n">
        <v>7.00000033004544</v>
      </c>
      <c r="Q895" s="81" t="n">
        <v>6.99996760609937</v>
      </c>
      <c r="R895" s="81" t="n">
        <v>4.94833051505623</v>
      </c>
      <c r="S895" s="81" t="n">
        <v>4.76018545348447</v>
      </c>
      <c r="T895" s="81" t="n">
        <v>4.66971388245474</v>
      </c>
      <c r="U895" s="81" t="n">
        <v>4.72714851714213</v>
      </c>
      <c r="V895" s="81" t="n">
        <v>4.74649620289326</v>
      </c>
      <c r="W895" s="81" t="n">
        <v>4.75000000041573</v>
      </c>
      <c r="X895" s="81" t="n">
        <v>4.7500000196182</v>
      </c>
    </row>
    <row r="896" customFormat="false" ht="15" hidden="false" customHeight="true" outlineLevel="0" collapsed="false">
      <c r="A896" s="31" t="n">
        <v>89110.4835863043</v>
      </c>
      <c r="B896" s="32" t="n">
        <v>7</v>
      </c>
      <c r="C896" s="21" t="n">
        <v>8.39371388865972</v>
      </c>
      <c r="D896" s="21" t="n">
        <v>5.10879686238511</v>
      </c>
      <c r="E896" s="21" t="n">
        <v>6.99998843617095</v>
      </c>
      <c r="F896" s="21" t="n">
        <v>7.84236398845172</v>
      </c>
      <c r="G896" s="21" t="n">
        <v>5.00129338033934</v>
      </c>
      <c r="H896" s="21" t="n">
        <v>4.84699801267011</v>
      </c>
      <c r="I896" s="21" t="n">
        <v>4.75000000174821</v>
      </c>
      <c r="J896" s="21" t="n">
        <v>4.77895079122407</v>
      </c>
      <c r="K896" s="81" t="n">
        <v>4.89466544022191</v>
      </c>
      <c r="L896" s="81" t="n">
        <v>8.20177287642789</v>
      </c>
      <c r="M896" s="81" t="n">
        <v>5.52935933056398</v>
      </c>
      <c r="N896" s="81" t="n">
        <v>5.48973503602368</v>
      </c>
      <c r="O896" s="81" t="n">
        <v>6.98139969924211</v>
      </c>
      <c r="P896" s="81" t="n">
        <v>7.00000040235484</v>
      </c>
      <c r="Q896" s="81" t="n">
        <v>6.9999748076159</v>
      </c>
      <c r="R896" s="81" t="n">
        <v>4.99575203120119</v>
      </c>
      <c r="S896" s="81" t="n">
        <v>4.73463028105819</v>
      </c>
      <c r="T896" s="81" t="n">
        <v>4.78740593029017</v>
      </c>
      <c r="U896" s="81" t="n">
        <v>4.78487959384425</v>
      </c>
      <c r="V896" s="81" t="n">
        <v>4.75397447523329</v>
      </c>
      <c r="W896" s="81" t="n">
        <v>4.75000000023378</v>
      </c>
      <c r="X896" s="81" t="n">
        <v>4.75000001796341</v>
      </c>
    </row>
    <row r="897" customFormat="false" ht="15" hidden="false" customHeight="true" outlineLevel="0" collapsed="false">
      <c r="A897" s="31" t="n">
        <v>89210.4953523944</v>
      </c>
      <c r="B897" s="32" t="n">
        <v>7</v>
      </c>
      <c r="C897" s="21" t="n">
        <v>9.4724472625237</v>
      </c>
      <c r="D897" s="21" t="n">
        <v>8.00470197190814</v>
      </c>
      <c r="E897" s="21" t="n">
        <v>6.99998989216445</v>
      </c>
      <c r="F897" s="21" t="n">
        <v>8.68693659289166</v>
      </c>
      <c r="G897" s="21" t="n">
        <v>4.49400546914947</v>
      </c>
      <c r="H897" s="21" t="n">
        <v>4.80926124201262</v>
      </c>
      <c r="I897" s="21" t="n">
        <v>4.75000000152811</v>
      </c>
      <c r="J897" s="21" t="n">
        <v>4.70692745173994</v>
      </c>
      <c r="K897" s="81" t="n">
        <v>9.05263248330627</v>
      </c>
      <c r="L897" s="81" t="n">
        <v>7.76159732001365</v>
      </c>
      <c r="M897" s="81" t="n">
        <v>5.17433812355859</v>
      </c>
      <c r="N897" s="81" t="n">
        <v>6.18340990795472</v>
      </c>
      <c r="O897" s="81" t="n">
        <v>7.07605534385558</v>
      </c>
      <c r="P897" s="81" t="n">
        <v>7.00000042753712</v>
      </c>
      <c r="Q897" s="81" t="n">
        <v>6.99998099969556</v>
      </c>
      <c r="R897" s="81" t="n">
        <v>4.58145398905837</v>
      </c>
      <c r="S897" s="81" t="n">
        <v>4.73325634559153</v>
      </c>
      <c r="T897" s="81" t="n">
        <v>4.80736962655003</v>
      </c>
      <c r="U897" s="81" t="n">
        <v>4.78118043406633</v>
      </c>
      <c r="V897" s="81" t="n">
        <v>4.7538117161355</v>
      </c>
      <c r="W897" s="81" t="n">
        <v>4.75000000008764</v>
      </c>
      <c r="X897" s="81" t="n">
        <v>4.75000001631273</v>
      </c>
    </row>
    <row r="898" customFormat="false" ht="15" hidden="false" customHeight="true" outlineLevel="0" collapsed="false">
      <c r="A898" s="31" t="n">
        <v>89310.5071184845</v>
      </c>
      <c r="B898" s="32" t="n">
        <v>7</v>
      </c>
      <c r="C898" s="21" t="n">
        <v>8.95758826287251</v>
      </c>
      <c r="D898" s="21" t="n">
        <v>8.94950920955428</v>
      </c>
      <c r="E898" s="21" t="n">
        <v>6.99999116483735</v>
      </c>
      <c r="F898" s="21" t="n">
        <v>8.19301755763713</v>
      </c>
      <c r="G898" s="21" t="n">
        <v>4.44873430005056</v>
      </c>
      <c r="H898" s="21" t="n">
        <v>4.65852676704233</v>
      </c>
      <c r="I898" s="21" t="n">
        <v>4.75000000133571</v>
      </c>
      <c r="J898" s="21" t="n">
        <v>4.70202633061012</v>
      </c>
      <c r="K898" s="81" t="n">
        <v>9.23002404640773</v>
      </c>
      <c r="L898" s="81" t="n">
        <v>5.93429438630329</v>
      </c>
      <c r="M898" s="81" t="n">
        <v>6.06539510709728</v>
      </c>
      <c r="N898" s="81" t="n">
        <v>8.44642790342491</v>
      </c>
      <c r="O898" s="81" t="n">
        <v>7.74534285631658</v>
      </c>
      <c r="P898" s="81" t="n">
        <v>7.0000004172172</v>
      </c>
      <c r="Q898" s="81" t="n">
        <v>6.99998627403552</v>
      </c>
      <c r="R898" s="81" t="n">
        <v>4.50102893199498</v>
      </c>
      <c r="S898" s="81" t="n">
        <v>4.76057560672141</v>
      </c>
      <c r="T898" s="81" t="n">
        <v>4.80413320861628</v>
      </c>
      <c r="U898" s="81" t="n">
        <v>4.71867777050532</v>
      </c>
      <c r="V898" s="81" t="n">
        <v>4.74598484892179</v>
      </c>
      <c r="W898" s="81" t="n">
        <v>4.74999999997691</v>
      </c>
      <c r="X898" s="81" t="n">
        <v>4.75000001469623</v>
      </c>
    </row>
    <row r="899" customFormat="false" ht="15" hidden="false" customHeight="true" outlineLevel="0" collapsed="false">
      <c r="A899" s="31" t="n">
        <v>89410.5188845747</v>
      </c>
      <c r="B899" s="32" t="n">
        <v>7</v>
      </c>
      <c r="C899" s="21" t="n">
        <v>4.70209613998812</v>
      </c>
      <c r="D899" s="21" t="n">
        <v>8.10910044637733</v>
      </c>
      <c r="E899" s="21" t="n">
        <v>6.99999227727039</v>
      </c>
      <c r="F899" s="21" t="n">
        <v>5.49198011295447</v>
      </c>
      <c r="G899" s="21" t="n">
        <v>4.94854066954416</v>
      </c>
      <c r="H899" s="21" t="n">
        <v>4.66675904484433</v>
      </c>
      <c r="I899" s="21" t="n">
        <v>4.75000000116754</v>
      </c>
      <c r="J899" s="21" t="n">
        <v>4.78302466252329</v>
      </c>
      <c r="K899" s="81" t="n">
        <v>5.18408360230293</v>
      </c>
      <c r="L899" s="81" t="n">
        <v>5.93488962560349</v>
      </c>
      <c r="M899" s="81" t="n">
        <v>8.661857974963</v>
      </c>
      <c r="N899" s="81" t="n">
        <v>8.15430866863936</v>
      </c>
      <c r="O899" s="81" t="n">
        <v>7.53306929934227</v>
      </c>
      <c r="P899" s="81" t="n">
        <v>7.00000038209813</v>
      </c>
      <c r="Q899" s="81" t="n">
        <v>6.99999072065244</v>
      </c>
      <c r="R899" s="81" t="n">
        <v>4.85165380296333</v>
      </c>
      <c r="S899" s="81" t="n">
        <v>4.76801158611874</v>
      </c>
      <c r="T899" s="81" t="n">
        <v>4.76161216356526</v>
      </c>
      <c r="U899" s="81" t="n">
        <v>4.7150581113121</v>
      </c>
      <c r="V899" s="81" t="n">
        <v>4.74750871021026</v>
      </c>
      <c r="W899" s="81" t="n">
        <v>4.74999999989896</v>
      </c>
      <c r="X899" s="81" t="n">
        <v>4.75000001313711</v>
      </c>
    </row>
    <row r="900" customFormat="false" ht="15" hidden="false" customHeight="true" outlineLevel="0" collapsed="false">
      <c r="A900" s="31" t="n">
        <v>89510.5306506648</v>
      </c>
      <c r="B900" s="32" t="n">
        <v>7</v>
      </c>
      <c r="C900" s="21" t="n">
        <v>4.71330157732725</v>
      </c>
      <c r="D900" s="21" t="n">
        <v>5.1171409719673</v>
      </c>
      <c r="E900" s="21" t="n">
        <v>6.9999932496386</v>
      </c>
      <c r="F900" s="21" t="n">
        <v>5.51185509383003</v>
      </c>
      <c r="G900" s="21" t="n">
        <v>5.04830623234274</v>
      </c>
      <c r="H900" s="21" t="n">
        <v>4.83342401060694</v>
      </c>
      <c r="I900" s="21" t="n">
        <v>4.75000000102054</v>
      </c>
      <c r="J900" s="21" t="n">
        <v>4.80104852894564</v>
      </c>
      <c r="K900" s="81" t="n">
        <v>4.68292341101789</v>
      </c>
      <c r="L900" s="81" t="n">
        <v>7.72730693947117</v>
      </c>
      <c r="M900" s="81" t="n">
        <v>8.85147755947941</v>
      </c>
      <c r="N900" s="81" t="n">
        <v>5.66447348040395</v>
      </c>
      <c r="O900" s="81" t="n">
        <v>6.85085513863083</v>
      </c>
      <c r="P900" s="81" t="n">
        <v>7.00000033150975</v>
      </c>
      <c r="Q900" s="81" t="n">
        <v>6.99999442654251</v>
      </c>
      <c r="R900" s="81" t="n">
        <v>4.99827956772762</v>
      </c>
      <c r="S900" s="81" t="n">
        <v>4.74931770044442</v>
      </c>
      <c r="T900" s="81" t="n">
        <v>4.71207030808726</v>
      </c>
      <c r="U900" s="81" t="n">
        <v>4.77628760524351</v>
      </c>
      <c r="V900" s="81" t="n">
        <v>4.75561027609949</v>
      </c>
      <c r="W900" s="81" t="n">
        <v>4.74999999984972</v>
      </c>
      <c r="X900" s="81" t="n">
        <v>4.75000001165276</v>
      </c>
    </row>
    <row r="901" customFormat="false" ht="15" hidden="false" customHeight="true" outlineLevel="0" collapsed="false">
      <c r="A901" s="31" t="n">
        <v>89610.5424167549</v>
      </c>
      <c r="B901" s="32" t="n">
        <v>7</v>
      </c>
      <c r="C901" s="21" t="n">
        <v>8.92069873728485</v>
      </c>
      <c r="D901" s="21" t="n">
        <v>5.47989157378825</v>
      </c>
      <c r="E901" s="21" t="n">
        <v>6.99999409957696</v>
      </c>
      <c r="F901" s="21" t="n">
        <v>8.22662232073577</v>
      </c>
      <c r="G901" s="21" t="n">
        <v>4.66239034965226</v>
      </c>
      <c r="H901" s="21" t="n">
        <v>4.84120702706363</v>
      </c>
      <c r="I901" s="21" t="n">
        <v>4.75000000089204</v>
      </c>
      <c r="J901" s="21" t="n">
        <v>4.73865231419955</v>
      </c>
      <c r="K901" s="81" t="n">
        <v>8.21915266782017</v>
      </c>
      <c r="L901" s="81" t="n">
        <v>8.1917871944575</v>
      </c>
      <c r="M901" s="81" t="n">
        <v>8.67078612806069</v>
      </c>
      <c r="N901" s="81" t="n">
        <v>5.66704318911263</v>
      </c>
      <c r="O901" s="81" t="n">
        <v>7.32723492376804</v>
      </c>
      <c r="P901" s="81" t="n">
        <v>7.00000027317688</v>
      </c>
      <c r="Q901" s="81" t="n">
        <v>6.99999747467418</v>
      </c>
      <c r="R901" s="81" t="n">
        <v>4.93625705018635</v>
      </c>
      <c r="S901" s="81" t="n">
        <v>4.73288555771408</v>
      </c>
      <c r="T901" s="81" t="n">
        <v>4.6710079359173</v>
      </c>
      <c r="U901" s="81" t="n">
        <v>4.78691629097827</v>
      </c>
      <c r="V901" s="81" t="n">
        <v>4.75098069796889</v>
      </c>
      <c r="W901" s="81" t="n">
        <v>4.74999999982435</v>
      </c>
      <c r="X901" s="81" t="n">
        <v>4.75000001025557</v>
      </c>
    </row>
    <row r="902" customFormat="false" ht="15" hidden="false" customHeight="true" outlineLevel="0" collapsed="false">
      <c r="A902" s="31" t="n">
        <v>89710.554182845</v>
      </c>
      <c r="B902" s="32" t="n">
        <v>7</v>
      </c>
      <c r="C902" s="21" t="n">
        <v>9.43735773158377</v>
      </c>
      <c r="D902" s="21" t="n">
        <v>8.77384328017721</v>
      </c>
      <c r="E902" s="21" t="n">
        <v>6.99999484250029</v>
      </c>
      <c r="F902" s="21" t="n">
        <v>8.65752835495961</v>
      </c>
      <c r="G902" s="21" t="n">
        <v>4.47064067132941</v>
      </c>
      <c r="H902" s="21" t="n">
        <v>4.67683694281763</v>
      </c>
      <c r="I902" s="21" t="n">
        <v>4.75000000077973</v>
      </c>
      <c r="J902" s="21" t="n">
        <v>4.70298145003171</v>
      </c>
      <c r="K902" s="81" t="n">
        <v>9.36505193040892</v>
      </c>
      <c r="L902" s="81" t="n">
        <v>7.34968803367925</v>
      </c>
      <c r="M902" s="81" t="n">
        <v>5.71907698665116</v>
      </c>
      <c r="N902" s="81" t="n">
        <v>8.15588106100453</v>
      </c>
      <c r="O902" s="81" t="n">
        <v>7.75804051416155</v>
      </c>
      <c r="P902" s="81" t="n">
        <v>7.00000021315932</v>
      </c>
      <c r="Q902" s="81" t="n">
        <v>6.99999994326316</v>
      </c>
      <c r="R902" s="81" t="n">
        <v>4.5147539321435</v>
      </c>
      <c r="S902" s="81" t="n">
        <v>4.73566355608425</v>
      </c>
      <c r="T902" s="81" t="n">
        <v>4.76449762019118</v>
      </c>
      <c r="U902" s="81" t="n">
        <v>4.73232303658973</v>
      </c>
      <c r="V902" s="81" t="n">
        <v>4.74555318352569</v>
      </c>
      <c r="W902" s="81" t="n">
        <v>4.74999999981781</v>
      </c>
      <c r="X902" s="81" t="n">
        <v>4.75000000895377</v>
      </c>
    </row>
    <row r="903" customFormat="false" ht="15" hidden="false" customHeight="true" outlineLevel="0" collapsed="false">
      <c r="A903" s="31" t="n">
        <v>89810.5659489352</v>
      </c>
      <c r="B903" s="32" t="n">
        <v>7</v>
      </c>
      <c r="C903" s="21" t="n">
        <v>8.52712040114921</v>
      </c>
      <c r="D903" s="21" t="n">
        <v>8.71191229522425</v>
      </c>
      <c r="E903" s="21" t="n">
        <v>6.99999549188276</v>
      </c>
      <c r="F903" s="21" t="n">
        <v>7.78416999546865</v>
      </c>
      <c r="G903" s="21" t="n">
        <v>4.45935286837357</v>
      </c>
      <c r="H903" s="21" t="n">
        <v>4.65505142001787</v>
      </c>
      <c r="I903" s="21" t="n">
        <v>4.75000000068156</v>
      </c>
      <c r="J903" s="21" t="n">
        <v>4.70592278260498</v>
      </c>
      <c r="K903" s="81" t="n">
        <v>8.52393152227534</v>
      </c>
      <c r="L903" s="81" t="n">
        <v>5.83834157203243</v>
      </c>
      <c r="M903" s="81" t="n">
        <v>5.13323081482924</v>
      </c>
      <c r="N903" s="81" t="n">
        <v>8.44668101628928</v>
      </c>
      <c r="O903" s="81" t="n">
        <v>7.38169571173569</v>
      </c>
      <c r="P903" s="81" t="n">
        <v>7.00000015591877</v>
      </c>
      <c r="Q903" s="81" t="n">
        <v>7.0000019052865</v>
      </c>
      <c r="R903" s="81" t="n">
        <v>4.52728471569846</v>
      </c>
      <c r="S903" s="81" t="n">
        <v>4.76354005711552</v>
      </c>
      <c r="T903" s="81" t="n">
        <v>4.80685590838441</v>
      </c>
      <c r="U903" s="81" t="n">
        <v>4.71231833733779</v>
      </c>
      <c r="V903" s="81" t="n">
        <v>4.74909547354</v>
      </c>
      <c r="W903" s="81" t="n">
        <v>4.74999999982521</v>
      </c>
      <c r="X903" s="81" t="n">
        <v>4.75000000775211</v>
      </c>
    </row>
    <row r="904" customFormat="false" ht="15" hidden="false" customHeight="true" outlineLevel="0" collapsed="false">
      <c r="A904" s="31" t="n">
        <v>89910.5777150253</v>
      </c>
      <c r="B904" s="32" t="n">
        <v>7</v>
      </c>
      <c r="C904" s="21" t="n">
        <v>4.59785464956905</v>
      </c>
      <c r="D904" s="21" t="n">
        <v>5.38668340638223</v>
      </c>
      <c r="E904" s="21" t="n">
        <v>6.99999605950171</v>
      </c>
      <c r="F904" s="21" t="n">
        <v>5.39449428021998</v>
      </c>
      <c r="G904" s="21" t="n">
        <v>4.97942774208343</v>
      </c>
      <c r="H904" s="21" t="n">
        <v>4.80782854130162</v>
      </c>
      <c r="I904" s="21" t="n">
        <v>4.75000000059574</v>
      </c>
      <c r="J904" s="21" t="n">
        <v>4.78933101398876</v>
      </c>
      <c r="K904" s="81" t="n">
        <v>4.70103096251861</v>
      </c>
      <c r="L904" s="81" t="n">
        <v>6.07022783349049</v>
      </c>
      <c r="M904" s="81" t="n">
        <v>5.77190567178435</v>
      </c>
      <c r="N904" s="81" t="n">
        <v>6.20226381033454</v>
      </c>
      <c r="O904" s="81" t="n">
        <v>6.80362342738898</v>
      </c>
      <c r="P904" s="81" t="n">
        <v>7.00000010447341</v>
      </c>
      <c r="Q904" s="81" t="n">
        <v>7.00000342819427</v>
      </c>
      <c r="R904" s="81" t="n">
        <v>4.96905331962214</v>
      </c>
      <c r="S904" s="81" t="n">
        <v>4.76762621122086</v>
      </c>
      <c r="T904" s="81" t="n">
        <v>4.80510410814502</v>
      </c>
      <c r="U904" s="81" t="n">
        <v>4.73926214906441</v>
      </c>
      <c r="V904" s="81" t="n">
        <v>4.75614058419951</v>
      </c>
      <c r="W904" s="81" t="n">
        <v>4.74999999984213</v>
      </c>
      <c r="X904" s="81" t="n">
        <v>4.75000000665246</v>
      </c>
    </row>
    <row r="905" customFormat="false" ht="15" hidden="false" customHeight="true" outlineLevel="0" collapsed="false">
      <c r="A905" s="31" t="n">
        <v>90010.5894811154</v>
      </c>
      <c r="B905" s="32" t="n">
        <v>7</v>
      </c>
      <c r="C905" s="21" t="n">
        <v>4.84088619238608</v>
      </c>
      <c r="D905" s="21" t="n">
        <v>5.16726978349827</v>
      </c>
      <c r="E905" s="21" t="n">
        <v>6.99999655565178</v>
      </c>
      <c r="F905" s="21" t="n">
        <v>5.64981516713542</v>
      </c>
      <c r="G905" s="21" t="n">
        <v>5.05241859073118</v>
      </c>
      <c r="H905" s="21" t="n">
        <v>4.84646719606173</v>
      </c>
      <c r="I905" s="21" t="n">
        <v>4.75000000052073</v>
      </c>
      <c r="J905" s="21" t="n">
        <v>4.80069882023394</v>
      </c>
      <c r="K905" s="81" t="n">
        <v>5.08854976872304</v>
      </c>
      <c r="L905" s="81" t="n">
        <v>7.95269630412306</v>
      </c>
      <c r="M905" s="81" t="n">
        <v>8.58655762891249</v>
      </c>
      <c r="N905" s="81" t="n">
        <v>5.48681776362851</v>
      </c>
      <c r="O905" s="81" t="n">
        <v>7.52769768268653</v>
      </c>
      <c r="P905" s="81" t="n">
        <v>7.00000006060504</v>
      </c>
      <c r="Q905" s="81" t="n">
        <v>7.00000457378227</v>
      </c>
      <c r="R905" s="81" t="n">
        <v>4.98806323824889</v>
      </c>
      <c r="S905" s="81" t="n">
        <v>4.74257497640694</v>
      </c>
      <c r="T905" s="81" t="n">
        <v>4.76669472180732</v>
      </c>
      <c r="U905" s="81" t="n">
        <v>4.78630437402899</v>
      </c>
      <c r="V905" s="81" t="n">
        <v>4.74844979134189</v>
      </c>
      <c r="W905" s="81" t="n">
        <v>4.74999999986477</v>
      </c>
      <c r="X905" s="81" t="n">
        <v>4.75000000565442</v>
      </c>
    </row>
    <row r="906" customFormat="false" ht="15" hidden="false" customHeight="true" outlineLevel="0" collapsed="false">
      <c r="A906" s="31" t="n">
        <v>90110.6012472056</v>
      </c>
      <c r="B906" s="32" t="n">
        <v>7</v>
      </c>
      <c r="C906" s="21" t="n">
        <v>9.1508605959951</v>
      </c>
      <c r="D906" s="21" t="n">
        <v>8.33696447009256</v>
      </c>
      <c r="E906" s="21" t="n">
        <v>6.99999698933141</v>
      </c>
      <c r="F906" s="21" t="n">
        <v>8.42398972511968</v>
      </c>
      <c r="G906" s="21" t="n">
        <v>4.59086266704088</v>
      </c>
      <c r="H906" s="21" t="n">
        <v>4.73730698108548</v>
      </c>
      <c r="I906" s="21" t="n">
        <v>4.75000000045517</v>
      </c>
      <c r="J906" s="21" t="n">
        <v>4.72589916715467</v>
      </c>
      <c r="K906" s="81" t="n">
        <v>9.19809206196862</v>
      </c>
      <c r="L906" s="81" t="n">
        <v>8.13634618432573</v>
      </c>
      <c r="M906" s="81" t="n">
        <v>8.84031143475411</v>
      </c>
      <c r="N906" s="81" t="n">
        <v>6.54352536780573</v>
      </c>
      <c r="O906" s="81" t="n">
        <v>7.72327326103537</v>
      </c>
      <c r="P906" s="81" t="n">
        <v>7.0000000250892</v>
      </c>
      <c r="Q906" s="81" t="n">
        <v>7.00000539819835</v>
      </c>
      <c r="R906" s="81" t="n">
        <v>4.55169454993081</v>
      </c>
      <c r="S906" s="81" t="n">
        <v>4.73211511390544</v>
      </c>
      <c r="T906" s="81" t="n">
        <v>4.71813268232074</v>
      </c>
      <c r="U906" s="81" t="n">
        <v>4.77816249309358</v>
      </c>
      <c r="V906" s="81" t="n">
        <v>4.7457578548906</v>
      </c>
      <c r="W906" s="81" t="n">
        <v>4.74999999989</v>
      </c>
      <c r="X906" s="81" t="n">
        <v>4.75000000475579</v>
      </c>
    </row>
    <row r="907" customFormat="false" ht="15" hidden="false" customHeight="true" outlineLevel="0" collapsed="false">
      <c r="A907" s="31" t="n">
        <v>90210.6130132957</v>
      </c>
      <c r="B907" s="32" t="n">
        <v>7</v>
      </c>
      <c r="C907" s="21" t="n">
        <v>9.37479135500803</v>
      </c>
      <c r="D907" s="21" t="n">
        <v>8.91196953682464</v>
      </c>
      <c r="E907" s="21" t="n">
        <v>6.99999736840652</v>
      </c>
      <c r="F907" s="21" t="n">
        <v>8.59991787625629</v>
      </c>
      <c r="G907" s="21" t="n">
        <v>4.45949777712341</v>
      </c>
      <c r="H907" s="21" t="n">
        <v>4.65489056712335</v>
      </c>
      <c r="I907" s="21" t="n">
        <v>4.75000000039786</v>
      </c>
      <c r="J907" s="21" t="n">
        <v>4.70126120022298</v>
      </c>
      <c r="K907" s="81" t="n">
        <v>9.10493975539286</v>
      </c>
      <c r="L907" s="81" t="n">
        <v>6.60258324105929</v>
      </c>
      <c r="M907" s="81" t="n">
        <v>8.70579340913243</v>
      </c>
      <c r="N907" s="81" t="n">
        <v>8.48393522631048</v>
      </c>
      <c r="O907" s="81" t="n">
        <v>7.19495091741737</v>
      </c>
      <c r="P907" s="81" t="n">
        <v>6.99999999792823</v>
      </c>
      <c r="Q907" s="81" t="n">
        <v>7.00000595205582</v>
      </c>
      <c r="R907" s="81" t="n">
        <v>4.50434472700651</v>
      </c>
      <c r="S907" s="81" t="n">
        <v>4.74166678515656</v>
      </c>
      <c r="T907" s="81" t="n">
        <v>4.67548616722266</v>
      </c>
      <c r="U907" s="81" t="n">
        <v>4.71686235121068</v>
      </c>
      <c r="V907" s="81" t="n">
        <v>4.75128725314609</v>
      </c>
      <c r="W907" s="81" t="n">
        <v>4.74999999991542</v>
      </c>
      <c r="X907" s="81" t="n">
        <v>4.75000000395293</v>
      </c>
    </row>
    <row r="908" customFormat="false" ht="15" hidden="false" customHeight="true" outlineLevel="0" collapsed="false">
      <c r="A908" s="31" t="n">
        <v>90310.6247793858</v>
      </c>
      <c r="B908" s="32" t="n">
        <v>7</v>
      </c>
      <c r="C908" s="21" t="n">
        <v>5.6090432910531</v>
      </c>
      <c r="D908" s="21" t="n">
        <v>6.69822094080418</v>
      </c>
      <c r="E908" s="21" t="n">
        <v>6.99999769975223</v>
      </c>
      <c r="F908" s="21" t="n">
        <v>6.38789371407927</v>
      </c>
      <c r="G908" s="21" t="n">
        <v>4.49858354347122</v>
      </c>
      <c r="H908" s="21" t="n">
        <v>4.67791071617931</v>
      </c>
      <c r="I908" s="21" t="n">
        <v>4.75000000034776</v>
      </c>
      <c r="J908" s="21" t="n">
        <v>4.71658582861274</v>
      </c>
      <c r="K908" s="81" t="n">
        <v>4.94736360539923</v>
      </c>
      <c r="L908" s="81" t="n">
        <v>5.79408678933498</v>
      </c>
      <c r="M908" s="81" t="n">
        <v>5.9840777011471</v>
      </c>
      <c r="N908" s="81" t="n">
        <v>8.04332495204291</v>
      </c>
      <c r="O908" s="81" t="n">
        <v>6.86033992141097</v>
      </c>
      <c r="P908" s="81" t="n">
        <v>6.99999997856878</v>
      </c>
      <c r="Q908" s="81" t="n">
        <v>7.0000062806243</v>
      </c>
      <c r="R908" s="81" t="n">
        <v>4.91852374086581</v>
      </c>
      <c r="S908" s="81" t="n">
        <v>4.76579963761161</v>
      </c>
      <c r="T908" s="81" t="n">
        <v>4.70555531746885</v>
      </c>
      <c r="U908" s="81" t="n">
        <v>4.71632425430823</v>
      </c>
      <c r="V908" s="81" t="n">
        <v>4.75567887236816</v>
      </c>
      <c r="W908" s="81" t="n">
        <v>4.74999999993928</v>
      </c>
      <c r="X908" s="81" t="n">
        <v>4.75000000324119</v>
      </c>
    </row>
    <row r="909" customFormat="false" ht="15" hidden="false" customHeight="true" outlineLevel="0" collapsed="false">
      <c r="A909" s="31" t="n">
        <v>90410.6365454759</v>
      </c>
      <c r="B909" s="32" t="n">
        <v>7</v>
      </c>
      <c r="C909" s="21" t="n">
        <v>4.52651928508635</v>
      </c>
      <c r="D909" s="21" t="n">
        <v>5.06905858818877</v>
      </c>
      <c r="E909" s="21" t="n">
        <v>6.99999798937821</v>
      </c>
      <c r="F909" s="21" t="n">
        <v>5.3357435308577</v>
      </c>
      <c r="G909" s="21" t="n">
        <v>5.00611502492243</v>
      </c>
      <c r="H909" s="21" t="n">
        <v>4.83883884549663</v>
      </c>
      <c r="I909" s="21" t="n">
        <v>4.75000000030398</v>
      </c>
      <c r="J909" s="21" t="n">
        <v>4.79447027742152</v>
      </c>
      <c r="K909" s="81" t="n">
        <v>4.76935722306222</v>
      </c>
      <c r="L909" s="81" t="n">
        <v>6.29791096283568</v>
      </c>
      <c r="M909" s="81" t="n">
        <v>5.1056179675666</v>
      </c>
      <c r="N909" s="81" t="n">
        <v>5.61010656215345</v>
      </c>
      <c r="O909" s="81" t="n">
        <v>7.66163790568366</v>
      </c>
      <c r="P909" s="81" t="n">
        <v>6.99999996609534</v>
      </c>
      <c r="Q909" s="81" t="n">
        <v>7.00000642408123</v>
      </c>
      <c r="R909" s="81" t="n">
        <v>4.99908267105195</v>
      </c>
      <c r="S909" s="81" t="n">
        <v>4.76639997667936</v>
      </c>
      <c r="T909" s="81" t="n">
        <v>4.80614613749637</v>
      </c>
      <c r="U909" s="81" t="n">
        <v>4.77867808168712</v>
      </c>
      <c r="V909" s="81" t="n">
        <v>4.74703100525134</v>
      </c>
      <c r="W909" s="81" t="n">
        <v>4.74999999996044</v>
      </c>
      <c r="X909" s="81" t="n">
        <v>4.75000000261514</v>
      </c>
    </row>
    <row r="910" customFormat="false" ht="15" hidden="false" customHeight="true" outlineLevel="0" collapsed="false">
      <c r="A910" s="31" t="n">
        <v>90510.6483115661</v>
      </c>
      <c r="B910" s="32" t="n">
        <v>7</v>
      </c>
      <c r="C910" s="21" t="n">
        <v>5.0425105068063</v>
      </c>
      <c r="D910" s="21" t="n">
        <v>5.7142085914418</v>
      </c>
      <c r="E910" s="21" t="n">
        <v>6.99999824253714</v>
      </c>
      <c r="F910" s="21" t="n">
        <v>5.87989504651373</v>
      </c>
      <c r="G910" s="21" t="n">
        <v>5.05137215518831</v>
      </c>
      <c r="H910" s="21" t="n">
        <v>4.83635483487783</v>
      </c>
      <c r="I910" s="21" t="n">
        <v>4.7500000002657</v>
      </c>
      <c r="J910" s="21" t="n">
        <v>4.79887244297941</v>
      </c>
      <c r="K910" s="81" t="n">
        <v>8.81636791547519</v>
      </c>
      <c r="L910" s="81" t="n">
        <v>8.08955703765823</v>
      </c>
      <c r="M910" s="81" t="n">
        <v>5.60630367718958</v>
      </c>
      <c r="N910" s="81" t="n">
        <v>5.7274969157869</v>
      </c>
      <c r="O910" s="81" t="n">
        <v>7.65498931231192</v>
      </c>
      <c r="P910" s="81" t="n">
        <v>6.99999995939336</v>
      </c>
      <c r="Q910" s="81" t="n">
        <v>7.00000641780678</v>
      </c>
      <c r="R910" s="81" t="n">
        <v>4.64813168566348</v>
      </c>
      <c r="S910" s="81" t="n">
        <v>4.73874434535476</v>
      </c>
      <c r="T910" s="81" t="n">
        <v>4.80571278615037</v>
      </c>
      <c r="U910" s="81" t="n">
        <v>4.78631426142547</v>
      </c>
      <c r="V910" s="81" t="n">
        <v>4.7463807165556</v>
      </c>
      <c r="W910" s="81" t="n">
        <v>4.74999999997826</v>
      </c>
      <c r="X910" s="81" t="n">
        <v>4.75000000206888</v>
      </c>
    </row>
    <row r="911" customFormat="false" ht="15" hidden="false" customHeight="true" outlineLevel="0" collapsed="false">
      <c r="A911" s="31" t="n">
        <v>90610.6600776562</v>
      </c>
      <c r="B911" s="32" t="n">
        <v>7</v>
      </c>
      <c r="C911" s="21" t="n">
        <v>9.29752961702396</v>
      </c>
      <c r="D911" s="21" t="n">
        <v>8.85219161420108</v>
      </c>
      <c r="E911" s="21" t="n">
        <v>6.99999846382075</v>
      </c>
      <c r="F911" s="21" t="n">
        <v>8.55268926381315</v>
      </c>
      <c r="G911" s="21" t="n">
        <v>4.55148790000812</v>
      </c>
      <c r="H911" s="21" t="n">
        <v>4.66972030838796</v>
      </c>
      <c r="I911" s="21" t="n">
        <v>4.75000000023225</v>
      </c>
      <c r="J911" s="21" t="n">
        <v>4.71808968422873</v>
      </c>
      <c r="K911" s="81" t="n">
        <v>9.31630003662335</v>
      </c>
      <c r="L911" s="81" t="n">
        <v>8.04296075221463</v>
      </c>
      <c r="M911" s="81" t="n">
        <v>8.49912346437423</v>
      </c>
      <c r="N911" s="81" t="n">
        <v>8.24024949741902</v>
      </c>
      <c r="O911" s="81" t="n">
        <v>7.00664492736164</v>
      </c>
      <c r="P911" s="81" t="n">
        <v>6.99999995727952</v>
      </c>
      <c r="Q911" s="81" t="n">
        <v>7.000006292708</v>
      </c>
      <c r="R911" s="81" t="n">
        <v>4.50183205493331</v>
      </c>
      <c r="S911" s="81" t="n">
        <v>4.73200876236119</v>
      </c>
      <c r="T911" s="81" t="n">
        <v>4.77231534155886</v>
      </c>
      <c r="U911" s="81" t="n">
        <v>4.72807920604478</v>
      </c>
      <c r="V911" s="81" t="n">
        <v>4.75365229574709</v>
      </c>
      <c r="W911" s="81" t="n">
        <v>4.7499999999925</v>
      </c>
      <c r="X911" s="81" t="n">
        <v>4.75000000159624</v>
      </c>
    </row>
    <row r="912" customFormat="false" ht="15" hidden="false" customHeight="true" outlineLevel="0" collapsed="false">
      <c r="A912" s="31" t="n">
        <v>90710.6718437463</v>
      </c>
      <c r="B912" s="32" t="n">
        <v>7</v>
      </c>
      <c r="C912" s="21" t="n">
        <v>9.28602716520739</v>
      </c>
      <c r="D912" s="21" t="n">
        <v>8.60919981391984</v>
      </c>
      <c r="E912" s="21" t="n">
        <v>6.99999865724248</v>
      </c>
      <c r="F912" s="21" t="n">
        <v>8.51483574448853</v>
      </c>
      <c r="G912" s="21" t="n">
        <v>4.45185131554602</v>
      </c>
      <c r="H912" s="21" t="n">
        <v>4.65690438058789</v>
      </c>
      <c r="I912" s="21" t="n">
        <v>4.75000000020301</v>
      </c>
      <c r="J912" s="21" t="n">
        <v>4.70044872791542</v>
      </c>
      <c r="K912" s="81" t="n">
        <v>5.78315966746939</v>
      </c>
      <c r="L912" s="81" t="n">
        <v>6.21648289374467</v>
      </c>
      <c r="M912" s="81" t="n">
        <v>8.83290832942519</v>
      </c>
      <c r="N912" s="81" t="n">
        <v>8.40493303938827</v>
      </c>
      <c r="O912" s="81" t="n">
        <v>7.04001645070694</v>
      </c>
      <c r="P912" s="81" t="n">
        <v>6.99999995859947</v>
      </c>
      <c r="Q912" s="81" t="n">
        <v>7.0000060755609</v>
      </c>
      <c r="R912" s="81" t="n">
        <v>4.56369469720331</v>
      </c>
      <c r="S912" s="81" t="n">
        <v>4.75247986127695</v>
      </c>
      <c r="T912" s="81" t="n">
        <v>4.7243170761394</v>
      </c>
      <c r="U912" s="81" t="n">
        <v>4.71250337856363</v>
      </c>
      <c r="V912" s="81" t="n">
        <v>4.75414876374477</v>
      </c>
      <c r="W912" s="81" t="n">
        <v>4.75000000000321</v>
      </c>
      <c r="X912" s="81" t="n">
        <v>4.75000000119091</v>
      </c>
    </row>
    <row r="913" customFormat="false" ht="15" hidden="false" customHeight="true" outlineLevel="0" collapsed="false">
      <c r="A913" s="31" t="n">
        <v>90810.6836098365</v>
      </c>
      <c r="B913" s="32" t="n">
        <v>7</v>
      </c>
      <c r="C913" s="21" t="n">
        <v>5.07993324854163</v>
      </c>
      <c r="D913" s="21" t="n">
        <v>5.28081000262354</v>
      </c>
      <c r="E913" s="21" t="n">
        <v>6.99999882631041</v>
      </c>
      <c r="F913" s="21" t="n">
        <v>5.86440877943728</v>
      </c>
      <c r="G913" s="21" t="n">
        <v>4.83733433209011</v>
      </c>
      <c r="H913" s="21" t="n">
        <v>4.8175635230637</v>
      </c>
      <c r="I913" s="21" t="n">
        <v>4.75000000017745</v>
      </c>
      <c r="J913" s="21" t="n">
        <v>4.75776568615617</v>
      </c>
      <c r="K913" s="81" t="n">
        <v>4.63415247021403</v>
      </c>
      <c r="L913" s="81" t="n">
        <v>5.81565635425648</v>
      </c>
      <c r="M913" s="81" t="n">
        <v>8.74548077721117</v>
      </c>
      <c r="N913" s="81" t="n">
        <v>6.01370737942442</v>
      </c>
      <c r="O913" s="81" t="n">
        <v>7.7385913473313</v>
      </c>
      <c r="P913" s="81" t="n">
        <v>6.99999996229687</v>
      </c>
      <c r="Q913" s="81" t="n">
        <v>7.00000578935815</v>
      </c>
      <c r="R913" s="81" t="n">
        <v>4.98533229829771</v>
      </c>
      <c r="S913" s="81" t="n">
        <v>4.76734410453709</v>
      </c>
      <c r="T913" s="81" t="n">
        <v>4.67986275032975</v>
      </c>
      <c r="U913" s="81" t="n">
        <v>4.75644362300015</v>
      </c>
      <c r="V913" s="81" t="n">
        <v>4.74609362547895</v>
      </c>
      <c r="W913" s="81" t="n">
        <v>4.75000000001069</v>
      </c>
      <c r="X913" s="81" t="n">
        <v>4.75000000084664</v>
      </c>
    </row>
    <row r="914" customFormat="false" ht="15" hidden="false" customHeight="true" outlineLevel="0" collapsed="false">
      <c r="A914" s="31" t="n">
        <v>90910.6953759266</v>
      </c>
      <c r="B914" s="32" t="n">
        <v>7</v>
      </c>
      <c r="C914" s="21" t="n">
        <v>4.56161385671034</v>
      </c>
      <c r="D914" s="21" t="n">
        <v>5.20498394726389</v>
      </c>
      <c r="E914" s="21" t="n">
        <v>6.9999989740909</v>
      </c>
      <c r="F914" s="21" t="n">
        <v>5.35921871454497</v>
      </c>
      <c r="G914" s="21" t="n">
        <v>5.02952189884328</v>
      </c>
      <c r="H914" s="21" t="n">
        <v>4.8464741309332</v>
      </c>
      <c r="I914" s="21" t="n">
        <v>4.7500000001551</v>
      </c>
      <c r="J914" s="21" t="n">
        <v>4.79859475565331</v>
      </c>
      <c r="K914" s="81" t="n">
        <v>5.4768375008616</v>
      </c>
      <c r="L914" s="81" t="n">
        <v>6.78391439157639</v>
      </c>
      <c r="M914" s="81" t="n">
        <v>6.85420173799521</v>
      </c>
      <c r="N914" s="81" t="n">
        <v>5.51382919467109</v>
      </c>
      <c r="O914" s="81" t="n">
        <v>7.55196201307243</v>
      </c>
      <c r="P914" s="81" t="n">
        <v>6.99999996745538</v>
      </c>
      <c r="Q914" s="81" t="n">
        <v>7.00000545365644</v>
      </c>
      <c r="R914" s="81" t="n">
        <v>4.97275529349529</v>
      </c>
      <c r="S914" s="81" t="n">
        <v>4.76358747188184</v>
      </c>
      <c r="T914" s="81" t="n">
        <v>4.68174504482875</v>
      </c>
      <c r="U914" s="81" t="n">
        <v>4.78727944106323</v>
      </c>
      <c r="V914" s="81" t="n">
        <v>4.74732481507666</v>
      </c>
      <c r="W914" s="81" t="n">
        <v>4.75000000001535</v>
      </c>
      <c r="X914" s="81" t="n">
        <v>4.75000000055732</v>
      </c>
    </row>
    <row r="915" customFormat="false" ht="15" hidden="false" customHeight="true" outlineLevel="0" collapsed="false">
      <c r="A915" s="31" t="n">
        <v>91010.7071420167</v>
      </c>
      <c r="B915" s="32" t="n">
        <v>7</v>
      </c>
      <c r="C915" s="21" t="n">
        <v>5.47444218218015</v>
      </c>
      <c r="D915" s="21" t="n">
        <v>8.4734823583652</v>
      </c>
      <c r="E915" s="21" t="n">
        <v>6.9999991032641</v>
      </c>
      <c r="F915" s="21" t="n">
        <v>6.45413134419157</v>
      </c>
      <c r="G915" s="21" t="n">
        <v>5.0406993474534</v>
      </c>
      <c r="H915" s="21" t="n">
        <v>4.70925768341736</v>
      </c>
      <c r="I915" s="21" t="n">
        <v>4.75000000013558</v>
      </c>
      <c r="J915" s="21" t="n">
        <v>4.79414342764477</v>
      </c>
      <c r="K915" s="81" t="n">
        <v>9.29839839171643</v>
      </c>
      <c r="L915" s="81" t="n">
        <v>8.17481881887305</v>
      </c>
      <c r="M915" s="81" t="n">
        <v>5.12634028174279</v>
      </c>
      <c r="N915" s="81" t="n">
        <v>7.3065174576957</v>
      </c>
      <c r="O915" s="81" t="n">
        <v>6.86556764471619</v>
      </c>
      <c r="P915" s="81" t="n">
        <v>6.99999997332</v>
      </c>
      <c r="Q915" s="81" t="n">
        <v>7.00000508491743</v>
      </c>
      <c r="R915" s="81" t="n">
        <v>4.53100474898254</v>
      </c>
      <c r="S915" s="81" t="n">
        <v>4.73597700712523</v>
      </c>
      <c r="T915" s="81" t="n">
        <v>4.80664675204801</v>
      </c>
      <c r="U915" s="81" t="n">
        <v>4.77317612291688</v>
      </c>
      <c r="V915" s="81" t="n">
        <v>4.75543413054343</v>
      </c>
      <c r="W915" s="81" t="n">
        <v>4.75000000001768</v>
      </c>
      <c r="X915" s="81" t="n">
        <v>4.75000000031707</v>
      </c>
    </row>
    <row r="916" customFormat="false" ht="15" hidden="false" customHeight="true" outlineLevel="0" collapsed="false">
      <c r="A916" s="31" t="n">
        <v>91110.7189081068</v>
      </c>
      <c r="B916" s="32" t="n">
        <v>7</v>
      </c>
      <c r="C916" s="21" t="n">
        <v>9.4014271796987</v>
      </c>
      <c r="D916" s="21" t="n">
        <v>8.89987911489787</v>
      </c>
      <c r="E916" s="21" t="n">
        <v>6.99999921617307</v>
      </c>
      <c r="F916" s="21" t="n">
        <v>8.64096124373321</v>
      </c>
      <c r="G916" s="21" t="n">
        <v>4.52064938999059</v>
      </c>
      <c r="H916" s="21" t="n">
        <v>4.6533622812147</v>
      </c>
      <c r="I916" s="21" t="n">
        <v>4.7500000001185</v>
      </c>
      <c r="J916" s="21" t="n">
        <v>4.71200816595959</v>
      </c>
      <c r="K916" s="81" t="n">
        <v>8.91138882680392</v>
      </c>
      <c r="L916" s="81" t="n">
        <v>7.89618393754557</v>
      </c>
      <c r="M916" s="81" t="n">
        <v>5.53232455252233</v>
      </c>
      <c r="N916" s="81" t="n">
        <v>8.50922002774091</v>
      </c>
      <c r="O916" s="81" t="n">
        <v>7.29135086595166</v>
      </c>
      <c r="P916" s="81" t="n">
        <v>6.99999997930198</v>
      </c>
      <c r="Q916" s="81" t="n">
        <v>7.00000469683616</v>
      </c>
      <c r="R916" s="81" t="n">
        <v>4.51201125884504</v>
      </c>
      <c r="S916" s="81" t="n">
        <v>4.73252661393543</v>
      </c>
      <c r="T916" s="81" t="n">
        <v>4.80688752073648</v>
      </c>
      <c r="U916" s="81" t="n">
        <v>4.71519787437522</v>
      </c>
      <c r="V916" s="81" t="n">
        <v>4.75143791391952</v>
      </c>
      <c r="W916" s="81" t="n">
        <v>4.75000000001817</v>
      </c>
      <c r="X916" s="81" t="n">
        <v>4.75000000012029</v>
      </c>
    </row>
    <row r="917" customFormat="false" ht="15" hidden="false" customHeight="true" outlineLevel="0" collapsed="false">
      <c r="A917" s="31" t="n">
        <v>91210.730674197</v>
      </c>
      <c r="B917" s="32" t="n">
        <v>7</v>
      </c>
      <c r="C917" s="21" t="n">
        <v>9.15873855348167</v>
      </c>
      <c r="D917" s="21" t="n">
        <v>6.14470968484701</v>
      </c>
      <c r="E917" s="21" t="n">
        <v>6.99999931486557</v>
      </c>
      <c r="F917" s="21" t="n">
        <v>8.39052810559854</v>
      </c>
      <c r="G917" s="21" t="n">
        <v>4.44771902506241</v>
      </c>
      <c r="H917" s="21" t="n">
        <v>4.68512190589204</v>
      </c>
      <c r="I917" s="21" t="n">
        <v>4.75000000010358</v>
      </c>
      <c r="J917" s="21" t="n">
        <v>4.70056883577316</v>
      </c>
      <c r="K917" s="81" t="n">
        <v>4.80159436458736</v>
      </c>
      <c r="L917" s="81" t="n">
        <v>6.01639790345767</v>
      </c>
      <c r="M917" s="81" t="n">
        <v>8.44973311184949</v>
      </c>
      <c r="N917" s="81" t="n">
        <v>7.8291381128974</v>
      </c>
      <c r="O917" s="81" t="n">
        <v>7.75959946112188</v>
      </c>
      <c r="P917" s="81" t="n">
        <v>6.9999999849708</v>
      </c>
      <c r="Q917" s="81" t="n">
        <v>7.00000430065357</v>
      </c>
      <c r="R917" s="81" t="n">
        <v>4.94833052120848</v>
      </c>
      <c r="S917" s="81" t="n">
        <v>4.75827448269125</v>
      </c>
      <c r="T917" s="81" t="n">
        <v>4.77663207999612</v>
      </c>
      <c r="U917" s="81" t="n">
        <v>4.71869556881782</v>
      </c>
      <c r="V917" s="81" t="n">
        <v>4.74557952213022</v>
      </c>
      <c r="W917" s="81" t="n">
        <v>4.75000000001732</v>
      </c>
      <c r="X917" s="81" t="n">
        <v>4.74999999996172</v>
      </c>
    </row>
    <row r="918" customFormat="false" ht="15" hidden="false" customHeight="true" outlineLevel="0" collapsed="false">
      <c r="A918" s="31" t="n">
        <v>91310.7424402871</v>
      </c>
      <c r="B918" s="32" t="n">
        <v>7</v>
      </c>
      <c r="C918" s="21" t="n">
        <v>4.84917390732386</v>
      </c>
      <c r="D918" s="21" t="n">
        <v>5.05515814178409</v>
      </c>
      <c r="E918" s="21" t="n">
        <v>6.99999940113165</v>
      </c>
      <c r="F918" s="21" t="n">
        <v>5.63516170220319</v>
      </c>
      <c r="G918" s="21" t="n">
        <v>4.90909852238618</v>
      </c>
      <c r="H918" s="21" t="n">
        <v>4.84070298695101</v>
      </c>
      <c r="I918" s="21" t="n">
        <v>4.75000000009054</v>
      </c>
      <c r="J918" s="21" t="n">
        <v>4.77445541747121</v>
      </c>
      <c r="K918" s="81" t="n">
        <v>4.89466556178831</v>
      </c>
      <c r="L918" s="81" t="n">
        <v>5.87772318227622</v>
      </c>
      <c r="M918" s="81" t="n">
        <v>8.83237477704343</v>
      </c>
      <c r="N918" s="81" t="n">
        <v>5.55567715414534</v>
      </c>
      <c r="O918" s="81" t="n">
        <v>7.40708583524419</v>
      </c>
      <c r="P918" s="81" t="n">
        <v>6.99999999003817</v>
      </c>
      <c r="Q918" s="81" t="n">
        <v>7.00000390545032</v>
      </c>
      <c r="R918" s="81" t="n">
        <v>4.99575205287134</v>
      </c>
      <c r="S918" s="81" t="n">
        <v>4.76795252403327</v>
      </c>
      <c r="T918" s="81" t="n">
        <v>4.72848239279831</v>
      </c>
      <c r="U918" s="81" t="n">
        <v>4.78121762973034</v>
      </c>
      <c r="V918" s="81" t="n">
        <v>4.74881643363981</v>
      </c>
      <c r="W918" s="81" t="n">
        <v>4.75000000001556</v>
      </c>
      <c r="X918" s="81" t="n">
        <v>4.74999999983647</v>
      </c>
    </row>
    <row r="919" customFormat="false" ht="15" hidden="false" customHeight="true" outlineLevel="0" collapsed="false">
      <c r="A919" s="31" t="n">
        <v>91410.7542063772</v>
      </c>
      <c r="B919" s="32" t="n">
        <v>7</v>
      </c>
      <c r="C919" s="21" t="n">
        <v>4.62432441253807</v>
      </c>
      <c r="D919" s="21" t="n">
        <v>5.84344163560848</v>
      </c>
      <c r="E919" s="21" t="n">
        <v>6.99999947653582</v>
      </c>
      <c r="F919" s="21" t="n">
        <v>5.41972274452174</v>
      </c>
      <c r="G919" s="21" t="n">
        <v>5.04067059936656</v>
      </c>
      <c r="H919" s="21" t="n">
        <v>4.83400164492369</v>
      </c>
      <c r="I919" s="21" t="n">
        <v>4.75000000007914</v>
      </c>
      <c r="J919" s="21" t="n">
        <v>4.80038280419837</v>
      </c>
      <c r="K919" s="81" t="n">
        <v>9.05263267509738</v>
      </c>
      <c r="L919" s="81" t="n">
        <v>7.49589684839422</v>
      </c>
      <c r="M919" s="81" t="n">
        <v>8.77543481614648</v>
      </c>
      <c r="N919" s="81" t="n">
        <v>5.83935070796864</v>
      </c>
      <c r="O919" s="81" t="n">
        <v>6.80465956811052</v>
      </c>
      <c r="P919" s="81" t="n">
        <v>6.99999999433749</v>
      </c>
      <c r="Q919" s="81" t="n">
        <v>7.00000351842149</v>
      </c>
      <c r="R919" s="81" t="n">
        <v>4.58145398229961</v>
      </c>
      <c r="S919" s="81" t="n">
        <v>4.75637939100851</v>
      </c>
      <c r="T919" s="81" t="n">
        <v>4.68247810098411</v>
      </c>
      <c r="U919" s="81" t="n">
        <v>4.78501963061832</v>
      </c>
      <c r="V919" s="81" t="n">
        <v>4.75612781028063</v>
      </c>
      <c r="W919" s="81" t="n">
        <v>4.75000000001326</v>
      </c>
      <c r="X919" s="81" t="n">
        <v>4.74999999974004</v>
      </c>
    </row>
    <row r="920" customFormat="false" ht="15" hidden="false" customHeight="true" outlineLevel="0" collapsed="false">
      <c r="A920" s="31" t="n">
        <v>91510.7659724673</v>
      </c>
      <c r="B920" s="32" t="n">
        <v>7</v>
      </c>
      <c r="C920" s="21" t="n">
        <v>8.3937138886599</v>
      </c>
      <c r="D920" s="21" t="n">
        <v>8.87565095673968</v>
      </c>
      <c r="E920" s="21" t="n">
        <v>6.99999954244576</v>
      </c>
      <c r="F920" s="21" t="n">
        <v>7.84236349495908</v>
      </c>
      <c r="G920" s="21" t="n">
        <v>5.00129338033932</v>
      </c>
      <c r="H920" s="21" t="n">
        <v>4.66719325651043</v>
      </c>
      <c r="I920" s="21" t="n">
        <v>4.75000000006918</v>
      </c>
      <c r="J920" s="21" t="n">
        <v>4.77895081670689</v>
      </c>
      <c r="K920" s="81" t="n">
        <v>9.23002411472452</v>
      </c>
      <c r="L920" s="81" t="n">
        <v>8.20618640553292</v>
      </c>
      <c r="M920" s="81" t="n">
        <v>7.80203731249229</v>
      </c>
      <c r="N920" s="81" t="n">
        <v>8.33169713319881</v>
      </c>
      <c r="O920" s="81" t="n">
        <v>7.50218387501356</v>
      </c>
      <c r="P920" s="81" t="n">
        <v>6.99999999780001</v>
      </c>
      <c r="Q920" s="81" t="n">
        <v>7.00000314512956</v>
      </c>
      <c r="R920" s="81" t="n">
        <v>4.50102894950272</v>
      </c>
      <c r="S920" s="81" t="n">
        <v>4.73385264952079</v>
      </c>
      <c r="T920" s="81" t="n">
        <v>4.67316181899337</v>
      </c>
      <c r="U920" s="81" t="n">
        <v>4.72388894422558</v>
      </c>
      <c r="V920" s="81" t="n">
        <v>4.74874494263379</v>
      </c>
      <c r="W920" s="81" t="n">
        <v>4.75000000001073</v>
      </c>
      <c r="X920" s="81" t="n">
        <v>4.74999999966831</v>
      </c>
    </row>
    <row r="921" customFormat="false" ht="15" hidden="false" customHeight="true" outlineLevel="0" collapsed="false">
      <c r="A921" s="31" t="n">
        <v>91610.7777385575</v>
      </c>
      <c r="B921" s="32" t="n">
        <v>7</v>
      </c>
      <c r="C921" s="21" t="n">
        <v>9.47244726252588</v>
      </c>
      <c r="D921" s="21" t="n">
        <v>8.531372192232</v>
      </c>
      <c r="E921" s="21" t="n">
        <v>6.99999960005693</v>
      </c>
      <c r="F921" s="21" t="n">
        <v>8.6869365855123</v>
      </c>
      <c r="G921" s="21" t="n">
        <v>4.49400546914946</v>
      </c>
      <c r="H921" s="21" t="n">
        <v>4.65859929154784</v>
      </c>
      <c r="I921" s="21" t="n">
        <v>4.75000000006047</v>
      </c>
      <c r="J921" s="21" t="n">
        <v>4.70692745504984</v>
      </c>
      <c r="K921" s="81" t="n">
        <v>5.18408383814424</v>
      </c>
      <c r="L921" s="81" t="n">
        <v>7.64176271783435</v>
      </c>
      <c r="M921" s="81" t="n">
        <v>5.15247194153267</v>
      </c>
      <c r="N921" s="81" t="n">
        <v>8.33765673268204</v>
      </c>
      <c r="O921" s="81" t="n">
        <v>7.73078112091864</v>
      </c>
      <c r="P921" s="81" t="n">
        <v>7.00000000043187</v>
      </c>
      <c r="Q921" s="81" t="n">
        <v>7.00000278973616</v>
      </c>
      <c r="R921" s="81" t="n">
        <v>4.85165373348002</v>
      </c>
      <c r="S921" s="81" t="n">
        <v>4.73395817730739</v>
      </c>
      <c r="T921" s="81" t="n">
        <v>4.80492970135178</v>
      </c>
      <c r="U921" s="81" t="n">
        <v>4.7130367622711</v>
      </c>
      <c r="V921" s="81" t="n">
        <v>4.7456903595114</v>
      </c>
      <c r="W921" s="81" t="n">
        <v>4.7500000000082</v>
      </c>
      <c r="X921" s="81" t="n">
        <v>4.74999999961753</v>
      </c>
    </row>
    <row r="922" customFormat="false" ht="15" hidden="false" customHeight="true" outlineLevel="0" collapsed="false">
      <c r="A922" s="31" t="n">
        <v>91710.7895046476</v>
      </c>
      <c r="B922" s="32" t="n">
        <v>7</v>
      </c>
      <c r="C922" s="21" t="n">
        <v>8.95758826287218</v>
      </c>
      <c r="D922" s="21" t="n">
        <v>5.23260601255102</v>
      </c>
      <c r="E922" s="21" t="n">
        <v>6.99999965041434</v>
      </c>
      <c r="F922" s="21" t="n">
        <v>8.19301771446682</v>
      </c>
      <c r="G922" s="21" t="n">
        <v>4.44873430005054</v>
      </c>
      <c r="H922" s="21" t="n">
        <v>4.82259403981656</v>
      </c>
      <c r="I922" s="21" t="n">
        <v>4.75000000005285</v>
      </c>
      <c r="J922" s="21" t="n">
        <v>4.70202632928184</v>
      </c>
      <c r="K922" s="81" t="n">
        <v>4.68292345654908</v>
      </c>
      <c r="L922" s="81" t="n">
        <v>5.89135076326958</v>
      </c>
      <c r="M922" s="81" t="n">
        <v>5.41642895685965</v>
      </c>
      <c r="N922" s="81" t="n">
        <v>5.85194998990372</v>
      </c>
      <c r="O922" s="81" t="n">
        <v>7.22410808442945</v>
      </c>
      <c r="P922" s="81" t="n">
        <v>7.00000000229235</v>
      </c>
      <c r="Q922" s="81" t="n">
        <v>7.00000245521247</v>
      </c>
      <c r="R922" s="81" t="n">
        <v>4.99827957880248</v>
      </c>
      <c r="S922" s="81" t="n">
        <v>4.76182017048866</v>
      </c>
      <c r="T922" s="81" t="n">
        <v>4.80641645288397</v>
      </c>
      <c r="U922" s="81" t="n">
        <v>4.7672445160545</v>
      </c>
      <c r="V922" s="81" t="n">
        <v>4.7509309957926</v>
      </c>
      <c r="W922" s="81" t="n">
        <v>4.75000000000584</v>
      </c>
      <c r="X922" s="81" t="n">
        <v>4.74999999958436</v>
      </c>
    </row>
    <row r="923" customFormat="false" ht="15" hidden="false" customHeight="true" outlineLevel="0" collapsed="false">
      <c r="A923" s="31" t="n">
        <v>91810.8012707377</v>
      </c>
      <c r="B923" s="32" t="n">
        <v>7</v>
      </c>
      <c r="C923" s="21" t="n">
        <v>4.70209613998795</v>
      </c>
      <c r="D923" s="21" t="n">
        <v>5.28221309181501</v>
      </c>
      <c r="E923" s="21" t="n">
        <v>6.99999969443121</v>
      </c>
      <c r="F923" s="21" t="n">
        <v>5.49198018593674</v>
      </c>
      <c r="G923" s="21" t="n">
        <v>4.94854066954418</v>
      </c>
      <c r="H923" s="21" t="n">
        <v>4.8450504195823</v>
      </c>
      <c r="I923" s="21" t="n">
        <v>4.7500000000462</v>
      </c>
      <c r="J923" s="21" t="n">
        <v>4.78302465850524</v>
      </c>
      <c r="K923" s="81" t="n">
        <v>8.21915331231104</v>
      </c>
      <c r="L923" s="81" t="n">
        <v>5.97893215644977</v>
      </c>
      <c r="M923" s="81" t="n">
        <v>8.28269147105033</v>
      </c>
      <c r="N923" s="81" t="n">
        <v>5.54940014045244</v>
      </c>
      <c r="O923" s="81" t="n">
        <v>6.84423191447866</v>
      </c>
      <c r="P923" s="81" t="n">
        <v>7.00000000347561</v>
      </c>
      <c r="Q923" s="81" t="n">
        <v>7.00000214352769</v>
      </c>
      <c r="R923" s="81" t="n">
        <v>4.93625703583415</v>
      </c>
      <c r="S923" s="81" t="n">
        <v>4.76794858067491</v>
      </c>
      <c r="T923" s="81" t="n">
        <v>4.78290642287522</v>
      </c>
      <c r="U923" s="81" t="n">
        <v>4.78770018974981</v>
      </c>
      <c r="V923" s="81" t="n">
        <v>4.75580984627114</v>
      </c>
      <c r="W923" s="81" t="n">
        <v>4.75000000000376</v>
      </c>
      <c r="X923" s="81" t="n">
        <v>4.74999999956578</v>
      </c>
    </row>
    <row r="924" customFormat="false" ht="15" hidden="false" customHeight="true" outlineLevel="0" collapsed="false">
      <c r="A924" s="31" t="n">
        <v>91910.8130368279</v>
      </c>
      <c r="B924" s="32" t="n">
        <v>7</v>
      </c>
      <c r="C924" s="21" t="n">
        <v>4.71330157732722</v>
      </c>
      <c r="D924" s="21" t="n">
        <v>8.60500377895946</v>
      </c>
      <c r="E924" s="21" t="n">
        <v>6.99999973290602</v>
      </c>
      <c r="F924" s="21" t="n">
        <v>5.51185504810494</v>
      </c>
      <c r="G924" s="21" t="n">
        <v>5.04830623234275</v>
      </c>
      <c r="H924" s="21" t="n">
        <v>4.69302934290154</v>
      </c>
      <c r="I924" s="21" t="n">
        <v>4.75000000004038</v>
      </c>
      <c r="J924" s="21" t="n">
        <v>4.8010485286457</v>
      </c>
      <c r="K924" s="81" t="n">
        <v>9.36505198153831</v>
      </c>
      <c r="L924" s="81" t="n">
        <v>7.82839930524224</v>
      </c>
      <c r="M924" s="81" t="n">
        <v>8.80375933796489</v>
      </c>
      <c r="N924" s="81" t="n">
        <v>7.77502518320666</v>
      </c>
      <c r="O924" s="81" t="n">
        <v>7.6453589522801</v>
      </c>
      <c r="P924" s="81" t="n">
        <v>7.00000000409422</v>
      </c>
      <c r="Q924" s="81" t="n">
        <v>7.00000185581865</v>
      </c>
      <c r="R924" s="81" t="n">
        <v>4.51475393907364</v>
      </c>
      <c r="S924" s="81" t="n">
        <v>4.74614285712489</v>
      </c>
      <c r="T924" s="81" t="n">
        <v>4.73522517684031</v>
      </c>
      <c r="U924" s="81" t="n">
        <v>4.76217823641915</v>
      </c>
      <c r="V924" s="81" t="n">
        <v>4.74720254072992</v>
      </c>
      <c r="W924" s="81" t="n">
        <v>4.75000000000201</v>
      </c>
      <c r="X924" s="81" t="n">
        <v>4.74999999955915</v>
      </c>
    </row>
    <row r="925" customFormat="false" ht="15" hidden="false" customHeight="true" outlineLevel="0" collapsed="false">
      <c r="A925" s="31" t="n">
        <v>92010.824802918</v>
      </c>
      <c r="B925" s="32" t="n">
        <v>7</v>
      </c>
      <c r="C925" s="21" t="n">
        <v>8.92069873728485</v>
      </c>
      <c r="D925" s="21" t="n">
        <v>8.83678571091552</v>
      </c>
      <c r="E925" s="21" t="n">
        <v>6.99999976653642</v>
      </c>
      <c r="F925" s="21" t="n">
        <v>8.22662220456928</v>
      </c>
      <c r="G925" s="21" t="n">
        <v>4.66239034965226</v>
      </c>
      <c r="H925" s="21" t="n">
        <v>4.65352848714785</v>
      </c>
      <c r="I925" s="21" t="n">
        <v>4.7500000000353</v>
      </c>
      <c r="J925" s="21" t="n">
        <v>4.73865232254193</v>
      </c>
      <c r="K925" s="81" t="n">
        <v>8.52393174963714</v>
      </c>
      <c r="L925" s="81" t="n">
        <v>8.1755627962966</v>
      </c>
      <c r="M925" s="81" t="n">
        <v>8.79109605928986</v>
      </c>
      <c r="N925" s="81" t="n">
        <v>8.5146659052141</v>
      </c>
      <c r="O925" s="81" t="n">
        <v>7.66726183200272</v>
      </c>
      <c r="P925" s="81" t="n">
        <v>7.00000000426626</v>
      </c>
      <c r="Q925" s="81" t="n">
        <v>7.00000159253968</v>
      </c>
      <c r="R925" s="81" t="n">
        <v>4.52728471982836</v>
      </c>
      <c r="S925" s="81" t="n">
        <v>4.7324902632314</v>
      </c>
      <c r="T925" s="81" t="n">
        <v>4.6888074290189</v>
      </c>
      <c r="U925" s="81" t="n">
        <v>4.71379908729864</v>
      </c>
      <c r="V925" s="81" t="n">
        <v>4.74627182809737</v>
      </c>
      <c r="W925" s="81" t="n">
        <v>4.75000000000063</v>
      </c>
      <c r="X925" s="81" t="n">
        <v>4.74999999956214</v>
      </c>
    </row>
    <row r="926" customFormat="false" ht="15" hidden="false" customHeight="true" outlineLevel="0" collapsed="false">
      <c r="A926" s="31" t="n">
        <v>92110.8365690081</v>
      </c>
      <c r="B926" s="32" t="n">
        <v>7</v>
      </c>
      <c r="C926" s="21" t="n">
        <v>9.43735773158377</v>
      </c>
      <c r="D926" s="21" t="n">
        <v>5.68106832832093</v>
      </c>
      <c r="E926" s="21" t="n">
        <v>6.99999979593219</v>
      </c>
      <c r="F926" s="21" t="n">
        <v>8.65752836636605</v>
      </c>
      <c r="G926" s="21" t="n">
        <v>4.47064067132967</v>
      </c>
      <c r="H926" s="21" t="n">
        <v>4.75601941124139</v>
      </c>
      <c r="I926" s="21" t="n">
        <v>4.75000000003085</v>
      </c>
      <c r="J926" s="21" t="n">
        <v>4.70298145106025</v>
      </c>
      <c r="K926" s="81" t="n">
        <v>4.70103101386528</v>
      </c>
      <c r="L926" s="81" t="n">
        <v>7.07213004884397</v>
      </c>
      <c r="M926" s="81" t="n">
        <v>8.16692986168923</v>
      </c>
      <c r="N926" s="81" t="n">
        <v>7.50258135680086</v>
      </c>
      <c r="O926" s="81" t="n">
        <v>7.0329963233478</v>
      </c>
      <c r="P926" s="81" t="n">
        <v>7.00000000410642</v>
      </c>
      <c r="Q926" s="81" t="n">
        <v>7.00000135359446</v>
      </c>
      <c r="R926" s="81" t="n">
        <v>4.96905332368512</v>
      </c>
      <c r="S926" s="81" t="n">
        <v>4.73724831950082</v>
      </c>
      <c r="T926" s="81" t="n">
        <v>4.66982174222564</v>
      </c>
      <c r="U926" s="81" t="n">
        <v>4.72150802122689</v>
      </c>
      <c r="V926" s="81" t="n">
        <v>4.75331683680508</v>
      </c>
      <c r="W926" s="81" t="n">
        <v>4.74999999999959</v>
      </c>
      <c r="X926" s="81" t="n">
        <v>4.7499999995727</v>
      </c>
    </row>
    <row r="927" customFormat="false" ht="15" hidden="false" customHeight="true" outlineLevel="0" collapsed="false">
      <c r="A927" s="31" t="n">
        <v>92210.8483350982</v>
      </c>
      <c r="B927" s="32" t="n">
        <v>7</v>
      </c>
      <c r="C927" s="21" t="n">
        <v>8.52712040114995</v>
      </c>
      <c r="D927" s="21" t="n">
        <v>5.08319623335906</v>
      </c>
      <c r="E927" s="21" t="n">
        <v>6.9999998216267</v>
      </c>
      <c r="F927" s="21" t="n">
        <v>7.78417022716197</v>
      </c>
      <c r="G927" s="21" t="n">
        <v>4.45935286837355</v>
      </c>
      <c r="H927" s="21" t="n">
        <v>4.84484926836012</v>
      </c>
      <c r="I927" s="21" t="n">
        <v>4.75000000002697</v>
      </c>
      <c r="J927" s="21" t="n">
        <v>4.70592278061959</v>
      </c>
      <c r="K927" s="81" t="n">
        <v>5.08854983494043</v>
      </c>
      <c r="L927" s="81" t="n">
        <v>5.81470691239422</v>
      </c>
      <c r="M927" s="81" t="n">
        <v>5.21763970017851</v>
      </c>
      <c r="N927" s="81" t="n">
        <v>5.5188037606339</v>
      </c>
      <c r="O927" s="81" t="n">
        <v>7.00581626585703</v>
      </c>
      <c r="P927" s="81" t="n">
        <v>7.00000000371883</v>
      </c>
      <c r="Q927" s="81" t="n">
        <v>7.0000011384513</v>
      </c>
      <c r="R927" s="81" t="n">
        <v>4.98806324425371</v>
      </c>
      <c r="S927" s="81" t="n">
        <v>4.76445724041858</v>
      </c>
      <c r="T927" s="81" t="n">
        <v>4.8043935615516</v>
      </c>
      <c r="U927" s="81" t="n">
        <v>4.78299111983494</v>
      </c>
      <c r="V927" s="81" t="n">
        <v>4.75445668772245</v>
      </c>
      <c r="W927" s="81" t="n">
        <v>4.74999999999887</v>
      </c>
      <c r="X927" s="81" t="n">
        <v>4.74999999958909</v>
      </c>
    </row>
    <row r="928" customFormat="false" ht="15" hidden="false" customHeight="true" outlineLevel="0" collapsed="false">
      <c r="A928" s="31" t="n">
        <v>92310.8601011884</v>
      </c>
      <c r="B928" s="32" t="n">
        <v>7</v>
      </c>
      <c r="C928" s="21" t="n">
        <v>4.59785464956916</v>
      </c>
      <c r="D928" s="21" t="n">
        <v>7.05112765231366</v>
      </c>
      <c r="E928" s="21" t="n">
        <v>6.99999984408582</v>
      </c>
      <c r="F928" s="21" t="n">
        <v>5.39449430826403</v>
      </c>
      <c r="G928" s="21" t="n">
        <v>4.97942774208341</v>
      </c>
      <c r="H928" s="21" t="n">
        <v>4.82345206783871</v>
      </c>
      <c r="I928" s="21" t="n">
        <v>4.75000000002357</v>
      </c>
      <c r="J928" s="21" t="n">
        <v>4.7893310122337</v>
      </c>
      <c r="K928" s="81" t="n">
        <v>9.19809210996735</v>
      </c>
      <c r="L928" s="81" t="n">
        <v>6.13994052315108</v>
      </c>
      <c r="M928" s="81" t="n">
        <v>5.36590385437729</v>
      </c>
      <c r="N928" s="81" t="n">
        <v>5.94540898418036</v>
      </c>
      <c r="O928" s="81" t="n">
        <v>7.73058079811436</v>
      </c>
      <c r="P928" s="81" t="n">
        <v>7.00000000319358</v>
      </c>
      <c r="Q928" s="81" t="n">
        <v>7.00000094624211</v>
      </c>
      <c r="R928" s="81" t="n">
        <v>4.55169455154104</v>
      </c>
      <c r="S928" s="81" t="n">
        <v>4.76729118617636</v>
      </c>
      <c r="T928" s="81" t="n">
        <v>4.80745002892907</v>
      </c>
      <c r="U928" s="81" t="n">
        <v>4.78380643304954</v>
      </c>
      <c r="V928" s="81" t="n">
        <v>4.74621145052279</v>
      </c>
      <c r="W928" s="81" t="n">
        <v>4.74999999999843</v>
      </c>
      <c r="X928" s="81" t="n">
        <v>4.7499999996098</v>
      </c>
    </row>
    <row r="929" customFormat="false" ht="15" hidden="false" customHeight="true" outlineLevel="0" collapsed="false">
      <c r="A929" s="31" t="n">
        <v>92410.8718672785</v>
      </c>
      <c r="B929" s="32" t="n">
        <v>7</v>
      </c>
      <c r="C929" s="21" t="n">
        <v>4.8408861923861</v>
      </c>
      <c r="D929" s="21" t="n">
        <v>8.92721946508738</v>
      </c>
      <c r="E929" s="21" t="n">
        <v>6.99999986371713</v>
      </c>
      <c r="F929" s="21" t="n">
        <v>5.64981512567816</v>
      </c>
      <c r="G929" s="21" t="n">
        <v>5.05241859073117</v>
      </c>
      <c r="H929" s="21" t="n">
        <v>4.66176762952581</v>
      </c>
      <c r="I929" s="21" t="n">
        <v>4.7500000000206</v>
      </c>
      <c r="J929" s="21" t="n">
        <v>4.80069882037322</v>
      </c>
      <c r="K929" s="81" t="n">
        <v>9.10493978620943</v>
      </c>
      <c r="L929" s="81" t="n">
        <v>8.01094432617809</v>
      </c>
      <c r="M929" s="81" t="n">
        <v>8.19255532094942</v>
      </c>
      <c r="N929" s="81" t="n">
        <v>8.38548294232204</v>
      </c>
      <c r="O929" s="81" t="n">
        <v>7.56990027059945</v>
      </c>
      <c r="P929" s="81" t="n">
        <v>7.00000000260438</v>
      </c>
      <c r="Q929" s="81" t="n">
        <v>7.00000077584814</v>
      </c>
      <c r="R929" s="81" t="n">
        <v>4.50434473248234</v>
      </c>
      <c r="S929" s="81" t="n">
        <v>4.7409651354721</v>
      </c>
      <c r="T929" s="81" t="n">
        <v>4.79019157769143</v>
      </c>
      <c r="U929" s="81" t="n">
        <v>4.72151044788143</v>
      </c>
      <c r="V929" s="81" t="n">
        <v>4.74715350370448</v>
      </c>
      <c r="W929" s="81" t="n">
        <v>4.74999999999822</v>
      </c>
      <c r="X929" s="81" t="n">
        <v>4.74999999963356</v>
      </c>
    </row>
    <row r="930" customFormat="false" ht="15" hidden="false" customHeight="true" outlineLevel="0" collapsed="false">
      <c r="A930" s="31" t="n">
        <v>92510.8836333686</v>
      </c>
      <c r="B930" s="32" t="n">
        <v>7</v>
      </c>
      <c r="C930" s="21" t="n">
        <v>9.1508605959951</v>
      </c>
      <c r="D930" s="21" t="n">
        <v>8.33711526302582</v>
      </c>
      <c r="E930" s="21" t="n">
        <v>6.99999988087665</v>
      </c>
      <c r="F930" s="21" t="n">
        <v>8.42398968468335</v>
      </c>
      <c r="G930" s="21" t="n">
        <v>4.59086266704088</v>
      </c>
      <c r="H930" s="21" t="n">
        <v>4.66259473224287</v>
      </c>
      <c r="I930" s="21" t="n">
        <v>4.75000000001801</v>
      </c>
      <c r="J930" s="21" t="n">
        <v>4.7258991693869</v>
      </c>
      <c r="K930" s="81" t="n">
        <v>4.94736365420449</v>
      </c>
      <c r="L930" s="81" t="n">
        <v>8.10632145935086</v>
      </c>
      <c r="M930" s="81" t="n">
        <v>8.80039308541651</v>
      </c>
      <c r="N930" s="81" t="n">
        <v>8.27729784552965</v>
      </c>
      <c r="O930" s="81" t="n">
        <v>6.88210265967171</v>
      </c>
      <c r="P930" s="81" t="n">
        <v>7.00000000200849</v>
      </c>
      <c r="Q930" s="81" t="n">
        <v>7.00000062597264</v>
      </c>
      <c r="R930" s="81" t="n">
        <v>4.91852373908967</v>
      </c>
      <c r="S930" s="81" t="n">
        <v>4.73200931004992</v>
      </c>
      <c r="T930" s="81" t="n">
        <v>4.74043662850559</v>
      </c>
      <c r="U930" s="81" t="n">
        <v>4.71364085093538</v>
      </c>
      <c r="V930" s="81" t="n">
        <v>4.75523184424037</v>
      </c>
      <c r="W930" s="81" t="n">
        <v>4.74999999999819</v>
      </c>
      <c r="X930" s="81" t="n">
        <v>4.74999999965928</v>
      </c>
    </row>
    <row r="931" customFormat="false" ht="15" hidden="false" customHeight="true" outlineLevel="0" collapsed="false">
      <c r="A931" s="31" t="n">
        <v>92610.8953994588</v>
      </c>
      <c r="B931" s="32" t="n">
        <v>7</v>
      </c>
      <c r="C931" s="21" t="n">
        <v>9.37479135500803</v>
      </c>
      <c r="D931" s="21" t="n">
        <v>5.15916912974237</v>
      </c>
      <c r="E931" s="21" t="n">
        <v>6.99999989587552</v>
      </c>
      <c r="F931" s="21" t="n">
        <v>8.59991788828233</v>
      </c>
      <c r="G931" s="21" t="n">
        <v>4.45949777712365</v>
      </c>
      <c r="H931" s="21" t="n">
        <v>4.82892562842403</v>
      </c>
      <c r="I931" s="21" t="n">
        <v>4.75000000001574</v>
      </c>
      <c r="J931" s="21" t="n">
        <v>4.70126120053892</v>
      </c>
      <c r="K931" s="81" t="n">
        <v>4.76935724027633</v>
      </c>
      <c r="L931" s="81" t="n">
        <v>6.42087434436794</v>
      </c>
      <c r="M931" s="81" t="n">
        <v>8.82187931844691</v>
      </c>
      <c r="N931" s="81" t="n">
        <v>5.76554126162285</v>
      </c>
      <c r="O931" s="81" t="n">
        <v>7.25428353207124</v>
      </c>
      <c r="P931" s="81" t="n">
        <v>7.00000000144738</v>
      </c>
      <c r="Q931" s="81" t="n">
        <v>7.00000049520107</v>
      </c>
      <c r="R931" s="81" t="n">
        <v>4.99908267546715</v>
      </c>
      <c r="S931" s="81" t="n">
        <v>4.74585396326534</v>
      </c>
      <c r="T931" s="81" t="n">
        <v>4.69215950962699</v>
      </c>
      <c r="U931" s="81" t="n">
        <v>4.77165122132922</v>
      </c>
      <c r="V931" s="81" t="n">
        <v>4.75189432589809</v>
      </c>
      <c r="W931" s="81" t="n">
        <v>4.74999999999829</v>
      </c>
      <c r="X931" s="81" t="n">
        <v>4.7499999996861</v>
      </c>
    </row>
    <row r="932" customFormat="false" ht="15" hidden="false" customHeight="true" outlineLevel="0" collapsed="false">
      <c r="A932" s="31" t="n">
        <v>92710.9071655489</v>
      </c>
      <c r="B932" s="32" t="n">
        <v>7</v>
      </c>
      <c r="C932" s="21" t="n">
        <v>5.60904329105374</v>
      </c>
      <c r="D932" s="21" t="n">
        <v>5.34877545453982</v>
      </c>
      <c r="E932" s="21" t="n">
        <v>6.99999990898597</v>
      </c>
      <c r="F932" s="21" t="n">
        <v>6.38789390502911</v>
      </c>
      <c r="G932" s="21" t="n">
        <v>4.49858354347125</v>
      </c>
      <c r="H932" s="21" t="n">
        <v>4.84404286436118</v>
      </c>
      <c r="I932" s="21" t="n">
        <v>4.75000000001376</v>
      </c>
      <c r="J932" s="21" t="n">
        <v>4.71658582494969</v>
      </c>
      <c r="K932" s="81" t="n">
        <v>8.81636797456238</v>
      </c>
      <c r="L932" s="81" t="n">
        <v>5.7964105137715</v>
      </c>
      <c r="M932" s="81" t="n">
        <v>8.35720114207147</v>
      </c>
      <c r="N932" s="81" t="n">
        <v>5.59249501702033</v>
      </c>
      <c r="O932" s="81" t="n">
        <v>7.76000461307702</v>
      </c>
      <c r="P932" s="81" t="n">
        <v>7.00000000094859</v>
      </c>
      <c r="Q932" s="81" t="n">
        <v>7.00000038205255</v>
      </c>
      <c r="R932" s="81" t="n">
        <v>4.6481316683797</v>
      </c>
      <c r="S932" s="81" t="n">
        <v>4.76647947590027</v>
      </c>
      <c r="T932" s="81" t="n">
        <v>4.66585059771724</v>
      </c>
      <c r="U932" s="81" t="n">
        <v>4.78750818642808</v>
      </c>
      <c r="V932" s="81" t="n">
        <v>4.74562067662905</v>
      </c>
      <c r="W932" s="81" t="n">
        <v>4.74999999999847</v>
      </c>
      <c r="X932" s="81" t="n">
        <v>4.74999999971327</v>
      </c>
    </row>
    <row r="933" customFormat="false" ht="15" hidden="false" customHeight="true" outlineLevel="0" collapsed="false">
      <c r="A933" s="31" t="n">
        <v>92810.918931639</v>
      </c>
      <c r="B933" s="32" t="n">
        <v>7</v>
      </c>
      <c r="C933" s="21" t="n">
        <v>4.52651928508644</v>
      </c>
      <c r="D933" s="21" t="n">
        <v>8.68661645263823</v>
      </c>
      <c r="E933" s="21" t="n">
        <v>6.99999992044573</v>
      </c>
      <c r="F933" s="21" t="n">
        <v>5.3357435375885</v>
      </c>
      <c r="G933" s="21" t="n">
        <v>5.00611502492242</v>
      </c>
      <c r="H933" s="21" t="n">
        <v>4.68541845242601</v>
      </c>
      <c r="I933" s="21" t="n">
        <v>4.75000000001203</v>
      </c>
      <c r="J933" s="21" t="n">
        <v>4.79447027661946</v>
      </c>
      <c r="K933" s="81" t="n">
        <v>9.31630004812119</v>
      </c>
      <c r="L933" s="81" t="n">
        <v>6.43203115634864</v>
      </c>
      <c r="M933" s="81" t="n">
        <v>5.2730609317699</v>
      </c>
      <c r="N933" s="81" t="n">
        <v>7.97708063330091</v>
      </c>
      <c r="O933" s="81" t="n">
        <v>7.43156200087602</v>
      </c>
      <c r="P933" s="81" t="n">
        <v>7.00000000052754</v>
      </c>
      <c r="Q933" s="81" t="n">
        <v>7.00000028502067</v>
      </c>
      <c r="R933" s="81" t="n">
        <v>4.50183205774811</v>
      </c>
      <c r="S933" s="81" t="n">
        <v>4.76560089687279</v>
      </c>
      <c r="T933" s="81" t="n">
        <v>4.80139232550375</v>
      </c>
      <c r="U933" s="81" t="n">
        <v>4.74434347783105</v>
      </c>
      <c r="V933" s="81" t="n">
        <v>4.74855213725357</v>
      </c>
      <c r="W933" s="81" t="n">
        <v>4.7499999999987</v>
      </c>
      <c r="X933" s="81" t="n">
        <v>4.74999999974023</v>
      </c>
    </row>
    <row r="934" customFormat="false" ht="15" hidden="false" customHeight="true" outlineLevel="0" collapsed="false">
      <c r="A934" s="31" t="n">
        <v>92910.9306977291</v>
      </c>
      <c r="B934" s="32" t="n">
        <v>7</v>
      </c>
      <c r="C934" s="21" t="n">
        <v>5.04251050680646</v>
      </c>
      <c r="D934" s="21" t="n">
        <v>8.81223953188609</v>
      </c>
      <c r="E934" s="21" t="n">
        <v>6.99999993046253</v>
      </c>
      <c r="F934" s="21" t="n">
        <v>5.87989500249323</v>
      </c>
      <c r="G934" s="21" t="n">
        <v>5.0513721551883</v>
      </c>
      <c r="H934" s="21" t="n">
        <v>4.65341175690363</v>
      </c>
      <c r="I934" s="21" t="n">
        <v>4.75000000001051</v>
      </c>
      <c r="J934" s="21" t="n">
        <v>4.7988724433379</v>
      </c>
      <c r="K934" s="81" t="n">
        <v>5.78315983216714</v>
      </c>
      <c r="L934" s="81" t="n">
        <v>8.12682758266494</v>
      </c>
      <c r="M934" s="81" t="n">
        <v>5.28853944152293</v>
      </c>
      <c r="N934" s="81" t="n">
        <v>8.48733711643379</v>
      </c>
      <c r="O934" s="81" t="n">
        <v>6.80792665675152</v>
      </c>
      <c r="P934" s="81" t="n">
        <v>7.00000000019021</v>
      </c>
      <c r="Q934" s="81" t="n">
        <v>7.00000020260748</v>
      </c>
      <c r="R934" s="81" t="n">
        <v>4.56369469355317</v>
      </c>
      <c r="S934" s="81" t="n">
        <v>4.73761368609125</v>
      </c>
      <c r="T934" s="81" t="n">
        <v>4.80703081081329</v>
      </c>
      <c r="U934" s="81" t="n">
        <v>4.71276971720293</v>
      </c>
      <c r="V934" s="81" t="n">
        <v>4.75609291203244</v>
      </c>
      <c r="W934" s="81" t="n">
        <v>4.74999999999896</v>
      </c>
      <c r="X934" s="81" t="n">
        <v>4.7499999997665</v>
      </c>
    </row>
    <row r="935" customFormat="false" ht="15" hidden="false" customHeight="true" outlineLevel="0" collapsed="false">
      <c r="A935" s="31" t="n">
        <v>93010.9424638193</v>
      </c>
      <c r="B935" s="32" t="n">
        <v>7</v>
      </c>
      <c r="C935" s="21" t="n">
        <v>9.29752961702396</v>
      </c>
      <c r="D935" s="21" t="n">
        <v>5.57604497011502</v>
      </c>
      <c r="E935" s="21" t="n">
        <v>6.99999993921812</v>
      </c>
      <c r="F935" s="21" t="n">
        <v>8.55268924802998</v>
      </c>
      <c r="G935" s="21" t="n">
        <v>4.55148790000812</v>
      </c>
      <c r="H935" s="21" t="n">
        <v>4.78310637943746</v>
      </c>
      <c r="I935" s="21" t="n">
        <v>4.75000000000919</v>
      </c>
      <c r="J935" s="21" t="n">
        <v>4.71808968512501</v>
      </c>
      <c r="K935" s="81" t="n">
        <v>4.63415248322084</v>
      </c>
      <c r="L935" s="81" t="n">
        <v>7.99480529907058</v>
      </c>
      <c r="M935" s="81" t="n">
        <v>7.85655827875707</v>
      </c>
      <c r="N935" s="81" t="n">
        <v>6.72876469011471</v>
      </c>
      <c r="O935" s="81" t="n">
        <v>7.4751148554744</v>
      </c>
      <c r="P935" s="81" t="n">
        <v>6.99999999993539</v>
      </c>
      <c r="Q935" s="81" t="n">
        <v>7.00000013334934</v>
      </c>
      <c r="R935" s="81" t="n">
        <v>4.98533230003175</v>
      </c>
      <c r="S935" s="81" t="n">
        <v>4.73212889909069</v>
      </c>
      <c r="T935" s="81" t="n">
        <v>4.79936672420059</v>
      </c>
      <c r="U935" s="81" t="n">
        <v>4.72651060535738</v>
      </c>
      <c r="V935" s="81" t="n">
        <v>4.74907106509147</v>
      </c>
      <c r="W935" s="81" t="n">
        <v>4.74999999999921</v>
      </c>
      <c r="X935" s="81" t="n">
        <v>4.74999999979174</v>
      </c>
    </row>
    <row r="936" customFormat="false" ht="15" hidden="false" customHeight="true" outlineLevel="0" collapsed="false">
      <c r="A936" s="31" t="n">
        <v>93110.9542299094</v>
      </c>
      <c r="B936" s="32" t="n">
        <v>7</v>
      </c>
      <c r="C936" s="21" t="n">
        <v>9.28602716520739</v>
      </c>
      <c r="D936" s="21" t="n">
        <v>5.09685679218003</v>
      </c>
      <c r="E936" s="21" t="n">
        <v>6.9999999468713</v>
      </c>
      <c r="F936" s="21" t="n">
        <v>8.5148357549348</v>
      </c>
      <c r="G936" s="21" t="n">
        <v>4.45185131554601</v>
      </c>
      <c r="H936" s="21" t="n">
        <v>4.84620040180207</v>
      </c>
      <c r="I936" s="21" t="n">
        <v>4.75000000000803</v>
      </c>
      <c r="J936" s="21" t="n">
        <v>4.70044872799145</v>
      </c>
      <c r="K936" s="81" t="n">
        <v>5.47683755807354</v>
      </c>
      <c r="L936" s="81" t="n">
        <v>6.12795061249536</v>
      </c>
      <c r="M936" s="81" t="n">
        <v>8.76134261635723</v>
      </c>
      <c r="N936" s="81" t="n">
        <v>5.4916528393064</v>
      </c>
      <c r="O936" s="81" t="n">
        <v>7.73755316698265</v>
      </c>
      <c r="P936" s="81" t="n">
        <v>6.99999999975692</v>
      </c>
      <c r="Q936" s="81" t="n">
        <v>7.00000007583724</v>
      </c>
      <c r="R936" s="81" t="n">
        <v>4.97275529454513</v>
      </c>
      <c r="S936" s="81" t="n">
        <v>4.75515164720254</v>
      </c>
      <c r="T936" s="81" t="n">
        <v>4.74668860864352</v>
      </c>
      <c r="U936" s="81" t="n">
        <v>4.78472859454786</v>
      </c>
      <c r="V936" s="81" t="n">
        <v>4.74563356031547</v>
      </c>
      <c r="W936" s="81" t="n">
        <v>4.74999999999944</v>
      </c>
      <c r="X936" s="81" t="n">
        <v>4.74999999981568</v>
      </c>
    </row>
    <row r="937" customFormat="false" ht="15" hidden="false" customHeight="true" outlineLevel="0" collapsed="false">
      <c r="A937" s="31" t="n">
        <v>93210.9659959995</v>
      </c>
      <c r="B937" s="32" t="n">
        <v>7</v>
      </c>
      <c r="C937" s="21" t="n">
        <v>5.0799332485416</v>
      </c>
      <c r="D937" s="21" t="n">
        <v>7.73980991790305</v>
      </c>
      <c r="E937" s="21" t="n">
        <v>6.99999995356103</v>
      </c>
      <c r="F937" s="21" t="n">
        <v>5.86440881328175</v>
      </c>
      <c r="G937" s="21" t="n">
        <v>4.83733433209012</v>
      </c>
      <c r="H937" s="21" t="n">
        <v>4.81743984997621</v>
      </c>
      <c r="I937" s="21" t="n">
        <v>4.75000000000702</v>
      </c>
      <c r="J937" s="21" t="n">
        <v>4.75776568297818</v>
      </c>
      <c r="K937" s="81" t="n">
        <v>9.29839840459132</v>
      </c>
      <c r="L937" s="81" t="n">
        <v>5.83593254206857</v>
      </c>
      <c r="M937" s="81" t="n">
        <v>8.82501985807312</v>
      </c>
      <c r="N937" s="81" t="n">
        <v>6.15844056611947</v>
      </c>
      <c r="O937" s="81" t="n">
        <v>7.25304332302107</v>
      </c>
      <c r="P937" s="81" t="n">
        <v>6.99999999964496</v>
      </c>
      <c r="Q937" s="81" t="n">
        <v>7.0000000287322</v>
      </c>
      <c r="R937" s="81" t="n">
        <v>4.53100475002338</v>
      </c>
      <c r="S937" s="81" t="n">
        <v>4.76765609538982</v>
      </c>
      <c r="T937" s="81" t="n">
        <v>4.69839208162386</v>
      </c>
      <c r="U937" s="81" t="n">
        <v>4.78143314968065</v>
      </c>
      <c r="V937" s="81" t="n">
        <v>4.75058178638112</v>
      </c>
      <c r="W937" s="81" t="n">
        <v>4.74999999999965</v>
      </c>
      <c r="X937" s="81" t="n">
        <v>4.74999999983816</v>
      </c>
    </row>
    <row r="938" customFormat="false" ht="15" hidden="false" customHeight="true" outlineLevel="0" collapsed="false">
      <c r="A938" s="31" t="n">
        <v>93310.9777620897</v>
      </c>
      <c r="B938" s="32" t="n">
        <v>7</v>
      </c>
      <c r="C938" s="21" t="n">
        <v>4.56161385671031</v>
      </c>
      <c r="D938" s="21" t="n">
        <v>8.94053252322754</v>
      </c>
      <c r="E938" s="21" t="n">
        <v>6.99999995940841</v>
      </c>
      <c r="F938" s="21" t="n">
        <v>5.35921871222477</v>
      </c>
      <c r="G938" s="21" t="n">
        <v>5.02952189884328</v>
      </c>
      <c r="H938" s="21" t="n">
        <v>4.65981945921374</v>
      </c>
      <c r="I938" s="21" t="n">
        <v>4.75000000000614</v>
      </c>
      <c r="J938" s="21" t="n">
        <v>4.79859475533982</v>
      </c>
      <c r="K938" s="81" t="n">
        <v>8.91138884360147</v>
      </c>
      <c r="L938" s="81" t="n">
        <v>7.09857857416012</v>
      </c>
      <c r="M938" s="81" t="n">
        <v>8.46478430245258</v>
      </c>
      <c r="N938" s="81" t="n">
        <v>8.44201662655441</v>
      </c>
      <c r="O938" s="81" t="n">
        <v>6.83093900819284</v>
      </c>
      <c r="P938" s="81" t="n">
        <v>6.99999999958825</v>
      </c>
      <c r="Q938" s="81" t="n">
        <v>6.99999999077547</v>
      </c>
      <c r="R938" s="81" t="n">
        <v>4.51201126036038</v>
      </c>
      <c r="S938" s="81" t="n">
        <v>4.76161462539045</v>
      </c>
      <c r="T938" s="81" t="n">
        <v>4.66745714442635</v>
      </c>
      <c r="U938" s="81" t="n">
        <v>4.71889353368709</v>
      </c>
      <c r="V938" s="81" t="n">
        <v>4.7559181953452</v>
      </c>
      <c r="W938" s="81" t="n">
        <v>4.74999999999982</v>
      </c>
      <c r="X938" s="81" t="n">
        <v>4.74999999985904</v>
      </c>
    </row>
    <row r="939" customFormat="false" ht="15" hidden="false" customHeight="true" outlineLevel="0" collapsed="false">
      <c r="A939" s="31" t="n">
        <v>93410.9895281798</v>
      </c>
      <c r="B939" s="32" t="n">
        <v>7</v>
      </c>
      <c r="C939" s="21" t="n">
        <v>5.47444218217984</v>
      </c>
      <c r="D939" s="21" t="n">
        <v>8.18612487009007</v>
      </c>
      <c r="E939" s="21" t="n">
        <v>6.99999996451955</v>
      </c>
      <c r="F939" s="21" t="n">
        <v>6.45413125207001</v>
      </c>
      <c r="G939" s="21" t="n">
        <v>5.0406993474534</v>
      </c>
      <c r="H939" s="21" t="n">
        <v>4.66552229435141</v>
      </c>
      <c r="I939" s="21" t="n">
        <v>4.75000000000537</v>
      </c>
      <c r="J939" s="21" t="n">
        <v>4.7941434282078</v>
      </c>
      <c r="K939" s="81" t="n">
        <v>4.80159437679947</v>
      </c>
      <c r="L939" s="81" t="n">
        <v>8.19471559064364</v>
      </c>
      <c r="M939" s="81" t="n">
        <v>5.36117092802104</v>
      </c>
      <c r="N939" s="81" t="n">
        <v>8.16719990737456</v>
      </c>
      <c r="O939" s="81" t="n">
        <v>7.62780410864915</v>
      </c>
      <c r="P939" s="81" t="n">
        <v>6.99999999957504</v>
      </c>
      <c r="Q939" s="81" t="n">
        <v>6.99999996079628</v>
      </c>
      <c r="R939" s="81" t="n">
        <v>4.94833052160092</v>
      </c>
      <c r="S939" s="81" t="n">
        <v>4.73507610045845</v>
      </c>
      <c r="T939" s="81" t="n">
        <v>4.79773493248291</v>
      </c>
      <c r="U939" s="81" t="n">
        <v>4.71490409622967</v>
      </c>
      <c r="V939" s="81" t="n">
        <v>4.74738447653935</v>
      </c>
      <c r="W939" s="81" t="n">
        <v>4.74999999999995</v>
      </c>
      <c r="X939" s="81" t="n">
        <v>4.74999999987826</v>
      </c>
    </row>
    <row r="940" customFormat="false" ht="15" hidden="false" customHeight="true" outlineLevel="0" collapsed="false">
      <c r="A940" s="31" t="n">
        <v>93511.0012942699</v>
      </c>
      <c r="B940" s="32" t="n">
        <v>7</v>
      </c>
      <c r="C940" s="21" t="n">
        <v>9.4014271796987</v>
      </c>
      <c r="D940" s="21" t="n">
        <v>5.1289785222458</v>
      </c>
      <c r="E940" s="21" t="n">
        <v>6.99999996898704</v>
      </c>
      <c r="F940" s="21" t="n">
        <v>8.64096123771076</v>
      </c>
      <c r="G940" s="21" t="n">
        <v>4.52064938999059</v>
      </c>
      <c r="H940" s="21" t="n">
        <v>4.83237857342007</v>
      </c>
      <c r="I940" s="21" t="n">
        <v>4.75000000000469</v>
      </c>
      <c r="J940" s="21" t="n">
        <v>4.71200816636739</v>
      </c>
      <c r="K940" s="81" t="n">
        <v>4.89466556954267</v>
      </c>
      <c r="L940" s="81" t="n">
        <v>7.81354797655129</v>
      </c>
      <c r="M940" s="81" t="n">
        <v>5.23466051805027</v>
      </c>
      <c r="N940" s="81" t="n">
        <v>5.67234626282408</v>
      </c>
      <c r="O940" s="81" t="n">
        <v>7.67878890701606</v>
      </c>
      <c r="P940" s="81" t="n">
        <v>6.99999999959387</v>
      </c>
      <c r="Q940" s="81" t="n">
        <v>6.99999993771558</v>
      </c>
      <c r="R940" s="81" t="n">
        <v>4.99575205425363</v>
      </c>
      <c r="S940" s="81" t="n">
        <v>4.73296287841777</v>
      </c>
      <c r="T940" s="81" t="n">
        <v>4.80724407507361</v>
      </c>
      <c r="U940" s="81" t="n">
        <v>4.77592136943141</v>
      </c>
      <c r="V940" s="81" t="n">
        <v>4.74616869110249</v>
      </c>
      <c r="W940" s="81" t="n">
        <v>4.75000000000005</v>
      </c>
      <c r="X940" s="81" t="n">
        <v>4.74999999989581</v>
      </c>
    </row>
    <row r="941" customFormat="false" ht="15" hidden="false" customHeight="true" outlineLevel="0" collapsed="false">
      <c r="A941" s="31" t="n">
        <v>93611.01306036</v>
      </c>
      <c r="B941" s="32" t="n">
        <v>7</v>
      </c>
      <c r="C941" s="21" t="n">
        <v>9.1587385534822</v>
      </c>
      <c r="D941" s="21" t="n">
        <v>5.45902166127767</v>
      </c>
      <c r="E941" s="21" t="n">
        <v>6.99999997289201</v>
      </c>
      <c r="F941" s="21" t="n">
        <v>8.39052811471443</v>
      </c>
      <c r="G941" s="21" t="n">
        <v>4.44771902506241</v>
      </c>
      <c r="H941" s="21" t="n">
        <v>4.84160311214993</v>
      </c>
      <c r="I941" s="21" t="n">
        <v>4.7500000000041</v>
      </c>
      <c r="J941" s="21" t="n">
        <v>4.70056883574665</v>
      </c>
      <c r="K941" s="81" t="n">
        <v>9.05263268733128</v>
      </c>
      <c r="L941" s="81" t="n">
        <v>5.96032876233223</v>
      </c>
      <c r="M941" s="81" t="n">
        <v>7.11551092961426</v>
      </c>
      <c r="N941" s="81" t="n">
        <v>5.65720380052378</v>
      </c>
      <c r="O941" s="81" t="n">
        <v>7.06028259111539</v>
      </c>
      <c r="P941" s="81" t="n">
        <v>6.99999999963442</v>
      </c>
      <c r="Q941" s="81" t="n">
        <v>6.99999992054668</v>
      </c>
      <c r="R941" s="81" t="n">
        <v>4.58145398186851</v>
      </c>
      <c r="S941" s="81" t="n">
        <v>4.75984229293516</v>
      </c>
      <c r="T941" s="81" t="n">
        <v>4.80183637117198</v>
      </c>
      <c r="U941" s="81" t="n">
        <v>4.78701959051103</v>
      </c>
      <c r="V941" s="81" t="n">
        <v>4.75297068598785</v>
      </c>
      <c r="W941" s="81" t="n">
        <v>4.75000000000012</v>
      </c>
      <c r="X941" s="81" t="n">
        <v>4.7499999999117</v>
      </c>
    </row>
    <row r="942" customFormat="false" ht="15" hidden="false" customHeight="true" outlineLevel="0" collapsed="false">
      <c r="A942" s="31" t="n">
        <v>93711.0248264502</v>
      </c>
      <c r="B942" s="32" t="n">
        <v>7</v>
      </c>
      <c r="C942" s="21" t="n">
        <v>4.84917390732383</v>
      </c>
      <c r="D942" s="21" t="n">
        <v>8.76177335051049</v>
      </c>
      <c r="E942" s="21" t="n">
        <v>6.99999997630531</v>
      </c>
      <c r="F942" s="21" t="n">
        <v>5.63516171319147</v>
      </c>
      <c r="G942" s="21" t="n">
        <v>4.90909852238619</v>
      </c>
      <c r="H942" s="21" t="n">
        <v>4.67791773180093</v>
      </c>
      <c r="I942" s="21" t="n">
        <v>4.75000000000358</v>
      </c>
      <c r="J942" s="21" t="n">
        <v>4.77445541684744</v>
      </c>
      <c r="K942" s="81" t="n">
        <v>9.23002411908156</v>
      </c>
      <c r="L942" s="81" t="n">
        <v>5.9139853458524</v>
      </c>
      <c r="M942" s="81" t="n">
        <v>8.72394423078782</v>
      </c>
      <c r="N942" s="81" t="n">
        <v>8.13956575589504</v>
      </c>
      <c r="O942" s="81" t="n">
        <v>6.97384904134015</v>
      </c>
      <c r="P942" s="81" t="n">
        <v>6.99999999968777</v>
      </c>
      <c r="Q942" s="81" t="n">
        <v>6.9999999083953</v>
      </c>
      <c r="R942" s="81" t="n">
        <v>4.5010289506195</v>
      </c>
      <c r="S942" s="81" t="n">
        <v>4.76801075574173</v>
      </c>
      <c r="T942" s="81" t="n">
        <v>4.75539333031554</v>
      </c>
      <c r="U942" s="81" t="n">
        <v>4.73322866924945</v>
      </c>
      <c r="V942" s="81" t="n">
        <v>4.75473560629168</v>
      </c>
      <c r="W942" s="81" t="n">
        <v>4.75000000000016</v>
      </c>
      <c r="X942" s="81" t="n">
        <v>4.74999999992598</v>
      </c>
    </row>
    <row r="943" customFormat="false" ht="15" hidden="false" customHeight="true" outlineLevel="0" collapsed="false">
      <c r="A943" s="31" t="n">
        <v>93811.0365925403</v>
      </c>
      <c r="B943" s="32" t="n">
        <v>7</v>
      </c>
      <c r="C943" s="21" t="n">
        <v>4.62432441253804</v>
      </c>
      <c r="D943" s="21" t="n">
        <v>8.72370117047509</v>
      </c>
      <c r="E943" s="21" t="n">
        <v>6.99999997928884</v>
      </c>
      <c r="F943" s="21" t="n">
        <v>5.41972274163611</v>
      </c>
      <c r="G943" s="21" t="n">
        <v>5.04067059936656</v>
      </c>
      <c r="H943" s="21" t="n">
        <v>4.65486736517594</v>
      </c>
      <c r="I943" s="21" t="n">
        <v>4.75000000000313</v>
      </c>
      <c r="J943" s="21" t="n">
        <v>4.80038280411981</v>
      </c>
      <c r="K943" s="81" t="n">
        <v>5.18408385318784</v>
      </c>
      <c r="L943" s="81" t="n">
        <v>7.66095824781973</v>
      </c>
      <c r="M943" s="81" t="n">
        <v>8.85514902833304</v>
      </c>
      <c r="N943" s="81" t="n">
        <v>8.45432290652313</v>
      </c>
      <c r="O943" s="81" t="n">
        <v>7.72132381473148</v>
      </c>
      <c r="P943" s="81" t="n">
        <v>6.99999999974674</v>
      </c>
      <c r="Q943" s="81" t="n">
        <v>6.99999990045693</v>
      </c>
      <c r="R943" s="81" t="n">
        <v>4.85165372904791</v>
      </c>
      <c r="S943" s="81" t="n">
        <v>4.75152097025927</v>
      </c>
      <c r="T943" s="81" t="n">
        <v>4.70534334016311</v>
      </c>
      <c r="U943" s="81" t="n">
        <v>4.71229199030591</v>
      </c>
      <c r="V943" s="81" t="n">
        <v>4.74633767514304</v>
      </c>
      <c r="W943" s="81" t="n">
        <v>4.75000000000018</v>
      </c>
      <c r="X943" s="81" t="n">
        <v>4.7499999999387</v>
      </c>
    </row>
    <row r="944" customFormat="false" ht="15" hidden="false" customHeight="true" outlineLevel="0" collapsed="false">
      <c r="A944" s="31" t="n">
        <v>93911.0483586304</v>
      </c>
      <c r="B944" s="32" t="n">
        <v>7</v>
      </c>
      <c r="C944" s="21" t="n">
        <v>8.39371388865965</v>
      </c>
      <c r="D944" s="21" t="n">
        <v>5.40386583433385</v>
      </c>
      <c r="E944" s="21" t="n">
        <v>6.99999998189674</v>
      </c>
      <c r="F944" s="21" t="n">
        <v>7.84236346673289</v>
      </c>
      <c r="G944" s="21" t="n">
        <v>5.00129338033934</v>
      </c>
      <c r="H944" s="21" t="n">
        <v>4.80600150376429</v>
      </c>
      <c r="I944" s="21" t="n">
        <v>4.75000000000274</v>
      </c>
      <c r="J944" s="21" t="n">
        <v>4.77895081816442</v>
      </c>
      <c r="K944" s="81" t="n">
        <v>4.68292345945344</v>
      </c>
      <c r="L944" s="81" t="n">
        <v>8.19807884584445</v>
      </c>
      <c r="M944" s="81" t="n">
        <v>8.61282673944388</v>
      </c>
      <c r="N944" s="81" t="n">
        <v>6.25006879679043</v>
      </c>
      <c r="O944" s="81" t="n">
        <v>7.58690919256774</v>
      </c>
      <c r="P944" s="81" t="n">
        <v>6.99999999980574</v>
      </c>
      <c r="Q944" s="81" t="n">
        <v>6.99999989601395</v>
      </c>
      <c r="R944" s="81" t="n">
        <v>4.99827957950892</v>
      </c>
      <c r="S944" s="81" t="n">
        <v>4.73317079170049</v>
      </c>
      <c r="T944" s="81" t="n">
        <v>4.66714361184463</v>
      </c>
      <c r="U944" s="81" t="n">
        <v>4.7364444835811</v>
      </c>
      <c r="V944" s="81" t="n">
        <v>4.74699407704431</v>
      </c>
      <c r="W944" s="81" t="n">
        <v>4.75000000000018</v>
      </c>
      <c r="X944" s="81" t="n">
        <v>4.74999999994996</v>
      </c>
    </row>
    <row r="945" customFormat="false" ht="15" hidden="false" customHeight="true" outlineLevel="0" collapsed="false">
      <c r="A945" s="31" t="n">
        <v>94011.0601247206</v>
      </c>
      <c r="B945" s="32" t="n">
        <v>7</v>
      </c>
      <c r="C945" s="21" t="n">
        <v>9.4724472625237</v>
      </c>
      <c r="D945" s="21" t="n">
        <v>5.15700261192531</v>
      </c>
      <c r="E945" s="21" t="n">
        <v>6.99999998417621</v>
      </c>
      <c r="F945" s="21" t="n">
        <v>8.68693658509017</v>
      </c>
      <c r="G945" s="21" t="n">
        <v>4.49400546914924</v>
      </c>
      <c r="H945" s="21" t="n">
        <v>4.84654745841019</v>
      </c>
      <c r="I945" s="21" t="n">
        <v>4.75000000000239</v>
      </c>
      <c r="J945" s="21" t="n">
        <v>4.70692745523916</v>
      </c>
      <c r="K945" s="81" t="n">
        <v>8.21915335342212</v>
      </c>
      <c r="L945" s="81" t="n">
        <v>7.46474760525692</v>
      </c>
      <c r="M945" s="81" t="n">
        <v>5.52894787177197</v>
      </c>
      <c r="N945" s="81" t="n">
        <v>5.48397543154868</v>
      </c>
      <c r="O945" s="81" t="n">
        <v>6.90039401772074</v>
      </c>
      <c r="P945" s="81" t="n">
        <v>6.99999999986105</v>
      </c>
      <c r="Q945" s="81" t="n">
        <v>6.99999989443067</v>
      </c>
      <c r="R945" s="81" t="n">
        <v>4.93625703491863</v>
      </c>
      <c r="S945" s="81" t="n">
        <v>4.73500741771828</v>
      </c>
      <c r="T945" s="81" t="n">
        <v>4.78484854493498</v>
      </c>
      <c r="U945" s="81" t="n">
        <v>4.78609953184995</v>
      </c>
      <c r="V945" s="81" t="n">
        <v>4.75500416481555</v>
      </c>
      <c r="W945" s="81" t="n">
        <v>4.75000000000017</v>
      </c>
      <c r="X945" s="81" t="n">
        <v>4.74999999995984</v>
      </c>
    </row>
    <row r="946" customFormat="false" ht="15" hidden="false" customHeight="true" outlineLevel="0" collapsed="false">
      <c r="A946" s="31" t="n">
        <v>94111.0718908107</v>
      </c>
      <c r="B946" s="32" t="n">
        <v>7</v>
      </c>
      <c r="C946" s="21" t="n">
        <v>8.95758826287218</v>
      </c>
      <c r="D946" s="21" t="n">
        <v>8.29467559713443</v>
      </c>
      <c r="E946" s="21" t="n">
        <v>6.99999998616861</v>
      </c>
      <c r="F946" s="21" t="n">
        <v>8.19301772343686</v>
      </c>
      <c r="G946" s="21" t="n">
        <v>4.4487343000506</v>
      </c>
      <c r="H946" s="21" t="n">
        <v>4.75497489052698</v>
      </c>
      <c r="I946" s="21" t="n">
        <v>4.75000000000209</v>
      </c>
      <c r="J946" s="21" t="n">
        <v>4.70202632920587</v>
      </c>
      <c r="K946" s="81" t="n">
        <v>9.36505198479859</v>
      </c>
      <c r="L946" s="81" t="n">
        <v>5.85399319269114</v>
      </c>
      <c r="M946" s="81" t="n">
        <v>5.14626784813244</v>
      </c>
      <c r="N946" s="81" t="n">
        <v>6.45646800345556</v>
      </c>
      <c r="O946" s="81" t="n">
        <v>7.21632717230228</v>
      </c>
      <c r="P946" s="81" t="n">
        <v>6.99999999990997</v>
      </c>
      <c r="Q946" s="81" t="n">
        <v>6.99999989514867</v>
      </c>
      <c r="R946" s="81" t="n">
        <v>4.5147539395158</v>
      </c>
      <c r="S946" s="81" t="n">
        <v>4.76300921284822</v>
      </c>
      <c r="T946" s="81" t="n">
        <v>4.80619754887215</v>
      </c>
      <c r="U946" s="81" t="n">
        <v>4.77880111009037</v>
      </c>
      <c r="V946" s="81" t="n">
        <v>4.75234162508216</v>
      </c>
      <c r="W946" s="81" t="n">
        <v>4.75000000000015</v>
      </c>
      <c r="X946" s="81" t="n">
        <v>4.74999999996844</v>
      </c>
    </row>
    <row r="947" customFormat="false" ht="15" hidden="false" customHeight="true" outlineLevel="0" collapsed="false">
      <c r="A947" s="31" t="n">
        <v>94211.0836569008</v>
      </c>
      <c r="B947" s="32" t="n">
        <v>7</v>
      </c>
      <c r="C947" s="21" t="n">
        <v>4.70209613998792</v>
      </c>
      <c r="D947" s="21" t="n">
        <v>8.92471399537157</v>
      </c>
      <c r="E947" s="21" t="n">
        <v>6.99999998791017</v>
      </c>
      <c r="F947" s="21" t="n">
        <v>5.49198019011102</v>
      </c>
      <c r="G947" s="21" t="n">
        <v>4.94854066954419</v>
      </c>
      <c r="H947" s="21" t="n">
        <v>4.65559749509134</v>
      </c>
      <c r="I947" s="21" t="n">
        <v>4.75000000000183</v>
      </c>
      <c r="J947" s="21" t="n">
        <v>4.78302465827542</v>
      </c>
      <c r="K947" s="81" t="n">
        <v>8.5239317641402</v>
      </c>
      <c r="L947" s="81" t="n">
        <v>6.03840459125767</v>
      </c>
      <c r="M947" s="81" t="n">
        <v>5.85652629151266</v>
      </c>
      <c r="N947" s="81" t="n">
        <v>8.47825891402954</v>
      </c>
      <c r="O947" s="81" t="n">
        <v>7.75919933404236</v>
      </c>
      <c r="P947" s="81" t="n">
        <v>6.99999999995101</v>
      </c>
      <c r="Q947" s="81" t="n">
        <v>6.99999989768121</v>
      </c>
      <c r="R947" s="81" t="n">
        <v>4.52728472009179</v>
      </c>
      <c r="S947" s="81" t="n">
        <v>4.76775381094183</v>
      </c>
      <c r="T947" s="81" t="n">
        <v>4.80367168612834</v>
      </c>
      <c r="U947" s="81" t="n">
        <v>4.71715639614108</v>
      </c>
      <c r="V947" s="81" t="n">
        <v>4.74567586481085</v>
      </c>
      <c r="W947" s="81" t="n">
        <v>4.75000000000013</v>
      </c>
      <c r="X947" s="81" t="n">
        <v>4.74999999997586</v>
      </c>
    </row>
    <row r="948" customFormat="false" ht="15" hidden="false" customHeight="true" outlineLevel="0" collapsed="false">
      <c r="A948" s="31" t="n">
        <v>94311.0954229909</v>
      </c>
      <c r="B948" s="32" t="n">
        <v>7</v>
      </c>
      <c r="C948" s="21" t="n">
        <v>4.71330157732721</v>
      </c>
      <c r="D948" s="21" t="n">
        <v>7.37388093497719</v>
      </c>
      <c r="E948" s="21" t="n">
        <v>6.99999998943257</v>
      </c>
      <c r="F948" s="21" t="n">
        <v>5.5118550454896</v>
      </c>
      <c r="G948" s="21" t="n">
        <v>5.04830623234275</v>
      </c>
      <c r="H948" s="21" t="n">
        <v>4.67443981492484</v>
      </c>
      <c r="I948" s="21" t="n">
        <v>4.7500000000016</v>
      </c>
      <c r="J948" s="21" t="n">
        <v>4.80104852862855</v>
      </c>
      <c r="K948" s="81" t="n">
        <v>4.70103101714068</v>
      </c>
      <c r="L948" s="81" t="n">
        <v>7.91717905505777</v>
      </c>
      <c r="M948" s="81" t="n">
        <v>8.60465641499469</v>
      </c>
      <c r="N948" s="81" t="n">
        <v>8.06487205025874</v>
      </c>
      <c r="O948" s="81" t="n">
        <v>7.45508020939946</v>
      </c>
      <c r="P948" s="81" t="n">
        <v>6.99999999998378</v>
      </c>
      <c r="Q948" s="81" t="n">
        <v>6.99999990160765</v>
      </c>
      <c r="R948" s="81" t="n">
        <v>4.96905332394427</v>
      </c>
      <c r="S948" s="81" t="n">
        <v>4.7435587830306</v>
      </c>
      <c r="T948" s="81" t="n">
        <v>4.76328335051882</v>
      </c>
      <c r="U948" s="81" t="n">
        <v>4.71607898179538</v>
      </c>
      <c r="V948" s="81" t="n">
        <v>4.74830263539785</v>
      </c>
      <c r="W948" s="81" t="n">
        <v>4.7500000000001</v>
      </c>
      <c r="X948" s="81" t="n">
        <v>4.7499999999822</v>
      </c>
    </row>
    <row r="949" customFormat="false" ht="15" hidden="false" customHeight="true" outlineLevel="0" collapsed="false">
      <c r="A949" s="31" t="n">
        <v>94411.1071890811</v>
      </c>
      <c r="B949" s="32" t="n">
        <v>7</v>
      </c>
      <c r="C949" s="21" t="n">
        <v>8.92069873728485</v>
      </c>
      <c r="D949" s="21" t="n">
        <v>5.07863644054884</v>
      </c>
      <c r="E949" s="21" t="n">
        <v>6.99999999076317</v>
      </c>
      <c r="F949" s="21" t="n">
        <v>8.22662219792486</v>
      </c>
      <c r="G949" s="21" t="n">
        <v>4.66239034965227</v>
      </c>
      <c r="H949" s="21" t="n">
        <v>4.83723178700715</v>
      </c>
      <c r="I949" s="21" t="n">
        <v>4.7500000000014</v>
      </c>
      <c r="J949" s="21" t="n">
        <v>4.73865232301909</v>
      </c>
      <c r="K949" s="81" t="n">
        <v>5.08854983916438</v>
      </c>
      <c r="L949" s="81" t="n">
        <v>8.14953932345486</v>
      </c>
      <c r="M949" s="81" t="n">
        <v>8.83110909734722</v>
      </c>
      <c r="N949" s="81" t="n">
        <v>5.61868690030185</v>
      </c>
      <c r="O949" s="81" t="n">
        <v>6.81335155374179</v>
      </c>
      <c r="P949" s="81" t="n">
        <v>7.00000000000817</v>
      </c>
      <c r="Q949" s="81" t="n">
        <v>6.99999990656812</v>
      </c>
      <c r="R949" s="81" t="n">
        <v>4.98806324463674</v>
      </c>
      <c r="S949" s="81" t="n">
        <v>4.73220976847027</v>
      </c>
      <c r="T949" s="81" t="n">
        <v>4.71515743366226</v>
      </c>
      <c r="U949" s="81" t="n">
        <v>4.77830944537231</v>
      </c>
      <c r="V949" s="81" t="n">
        <v>4.75603508272008</v>
      </c>
      <c r="W949" s="81" t="n">
        <v>4.75000000000008</v>
      </c>
      <c r="X949" s="81" t="n">
        <v>4.74999999998758</v>
      </c>
    </row>
    <row r="950" customFormat="false" ht="15" hidden="false" customHeight="true" outlineLevel="0" collapsed="false">
      <c r="A950" s="31" t="n">
        <v>94511.1189551712</v>
      </c>
      <c r="B950" s="32" t="n">
        <v>7</v>
      </c>
      <c r="C950" s="21" t="n">
        <v>9.43735773158175</v>
      </c>
      <c r="D950" s="21" t="n">
        <v>5.58805272292914</v>
      </c>
      <c r="E950" s="21" t="n">
        <v>6.99999999192632</v>
      </c>
      <c r="F950" s="21" t="n">
        <v>8.65752836701843</v>
      </c>
      <c r="G950" s="21" t="n">
        <v>4.47064067132941</v>
      </c>
      <c r="H950" s="21" t="n">
        <v>4.8390362706382</v>
      </c>
      <c r="I950" s="21" t="n">
        <v>4.75000000000122</v>
      </c>
      <c r="J950" s="21" t="n">
        <v>4.70298145111908</v>
      </c>
      <c r="K950" s="81" t="n">
        <v>9.19809211302873</v>
      </c>
      <c r="L950" s="81" t="n">
        <v>6.7254891113216</v>
      </c>
      <c r="M950" s="81" t="n">
        <v>8.66628711044932</v>
      </c>
      <c r="N950" s="81" t="n">
        <v>5.71815524753597</v>
      </c>
      <c r="O950" s="81" t="n">
        <v>7.44645255364954</v>
      </c>
      <c r="P950" s="81" t="n">
        <v>7.00000000002483</v>
      </c>
      <c r="Q950" s="81" t="n">
        <v>6.99999991225697</v>
      </c>
      <c r="R950" s="81" t="n">
        <v>4.55169455164376</v>
      </c>
      <c r="S950" s="81" t="n">
        <v>4.73998834463758</v>
      </c>
      <c r="T950" s="81" t="n">
        <v>4.67457627603374</v>
      </c>
      <c r="U950" s="81" t="n">
        <v>4.78640571580353</v>
      </c>
      <c r="V950" s="81" t="n">
        <v>4.74942931690785</v>
      </c>
      <c r="W950" s="81" t="n">
        <v>4.75000000000005</v>
      </c>
      <c r="X950" s="81" t="n">
        <v>4.74999999999208</v>
      </c>
    </row>
    <row r="951" customFormat="false" ht="15" hidden="false" customHeight="true" outlineLevel="0" collapsed="false">
      <c r="A951" s="31" t="n">
        <v>94611.1307212613</v>
      </c>
      <c r="B951" s="32" t="n">
        <v>7</v>
      </c>
      <c r="C951" s="21" t="n">
        <v>8.52712040114937</v>
      </c>
      <c r="D951" s="21" t="n">
        <v>8.82001885249284</v>
      </c>
      <c r="E951" s="21" t="n">
        <v>6.99999999294276</v>
      </c>
      <c r="F951" s="21" t="n">
        <v>7.78417024041386</v>
      </c>
      <c r="G951" s="21" t="n">
        <v>4.45935286837355</v>
      </c>
      <c r="H951" s="21" t="n">
        <v>4.67300932622275</v>
      </c>
      <c r="I951" s="21" t="n">
        <v>4.75000000000107</v>
      </c>
      <c r="J951" s="21" t="n">
        <v>4.70592278050603</v>
      </c>
      <c r="K951" s="81" t="n">
        <v>9.10493978817534</v>
      </c>
      <c r="L951" s="81" t="n">
        <v>5.79758802965062</v>
      </c>
      <c r="M951" s="81" t="n">
        <v>5.79074436093105</v>
      </c>
      <c r="N951" s="81" t="n">
        <v>8.2289363272924</v>
      </c>
      <c r="O951" s="81" t="n">
        <v>7.74355285223984</v>
      </c>
      <c r="P951" s="81" t="n">
        <v>7.00000000003514</v>
      </c>
      <c r="Q951" s="81" t="n">
        <v>6.99999991841783</v>
      </c>
      <c r="R951" s="81" t="n">
        <v>4.50434473283162</v>
      </c>
      <c r="S951" s="81" t="n">
        <v>4.76541660570499</v>
      </c>
      <c r="T951" s="81" t="n">
        <v>4.75276061439156</v>
      </c>
      <c r="U951" s="81" t="n">
        <v>4.72860631847464</v>
      </c>
      <c r="V951" s="81" t="n">
        <v>4.74558926036454</v>
      </c>
      <c r="W951" s="81" t="n">
        <v>4.75000000000003</v>
      </c>
      <c r="X951" s="81" t="n">
        <v>4.7499999999958</v>
      </c>
    </row>
    <row r="952" customFormat="false" ht="15" hidden="false" customHeight="true" outlineLevel="0" collapsed="false">
      <c r="A952" s="31" t="n">
        <v>94711.1424873515</v>
      </c>
      <c r="B952" s="32" t="n">
        <v>7</v>
      </c>
      <c r="C952" s="21" t="n">
        <v>4.59785464956916</v>
      </c>
      <c r="D952" s="21" t="n">
        <v>8.6815797936332</v>
      </c>
      <c r="E952" s="21" t="n">
        <v>6.99999999383105</v>
      </c>
      <c r="F952" s="21" t="n">
        <v>5.39449430986803</v>
      </c>
      <c r="G952" s="21" t="n">
        <v>4.97942774208342</v>
      </c>
      <c r="H952" s="21" t="n">
        <v>4.65540613103459</v>
      </c>
      <c r="I952" s="21" t="n">
        <v>4.75000000000093</v>
      </c>
      <c r="J952" s="21" t="n">
        <v>4.78933101213332</v>
      </c>
      <c r="K952" s="81" t="n">
        <v>4.94736365731766</v>
      </c>
      <c r="L952" s="81" t="n">
        <v>6.24429506118112</v>
      </c>
      <c r="M952" s="81" t="n">
        <v>5.14384385553019</v>
      </c>
      <c r="N952" s="81" t="n">
        <v>8.40979506298293</v>
      </c>
      <c r="O952" s="81" t="n">
        <v>7.28161923219045</v>
      </c>
      <c r="P952" s="81" t="n">
        <v>7.00000000004008</v>
      </c>
      <c r="Q952" s="81" t="n">
        <v>6.9999999248386</v>
      </c>
      <c r="R952" s="81" t="n">
        <v>4.91852373897637</v>
      </c>
      <c r="S952" s="81" t="n">
        <v>4.7667105857815</v>
      </c>
      <c r="T952" s="81" t="n">
        <v>4.80777573271982</v>
      </c>
      <c r="U952" s="81" t="n">
        <v>4.71248739422017</v>
      </c>
      <c r="V952" s="81" t="n">
        <v>4.75024179301456</v>
      </c>
      <c r="W952" s="81" t="n">
        <v>4.75000000000002</v>
      </c>
      <c r="X952" s="81" t="n">
        <v>4.74999999999884</v>
      </c>
    </row>
    <row r="953" customFormat="false" ht="15" hidden="false" customHeight="true" outlineLevel="0" collapsed="false">
      <c r="A953" s="31" t="n">
        <v>94811.1542534416</v>
      </c>
      <c r="B953" s="32" t="n">
        <v>7</v>
      </c>
      <c r="C953" s="21" t="n">
        <v>4.84088619238615</v>
      </c>
      <c r="D953" s="21" t="n">
        <v>5.34403962684653</v>
      </c>
      <c r="E953" s="21" t="n">
        <v>6.99999999460758</v>
      </c>
      <c r="F953" s="21" t="n">
        <v>5.64981512330694</v>
      </c>
      <c r="G953" s="21" t="n">
        <v>5.05241859073117</v>
      </c>
      <c r="H953" s="21" t="n">
        <v>4.81183909558006</v>
      </c>
      <c r="I953" s="21" t="n">
        <v>4.75000000000082</v>
      </c>
      <c r="J953" s="21" t="n">
        <v>4.80069882038119</v>
      </c>
      <c r="K953" s="81" t="n">
        <v>4.7693572413744</v>
      </c>
      <c r="L953" s="81" t="n">
        <v>8.06831816487107</v>
      </c>
      <c r="M953" s="81" t="n">
        <v>5.82517089447605</v>
      </c>
      <c r="N953" s="81" t="n">
        <v>6.03217465344784</v>
      </c>
      <c r="O953" s="81" t="n">
        <v>6.8203837583097</v>
      </c>
      <c r="P953" s="81" t="n">
        <v>7.00000000004096</v>
      </c>
      <c r="Q953" s="81" t="n">
        <v>6.9999999313458</v>
      </c>
      <c r="R953" s="81" t="n">
        <v>4.99908267574879</v>
      </c>
      <c r="S953" s="81" t="n">
        <v>4.73935024201131</v>
      </c>
      <c r="T953" s="81" t="n">
        <v>4.80601493484515</v>
      </c>
      <c r="U953" s="81" t="n">
        <v>4.75484052605513</v>
      </c>
      <c r="V953" s="81" t="n">
        <v>4.75600466592077</v>
      </c>
      <c r="W953" s="81" t="n">
        <v>4.75</v>
      </c>
      <c r="X953" s="81" t="n">
        <v>4.75000000000128</v>
      </c>
    </row>
    <row r="954" customFormat="false" ht="15" hidden="false" customHeight="true" outlineLevel="0" collapsed="false">
      <c r="A954" s="31" t="n">
        <v>94911.1660195317</v>
      </c>
      <c r="B954" s="32" t="n">
        <v>7</v>
      </c>
      <c r="C954" s="21" t="n">
        <v>9.1508605959951</v>
      </c>
      <c r="D954" s="21" t="n">
        <v>5.17960258793122</v>
      </c>
      <c r="E954" s="21" t="n">
        <v>6.9999999952865</v>
      </c>
      <c r="F954" s="21" t="n">
        <v>8.42398968237055</v>
      </c>
      <c r="G954" s="21" t="n">
        <v>4.59086266704087</v>
      </c>
      <c r="H954" s="21" t="n">
        <v>4.84654177204906</v>
      </c>
      <c r="I954" s="21" t="n">
        <v>4.75000000000071</v>
      </c>
      <c r="J954" s="21" t="n">
        <v>4.72589916951458</v>
      </c>
      <c r="K954" s="81" t="n">
        <v>8.81636797833145</v>
      </c>
      <c r="L954" s="81" t="n">
        <v>8.06282234503053</v>
      </c>
      <c r="M954" s="81" t="n">
        <v>8.61599989997035</v>
      </c>
      <c r="N954" s="81" t="n">
        <v>5.51124744614028</v>
      </c>
      <c r="O954" s="81" t="n">
        <v>7.60894437061973</v>
      </c>
      <c r="P954" s="81" t="n">
        <v>7.00000000003895</v>
      </c>
      <c r="Q954" s="81" t="n">
        <v>6.99999993779989</v>
      </c>
      <c r="R954" s="81" t="n">
        <v>4.64813166727718</v>
      </c>
      <c r="S954" s="81" t="n">
        <v>4.73199025990081</v>
      </c>
      <c r="T954" s="81" t="n">
        <v>4.76515839923246</v>
      </c>
      <c r="U954" s="81" t="n">
        <v>4.7871868563705</v>
      </c>
      <c r="V954" s="81" t="n">
        <v>4.74757882312612</v>
      </c>
      <c r="W954" s="81" t="n">
        <v>4.75</v>
      </c>
      <c r="X954" s="81" t="n">
        <v>4.75000000000319</v>
      </c>
    </row>
    <row r="955" customFormat="false" ht="15" hidden="false" customHeight="true" outlineLevel="0" collapsed="false">
      <c r="A955" s="31" t="n">
        <v>95011.1777856218</v>
      </c>
      <c r="B955" s="32" t="n">
        <v>7</v>
      </c>
      <c r="C955" s="21" t="n">
        <v>9.37479135500803</v>
      </c>
      <c r="D955" s="21" t="n">
        <v>8.39186876306256</v>
      </c>
      <c r="E955" s="21" t="n">
        <v>6.99999999587976</v>
      </c>
      <c r="F955" s="21" t="n">
        <v>8.59991788897015</v>
      </c>
      <c r="G955" s="21" t="n">
        <v>4.45949777712342</v>
      </c>
      <c r="H955" s="21" t="n">
        <v>4.72292263068733</v>
      </c>
      <c r="I955" s="21" t="n">
        <v>4.75000000000062</v>
      </c>
      <c r="J955" s="21" t="n">
        <v>4.701261200557</v>
      </c>
      <c r="K955" s="81" t="n">
        <v>9.31630004885581</v>
      </c>
      <c r="L955" s="81" t="n">
        <v>6.26642111203545</v>
      </c>
      <c r="M955" s="81" t="n">
        <v>8.85067885421009</v>
      </c>
      <c r="N955" s="81" t="n">
        <v>7.23501735585734</v>
      </c>
      <c r="O955" s="81" t="n">
        <v>7.6895905473729</v>
      </c>
      <c r="P955" s="81" t="n">
        <v>7.00000000003494</v>
      </c>
      <c r="Q955" s="81" t="n">
        <v>6.99999994409104</v>
      </c>
      <c r="R955" s="81" t="n">
        <v>4.50183205792767</v>
      </c>
      <c r="S955" s="81" t="n">
        <v>4.75088699079381</v>
      </c>
      <c r="T955" s="81" t="n">
        <v>4.7161376672708</v>
      </c>
      <c r="U955" s="81" t="n">
        <v>4.77379166333512</v>
      </c>
      <c r="V955" s="81" t="n">
        <v>4.74607072917998</v>
      </c>
      <c r="W955" s="81" t="n">
        <v>4.74999999999999</v>
      </c>
      <c r="X955" s="81" t="n">
        <v>4.75000000000465</v>
      </c>
    </row>
    <row r="956" customFormat="false" ht="15" hidden="false" customHeight="true" outlineLevel="0" collapsed="false">
      <c r="A956" s="31" t="n">
        <v>95111.189551712</v>
      </c>
      <c r="B956" s="32" t="n">
        <v>7</v>
      </c>
      <c r="C956" s="21" t="n">
        <v>5.60904329105375</v>
      </c>
      <c r="D956" s="21" t="n">
        <v>8.90472385746076</v>
      </c>
      <c r="E956" s="21" t="n">
        <v>6.99999999639825</v>
      </c>
      <c r="F956" s="21" t="n">
        <v>6.3878939159511</v>
      </c>
      <c r="G956" s="21" t="n">
        <v>4.49858354347117</v>
      </c>
      <c r="H956" s="21" t="n">
        <v>4.65417467168382</v>
      </c>
      <c r="I956" s="21" t="n">
        <v>4.75000000000054</v>
      </c>
      <c r="J956" s="21" t="n">
        <v>4.71658582474017</v>
      </c>
      <c r="K956" s="81" t="n">
        <v>5.78315984267338</v>
      </c>
      <c r="L956" s="81" t="n">
        <v>5.80887084080889</v>
      </c>
      <c r="M956" s="81" t="n">
        <v>8.70347600884739</v>
      </c>
      <c r="N956" s="81" t="n">
        <v>8.50724973680153</v>
      </c>
      <c r="O956" s="81" t="n">
        <v>7.08832211145534</v>
      </c>
      <c r="P956" s="81" t="n">
        <v>7.00000000002965</v>
      </c>
      <c r="Q956" s="81" t="n">
        <v>6.9999999501351</v>
      </c>
      <c r="R956" s="81" t="n">
        <v>4.56369469332031</v>
      </c>
      <c r="S956" s="81" t="n">
        <v>4.7671417719013</v>
      </c>
      <c r="T956" s="81" t="n">
        <v>4.67365188448765</v>
      </c>
      <c r="U956" s="81" t="n">
        <v>4.71535053527164</v>
      </c>
      <c r="V956" s="81" t="n">
        <v>4.75261643795226</v>
      </c>
      <c r="W956" s="81" t="n">
        <v>4.74999999999998</v>
      </c>
      <c r="X956" s="81" t="n">
        <v>4.75000000000572</v>
      </c>
    </row>
    <row r="957" customFormat="false" ht="15" hidden="false" customHeight="true" outlineLevel="0" collapsed="false">
      <c r="A957" s="31" t="n">
        <v>95211.2013178021</v>
      </c>
      <c r="B957" s="32" t="n">
        <v>7</v>
      </c>
      <c r="C957" s="21" t="n">
        <v>4.52651928508641</v>
      </c>
      <c r="D957" s="21" t="n">
        <v>6.3566356844439</v>
      </c>
      <c r="E957" s="21" t="n">
        <v>6.99999999685159</v>
      </c>
      <c r="F957" s="21" t="n">
        <v>5.33574353797352</v>
      </c>
      <c r="G957" s="21" t="n">
        <v>5.00611502492242</v>
      </c>
      <c r="H957" s="21" t="n">
        <v>4.68106659813441</v>
      </c>
      <c r="I957" s="21" t="n">
        <v>4.75000000000048</v>
      </c>
      <c r="J957" s="21" t="n">
        <v>4.79447027657358</v>
      </c>
      <c r="K957" s="81" t="n">
        <v>4.6341524840505</v>
      </c>
      <c r="L957" s="81" t="n">
        <v>6.66336615042394</v>
      </c>
      <c r="M957" s="81" t="n">
        <v>5.90359320584815</v>
      </c>
      <c r="N957" s="81" t="n">
        <v>7.85419314970498</v>
      </c>
      <c r="O957" s="81" t="n">
        <v>6.94441319050727</v>
      </c>
      <c r="P957" s="81" t="n">
        <v>7.00000000002391</v>
      </c>
      <c r="Q957" s="81" t="n">
        <v>6.99999995586978</v>
      </c>
      <c r="R957" s="81" t="n">
        <v>4.98533230014236</v>
      </c>
      <c r="S957" s="81" t="n">
        <v>4.76426365677053</v>
      </c>
      <c r="T957" s="81" t="n">
        <v>4.71489235171539</v>
      </c>
      <c r="U957" s="81" t="n">
        <v>4.71843837326592</v>
      </c>
      <c r="V957" s="81" t="n">
        <v>4.7549860988701</v>
      </c>
      <c r="W957" s="81" t="n">
        <v>4.74999999999998</v>
      </c>
      <c r="X957" s="81" t="n">
        <v>4.75000000000646</v>
      </c>
    </row>
    <row r="958" customFormat="false" ht="15" hidden="false" customHeight="true" outlineLevel="0" collapsed="false">
      <c r="A958" s="31" t="n">
        <v>95311.2130838922</v>
      </c>
      <c r="B958" s="32" t="n">
        <v>7</v>
      </c>
      <c r="C958" s="21" t="n">
        <v>5.04251050680637</v>
      </c>
      <c r="D958" s="21" t="n">
        <v>5.06206372585973</v>
      </c>
      <c r="E958" s="21" t="n">
        <v>6.99999999724803</v>
      </c>
      <c r="F958" s="21" t="n">
        <v>5.87989499997548</v>
      </c>
      <c r="G958" s="21" t="n">
        <v>5.05137215518831</v>
      </c>
      <c r="H958" s="21" t="n">
        <v>4.839835932905</v>
      </c>
      <c r="I958" s="21" t="n">
        <v>4.75000000000042</v>
      </c>
      <c r="J958" s="21" t="n">
        <v>4.7988724433584</v>
      </c>
      <c r="K958" s="81" t="n">
        <v>5.47683756172267</v>
      </c>
      <c r="L958" s="81" t="n">
        <v>8.16311036818636</v>
      </c>
      <c r="M958" s="81" t="n">
        <v>5.10217568513664</v>
      </c>
      <c r="N958" s="81" t="n">
        <v>5.56026164828259</v>
      </c>
      <c r="O958" s="81" t="n">
        <v>7.71083063817089</v>
      </c>
      <c r="P958" s="81" t="n">
        <v>7.00000000001818</v>
      </c>
      <c r="Q958" s="81" t="n">
        <v>6.99999996125132</v>
      </c>
      <c r="R958" s="81" t="n">
        <v>4.97275529461211</v>
      </c>
      <c r="S958" s="81" t="n">
        <v>4.73640814430874</v>
      </c>
      <c r="T958" s="81" t="n">
        <v>4.80587670622307</v>
      </c>
      <c r="U958" s="81" t="n">
        <v>4.78099203535569</v>
      </c>
      <c r="V958" s="81" t="n">
        <v>4.74647180208553</v>
      </c>
      <c r="W958" s="81" t="n">
        <v>4.74999999999998</v>
      </c>
      <c r="X958" s="81" t="n">
        <v>4.75000000000693</v>
      </c>
    </row>
    <row r="959" customFormat="false" ht="15" hidden="false" customHeight="true" outlineLevel="0" collapsed="false">
      <c r="A959" s="31" t="n">
        <v>95411.2248499824</v>
      </c>
      <c r="B959" s="32" t="n">
        <v>7</v>
      </c>
      <c r="C959" s="21" t="n">
        <v>9.29752961702396</v>
      </c>
      <c r="D959" s="21" t="n">
        <v>5.79142993495971</v>
      </c>
      <c r="E959" s="21" t="n">
        <v>6.99999999759434</v>
      </c>
      <c r="F959" s="21" t="n">
        <v>8.5526892471273</v>
      </c>
      <c r="G959" s="21" t="n">
        <v>4.55148790000812</v>
      </c>
      <c r="H959" s="21" t="n">
        <v>4.83488064346486</v>
      </c>
      <c r="I959" s="21" t="n">
        <v>4.75000000000036</v>
      </c>
      <c r="J959" s="21" t="n">
        <v>4.71808968517627</v>
      </c>
      <c r="K959" s="81" t="n">
        <v>9.29839840541182</v>
      </c>
      <c r="L959" s="81" t="n">
        <v>7.92639524736267</v>
      </c>
      <c r="M959" s="81" t="n">
        <v>5.60629512899214</v>
      </c>
      <c r="N959" s="81" t="n">
        <v>5.82583000161945</v>
      </c>
      <c r="O959" s="81" t="n">
        <v>7.60301652292796</v>
      </c>
      <c r="P959" s="81" t="n">
        <v>7.00000000001298</v>
      </c>
      <c r="Q959" s="81" t="n">
        <v>6.99999996625155</v>
      </c>
      <c r="R959" s="81" t="n">
        <v>4.53100475008978</v>
      </c>
      <c r="S959" s="81" t="n">
        <v>4.73238893549462</v>
      </c>
      <c r="T959" s="81" t="n">
        <v>4.80533649842856</v>
      </c>
      <c r="U959" s="81" t="n">
        <v>4.78518207116954</v>
      </c>
      <c r="V959" s="81" t="n">
        <v>4.74684575247889</v>
      </c>
      <c r="W959" s="81" t="n">
        <v>4.74999999999998</v>
      </c>
      <c r="X959" s="81" t="n">
        <v>4.75000000000718</v>
      </c>
    </row>
    <row r="960" customFormat="false" ht="15" hidden="false" customHeight="true" outlineLevel="0" collapsed="false">
      <c r="A960" s="31" t="n">
        <v>95511.2366160725</v>
      </c>
      <c r="B960" s="32" t="n">
        <v>7</v>
      </c>
      <c r="C960" s="21" t="n">
        <v>9.28602716520739</v>
      </c>
      <c r="D960" s="21" t="n">
        <v>8.86692077846946</v>
      </c>
      <c r="E960" s="21" t="n">
        <v>6.99999999789705</v>
      </c>
      <c r="F960" s="21" t="n">
        <v>8.51483575553232</v>
      </c>
      <c r="G960" s="21" t="n">
        <v>4.45185131554601</v>
      </c>
      <c r="H960" s="21" t="n">
        <v>4.66800685827869</v>
      </c>
      <c r="I960" s="21" t="n">
        <v>4.75000000000032</v>
      </c>
      <c r="J960" s="21" t="n">
        <v>4.70044872799579</v>
      </c>
      <c r="K960" s="81" t="n">
        <v>8.91138884467295</v>
      </c>
      <c r="L960" s="81" t="n">
        <v>6.04394114027425</v>
      </c>
      <c r="M960" s="81" t="n">
        <v>8.49460360547121</v>
      </c>
      <c r="N960" s="81" t="n">
        <v>8.32324847480555</v>
      </c>
      <c r="O960" s="81" t="n">
        <v>6.92036544259112</v>
      </c>
      <c r="P960" s="81" t="n">
        <v>7.00000000000827</v>
      </c>
      <c r="Q960" s="81" t="n">
        <v>6.99999997085528</v>
      </c>
      <c r="R960" s="81" t="n">
        <v>4.51201126045702</v>
      </c>
      <c r="S960" s="81" t="n">
        <v>4.75751716952883</v>
      </c>
      <c r="T960" s="81" t="n">
        <v>4.77204898791989</v>
      </c>
      <c r="U960" s="81" t="n">
        <v>4.72428314779288</v>
      </c>
      <c r="V960" s="81" t="n">
        <v>4.75475240505163</v>
      </c>
      <c r="W960" s="81" t="n">
        <v>4.74999999999998</v>
      </c>
      <c r="X960" s="81" t="n">
        <v>4.75000000000723</v>
      </c>
    </row>
    <row r="961" customFormat="false" ht="15" hidden="false" customHeight="true" outlineLevel="0" collapsed="false">
      <c r="A961" s="31" t="n">
        <v>95611.2483821626</v>
      </c>
      <c r="B961" s="32" t="n">
        <v>7</v>
      </c>
      <c r="C961" s="21" t="n">
        <v>5.07993324854157</v>
      </c>
      <c r="D961" s="21" t="n">
        <v>8.55050442996363</v>
      </c>
      <c r="E961" s="21" t="n">
        <v>6.99999999816166</v>
      </c>
      <c r="F961" s="21" t="n">
        <v>5.86440881521759</v>
      </c>
      <c r="G961" s="21" t="n">
        <v>4.83733433209013</v>
      </c>
      <c r="H961" s="21" t="n">
        <v>4.65821315302967</v>
      </c>
      <c r="I961" s="21" t="n">
        <v>4.75000000000028</v>
      </c>
      <c r="J961" s="21" t="n">
        <v>4.7577656827964</v>
      </c>
      <c r="K961" s="81" t="n">
        <v>4.80159437757852</v>
      </c>
      <c r="L961" s="81" t="n">
        <v>5.86499156817011</v>
      </c>
      <c r="M961" s="81" t="n">
        <v>8.82890461616082</v>
      </c>
      <c r="N961" s="81" t="n">
        <v>8.34801827094336</v>
      </c>
      <c r="O961" s="81" t="n">
        <v>7.17786507065488</v>
      </c>
      <c r="P961" s="81" t="n">
        <v>7.000000000004</v>
      </c>
      <c r="Q961" s="81" t="n">
        <v>6.99999997505761</v>
      </c>
      <c r="R961" s="81" t="n">
        <v>4.94833052162594</v>
      </c>
      <c r="S961" s="81" t="n">
        <v>4.76789400905288</v>
      </c>
      <c r="T961" s="81" t="n">
        <v>4.72424246156727</v>
      </c>
      <c r="U961" s="81" t="n">
        <v>4.71292866657555</v>
      </c>
      <c r="V961" s="81" t="n">
        <v>4.75277277096015</v>
      </c>
      <c r="W961" s="81" t="n">
        <v>4.74999999999999</v>
      </c>
      <c r="X961" s="81" t="n">
        <v>4.75000000000715</v>
      </c>
    </row>
    <row r="962" customFormat="false" ht="15" hidden="false" customHeight="true" outlineLevel="0" collapsed="false">
      <c r="A962" s="31" t="n">
        <v>95711.2601482527</v>
      </c>
      <c r="B962" s="32" t="n">
        <v>7</v>
      </c>
      <c r="C962" s="21" t="n">
        <v>4.56161385671032</v>
      </c>
      <c r="D962" s="21" t="n">
        <v>5.24372502186063</v>
      </c>
      <c r="E962" s="21" t="n">
        <v>6.99999999839283</v>
      </c>
      <c r="F962" s="21" t="n">
        <v>5.35921871209205</v>
      </c>
      <c r="G962" s="21" t="n">
        <v>5.02952189884328</v>
      </c>
      <c r="H962" s="21" t="n">
        <v>4.82153799561351</v>
      </c>
      <c r="I962" s="21" t="n">
        <v>4.75000000000024</v>
      </c>
      <c r="J962" s="21" t="n">
        <v>4.79859475532189</v>
      </c>
      <c r="K962" s="81" t="n">
        <v>4.89466557003731</v>
      </c>
      <c r="L962" s="81" t="n">
        <v>7.40853628516795</v>
      </c>
      <c r="M962" s="81" t="n">
        <v>8.73986177719822</v>
      </c>
      <c r="N962" s="81" t="n">
        <v>5.86973345960303</v>
      </c>
      <c r="O962" s="81" t="n">
        <v>7.7571433662763</v>
      </c>
      <c r="P962" s="81" t="n">
        <v>7.00000000000066</v>
      </c>
      <c r="Q962" s="81" t="n">
        <v>6.99999997886272</v>
      </c>
      <c r="R962" s="81" t="n">
        <v>4.9957520543418</v>
      </c>
      <c r="S962" s="81" t="n">
        <v>4.75814562305805</v>
      </c>
      <c r="T962" s="81" t="n">
        <v>4.68008845150419</v>
      </c>
      <c r="U962" s="81" t="n">
        <v>4.76624412171757</v>
      </c>
      <c r="V962" s="81" t="n">
        <v>4.745744194394</v>
      </c>
      <c r="W962" s="81" t="n">
        <v>4.74999999999999</v>
      </c>
      <c r="X962" s="81" t="n">
        <v>4.75000000000694</v>
      </c>
    </row>
    <row r="963" customFormat="false" ht="15" hidden="false" customHeight="true" outlineLevel="0" collapsed="false">
      <c r="A963" s="31" t="n">
        <v>95811.2719143429</v>
      </c>
      <c r="B963" s="32" t="n">
        <v>7</v>
      </c>
      <c r="C963" s="21" t="n">
        <v>5.47444218217995</v>
      </c>
      <c r="D963" s="21" t="n">
        <v>5.26827280541085</v>
      </c>
      <c r="E963" s="21" t="n">
        <v>6.99999999859481</v>
      </c>
      <c r="F963" s="21" t="n">
        <v>6.45413124680077</v>
      </c>
      <c r="G963" s="21" t="n">
        <v>5.0406993474534</v>
      </c>
      <c r="H963" s="21" t="n">
        <v>4.84529185648785</v>
      </c>
      <c r="I963" s="21" t="n">
        <v>4.75000000000021</v>
      </c>
      <c r="J963" s="21" t="n">
        <v>4.79414342824001</v>
      </c>
      <c r="K963" s="81" t="n">
        <v>9.05263268811155</v>
      </c>
      <c r="L963" s="81" t="n">
        <v>8.20604344652508</v>
      </c>
      <c r="M963" s="81" t="n">
        <v>6.74501305213438</v>
      </c>
      <c r="N963" s="81" t="n">
        <v>5.54181596052601</v>
      </c>
      <c r="O963" s="81" t="n">
        <v>7.4776134506053</v>
      </c>
      <c r="P963" s="81" t="n">
        <v>6.99999999999853</v>
      </c>
      <c r="Q963" s="81" t="n">
        <v>6.99999998228088</v>
      </c>
      <c r="R963" s="81" t="n">
        <v>4.581453981841</v>
      </c>
      <c r="S963" s="81" t="n">
        <v>4.7341640556777</v>
      </c>
      <c r="T963" s="81" t="n">
        <v>4.68317200728513</v>
      </c>
      <c r="U963" s="81" t="n">
        <v>4.78771766270648</v>
      </c>
      <c r="V963" s="81" t="n">
        <v>4.74806780908381</v>
      </c>
      <c r="W963" s="81" t="n">
        <v>4.75</v>
      </c>
      <c r="X963" s="81" t="n">
        <v>4.75000000000665</v>
      </c>
    </row>
    <row r="964" customFormat="false" ht="15" hidden="false" customHeight="true" outlineLevel="0" collapsed="false">
      <c r="A964" s="31" t="n">
        <v>95911.283680433</v>
      </c>
      <c r="B964" s="32" t="n">
        <v>7</v>
      </c>
      <c r="C964" s="21" t="n">
        <v>9.40142717970055</v>
      </c>
      <c r="D964" s="21" t="n">
        <v>8.58481018104653</v>
      </c>
      <c r="E964" s="21" t="n">
        <v>6.99999999877148</v>
      </c>
      <c r="F964" s="21" t="n">
        <v>8.64096123736629</v>
      </c>
      <c r="G964" s="21" t="n">
        <v>4.52064938999059</v>
      </c>
      <c r="H964" s="21" t="n">
        <v>4.69530403694866</v>
      </c>
      <c r="I964" s="21" t="n">
        <v>4.75000000000019</v>
      </c>
      <c r="J964" s="21" t="n">
        <v>4.71200816639072</v>
      </c>
      <c r="K964" s="81" t="n">
        <v>9.2300241193602</v>
      </c>
      <c r="L964" s="81" t="n">
        <v>7.69634511169776</v>
      </c>
      <c r="M964" s="81" t="n">
        <v>5.12739629134947</v>
      </c>
      <c r="N964" s="81" t="n">
        <v>7.72323353445155</v>
      </c>
      <c r="O964" s="81" t="n">
        <v>6.82086782740909</v>
      </c>
      <c r="P964" s="81" t="n">
        <v>6.99999999999756</v>
      </c>
      <c r="Q964" s="81" t="n">
        <v>6.99999998532771</v>
      </c>
      <c r="R964" s="81" t="n">
        <v>4.50102895069074</v>
      </c>
      <c r="S964" s="81" t="n">
        <v>4.73363435824186</v>
      </c>
      <c r="T964" s="81" t="n">
        <v>4.80690885244578</v>
      </c>
      <c r="U964" s="81" t="n">
        <v>4.76482221152455</v>
      </c>
      <c r="V964" s="81" t="n">
        <v>4.75595339995369</v>
      </c>
      <c r="W964" s="81" t="n">
        <v>4.75</v>
      </c>
      <c r="X964" s="81" t="n">
        <v>4.75000000000629</v>
      </c>
    </row>
    <row r="965" customFormat="false" ht="15" hidden="false" customHeight="true" outlineLevel="0" collapsed="false">
      <c r="A965" s="31" t="n">
        <v>96011.2954465231</v>
      </c>
      <c r="B965" s="32" t="n">
        <v>7</v>
      </c>
      <c r="C965" s="21" t="n">
        <v>9.15873855348167</v>
      </c>
      <c r="D965" s="21" t="n">
        <v>8.85260701226756</v>
      </c>
      <c r="E965" s="21" t="n">
        <v>6.99999999892617</v>
      </c>
      <c r="F965" s="21" t="n">
        <v>8.39052811523589</v>
      </c>
      <c r="G965" s="21" t="n">
        <v>4.44771902506241</v>
      </c>
      <c r="H965" s="21" t="n">
        <v>4.65335444971499</v>
      </c>
      <c r="I965" s="21" t="n">
        <v>4.75000000000016</v>
      </c>
      <c r="J965" s="21" t="n">
        <v>4.70056883574513</v>
      </c>
      <c r="K965" s="81" t="n">
        <v>5.18408385414726</v>
      </c>
      <c r="L965" s="81" t="n">
        <v>5.90840690837063</v>
      </c>
      <c r="M965" s="81" t="n">
        <v>5.55528489258741</v>
      </c>
      <c r="N965" s="81" t="n">
        <v>8.51677432110259</v>
      </c>
      <c r="O965" s="81" t="n">
        <v>7.41617408769391</v>
      </c>
      <c r="P965" s="81" t="n">
        <v>6.99999999999708</v>
      </c>
      <c r="Q965" s="81" t="n">
        <v>6.99999998802276</v>
      </c>
      <c r="R965" s="81" t="n">
        <v>4.85165372876527</v>
      </c>
      <c r="S965" s="81" t="n">
        <v>4.76131426153312</v>
      </c>
      <c r="T965" s="81" t="n">
        <v>4.80703017888956</v>
      </c>
      <c r="U965" s="81" t="n">
        <v>4.71400902591709</v>
      </c>
      <c r="V965" s="81" t="n">
        <v>4.74981868509292</v>
      </c>
      <c r="W965" s="81" t="n">
        <v>4.75</v>
      </c>
      <c r="X965" s="81" t="n">
        <v>4.75000000000589</v>
      </c>
    </row>
    <row r="966" customFormat="false" ht="15" hidden="false" customHeight="true" outlineLevel="0" collapsed="false">
      <c r="A966" s="31" t="n">
        <v>96111.3072126133</v>
      </c>
      <c r="B966" s="32" t="n">
        <v>7</v>
      </c>
      <c r="C966" s="21" t="n">
        <v>4.84917390732388</v>
      </c>
      <c r="D966" s="21" t="n">
        <v>5.74829278023542</v>
      </c>
      <c r="E966" s="21" t="n">
        <v>6.99999999906137</v>
      </c>
      <c r="F966" s="21" t="n">
        <v>5.63516171382007</v>
      </c>
      <c r="G966" s="21" t="n">
        <v>4.90909852238618</v>
      </c>
      <c r="H966" s="21" t="n">
        <v>4.72523786636825</v>
      </c>
      <c r="I966" s="21" t="n">
        <v>4.75000000000014</v>
      </c>
      <c r="J966" s="21" t="n">
        <v>4.77445541681176</v>
      </c>
      <c r="K966" s="81" t="n">
        <v>4.68292345963865</v>
      </c>
      <c r="L966" s="81" t="n">
        <v>5.9591011196479</v>
      </c>
      <c r="M966" s="81" t="n">
        <v>8.47330932488811</v>
      </c>
      <c r="N966" s="81" t="n">
        <v>7.58029979088882</v>
      </c>
      <c r="O966" s="81" t="n">
        <v>7.74873033648072</v>
      </c>
      <c r="P966" s="81" t="n">
        <v>6.99999999999665</v>
      </c>
      <c r="Q966" s="81" t="n">
        <v>6.99999999038781</v>
      </c>
      <c r="R966" s="81" t="n">
        <v>4.99827957955399</v>
      </c>
      <c r="S966" s="81" t="n">
        <v>4.76798901617432</v>
      </c>
      <c r="T966" s="81" t="n">
        <v>4.77499359175715</v>
      </c>
      <c r="U966" s="81" t="n">
        <v>4.72091497254526</v>
      </c>
      <c r="V966" s="81" t="n">
        <v>4.74555896529944</v>
      </c>
      <c r="W966" s="81" t="n">
        <v>4.75</v>
      </c>
      <c r="X966" s="81" t="n">
        <v>4.75000000000546</v>
      </c>
    </row>
    <row r="967" customFormat="false" ht="15" hidden="false" customHeight="true" outlineLevel="0" collapsed="false">
      <c r="A967" s="31" t="n">
        <v>96211.3189787034</v>
      </c>
      <c r="B967" s="32" t="n">
        <v>7</v>
      </c>
      <c r="C967" s="21" t="n">
        <v>4.62432441253809</v>
      </c>
      <c r="D967" s="21" t="n">
        <v>5.06025898572362</v>
      </c>
      <c r="E967" s="21" t="n">
        <v>6.99999999917957</v>
      </c>
      <c r="F967" s="21" t="n">
        <v>5.41972274147107</v>
      </c>
      <c r="G967" s="21" t="n">
        <v>5.04067059936656</v>
      </c>
      <c r="H967" s="21" t="n">
        <v>4.84366536287748</v>
      </c>
      <c r="I967" s="21" t="n">
        <v>4.75000000000012</v>
      </c>
      <c r="J967" s="21" t="n">
        <v>4.80038280411532</v>
      </c>
      <c r="K967" s="81" t="n">
        <v>8.21915335604414</v>
      </c>
      <c r="L967" s="81" t="n">
        <v>7.78826649236117</v>
      </c>
      <c r="M967" s="81" t="n">
        <v>8.8363177272883</v>
      </c>
      <c r="N967" s="81" t="n">
        <v>5.52451783287832</v>
      </c>
      <c r="O967" s="81" t="n">
        <v>7.3097083776726</v>
      </c>
      <c r="P967" s="81" t="n">
        <v>6.99999999999626</v>
      </c>
      <c r="Q967" s="81" t="n">
        <v>6.99999999244626</v>
      </c>
      <c r="R967" s="81" t="n">
        <v>4.93625703486025</v>
      </c>
      <c r="S967" s="81" t="n">
        <v>4.74737204155291</v>
      </c>
      <c r="T967" s="81" t="n">
        <v>4.7268189754916</v>
      </c>
      <c r="U967" s="81" t="n">
        <v>4.78270315258452</v>
      </c>
      <c r="V967" s="81" t="n">
        <v>4.7499128155363</v>
      </c>
      <c r="W967" s="81" t="n">
        <v>4.75</v>
      </c>
      <c r="X967" s="81" t="n">
        <v>4.75000000000502</v>
      </c>
    </row>
    <row r="968" customFormat="false" ht="15" hidden="false" customHeight="true" outlineLevel="0" collapsed="false">
      <c r="A968" s="31" t="n">
        <v>96311.3307447935</v>
      </c>
      <c r="B968" s="32" t="n">
        <v>7</v>
      </c>
      <c r="C968" s="21" t="n">
        <v>8.39371388866006</v>
      </c>
      <c r="D968" s="21" t="n">
        <v>6.22181928310402</v>
      </c>
      <c r="E968" s="21" t="n">
        <v>6.99999999928293</v>
      </c>
      <c r="F968" s="21" t="n">
        <v>7.84236346511849</v>
      </c>
      <c r="G968" s="21" t="n">
        <v>5.0012933803393</v>
      </c>
      <c r="H968" s="21" t="n">
        <v>4.82882948147601</v>
      </c>
      <c r="I968" s="21" t="n">
        <v>4.75000000000011</v>
      </c>
      <c r="J968" s="21" t="n">
        <v>4.77895081824779</v>
      </c>
      <c r="K968" s="81" t="n">
        <v>9.36505198500662</v>
      </c>
      <c r="L968" s="81" t="n">
        <v>8.18351135820854</v>
      </c>
      <c r="M968" s="81" t="n">
        <v>8.76794827703655</v>
      </c>
      <c r="N968" s="81" t="n">
        <v>5.92575789964394</v>
      </c>
      <c r="O968" s="81" t="n">
        <v>6.81247705805956</v>
      </c>
      <c r="P968" s="81" t="n">
        <v>6.99999999999591</v>
      </c>
      <c r="Q968" s="81" t="n">
        <v>6.9999999942228</v>
      </c>
      <c r="R968" s="81" t="n">
        <v>4.51475393954396</v>
      </c>
      <c r="S968" s="81" t="n">
        <v>4.73263849432031</v>
      </c>
      <c r="T968" s="81" t="n">
        <v>4.68124810483133</v>
      </c>
      <c r="U968" s="81" t="n">
        <v>4.78402905919346</v>
      </c>
      <c r="V968" s="81" t="n">
        <v>4.75606979480075</v>
      </c>
      <c r="W968" s="81" t="n">
        <v>4.75</v>
      </c>
      <c r="X968" s="81" t="n">
        <v>4.75000000000458</v>
      </c>
    </row>
    <row r="969" customFormat="false" ht="15" hidden="false" customHeight="true" outlineLevel="0" collapsed="false">
      <c r="A969" s="31" t="n">
        <v>96411.3425108836</v>
      </c>
      <c r="B969" s="32" t="n">
        <v>7</v>
      </c>
      <c r="C969" s="21" t="n">
        <v>9.47244726252588</v>
      </c>
      <c r="D969" s="21" t="n">
        <v>8.90908395608787</v>
      </c>
      <c r="E969" s="21" t="n">
        <v>6.99999999937312</v>
      </c>
      <c r="F969" s="21" t="n">
        <v>8.68693658506602</v>
      </c>
      <c r="G969" s="21" t="n">
        <v>4.49400546914946</v>
      </c>
      <c r="H969" s="21" t="n">
        <v>4.6642035166582</v>
      </c>
      <c r="I969" s="21" t="n">
        <v>4.7500000000001</v>
      </c>
      <c r="J969" s="21" t="n">
        <v>4.70692745524998</v>
      </c>
      <c r="K969" s="81" t="n">
        <v>8.52393176506559</v>
      </c>
      <c r="L969" s="81" t="n">
        <v>7.20282410498265</v>
      </c>
      <c r="M969" s="81" t="n">
        <v>7.61344258544728</v>
      </c>
      <c r="N969" s="81" t="n">
        <v>8.37725210092196</v>
      </c>
      <c r="O969" s="81" t="n">
        <v>7.58874439067147</v>
      </c>
      <c r="P969" s="81" t="n">
        <v>6.99999999999559</v>
      </c>
      <c r="Q969" s="81" t="n">
        <v>6.99999999574243</v>
      </c>
      <c r="R969" s="81" t="n">
        <v>4.5272847201086</v>
      </c>
      <c r="S969" s="81" t="n">
        <v>4.7364880493478</v>
      </c>
      <c r="T969" s="81" t="n">
        <v>4.67525999514214</v>
      </c>
      <c r="U969" s="81" t="n">
        <v>4.72186329565006</v>
      </c>
      <c r="V969" s="81" t="n">
        <v>4.7477882326786</v>
      </c>
      <c r="W969" s="81" t="n">
        <v>4.75</v>
      </c>
      <c r="X969" s="81" t="n">
        <v>4.75000000000414</v>
      </c>
    </row>
    <row r="970" customFormat="false" ht="15" hidden="false" customHeight="true" outlineLevel="0" collapsed="false">
      <c r="A970" s="31" t="n">
        <v>96511.3542769738</v>
      </c>
      <c r="B970" s="32" t="n">
        <v>7</v>
      </c>
      <c r="C970" s="21" t="n">
        <v>8.95758826287251</v>
      </c>
      <c r="D970" s="21" t="n">
        <v>8.47163390287475</v>
      </c>
      <c r="E970" s="21" t="n">
        <v>6.99999999945209</v>
      </c>
      <c r="F970" s="21" t="n">
        <v>8.19301772394995</v>
      </c>
      <c r="G970" s="21" t="n">
        <v>4.4487343000506</v>
      </c>
      <c r="H970" s="21" t="n">
        <v>4.65970926275822</v>
      </c>
      <c r="I970" s="21" t="n">
        <v>4.75000000000008</v>
      </c>
      <c r="J970" s="21" t="n">
        <v>4.70202632920152</v>
      </c>
      <c r="K970" s="81" t="n">
        <v>4.70103101734969</v>
      </c>
      <c r="L970" s="81" t="n">
        <v>5.8240419842844</v>
      </c>
      <c r="M970" s="81" t="n">
        <v>5.14055351989279</v>
      </c>
      <c r="N970" s="81" t="n">
        <v>8.2859734291629</v>
      </c>
      <c r="O970" s="81" t="n">
        <v>7.69968239342446</v>
      </c>
      <c r="P970" s="81" t="n">
        <v>6.9999999999953</v>
      </c>
      <c r="Q970" s="81" t="n">
        <v>6.9999999970293</v>
      </c>
      <c r="R970" s="81" t="n">
        <v>4.96905332396079</v>
      </c>
      <c r="S970" s="81" t="n">
        <v>4.76406647430557</v>
      </c>
      <c r="T970" s="81" t="n">
        <v>4.80511526203018</v>
      </c>
      <c r="U970" s="81" t="n">
        <v>4.71355700610664</v>
      </c>
      <c r="V970" s="81" t="n">
        <v>4.74597777238716</v>
      </c>
      <c r="W970" s="81" t="n">
        <v>4.75</v>
      </c>
      <c r="X970" s="81" t="n">
        <v>4.75000000000371</v>
      </c>
    </row>
    <row r="971" customFormat="false" ht="15" hidden="false" customHeight="true" outlineLevel="0" collapsed="false">
      <c r="A971" s="31" t="n">
        <v>96611.3660430639</v>
      </c>
      <c r="B971" s="32" t="n">
        <v>7</v>
      </c>
      <c r="C971" s="21" t="n">
        <v>4.702096139988</v>
      </c>
      <c r="D971" s="21" t="n">
        <v>5.20163026761801</v>
      </c>
      <c r="E971" s="21" t="n">
        <v>6.99999999952099</v>
      </c>
      <c r="F971" s="21" t="n">
        <v>5.49198019034981</v>
      </c>
      <c r="G971" s="21" t="n">
        <v>4.94854066954418</v>
      </c>
      <c r="H971" s="21" t="n">
        <v>4.82518007917957</v>
      </c>
      <c r="I971" s="21" t="n">
        <v>4.75000000000007</v>
      </c>
      <c r="J971" s="21" t="n">
        <v>4.78302465826227</v>
      </c>
      <c r="K971" s="81" t="n">
        <v>5.08854983943388</v>
      </c>
      <c r="L971" s="81" t="n">
        <v>6.10710807029493</v>
      </c>
      <c r="M971" s="81" t="n">
        <v>5.43024124311574</v>
      </c>
      <c r="N971" s="81" t="n">
        <v>5.77640165882842</v>
      </c>
      <c r="O971" s="81" t="n">
        <v>7.11692842862969</v>
      </c>
      <c r="P971" s="81" t="n">
        <v>6.99999999999503</v>
      </c>
      <c r="Q971" s="81" t="n">
        <v>6.99999999810709</v>
      </c>
      <c r="R971" s="81" t="n">
        <v>4.98806324466117</v>
      </c>
      <c r="S971" s="81" t="n">
        <v>4.76745815752334</v>
      </c>
      <c r="T971" s="81" t="n">
        <v>4.80625818414662</v>
      </c>
      <c r="U971" s="81" t="n">
        <v>4.77114076423421</v>
      </c>
      <c r="V971" s="81" t="n">
        <v>4.75225673354932</v>
      </c>
      <c r="W971" s="81" t="n">
        <v>4.75</v>
      </c>
      <c r="X971" s="81" t="n">
        <v>4.7500000000033</v>
      </c>
    </row>
    <row r="972" customFormat="false" ht="15" hidden="false" customHeight="true" outlineLevel="0" collapsed="false">
      <c r="A972" s="31" t="n">
        <v>96711.377809154</v>
      </c>
      <c r="B972" s="32" t="n">
        <v>7</v>
      </c>
      <c r="C972" s="21" t="n">
        <v>4.71330157732724</v>
      </c>
      <c r="D972" s="21" t="n">
        <v>5.30298509942974</v>
      </c>
      <c r="E972" s="21" t="n">
        <v>6.99999999958147</v>
      </c>
      <c r="F972" s="21" t="n">
        <v>5.51185504534004</v>
      </c>
      <c r="G972" s="21" t="n">
        <v>5.04830623234274</v>
      </c>
      <c r="H972" s="21" t="n">
        <v>4.84480192504366</v>
      </c>
      <c r="I972" s="21" t="n">
        <v>4.75000000000007</v>
      </c>
      <c r="J972" s="21" t="n">
        <v>4.80104852862757</v>
      </c>
      <c r="K972" s="81" t="n">
        <v>9.19809211322492</v>
      </c>
      <c r="L972" s="81" t="n">
        <v>7.98633996413297</v>
      </c>
      <c r="M972" s="81" t="n">
        <v>8.30492403853956</v>
      </c>
      <c r="N972" s="81" t="n">
        <v>5.58778590793317</v>
      </c>
      <c r="O972" s="81" t="n">
        <v>6.9177111673055</v>
      </c>
      <c r="P972" s="81" t="n">
        <v>6.99999999999479</v>
      </c>
      <c r="Q972" s="81" t="n">
        <v>6.9999999989987</v>
      </c>
      <c r="R972" s="81" t="n">
        <v>4.55169455165031</v>
      </c>
      <c r="S972" s="81" t="n">
        <v>4.74164963313699</v>
      </c>
      <c r="T972" s="81" t="n">
        <v>4.78175064053239</v>
      </c>
      <c r="U972" s="81" t="n">
        <v>4.78752392225168</v>
      </c>
      <c r="V972" s="81" t="n">
        <v>4.75520904634453</v>
      </c>
      <c r="W972" s="81" t="n">
        <v>4.75</v>
      </c>
      <c r="X972" s="81" t="n">
        <v>4.75000000000291</v>
      </c>
    </row>
    <row r="973" customFormat="false" ht="15" hidden="false" customHeight="true" outlineLevel="0" collapsed="false">
      <c r="A973" s="31" t="n">
        <v>96811.3895752442</v>
      </c>
      <c r="B973" s="32" t="n">
        <v>7</v>
      </c>
      <c r="C973" s="21" t="n">
        <v>8.92069873728485</v>
      </c>
      <c r="D973" s="21" t="n">
        <v>8.63589392318281</v>
      </c>
      <c r="E973" s="21" t="n">
        <v>6.99999999963447</v>
      </c>
      <c r="F973" s="21" t="n">
        <v>8.22662219754492</v>
      </c>
      <c r="G973" s="21" t="n">
        <v>4.66239034965225</v>
      </c>
      <c r="H973" s="21" t="n">
        <v>4.68998680691225</v>
      </c>
      <c r="I973" s="21" t="n">
        <v>4.75000000000006</v>
      </c>
      <c r="J973" s="21" t="n">
        <v>4.73865232304638</v>
      </c>
      <c r="K973" s="81" t="n">
        <v>9.10493978830087</v>
      </c>
      <c r="L973" s="81" t="n">
        <v>8.12080014715897</v>
      </c>
      <c r="M973" s="81" t="n">
        <v>8.80659335643727</v>
      </c>
      <c r="N973" s="81" t="n">
        <v>7.95878187116701</v>
      </c>
      <c r="O973" s="81" t="n">
        <v>7.69910768497354</v>
      </c>
      <c r="P973" s="81" t="n">
        <v>6.99999999999458</v>
      </c>
      <c r="Q973" s="81" t="n">
        <v>6.99999999972572</v>
      </c>
      <c r="R973" s="81" t="n">
        <v>4.5043447328539</v>
      </c>
      <c r="S973" s="81" t="n">
        <v>4.73204358756269</v>
      </c>
      <c r="T973" s="81" t="n">
        <v>4.73421378682034</v>
      </c>
      <c r="U973" s="81" t="n">
        <v>4.74598157978542</v>
      </c>
      <c r="V973" s="81" t="n">
        <v>4.74661352292779</v>
      </c>
      <c r="W973" s="81" t="n">
        <v>4.75</v>
      </c>
      <c r="X973" s="81" t="n">
        <v>4.75000000000255</v>
      </c>
    </row>
    <row r="974" customFormat="false" ht="15" hidden="false" customHeight="true" outlineLevel="0" collapsed="false">
      <c r="A974" s="31" t="n">
        <v>96911.4013413343</v>
      </c>
      <c r="B974" s="32" t="n">
        <v>7</v>
      </c>
      <c r="C974" s="21" t="n">
        <v>9.43735773158377</v>
      </c>
      <c r="D974" s="21" t="n">
        <v>8.82481372167644</v>
      </c>
      <c r="E974" s="21" t="n">
        <v>6.99999999968068</v>
      </c>
      <c r="F974" s="21" t="n">
        <v>8.65752836705571</v>
      </c>
      <c r="G974" s="21" t="n">
        <v>4.47064067132939</v>
      </c>
      <c r="H974" s="21" t="n">
        <v>4.65353570465119</v>
      </c>
      <c r="I974" s="21" t="n">
        <v>4.75000000000005</v>
      </c>
      <c r="J974" s="21" t="n">
        <v>4.70298145112245</v>
      </c>
      <c r="K974" s="81" t="n">
        <v>4.94736365751604</v>
      </c>
      <c r="L974" s="81" t="n">
        <v>6.49571040021653</v>
      </c>
      <c r="M974" s="81" t="n">
        <v>8.78728763436661</v>
      </c>
      <c r="N974" s="81" t="n">
        <v>8.48998030319345</v>
      </c>
      <c r="O974" s="81" t="n">
        <v>7.61825143069016</v>
      </c>
      <c r="P974" s="81" t="n">
        <v>6.99999999999438</v>
      </c>
      <c r="Q974" s="81" t="n">
        <v>7.00000000030822</v>
      </c>
      <c r="R974" s="81" t="n">
        <v>4.91852373896918</v>
      </c>
      <c r="S974" s="81" t="n">
        <v>4.74382102722304</v>
      </c>
      <c r="T974" s="81" t="n">
        <v>4.68798998359275</v>
      </c>
      <c r="U974" s="81" t="n">
        <v>4.712863292724</v>
      </c>
      <c r="V974" s="81" t="n">
        <v>4.74670766247562</v>
      </c>
      <c r="W974" s="81" t="n">
        <v>4.75</v>
      </c>
      <c r="X974" s="81" t="n">
        <v>4.75000000000222</v>
      </c>
    </row>
    <row r="975" customFormat="false" ht="15" hidden="false" customHeight="true" outlineLevel="0" collapsed="false">
      <c r="A975" s="31" t="n">
        <v>97011.4131074244</v>
      </c>
      <c r="B975" s="32" t="n">
        <v>7</v>
      </c>
      <c r="C975" s="21" t="n">
        <v>8.52712040114859</v>
      </c>
      <c r="D975" s="21" t="n">
        <v>5.62997499393182</v>
      </c>
      <c r="E975" s="21" t="n">
        <v>6.99999999972078</v>
      </c>
      <c r="F975" s="21" t="n">
        <v>7.78417024117205</v>
      </c>
      <c r="G975" s="21" t="n">
        <v>4.45935286837356</v>
      </c>
      <c r="H975" s="21" t="n">
        <v>4.77216377335173</v>
      </c>
      <c r="I975" s="21" t="n">
        <v>4.75000000000004</v>
      </c>
      <c r="J975" s="21" t="n">
        <v>4.70592278049953</v>
      </c>
      <c r="K975" s="81" t="n">
        <v>4.76935724144436</v>
      </c>
      <c r="L975" s="81" t="n">
        <v>5.79389423855638</v>
      </c>
      <c r="M975" s="81" t="n">
        <v>8.12471271690141</v>
      </c>
      <c r="N975" s="81" t="n">
        <v>6.8039620866284</v>
      </c>
      <c r="O975" s="81" t="n">
        <v>6.94192716561161</v>
      </c>
      <c r="P975" s="81" t="n">
        <v>6.9999999999942</v>
      </c>
      <c r="Q975" s="81" t="n">
        <v>7.00000000076517</v>
      </c>
      <c r="R975" s="81" t="n">
        <v>4.99908267576676</v>
      </c>
      <c r="S975" s="81" t="n">
        <v>4.76618014513709</v>
      </c>
      <c r="T975" s="81" t="n">
        <v>4.67041182248244</v>
      </c>
      <c r="U975" s="81" t="n">
        <v>4.72590988367944</v>
      </c>
      <c r="V975" s="81" t="n">
        <v>4.7544783814538</v>
      </c>
      <c r="W975" s="81" t="n">
        <v>4.75</v>
      </c>
      <c r="X975" s="81" t="n">
        <v>4.75000000000191</v>
      </c>
    </row>
    <row r="976" customFormat="false" ht="15" hidden="false" customHeight="true" outlineLevel="0" collapsed="false">
      <c r="A976" s="31" t="n">
        <v>97111.4248735145</v>
      </c>
      <c r="B976" s="32" t="n">
        <v>7</v>
      </c>
      <c r="C976" s="21" t="n">
        <v>4.59785464956898</v>
      </c>
      <c r="D976" s="21" t="n">
        <v>5.09302057857936</v>
      </c>
      <c r="E976" s="21" t="n">
        <v>6.9999999997559</v>
      </c>
      <c r="F976" s="21" t="n">
        <v>5.39449430995981</v>
      </c>
      <c r="G976" s="21" t="n">
        <v>4.97942774208344</v>
      </c>
      <c r="H976" s="21" t="n">
        <v>4.84557980411195</v>
      </c>
      <c r="I976" s="21" t="n">
        <v>4.75000000000004</v>
      </c>
      <c r="J976" s="21" t="n">
        <v>4.78933101212758</v>
      </c>
      <c r="K976" s="81" t="n">
        <v>8.81636797857174</v>
      </c>
      <c r="L976" s="81" t="n">
        <v>6.36461739061677</v>
      </c>
      <c r="M976" s="81" t="n">
        <v>5.20756337833334</v>
      </c>
      <c r="N976" s="81" t="n">
        <v>5.49369626750556</v>
      </c>
      <c r="O976" s="81" t="n">
        <v>7.13935973986999</v>
      </c>
      <c r="P976" s="81" t="n">
        <v>6.99999999999404</v>
      </c>
      <c r="Q976" s="81" t="n">
        <v>7.00000000111385</v>
      </c>
      <c r="R976" s="81" t="n">
        <v>4.64813166720691</v>
      </c>
      <c r="S976" s="81" t="n">
        <v>4.76600429990324</v>
      </c>
      <c r="T976" s="81" t="n">
        <v>4.8050667314798</v>
      </c>
      <c r="U976" s="81" t="n">
        <v>4.78457246822111</v>
      </c>
      <c r="V976" s="81" t="n">
        <v>4.75318234210279</v>
      </c>
      <c r="W976" s="81" t="n">
        <v>4.75</v>
      </c>
      <c r="X976" s="81" t="n">
        <v>4.75000000000163</v>
      </c>
    </row>
    <row r="977" customFormat="false" ht="15" hidden="false" customHeight="true" outlineLevel="0" collapsed="false">
      <c r="A977" s="31" t="n">
        <v>97211.4366396047</v>
      </c>
      <c r="B977" s="32" t="n">
        <v>7</v>
      </c>
      <c r="C977" s="21" t="n">
        <v>4.8408861923861</v>
      </c>
      <c r="D977" s="21" t="n">
        <v>7.5540181154873</v>
      </c>
      <c r="E977" s="21" t="n">
        <v>6.99999999978681</v>
      </c>
      <c r="F977" s="21" t="n">
        <v>5.6498151231713</v>
      </c>
      <c r="G977" s="21" t="n">
        <v>5.05241859073118</v>
      </c>
      <c r="H977" s="21" t="n">
        <v>4.82002401030943</v>
      </c>
      <c r="I977" s="21" t="n">
        <v>4.75000000000003</v>
      </c>
      <c r="J977" s="21" t="n">
        <v>4.80069882038164</v>
      </c>
      <c r="K977" s="81" t="n">
        <v>9.31630004890153</v>
      </c>
      <c r="L977" s="81" t="n">
        <v>8.11039486792265</v>
      </c>
      <c r="M977" s="81" t="n">
        <v>5.39380042886756</v>
      </c>
      <c r="N977" s="81" t="n">
        <v>6.13301800847089</v>
      </c>
      <c r="O977" s="81" t="n">
        <v>7.75381360321313</v>
      </c>
      <c r="P977" s="81" t="n">
        <v>6.99999999999389</v>
      </c>
      <c r="Q977" s="81" t="n">
        <v>7.00000000137009</v>
      </c>
      <c r="R977" s="81" t="n">
        <v>4.50183205793905</v>
      </c>
      <c r="S977" s="81" t="n">
        <v>4.73812621641447</v>
      </c>
      <c r="T977" s="81" t="n">
        <v>4.80772386531083</v>
      </c>
      <c r="U977" s="81" t="n">
        <v>4.78169778075914</v>
      </c>
      <c r="V977" s="81" t="n">
        <v>4.74582473211712</v>
      </c>
      <c r="W977" s="81" t="n">
        <v>4.75</v>
      </c>
      <c r="X977" s="81" t="n">
        <v>4.75000000000138</v>
      </c>
    </row>
    <row r="978" customFormat="false" ht="15" hidden="false" customHeight="true" outlineLevel="0" collapsed="false">
      <c r="A978" s="31" t="n">
        <v>97311.4484056948</v>
      </c>
      <c r="B978" s="32" t="n">
        <v>7</v>
      </c>
      <c r="C978" s="21" t="n">
        <v>9.1508605959951</v>
      </c>
      <c r="D978" s="21" t="n">
        <v>8.93536096497913</v>
      </c>
      <c r="E978" s="21" t="n">
        <v>6.99999999981397</v>
      </c>
      <c r="F978" s="21" t="n">
        <v>8.42398968223826</v>
      </c>
      <c r="G978" s="21" t="n">
        <v>4.59086266704088</v>
      </c>
      <c r="H978" s="21" t="n">
        <v>4.66047799486847</v>
      </c>
      <c r="I978" s="21" t="n">
        <v>4.75000000000003</v>
      </c>
      <c r="J978" s="21" t="n">
        <v>4.72589916952188</v>
      </c>
      <c r="K978" s="81" t="n">
        <v>5.78315984334261</v>
      </c>
      <c r="L978" s="81" t="n">
        <v>8.01873290789786</v>
      </c>
      <c r="M978" s="81" t="n">
        <v>8.26388807763718</v>
      </c>
      <c r="N978" s="81" t="n">
        <v>8.43720271739341</v>
      </c>
      <c r="O978" s="81" t="n">
        <v>7.49914968491704</v>
      </c>
      <c r="P978" s="81" t="n">
        <v>6.99999999999376</v>
      </c>
      <c r="Q978" s="81" t="n">
        <v>7.00000000154796</v>
      </c>
      <c r="R978" s="81" t="n">
        <v>4.56369469330548</v>
      </c>
      <c r="S978" s="81" t="n">
        <v>4.73205814476181</v>
      </c>
      <c r="T978" s="81" t="n">
        <v>4.78565388053534</v>
      </c>
      <c r="U978" s="81" t="n">
        <v>4.71913158281531</v>
      </c>
      <c r="V978" s="81" t="n">
        <v>4.74784739997946</v>
      </c>
      <c r="W978" s="81" t="n">
        <v>4.75</v>
      </c>
      <c r="X978" s="81" t="n">
        <v>4.75000000000115</v>
      </c>
    </row>
    <row r="979" customFormat="false" ht="15" hidden="false" customHeight="true" outlineLevel="0" collapsed="false">
      <c r="A979" s="31" t="n">
        <v>97411.4601717849</v>
      </c>
      <c r="B979" s="32" t="n">
        <v>7</v>
      </c>
      <c r="C979" s="21" t="n">
        <v>9.37479135500803</v>
      </c>
      <c r="D979" s="21" t="n">
        <v>8.22979766939468</v>
      </c>
      <c r="E979" s="21" t="n">
        <v>6.99999999983763</v>
      </c>
      <c r="F979" s="21" t="n">
        <v>8.59991788900953</v>
      </c>
      <c r="G979" s="21" t="n">
        <v>4.45949777712341</v>
      </c>
      <c r="H979" s="21" t="n">
        <v>4.66474406668374</v>
      </c>
      <c r="I979" s="21" t="n">
        <v>4.75000000000003</v>
      </c>
      <c r="J979" s="21" t="n">
        <v>4.70126120055803</v>
      </c>
      <c r="K979" s="81" t="n">
        <v>4.63415248410339</v>
      </c>
      <c r="L979" s="81" t="n">
        <v>6.16742413459986</v>
      </c>
      <c r="M979" s="81" t="n">
        <v>8.81084741797215</v>
      </c>
      <c r="N979" s="81" t="n">
        <v>8.18142827756366</v>
      </c>
      <c r="O979" s="81" t="n">
        <v>6.8304149326181</v>
      </c>
      <c r="P979" s="81" t="n">
        <v>6.99999999999364</v>
      </c>
      <c r="Q979" s="81" t="n">
        <v>7.00000000166034</v>
      </c>
      <c r="R979" s="81" t="n">
        <v>4.98533230014942</v>
      </c>
      <c r="S979" s="81" t="n">
        <v>4.7539828223415</v>
      </c>
      <c r="T979" s="81" t="n">
        <v>4.73715415872027</v>
      </c>
      <c r="U979" s="81" t="n">
        <v>4.71473241658501</v>
      </c>
      <c r="V979" s="81" t="n">
        <v>4.75584692617673</v>
      </c>
      <c r="W979" s="81" t="n">
        <v>4.75</v>
      </c>
      <c r="X979" s="81" t="n">
        <v>4.75000000000095</v>
      </c>
    </row>
    <row r="980" customFormat="false" ht="15" hidden="false" customHeight="true" outlineLevel="0" collapsed="false">
      <c r="A980" s="31" t="n">
        <v>97511.4719378751</v>
      </c>
      <c r="B980" s="32" t="n">
        <v>7</v>
      </c>
      <c r="C980" s="21" t="n">
        <v>5.60904329105303</v>
      </c>
      <c r="D980" s="21" t="n">
        <v>5.13666734019061</v>
      </c>
      <c r="E980" s="21" t="n">
        <v>6.99999999985817</v>
      </c>
      <c r="F980" s="21" t="n">
        <v>6.38789391657598</v>
      </c>
      <c r="G980" s="21" t="n">
        <v>4.49858354347122</v>
      </c>
      <c r="H980" s="21" t="n">
        <v>4.83160826611821</v>
      </c>
      <c r="I980" s="21" t="n">
        <v>4.75000000000002</v>
      </c>
      <c r="J980" s="21" t="n">
        <v>4.71658582472819</v>
      </c>
      <c r="K980" s="81" t="n">
        <v>5.47683756195554</v>
      </c>
      <c r="L980" s="81" t="n">
        <v>5.8253655158373</v>
      </c>
      <c r="M980" s="81" t="n">
        <v>8.81122867308604</v>
      </c>
      <c r="N980" s="81" t="n">
        <v>5.68147728438305</v>
      </c>
      <c r="O980" s="81" t="n">
        <v>7.38428105069189</v>
      </c>
      <c r="P980" s="81" t="n">
        <v>6.99999999999353</v>
      </c>
      <c r="Q980" s="81" t="n">
        <v>7.00000000171836</v>
      </c>
      <c r="R980" s="81" t="n">
        <v>4.97275529461638</v>
      </c>
      <c r="S980" s="81" t="n">
        <v>4.76752536516736</v>
      </c>
      <c r="T980" s="81" t="n">
        <v>4.68965743136212</v>
      </c>
      <c r="U980" s="81" t="n">
        <v>4.77549515684727</v>
      </c>
      <c r="V980" s="81" t="n">
        <v>4.75023567100917</v>
      </c>
      <c r="W980" s="81" t="n">
        <v>4.75</v>
      </c>
      <c r="X980" s="81" t="n">
        <v>4.75000000000077</v>
      </c>
    </row>
    <row r="981" customFormat="false" ht="15" hidden="false" customHeight="true" outlineLevel="0" collapsed="false">
      <c r="A981" s="31" t="n">
        <v>97611.4837039652</v>
      </c>
      <c r="B981" s="32" t="n">
        <v>7</v>
      </c>
      <c r="C981" s="21" t="n">
        <v>4.52651928508636</v>
      </c>
      <c r="D981" s="21" t="n">
        <v>5.43783114804278</v>
      </c>
      <c r="E981" s="21" t="n">
        <v>6.99999999987597</v>
      </c>
      <c r="F981" s="21" t="n">
        <v>5.33574353799553</v>
      </c>
      <c r="G981" s="21" t="n">
        <v>5.00611502492243</v>
      </c>
      <c r="H981" s="21" t="n">
        <v>4.8420497141046</v>
      </c>
      <c r="I981" s="21" t="n">
        <v>4.75000000000002</v>
      </c>
      <c r="J981" s="21" t="n">
        <v>4.79447027657096</v>
      </c>
      <c r="K981" s="81" t="n">
        <v>9.29839840546447</v>
      </c>
      <c r="L981" s="81" t="n">
        <v>6.94341786651106</v>
      </c>
      <c r="M981" s="81" t="n">
        <v>8.26974472636774</v>
      </c>
      <c r="N981" s="81" t="n">
        <v>5.64640633331759</v>
      </c>
      <c r="O981" s="81" t="n">
        <v>7.75302328124943</v>
      </c>
      <c r="P981" s="81" t="n">
        <v>6.99999999999343</v>
      </c>
      <c r="Q981" s="81" t="n">
        <v>7.00000000173246</v>
      </c>
      <c r="R981" s="81" t="n">
        <v>4.53100475009401</v>
      </c>
      <c r="S981" s="81" t="n">
        <v>4.76265761448492</v>
      </c>
      <c r="T981" s="81" t="n">
        <v>4.66689788980693</v>
      </c>
      <c r="U981" s="81" t="n">
        <v>4.7871308063123</v>
      </c>
      <c r="V981" s="81" t="n">
        <v>4.74554372097978</v>
      </c>
      <c r="W981" s="81" t="n">
        <v>4.75</v>
      </c>
      <c r="X981" s="81" t="n">
        <v>4.75000000000062</v>
      </c>
    </row>
    <row r="982" customFormat="false" ht="15" hidden="false" customHeight="true" outlineLevel="0" collapsed="false">
      <c r="A982" s="31" t="n">
        <v>97711.4954700553</v>
      </c>
      <c r="B982" s="32" t="n">
        <v>7</v>
      </c>
      <c r="C982" s="21" t="n">
        <v>5.04251050680631</v>
      </c>
      <c r="D982" s="21" t="n">
        <v>8.74934927422319</v>
      </c>
      <c r="E982" s="21" t="n">
        <v>6.99999999989142</v>
      </c>
      <c r="F982" s="21" t="n">
        <v>5.87989499983132</v>
      </c>
      <c r="G982" s="21" t="n">
        <v>5.05137215518831</v>
      </c>
      <c r="H982" s="21" t="n">
        <v>4.67918111298998</v>
      </c>
      <c r="I982" s="21" t="n">
        <v>4.75000000000002</v>
      </c>
      <c r="J982" s="21" t="n">
        <v>4.79887244335957</v>
      </c>
      <c r="K982" s="81" t="n">
        <v>8.91138884474134</v>
      </c>
      <c r="L982" s="81" t="n">
        <v>8.18621414405148</v>
      </c>
      <c r="M982" s="81" t="n">
        <v>5.2372510170802</v>
      </c>
      <c r="N982" s="81" t="n">
        <v>8.12030096461878</v>
      </c>
      <c r="O982" s="81" t="n">
        <v>7.33719360219804</v>
      </c>
      <c r="P982" s="81" t="n">
        <v>6.99999999999334</v>
      </c>
      <c r="Q982" s="81" t="n">
        <v>7.00000000171126</v>
      </c>
      <c r="R982" s="81" t="n">
        <v>4.51201126046319</v>
      </c>
      <c r="S982" s="81" t="n">
        <v>4.73549974408013</v>
      </c>
      <c r="T982" s="81" t="n">
        <v>4.80232002645436</v>
      </c>
      <c r="U982" s="81" t="n">
        <v>4.73432867381553</v>
      </c>
      <c r="V982" s="81" t="n">
        <v>4.74959626457742</v>
      </c>
      <c r="W982" s="81" t="n">
        <v>4.75</v>
      </c>
      <c r="X982" s="81" t="n">
        <v>4.75000000000048</v>
      </c>
    </row>
    <row r="983" customFormat="false" ht="15" hidden="false" customHeight="true" outlineLevel="0" collapsed="false">
      <c r="A983" s="31" t="n">
        <v>97811.5072361454</v>
      </c>
      <c r="B983" s="32" t="n">
        <v>7</v>
      </c>
      <c r="C983" s="21" t="n">
        <v>9.29752961702396</v>
      </c>
      <c r="D983" s="21" t="n">
        <v>8.74365495956075</v>
      </c>
      <c r="E983" s="21" t="n">
        <v>6.99999999990511</v>
      </c>
      <c r="F983" s="21" t="n">
        <v>8.55268924707558</v>
      </c>
      <c r="G983" s="21" t="n">
        <v>4.55148790000812</v>
      </c>
      <c r="H983" s="21" t="n">
        <v>4.6544936765186</v>
      </c>
      <c r="I983" s="21" t="n">
        <v>4.75000000000001</v>
      </c>
      <c r="J983" s="21" t="n">
        <v>4.71808968517921</v>
      </c>
      <c r="K983" s="81" t="n">
        <v>4.80159437762825</v>
      </c>
      <c r="L983" s="81" t="n">
        <v>7.85606322415957</v>
      </c>
      <c r="M983" s="81" t="n">
        <v>5.3047316183584</v>
      </c>
      <c r="N983" s="81" t="n">
        <v>8.46165639850847</v>
      </c>
      <c r="O983" s="81" t="n">
        <v>6.8071245289107</v>
      </c>
      <c r="P983" s="81" t="n">
        <v>6.99999999999325</v>
      </c>
      <c r="Q983" s="81" t="n">
        <v>7.00000000166258</v>
      </c>
      <c r="R983" s="81" t="n">
        <v>4.94833052162754</v>
      </c>
      <c r="S983" s="81" t="n">
        <v>4.73273065112453</v>
      </c>
      <c r="T983" s="81" t="n">
        <v>4.80667899328378</v>
      </c>
      <c r="U983" s="81" t="n">
        <v>4.71228646097688</v>
      </c>
      <c r="V983" s="81" t="n">
        <v>4.75611388226617</v>
      </c>
      <c r="W983" s="81" t="n">
        <v>4.75</v>
      </c>
      <c r="X983" s="81" t="n">
        <v>4.75000000000037</v>
      </c>
    </row>
    <row r="984" customFormat="false" ht="15" hidden="false" customHeight="true" outlineLevel="0" collapsed="false">
      <c r="A984" s="31" t="n">
        <v>97911.5190022356</v>
      </c>
      <c r="B984" s="32" t="n">
        <v>7</v>
      </c>
      <c r="C984" s="21" t="n">
        <v>9.28602716520739</v>
      </c>
      <c r="D984" s="21" t="n">
        <v>5.43330254589599</v>
      </c>
      <c r="E984" s="21" t="n">
        <v>6.99999999991701</v>
      </c>
      <c r="F984" s="21" t="n">
        <v>8.51483575556651</v>
      </c>
      <c r="G984" s="21" t="n">
        <v>4.45185131554602</v>
      </c>
      <c r="H984" s="21" t="n">
        <v>4.8024683578168</v>
      </c>
      <c r="I984" s="21" t="n">
        <v>4.75000000000001</v>
      </c>
      <c r="J984" s="21" t="n">
        <v>4.70044872799604</v>
      </c>
      <c r="K984" s="81" t="n">
        <v>4.89466557006889</v>
      </c>
      <c r="L984" s="81" t="n">
        <v>5.98634378086583</v>
      </c>
      <c r="M984" s="81" t="n">
        <v>7.94012562557462</v>
      </c>
      <c r="N984" s="81" t="n">
        <v>6.30544671802639</v>
      </c>
      <c r="O984" s="81" t="n">
        <v>7.56716310361066</v>
      </c>
      <c r="P984" s="81" t="n">
        <v>6.99999999999318</v>
      </c>
      <c r="Q984" s="81" t="n">
        <v>7.00000000159276</v>
      </c>
      <c r="R984" s="81" t="n">
        <v>4.99575205434742</v>
      </c>
      <c r="S984" s="81" t="n">
        <v>4.75911053693668</v>
      </c>
      <c r="T984" s="81" t="n">
        <v>4.79829511819098</v>
      </c>
      <c r="U984" s="81" t="n">
        <v>4.73401447521272</v>
      </c>
      <c r="V984" s="81" t="n">
        <v>4.7480159660378</v>
      </c>
      <c r="W984" s="81" t="n">
        <v>4.75</v>
      </c>
      <c r="X984" s="81" t="n">
        <v>4.75000000000027</v>
      </c>
    </row>
    <row r="985" customFormat="false" ht="15" hidden="false" customHeight="true" outlineLevel="0" collapsed="false">
      <c r="A985" s="31" t="n">
        <v>98011.5307683257</v>
      </c>
      <c r="B985" s="32" t="n">
        <v>7</v>
      </c>
      <c r="C985" s="21" t="n">
        <v>5.0799332485416</v>
      </c>
      <c r="D985" s="21" t="n">
        <v>5.12889433809374</v>
      </c>
      <c r="E985" s="21" t="n">
        <v>6.99999999992724</v>
      </c>
      <c r="F985" s="21" t="n">
        <v>5.86440881532835</v>
      </c>
      <c r="G985" s="21" t="n">
        <v>4.83733433209012</v>
      </c>
      <c r="H985" s="21" t="n">
        <v>4.84690128338105</v>
      </c>
      <c r="I985" s="21" t="n">
        <v>4.75000000000001</v>
      </c>
      <c r="J985" s="21" t="n">
        <v>4.75776568278601</v>
      </c>
      <c r="K985" s="81" t="n">
        <v>9.05263268816138</v>
      </c>
      <c r="L985" s="81" t="n">
        <v>5.89540752971025</v>
      </c>
      <c r="M985" s="81" t="n">
        <v>8.76705506925888</v>
      </c>
      <c r="N985" s="81" t="n">
        <v>5.48262857000763</v>
      </c>
      <c r="O985" s="81" t="n">
        <v>7.70907450788253</v>
      </c>
      <c r="P985" s="81" t="n">
        <v>6.99999999999311</v>
      </c>
      <c r="Q985" s="81" t="n">
        <v>7.00000000150758</v>
      </c>
      <c r="R985" s="81" t="n">
        <v>4.58145398183924</v>
      </c>
      <c r="S985" s="81" t="n">
        <v>4.76799436929691</v>
      </c>
      <c r="T985" s="81" t="n">
        <v>4.74483125386347</v>
      </c>
      <c r="U985" s="81" t="n">
        <v>4.78588715921576</v>
      </c>
      <c r="V985" s="81" t="n">
        <v>4.74589016632788</v>
      </c>
      <c r="W985" s="81" t="n">
        <v>4.75</v>
      </c>
      <c r="X985" s="81" t="n">
        <v>4.75000000000018</v>
      </c>
    </row>
    <row r="986" customFormat="false" ht="15" hidden="false" customHeight="true" outlineLevel="0" collapsed="false">
      <c r="A986" s="31" t="n">
        <v>98111.5425344158</v>
      </c>
      <c r="B986" s="32" t="n">
        <v>7</v>
      </c>
      <c r="C986" s="21" t="n">
        <v>4.56161385671035</v>
      </c>
      <c r="D986" s="21" t="n">
        <v>8.15966323833917</v>
      </c>
      <c r="E986" s="21" t="n">
        <v>6.99999999993645</v>
      </c>
      <c r="F986" s="21" t="n">
        <v>5.35921871208447</v>
      </c>
      <c r="G986" s="21" t="n">
        <v>5.02952189884328</v>
      </c>
      <c r="H986" s="21" t="n">
        <v>4.79610107296749</v>
      </c>
      <c r="I986" s="21" t="n">
        <v>4.75000000000001</v>
      </c>
      <c r="J986" s="21" t="n">
        <v>4.79859475532086</v>
      </c>
      <c r="K986" s="81" t="n">
        <v>9.23002411937769</v>
      </c>
      <c r="L986" s="81" t="n">
        <v>7.58723293205105</v>
      </c>
      <c r="M986" s="81" t="n">
        <v>8.81744590275804</v>
      </c>
      <c r="N986" s="81" t="n">
        <v>6.38753125578709</v>
      </c>
      <c r="O986" s="81" t="n">
        <v>7.14591612080549</v>
      </c>
      <c r="P986" s="81" t="n">
        <v>6.99999999999305</v>
      </c>
      <c r="Q986" s="81" t="n">
        <v>7.00000000141158</v>
      </c>
      <c r="R986" s="81" t="n">
        <v>4.50102895069517</v>
      </c>
      <c r="S986" s="81" t="n">
        <v>4.75390092085695</v>
      </c>
      <c r="T986" s="81" t="n">
        <v>4.6969364346459</v>
      </c>
      <c r="U986" s="81" t="n">
        <v>4.77934556294806</v>
      </c>
      <c r="V986" s="81" t="n">
        <v>4.75189428652263</v>
      </c>
      <c r="W986" s="81" t="n">
        <v>4.75</v>
      </c>
      <c r="X986" s="81" t="n">
        <v>4.75000000000011</v>
      </c>
    </row>
    <row r="987" customFormat="false" ht="15" hidden="false" customHeight="true" outlineLevel="0" collapsed="false">
      <c r="A987" s="31" t="n">
        <v>98211.5543005059</v>
      </c>
      <c r="B987" s="32" t="n">
        <v>7</v>
      </c>
      <c r="C987" s="21" t="n">
        <v>5.47444218218019</v>
      </c>
      <c r="D987" s="21" t="n">
        <v>8.95043147155438</v>
      </c>
      <c r="E987" s="21" t="n">
        <v>6.99999999994481</v>
      </c>
      <c r="F987" s="21" t="n">
        <v>6.4541312464996</v>
      </c>
      <c r="G987" s="21" t="n">
        <v>5.04069934745339</v>
      </c>
      <c r="H987" s="21" t="n">
        <v>4.657414022192</v>
      </c>
      <c r="I987" s="21" t="n">
        <v>4.75000000000001</v>
      </c>
      <c r="J987" s="21" t="n">
        <v>4.79414342824185</v>
      </c>
      <c r="K987" s="81" t="n">
        <v>5.18408385420884</v>
      </c>
      <c r="L987" s="81" t="n">
        <v>8.20311843208531</v>
      </c>
      <c r="M987" s="81" t="n">
        <v>8.42362760503893</v>
      </c>
      <c r="N987" s="81" t="n">
        <v>8.47260061910808</v>
      </c>
      <c r="O987" s="81" t="n">
        <v>6.89386038181386</v>
      </c>
      <c r="P987" s="81" t="n">
        <v>6.999999999993</v>
      </c>
      <c r="Q987" s="81" t="n">
        <v>7.00000000130886</v>
      </c>
      <c r="R987" s="81" t="n">
        <v>4.85165372874702</v>
      </c>
      <c r="S987" s="81" t="n">
        <v>4.73348755610511</v>
      </c>
      <c r="T987" s="81" t="n">
        <v>4.66788261332766</v>
      </c>
      <c r="U987" s="81" t="n">
        <v>4.7174352771845</v>
      </c>
      <c r="V987" s="81" t="n">
        <v>4.75540550590744</v>
      </c>
      <c r="W987" s="81" t="n">
        <v>4.75</v>
      </c>
      <c r="X987" s="81" t="n">
        <v>4.75000000000005</v>
      </c>
    </row>
    <row r="988" customFormat="false" ht="15" hidden="false" customHeight="true" outlineLevel="0" collapsed="false">
      <c r="A988" s="31" t="n">
        <v>98311.5660665961</v>
      </c>
      <c r="B988" s="32" t="n">
        <v>7</v>
      </c>
      <c r="C988" s="21" t="n">
        <v>9.40142717970055</v>
      </c>
      <c r="D988" s="21" t="n">
        <v>8.00625184414319</v>
      </c>
      <c r="E988" s="21" t="n">
        <v>6.99999999995239</v>
      </c>
      <c r="F988" s="21" t="n">
        <v>8.64096123734665</v>
      </c>
      <c r="G988" s="21" t="n">
        <v>4.52064938999059</v>
      </c>
      <c r="H988" s="21" t="n">
        <v>4.66829891755757</v>
      </c>
      <c r="I988" s="21" t="n">
        <v>4.75000000000001</v>
      </c>
      <c r="J988" s="21" t="n">
        <v>4.71200816639205</v>
      </c>
      <c r="K988" s="81" t="n">
        <v>4.68292345965047</v>
      </c>
      <c r="L988" s="81" t="n">
        <v>7.55936932641782</v>
      </c>
      <c r="M988" s="81" t="n">
        <v>5.33303109230859</v>
      </c>
      <c r="N988" s="81" t="n">
        <v>8.08279838913492</v>
      </c>
      <c r="O988" s="81" t="n">
        <v>7.68615658659984</v>
      </c>
      <c r="P988" s="81" t="n">
        <v>6.99999999999295</v>
      </c>
      <c r="Q988" s="81" t="n">
        <v>7.00000000120269</v>
      </c>
      <c r="R988" s="81" t="n">
        <v>4.99827957955685</v>
      </c>
      <c r="S988" s="81" t="n">
        <v>4.7344509825058</v>
      </c>
      <c r="T988" s="81" t="n">
        <v>4.80024417209688</v>
      </c>
      <c r="U988" s="81" t="n">
        <v>4.71587673512263</v>
      </c>
      <c r="V988" s="81" t="n">
        <v>4.74676276378012</v>
      </c>
      <c r="W988" s="81" t="n">
        <v>4.75</v>
      </c>
      <c r="X988" s="81" t="n">
        <v>4.75000000000001</v>
      </c>
    </row>
    <row r="989" customFormat="false" ht="15" hidden="false" customHeight="true" outlineLevel="0" collapsed="false">
      <c r="A989" s="31" t="n">
        <v>98411.5778326862</v>
      </c>
      <c r="B989" s="32" t="n">
        <v>7</v>
      </c>
      <c r="C989" s="21" t="n">
        <v>9.1587385534822</v>
      </c>
      <c r="D989" s="21" t="n">
        <v>5.10565002001011</v>
      </c>
      <c r="E989" s="21" t="n">
        <v>6.99999999995881</v>
      </c>
      <c r="F989" s="21" t="n">
        <v>8.39052811526572</v>
      </c>
      <c r="G989" s="21" t="n">
        <v>4.44771902506239</v>
      </c>
      <c r="H989" s="21" t="n">
        <v>4.83441021231394</v>
      </c>
      <c r="I989" s="21" t="n">
        <v>4.75000000000001</v>
      </c>
      <c r="J989" s="21" t="n">
        <v>4.70056883574505</v>
      </c>
      <c r="K989" s="81" t="n">
        <v>8.2191533562109</v>
      </c>
      <c r="L989" s="81" t="n">
        <v>5.87130376583427</v>
      </c>
      <c r="M989" s="81" t="n">
        <v>5.27452318477518</v>
      </c>
      <c r="N989" s="81" t="n">
        <v>5.62655748851882</v>
      </c>
      <c r="O989" s="81" t="n">
        <v>7.63264345990095</v>
      </c>
      <c r="P989" s="81" t="n">
        <v>6.9999999999929</v>
      </c>
      <c r="Q989" s="81" t="n">
        <v>7.00000000109603</v>
      </c>
      <c r="R989" s="81" t="n">
        <v>4.93625703485655</v>
      </c>
      <c r="S989" s="81" t="n">
        <v>4.76244535889134</v>
      </c>
      <c r="T989" s="81" t="n">
        <v>4.8079436563959</v>
      </c>
      <c r="U989" s="81" t="n">
        <v>4.77797212922188</v>
      </c>
      <c r="V989" s="81" t="n">
        <v>4.74657885942085</v>
      </c>
      <c r="W989" s="81" t="n">
        <v>4.75</v>
      </c>
      <c r="X989" s="81" t="n">
        <v>4.74999999999997</v>
      </c>
    </row>
    <row r="990" customFormat="false" ht="15" hidden="false" customHeight="true" outlineLevel="0" collapsed="false">
      <c r="A990" s="31" t="n">
        <v>98511.5895987763</v>
      </c>
      <c r="B990" s="32" t="n">
        <v>7</v>
      </c>
      <c r="C990" s="21" t="n">
        <v>4.84917390732367</v>
      </c>
      <c r="D990" s="21" t="n">
        <v>5.49710796149464</v>
      </c>
      <c r="E990" s="21" t="n">
        <v>6.9999999999639</v>
      </c>
      <c r="F990" s="21" t="n">
        <v>5.63516171385603</v>
      </c>
      <c r="G990" s="21" t="n">
        <v>4.90909852238622</v>
      </c>
      <c r="H990" s="21" t="n">
        <v>4.84089856418633</v>
      </c>
      <c r="I990" s="21" t="n">
        <v>4.75000000000001</v>
      </c>
      <c r="J990" s="21" t="n">
        <v>4.77445541680972</v>
      </c>
      <c r="K990" s="81" t="n">
        <v>9.36505198502026</v>
      </c>
      <c r="L990" s="81" t="n">
        <v>6.00812871516708</v>
      </c>
      <c r="M990" s="81" t="n">
        <v>7.79903076476908</v>
      </c>
      <c r="N990" s="81" t="n">
        <v>5.71001287209747</v>
      </c>
      <c r="O990" s="81" t="n">
        <v>6.96497273426967</v>
      </c>
      <c r="P990" s="81" t="n">
        <v>6.99999999999286</v>
      </c>
      <c r="Q990" s="81" t="n">
        <v>7.00000000099088</v>
      </c>
      <c r="R990" s="81" t="n">
        <v>4.51475393954575</v>
      </c>
      <c r="S990" s="81" t="n">
        <v>4.76786218919363</v>
      </c>
      <c r="T990" s="81" t="n">
        <v>4.8008792738261</v>
      </c>
      <c r="U990" s="81" t="n">
        <v>4.78648386380119</v>
      </c>
      <c r="V990" s="81" t="n">
        <v>4.75418429936869</v>
      </c>
      <c r="W990" s="81" t="n">
        <v>4.75</v>
      </c>
      <c r="X990" s="81" t="n">
        <v>4.74999999999994</v>
      </c>
    </row>
    <row r="991" customFormat="false" ht="15" hidden="false" customHeight="true" outlineLevel="0" collapsed="false">
      <c r="A991" s="31" t="n">
        <v>98611.6013648665</v>
      </c>
      <c r="B991" s="32" t="n">
        <v>7</v>
      </c>
      <c r="C991" s="21" t="n">
        <v>4.62432441253802</v>
      </c>
      <c r="D991" s="21" t="n">
        <v>8.78337535021791</v>
      </c>
      <c r="E991" s="21" t="n">
        <v>6.99999999996848</v>
      </c>
      <c r="F991" s="21" t="n">
        <v>5.41972274146163</v>
      </c>
      <c r="G991" s="21" t="n">
        <v>5.04067059936657</v>
      </c>
      <c r="H991" s="21" t="n">
        <v>4.67603724812536</v>
      </c>
      <c r="I991" s="21" t="n">
        <v>4.75000000000001</v>
      </c>
      <c r="J991" s="21" t="n">
        <v>4.80038280411506</v>
      </c>
      <c r="K991" s="81" t="n">
        <v>8.52393176512435</v>
      </c>
      <c r="L991" s="81" t="n">
        <v>7.87649806495291</v>
      </c>
      <c r="M991" s="81" t="n">
        <v>8.76375357682015</v>
      </c>
      <c r="N991" s="81" t="n">
        <v>8.21846076720613</v>
      </c>
      <c r="O991" s="81" t="n">
        <v>7.10132878260702</v>
      </c>
      <c r="P991" s="81" t="n">
        <v>6.99999999999282</v>
      </c>
      <c r="Q991" s="81" t="n">
        <v>7.00000000088875</v>
      </c>
      <c r="R991" s="81" t="n">
        <v>4.52728472010969</v>
      </c>
      <c r="S991" s="81" t="n">
        <v>4.74471882326803</v>
      </c>
      <c r="T991" s="81" t="n">
        <v>4.74837261743527</v>
      </c>
      <c r="U991" s="81" t="n">
        <v>4.72910337775603</v>
      </c>
      <c r="V991" s="81" t="n">
        <v>4.75356656473881</v>
      </c>
      <c r="W991" s="81" t="n">
        <v>4.75</v>
      </c>
      <c r="X991" s="81" t="n">
        <v>4.74999999999992</v>
      </c>
    </row>
    <row r="992" customFormat="false" ht="15" hidden="false" customHeight="true" outlineLevel="0" collapsed="false">
      <c r="A992" s="31" t="n">
        <v>98711.6131309566</v>
      </c>
      <c r="B992" s="32" t="n">
        <v>7</v>
      </c>
      <c r="C992" s="21" t="n">
        <v>8.3937138886597</v>
      </c>
      <c r="D992" s="21" t="n">
        <v>8.70544011851202</v>
      </c>
      <c r="E992" s="21" t="n">
        <v>6.99999999997263</v>
      </c>
      <c r="F992" s="21" t="n">
        <v>7.84236346502622</v>
      </c>
      <c r="G992" s="21" t="n">
        <v>5.00129338033934</v>
      </c>
      <c r="H992" s="21" t="n">
        <v>4.65512750579694</v>
      </c>
      <c r="I992" s="21" t="n">
        <v>4.75000000000001</v>
      </c>
      <c r="J992" s="21" t="n">
        <v>4.77895081825255</v>
      </c>
      <c r="K992" s="81" t="n">
        <v>4.70103101736291</v>
      </c>
      <c r="L992" s="81" t="n">
        <v>8.16269313260374</v>
      </c>
      <c r="M992" s="81" t="n">
        <v>8.83842174772292</v>
      </c>
      <c r="N992" s="81" t="n">
        <v>8.41441301887699</v>
      </c>
      <c r="O992" s="81" t="n">
        <v>7.74920216977557</v>
      </c>
      <c r="P992" s="81" t="n">
        <v>6.99999999999279</v>
      </c>
      <c r="Q992" s="81" t="n">
        <v>7.00000000079089</v>
      </c>
      <c r="R992" s="81" t="n">
        <v>4.96905332396186</v>
      </c>
      <c r="S992" s="81" t="n">
        <v>4.7323309568682</v>
      </c>
      <c r="T992" s="81" t="n">
        <v>4.69936446243597</v>
      </c>
      <c r="U992" s="81" t="n">
        <v>4.7124713427146</v>
      </c>
      <c r="V992" s="81" t="n">
        <v>4.74591654894968</v>
      </c>
      <c r="W992" s="81" t="n">
        <v>4.75</v>
      </c>
      <c r="X992" s="81" t="n">
        <v>4.7499999999999</v>
      </c>
    </row>
    <row r="993" customFormat="false" ht="15" hidden="false" customHeight="true" outlineLevel="0" collapsed="false">
      <c r="A993" s="31" t="n">
        <v>98811.6248970467</v>
      </c>
      <c r="B993" s="32" t="n">
        <v>7</v>
      </c>
      <c r="C993" s="21" t="n">
        <v>9.4724472625237</v>
      </c>
      <c r="D993" s="21" t="n">
        <v>5.37695223067802</v>
      </c>
      <c r="E993" s="21" t="n">
        <v>6.9999999999764</v>
      </c>
      <c r="F993" s="21" t="n">
        <v>8.68693658506468</v>
      </c>
      <c r="G993" s="21" t="n">
        <v>4.49400546914925</v>
      </c>
      <c r="H993" s="21" t="n">
        <v>4.80879017649993</v>
      </c>
      <c r="I993" s="21" t="n">
        <v>4.75000000000001</v>
      </c>
      <c r="J993" s="21" t="n">
        <v>4.7069274552506</v>
      </c>
      <c r="K993" s="81" t="n">
        <v>5.08854983945098</v>
      </c>
      <c r="L993" s="81" t="n">
        <v>6.88365211091511</v>
      </c>
      <c r="M993" s="81" t="n">
        <v>8.50919900807744</v>
      </c>
      <c r="N993" s="81" t="n">
        <v>6.05049600226547</v>
      </c>
      <c r="O993" s="81" t="n">
        <v>7.51968925689326</v>
      </c>
      <c r="P993" s="81" t="n">
        <v>6.99999999999276</v>
      </c>
      <c r="Q993" s="81" t="n">
        <v>7.00000000069835</v>
      </c>
      <c r="R993" s="81" t="n">
        <v>4.98806324466273</v>
      </c>
      <c r="S993" s="81" t="n">
        <v>4.73852163673836</v>
      </c>
      <c r="T993" s="81" t="n">
        <v>4.66633681269759</v>
      </c>
      <c r="U993" s="81" t="n">
        <v>4.75315125820787</v>
      </c>
      <c r="V993" s="81" t="n">
        <v>4.747641034419</v>
      </c>
      <c r="W993" s="81" t="n">
        <v>4.75</v>
      </c>
      <c r="X993" s="81" t="n">
        <v>4.74999999999989</v>
      </c>
    </row>
    <row r="994" customFormat="false" ht="15" hidden="false" customHeight="true" outlineLevel="0" collapsed="false">
      <c r="A994" s="31" t="n">
        <v>98911.6366631368</v>
      </c>
      <c r="B994" s="32" t="n">
        <v>7</v>
      </c>
      <c r="C994" s="21" t="n">
        <v>8.95758826287218</v>
      </c>
      <c r="D994" s="21" t="n">
        <v>5.17112698710523</v>
      </c>
      <c r="E994" s="21" t="n">
        <v>6.99999999997982</v>
      </c>
      <c r="F994" s="21" t="n">
        <v>8.19301772397935</v>
      </c>
      <c r="G994" s="21" t="n">
        <v>4.44873430005055</v>
      </c>
      <c r="H994" s="21" t="n">
        <v>4.84646156283359</v>
      </c>
      <c r="I994" s="21" t="n">
        <v>4.75000000000001</v>
      </c>
      <c r="J994" s="21" t="n">
        <v>4.70202632920127</v>
      </c>
      <c r="K994" s="81" t="n">
        <v>9.19809211323653</v>
      </c>
      <c r="L994" s="81" t="n">
        <v>5.80437189332706</v>
      </c>
      <c r="M994" s="81" t="n">
        <v>5.38973081087376</v>
      </c>
      <c r="N994" s="81" t="n">
        <v>5.50850449109907</v>
      </c>
      <c r="O994" s="81" t="n">
        <v>6.84193650496468</v>
      </c>
      <c r="P994" s="81" t="n">
        <v>6.99999999999273</v>
      </c>
      <c r="Q994" s="81" t="n">
        <v>7.00000000061179</v>
      </c>
      <c r="R994" s="81" t="n">
        <v>4.55169455165072</v>
      </c>
      <c r="S994" s="81" t="n">
        <v>4.76497290394737</v>
      </c>
      <c r="T994" s="81" t="n">
        <v>4.7954479810543</v>
      </c>
      <c r="U994" s="81" t="n">
        <v>4.7870914844341</v>
      </c>
      <c r="V994" s="81" t="n">
        <v>4.75571483867458</v>
      </c>
      <c r="W994" s="81" t="n">
        <v>4.75</v>
      </c>
      <c r="X994" s="81" t="n">
        <v>4.74999999999989</v>
      </c>
    </row>
    <row r="995" customFormat="false" ht="15" hidden="false" customHeight="true" outlineLevel="0" collapsed="false">
      <c r="A995" s="31" t="n">
        <v>99011.648429227</v>
      </c>
      <c r="B995" s="32" t="n">
        <v>7</v>
      </c>
      <c r="C995" s="21" t="n">
        <v>4.70209613998802</v>
      </c>
      <c r="D995" s="21" t="n">
        <v>8.35325484943116</v>
      </c>
      <c r="E995" s="21" t="n">
        <v>6.99999999998292</v>
      </c>
      <c r="F995" s="21" t="n">
        <v>5.49198019036348</v>
      </c>
      <c r="G995" s="21" t="n">
        <v>4.94854066954418</v>
      </c>
      <c r="H995" s="21" t="n">
        <v>4.73225987031372</v>
      </c>
      <c r="I995" s="21" t="n">
        <v>4.75000000000001</v>
      </c>
      <c r="J995" s="21" t="n">
        <v>4.78302465826152</v>
      </c>
      <c r="K995" s="81" t="n">
        <v>9.10493978830884</v>
      </c>
      <c r="L995" s="81" t="n">
        <v>6.19173570978905</v>
      </c>
      <c r="M995" s="81" t="n">
        <v>5.20893587157011</v>
      </c>
      <c r="N995" s="81" t="n">
        <v>7.15533003839523</v>
      </c>
      <c r="O995" s="81" t="n">
        <v>7.35081142532533</v>
      </c>
      <c r="P995" s="81" t="n">
        <v>6.9999999999927</v>
      </c>
      <c r="Q995" s="81" t="n">
        <v>7.00000000053153</v>
      </c>
      <c r="R995" s="81" t="n">
        <v>4.50434473285529</v>
      </c>
      <c r="S995" s="81" t="n">
        <v>4.76700827786093</v>
      </c>
      <c r="T995" s="81" t="n">
        <v>4.80680499306325</v>
      </c>
      <c r="U995" s="81" t="n">
        <v>4.77438560318178</v>
      </c>
      <c r="V995" s="81" t="n">
        <v>4.75067438693286</v>
      </c>
      <c r="W995" s="81" t="n">
        <v>4.75</v>
      </c>
      <c r="X995" s="81" t="n">
        <v>4.74999999999988</v>
      </c>
    </row>
    <row r="996" customFormat="false" ht="15" hidden="false" customHeight="true" outlineLevel="0" collapsed="false">
      <c r="A996" s="31" t="n">
        <v>99111.6601953171</v>
      </c>
      <c r="B996" s="32" t="n">
        <v>7</v>
      </c>
      <c r="C996" s="21" t="n">
        <v>4.71330157732724</v>
      </c>
      <c r="D996" s="21" t="n">
        <v>8.90893031904126</v>
      </c>
      <c r="E996" s="21" t="n">
        <v>6.99999999998574</v>
      </c>
      <c r="F996" s="21" t="n">
        <v>5.51185504533147</v>
      </c>
      <c r="G996" s="21" t="n">
        <v>5.04830623234274</v>
      </c>
      <c r="H996" s="21" t="n">
        <v>4.65465930715211</v>
      </c>
      <c r="I996" s="21" t="n">
        <v>4.75000000000001</v>
      </c>
      <c r="J996" s="21" t="n">
        <v>4.80104852862751</v>
      </c>
      <c r="K996" s="81" t="n">
        <v>4.94736365752887</v>
      </c>
      <c r="L996" s="81" t="n">
        <v>8.04257535789158</v>
      </c>
      <c r="M996" s="81" t="n">
        <v>6.43730735162995</v>
      </c>
      <c r="N996" s="81" t="n">
        <v>8.50511355335176</v>
      </c>
      <c r="O996" s="81" t="n">
        <v>7.75635968268222</v>
      </c>
      <c r="P996" s="81" t="n">
        <v>6.99999999999268</v>
      </c>
      <c r="Q996" s="81" t="n">
        <v>7.00000000045771</v>
      </c>
      <c r="R996" s="81" t="n">
        <v>4.91852373896869</v>
      </c>
      <c r="S996" s="81" t="n">
        <v>4.74007555465821</v>
      </c>
      <c r="T996" s="81" t="n">
        <v>4.80231220150556</v>
      </c>
      <c r="U996" s="81" t="n">
        <v>4.71551187060576</v>
      </c>
      <c r="V996" s="81" t="n">
        <v>4.74554405106652</v>
      </c>
      <c r="W996" s="81" t="n">
        <v>4.75</v>
      </c>
      <c r="X996" s="81" t="n">
        <v>4.74999999999988</v>
      </c>
    </row>
    <row r="997" customFormat="false" ht="15" hidden="false" customHeight="true" outlineLevel="0" collapsed="false">
      <c r="A997" s="31" t="n">
        <v>99211.6719614072</v>
      </c>
      <c r="B997" s="32" t="n">
        <v>7</v>
      </c>
      <c r="C997" s="21" t="n">
        <v>8.92069873728485</v>
      </c>
      <c r="D997" s="21" t="n">
        <v>6.54998417085446</v>
      </c>
      <c r="E997" s="21" t="n">
        <v>6.99999999998829</v>
      </c>
      <c r="F997" s="21" t="n">
        <v>8.22662219752317</v>
      </c>
      <c r="G997" s="21" t="n">
        <v>4.66239034965225</v>
      </c>
      <c r="H997" s="21" t="n">
        <v>4.67899334069018</v>
      </c>
      <c r="I997" s="21" t="n">
        <v>4.75000000000001</v>
      </c>
      <c r="J997" s="21" t="n">
        <v>4.73865232304795</v>
      </c>
      <c r="K997" s="81" t="n">
        <v>4.76935724144885</v>
      </c>
      <c r="L997" s="81" t="n">
        <v>8.08374467047921</v>
      </c>
      <c r="M997" s="81" t="n">
        <v>8.69354547043082</v>
      </c>
      <c r="N997" s="81" t="n">
        <v>7.88019871520646</v>
      </c>
      <c r="O997" s="81" t="n">
        <v>7.36396974485594</v>
      </c>
      <c r="P997" s="81" t="n">
        <v>6.99999999999266</v>
      </c>
      <c r="Q997" s="81" t="n">
        <v>7.00000000039065</v>
      </c>
      <c r="R997" s="81" t="n">
        <v>4.9990826757679</v>
      </c>
      <c r="S997" s="81" t="n">
        <v>4.73198933763831</v>
      </c>
      <c r="T997" s="81" t="n">
        <v>4.75522620541319</v>
      </c>
      <c r="U997" s="81" t="n">
        <v>4.71816393294836</v>
      </c>
      <c r="V997" s="81" t="n">
        <v>4.74929317823108</v>
      </c>
      <c r="W997" s="81" t="n">
        <v>4.75</v>
      </c>
      <c r="X997" s="81" t="n">
        <v>4.74999999999988</v>
      </c>
    </row>
    <row r="998" customFormat="false" ht="15" hidden="false" customHeight="true" outlineLevel="0" collapsed="false">
      <c r="A998" s="31" t="n">
        <v>99311.6837274974</v>
      </c>
      <c r="B998" s="32" t="n">
        <v>7</v>
      </c>
      <c r="C998" s="21" t="n">
        <v>9.43735773158377</v>
      </c>
      <c r="D998" s="21" t="n">
        <v>5.06651699528398</v>
      </c>
      <c r="E998" s="21" t="n">
        <v>6.9999999999906</v>
      </c>
      <c r="F998" s="21" t="n">
        <v>8.65752836705788</v>
      </c>
      <c r="G998" s="21" t="n">
        <v>4.47064067132967</v>
      </c>
      <c r="H998" s="21" t="n">
        <v>4.83922964900163</v>
      </c>
      <c r="I998" s="21" t="n">
        <v>4.75000000000001</v>
      </c>
      <c r="J998" s="21" t="n">
        <v>4.70298145112264</v>
      </c>
      <c r="K998" s="81" t="n">
        <v>8.81636797858717</v>
      </c>
      <c r="L998" s="81" t="n">
        <v>6.33130622321674</v>
      </c>
      <c r="M998" s="81" t="n">
        <v>8.83351041862042</v>
      </c>
      <c r="N998" s="81" t="n">
        <v>5.5653720692728</v>
      </c>
      <c r="O998" s="81" t="n">
        <v>6.80423179093845</v>
      </c>
      <c r="P998" s="81" t="n">
        <v>6.99999999999264</v>
      </c>
      <c r="Q998" s="81" t="n">
        <v>7.00000000032992</v>
      </c>
      <c r="R998" s="81" t="n">
        <v>4.64813166720242</v>
      </c>
      <c r="S998" s="81" t="n">
        <v>4.74873736772884</v>
      </c>
      <c r="T998" s="81" t="n">
        <v>4.70668015074658</v>
      </c>
      <c r="U998" s="81" t="n">
        <v>4.78073870522186</v>
      </c>
      <c r="V998" s="81" t="n">
        <v>4.75613697324783</v>
      </c>
      <c r="W998" s="81" t="n">
        <v>4.75</v>
      </c>
      <c r="X998" s="81" t="n">
        <v>4.74999999999989</v>
      </c>
    </row>
    <row r="999" customFormat="false" ht="15" hidden="false" customHeight="true" outlineLevel="0" collapsed="false">
      <c r="A999" s="31" t="n">
        <v>99411.6954935875</v>
      </c>
      <c r="B999" s="32" t="n">
        <v>7</v>
      </c>
      <c r="C999" s="21" t="n">
        <v>8.52712040114992</v>
      </c>
      <c r="D999" s="21" t="n">
        <v>5.74675622342866</v>
      </c>
      <c r="E999" s="21" t="n">
        <v>6.9999999999927</v>
      </c>
      <c r="F999" s="21" t="n">
        <v>7.7841702412156</v>
      </c>
      <c r="G999" s="21" t="n">
        <v>4.45935286837355</v>
      </c>
      <c r="H999" s="21" t="n">
        <v>4.83571149792109</v>
      </c>
      <c r="I999" s="21" t="n">
        <v>4.75000000000001</v>
      </c>
      <c r="J999" s="21" t="n">
        <v>4.70592278049916</v>
      </c>
      <c r="K999" s="81" t="n">
        <v>9.31630004890458</v>
      </c>
      <c r="L999" s="81" t="n">
        <v>5.80251597844117</v>
      </c>
      <c r="M999" s="81" t="n">
        <v>8.58563577035977</v>
      </c>
      <c r="N999" s="81" t="n">
        <v>5.81084289038198</v>
      </c>
      <c r="O999" s="81" t="n">
        <v>7.54415473464248</v>
      </c>
      <c r="P999" s="81" t="n">
        <v>6.99999999999262</v>
      </c>
      <c r="Q999" s="81" t="n">
        <v>7.00000000027576</v>
      </c>
      <c r="R999" s="81" t="n">
        <v>4.50183205793989</v>
      </c>
      <c r="S999" s="81" t="n">
        <v>4.76686380037907</v>
      </c>
      <c r="T999" s="81" t="n">
        <v>4.67003578137675</v>
      </c>
      <c r="U999" s="81" t="n">
        <v>4.78536346167287</v>
      </c>
      <c r="V999" s="81" t="n">
        <v>4.748265731559</v>
      </c>
      <c r="W999" s="81" t="n">
        <v>4.75</v>
      </c>
      <c r="X999" s="81" t="n">
        <v>4.74999999999989</v>
      </c>
    </row>
    <row r="1000" customFormat="false" ht="15" hidden="false" customHeight="true" outlineLevel="0" collapsed="false">
      <c r="A1000" s="31" t="n">
        <v>99511.7072596776</v>
      </c>
      <c r="B1000" s="32" t="n">
        <v>7</v>
      </c>
      <c r="C1000" s="21" t="n">
        <v>4.59785464956917</v>
      </c>
      <c r="D1000" s="21" t="n">
        <v>8.85871386970537</v>
      </c>
      <c r="E1000" s="21" t="n">
        <v>6.99999999999461</v>
      </c>
      <c r="F1000" s="21" t="n">
        <v>5.39449430996509</v>
      </c>
      <c r="G1000" s="21" t="n">
        <v>4.97942774208341</v>
      </c>
      <c r="H1000" s="21" t="n">
        <v>4.66889975342786</v>
      </c>
      <c r="I1000" s="21" t="n">
        <v>4.75000000000001</v>
      </c>
      <c r="J1000" s="21" t="n">
        <v>4.78933101212725</v>
      </c>
      <c r="K1000" s="81" t="n">
        <v>5.78315984338612</v>
      </c>
      <c r="L1000" s="81" t="n">
        <v>6.54713150111405</v>
      </c>
      <c r="M1000" s="81" t="n">
        <v>5.52757731523264</v>
      </c>
      <c r="N1000" s="81" t="n">
        <v>8.31335239246022</v>
      </c>
      <c r="O1000" s="81" t="n">
        <v>7.71776991055342</v>
      </c>
      <c r="P1000" s="81" t="n">
        <v>6.99999999999261</v>
      </c>
      <c r="Q1000" s="81" t="n">
        <v>7.00000000022753</v>
      </c>
      <c r="R1000" s="81" t="n">
        <v>4.56369469330453</v>
      </c>
      <c r="S1000" s="81" t="n">
        <v>4.76492447323311</v>
      </c>
      <c r="T1000" s="81" t="n">
        <v>4.78794764984759</v>
      </c>
      <c r="U1000" s="81" t="n">
        <v>4.72474425238337</v>
      </c>
      <c r="V1000" s="81" t="n">
        <v>4.74580881508524</v>
      </c>
      <c r="W1000" s="81" t="n">
        <v>4.75</v>
      </c>
      <c r="X1000" s="81" t="n">
        <v>4.7499999999999</v>
      </c>
    </row>
    <row r="1001" customFormat="false" ht="15" hidden="false" customHeight="true" outlineLevel="0" collapsed="false">
      <c r="A1001" s="31" t="n">
        <v>99611.7190257677</v>
      </c>
      <c r="B1001" s="32" t="n">
        <v>7</v>
      </c>
      <c r="C1001" s="21" t="n">
        <v>4.84088619238613</v>
      </c>
      <c r="D1001" s="21" t="n">
        <v>8.57881085284686</v>
      </c>
      <c r="E1001" s="21" t="n">
        <v>6.99999999999634</v>
      </c>
      <c r="F1001" s="21" t="n">
        <v>5.64981512316356</v>
      </c>
      <c r="G1001" s="21" t="n">
        <v>5.05241859073117</v>
      </c>
      <c r="H1001" s="21" t="n">
        <v>4.65759395585365</v>
      </c>
      <c r="I1001" s="21" t="n">
        <v>4.75000000000001</v>
      </c>
      <c r="J1001" s="21" t="n">
        <v>4.80069882038167</v>
      </c>
      <c r="K1001" s="81" t="n">
        <v>4.63415248410679</v>
      </c>
      <c r="L1001" s="81" t="n">
        <v>8.14782397766895</v>
      </c>
      <c r="M1001" s="81" t="n">
        <v>5.17965160760259</v>
      </c>
      <c r="N1001" s="81" t="n">
        <v>8.35909424999105</v>
      </c>
      <c r="O1001" s="81" t="n">
        <v>7.17510624201813</v>
      </c>
      <c r="P1001" s="81" t="n">
        <v>6.99999999999259</v>
      </c>
      <c r="Q1001" s="81" t="n">
        <v>7.0000000001847</v>
      </c>
      <c r="R1001" s="81" t="n">
        <v>4.98533230014987</v>
      </c>
      <c r="S1001" s="81" t="n">
        <v>4.73692971001371</v>
      </c>
      <c r="T1001" s="81" t="n">
        <v>4.80755285147592</v>
      </c>
      <c r="U1001" s="81" t="n">
        <v>4.71281698966991</v>
      </c>
      <c r="V1001" s="81" t="n">
        <v>4.75153186449538</v>
      </c>
      <c r="W1001" s="81" t="n">
        <v>4.75</v>
      </c>
      <c r="X1001" s="81" t="n">
        <v>4.74999999999991</v>
      </c>
    </row>
    <row r="1002" customFormat="false" ht="15" hidden="false" customHeight="true" outlineLevel="0" collapsed="false">
      <c r="A1002" s="31" t="n">
        <v>99711.7307918579</v>
      </c>
      <c r="B1002" s="32" t="n">
        <v>7</v>
      </c>
      <c r="C1002" s="21" t="n">
        <v>9.1508605959951</v>
      </c>
      <c r="D1002" s="21" t="n">
        <v>5.26078015741809</v>
      </c>
      <c r="E1002" s="21" t="n">
        <v>6.9999999999979</v>
      </c>
      <c r="F1002" s="21" t="n">
        <v>8.42398968223069</v>
      </c>
      <c r="G1002" s="21" t="n">
        <v>4.59086266704087</v>
      </c>
      <c r="H1002" s="21" t="n">
        <v>4.81966015874929</v>
      </c>
      <c r="I1002" s="21" t="n">
        <v>4.75000000000001</v>
      </c>
      <c r="J1002" s="21" t="n">
        <v>4.7258991695223</v>
      </c>
      <c r="K1002" s="81" t="n">
        <v>5.47683756197026</v>
      </c>
      <c r="L1002" s="81" t="n">
        <v>7.95807961281666</v>
      </c>
      <c r="M1002" s="81" t="n">
        <v>6.11598843147781</v>
      </c>
      <c r="N1002" s="81" t="n">
        <v>5.89041869759324</v>
      </c>
      <c r="O1002" s="81" t="n">
        <v>6.87290957950716</v>
      </c>
      <c r="P1002" s="81" t="n">
        <v>6.99999999999258</v>
      </c>
      <c r="Q1002" s="81" t="n">
        <v>7.00000000014712</v>
      </c>
      <c r="R1002" s="81" t="n">
        <v>4.97275529461666</v>
      </c>
      <c r="S1002" s="81" t="n">
        <v>4.73226034170829</v>
      </c>
      <c r="T1002" s="81" t="n">
        <v>4.80416929150512</v>
      </c>
      <c r="U1002" s="81" t="n">
        <v>4.76504261487326</v>
      </c>
      <c r="V1002" s="81" t="n">
        <v>4.75557660570232</v>
      </c>
      <c r="W1002" s="81" t="n">
        <v>4.75</v>
      </c>
      <c r="X1002" s="81" t="n">
        <v>4.74999999999991</v>
      </c>
    </row>
    <row r="1003" customFormat="false" ht="15" hidden="false" customHeight="true" outlineLevel="0" collapsed="false">
      <c r="A1003" s="31" t="n">
        <v>99811.742557948</v>
      </c>
      <c r="B1003" s="32" t="n">
        <v>7</v>
      </c>
      <c r="C1003" s="21" t="n">
        <v>9.37479135500803</v>
      </c>
      <c r="D1003" s="21" t="n">
        <v>5.2340079529409</v>
      </c>
      <c r="E1003" s="21" t="n">
        <v>6.99999999999933</v>
      </c>
      <c r="F1003" s="21" t="n">
        <v>8.5999178890118</v>
      </c>
      <c r="G1003" s="21" t="n">
        <v>4.45949777712365</v>
      </c>
      <c r="H1003" s="21" t="n">
        <v>4.84596309959891</v>
      </c>
      <c r="I1003" s="21" t="n">
        <v>4.75000000000001</v>
      </c>
      <c r="J1003" s="21" t="n">
        <v>4.70126120055809</v>
      </c>
      <c r="K1003" s="81" t="n">
        <v>9.29839840546739</v>
      </c>
      <c r="L1003" s="81" t="n">
        <v>6.0786095385964</v>
      </c>
      <c r="M1003" s="81" t="n">
        <v>8.67104664194356</v>
      </c>
      <c r="N1003" s="81" t="n">
        <v>5.53490757140776</v>
      </c>
      <c r="O1003" s="81" t="n">
        <v>7.67197332328835</v>
      </c>
      <c r="P1003" s="81" t="n">
        <v>6.99999999999257</v>
      </c>
      <c r="Q1003" s="81" t="n">
        <v>7.00000000011489</v>
      </c>
      <c r="R1003" s="81" t="n">
        <v>4.53100475009423</v>
      </c>
      <c r="S1003" s="81" t="n">
        <v>4.75655882529125</v>
      </c>
      <c r="T1003" s="81" t="n">
        <v>4.76046799268264</v>
      </c>
      <c r="U1003" s="81" t="n">
        <v>4.78770872915653</v>
      </c>
      <c r="V1003" s="81" t="n">
        <v>4.7469197452375</v>
      </c>
      <c r="W1003" s="81" t="n">
        <v>4.75</v>
      </c>
      <c r="X1003" s="81" t="n">
        <v>4.74999999999992</v>
      </c>
    </row>
    <row r="1004" customFormat="false" ht="15" hidden="false" customHeight="true" outlineLevel="0" collapsed="false">
      <c r="A1004" s="31" t="n">
        <v>99911.7543240381</v>
      </c>
      <c r="B1004" s="32" t="n">
        <v>7</v>
      </c>
      <c r="C1004" s="21" t="n">
        <v>5.60904329105362</v>
      </c>
      <c r="D1004" s="21" t="n">
        <v>8.53102754865931</v>
      </c>
      <c r="E1004" s="21" t="n">
        <v>7.00000000000062</v>
      </c>
      <c r="F1004" s="21" t="n">
        <v>6.38789391661183</v>
      </c>
      <c r="G1004" s="21" t="n">
        <v>4.49858354347125</v>
      </c>
      <c r="H1004" s="21" t="n">
        <v>4.70184287326743</v>
      </c>
      <c r="I1004" s="21" t="n">
        <v>4.75</v>
      </c>
      <c r="J1004" s="21" t="n">
        <v>4.7165858247275</v>
      </c>
      <c r="K1004" s="81" t="n">
        <v>8.91138884474584</v>
      </c>
      <c r="L1004" s="81" t="n">
        <v>5.85187836258068</v>
      </c>
      <c r="M1004" s="81" t="n">
        <v>8.85054738540046</v>
      </c>
      <c r="N1004" s="81" t="n">
        <v>7.66497045001631</v>
      </c>
      <c r="O1004" s="81" t="n">
        <v>7.64622157853934</v>
      </c>
      <c r="P1004" s="81" t="n">
        <v>6.99999999999256</v>
      </c>
      <c r="Q1004" s="81" t="n">
        <v>7.00000000008747</v>
      </c>
      <c r="R1004" s="81" t="n">
        <v>4.51201126046357</v>
      </c>
      <c r="S1004" s="81" t="n">
        <v>4.76780309371852</v>
      </c>
      <c r="T1004" s="81" t="n">
        <v>4.71099360584959</v>
      </c>
      <c r="U1004" s="81" t="n">
        <v>4.7670206344553</v>
      </c>
      <c r="V1004" s="81" t="n">
        <v>4.74645833606075</v>
      </c>
      <c r="W1004" s="81" t="n">
        <v>4.75</v>
      </c>
      <c r="X1004" s="81" t="n">
        <v>4.74999999999993</v>
      </c>
    </row>
    <row r="1005" customFormat="false" ht="15" hidden="false" customHeight="true" outlineLevel="0" collapsed="false">
      <c r="A1005" s="31" t="n">
        <v>100011.766090128</v>
      </c>
      <c r="B1005" s="32" t="n">
        <v>6</v>
      </c>
      <c r="C1005" s="21" t="n">
        <v>4.52651928508641</v>
      </c>
      <c r="D1005" s="21" t="n">
        <v>8.89048942603923</v>
      </c>
      <c r="E1005" s="21" t="n">
        <v>7.00000000000161</v>
      </c>
      <c r="F1005" s="21" t="n">
        <v>5.3357435379968</v>
      </c>
      <c r="G1005" s="21" t="n">
        <v>4.88678316628628</v>
      </c>
      <c r="H1005" s="21" t="n">
        <v>4.6027668451458</v>
      </c>
      <c r="I1005" s="21" t="n">
        <v>4.74815519461502</v>
      </c>
      <c r="J1005" s="21" t="n">
        <v>4.76493333740536</v>
      </c>
      <c r="K1005" s="81" t="n">
        <v>4.80159437763136</v>
      </c>
      <c r="L1005" s="81" t="n">
        <v>7.29001747096719</v>
      </c>
      <c r="M1005" s="81" t="n">
        <v>8.65919291576114</v>
      </c>
      <c r="N1005" s="81" t="n">
        <v>8.5174057539542</v>
      </c>
      <c r="O1005" s="81" t="n">
        <v>6.98937686825571</v>
      </c>
      <c r="P1005" s="81" t="n">
        <v>6.99999999999255</v>
      </c>
      <c r="Q1005" s="81" t="n">
        <v>7.00000000006443</v>
      </c>
      <c r="R1005" s="81" t="n">
        <v>4.84185641258713</v>
      </c>
      <c r="S1005" s="81" t="n">
        <v>4.74485972200011</v>
      </c>
      <c r="T1005" s="81" t="n">
        <v>4.59944531921903</v>
      </c>
      <c r="U1005" s="81" t="n">
        <v>4.6891328122013</v>
      </c>
      <c r="V1005" s="81" t="n">
        <v>4.74245850102154</v>
      </c>
      <c r="W1005" s="81" t="n">
        <v>4.74893644640694</v>
      </c>
      <c r="X1005" s="81" t="n">
        <v>4.74938871819953</v>
      </c>
    </row>
    <row r="1006" customFormat="false" ht="15" hidden="false" customHeight="true" outlineLevel="0" collapsed="false">
      <c r="A1006" s="31" t="n">
        <v>100111.777856218</v>
      </c>
      <c r="B1006" s="32" t="n">
        <v>6</v>
      </c>
      <c r="C1006" s="21" t="n">
        <v>4.94181871778602</v>
      </c>
      <c r="D1006" s="21" t="n">
        <v>5.69663322417553</v>
      </c>
      <c r="E1006" s="21" t="n">
        <v>6.92108285752609</v>
      </c>
      <c r="F1006" s="21" t="n">
        <v>5.7209196339115</v>
      </c>
      <c r="G1006" s="21" t="n">
        <v>4.90103823356713</v>
      </c>
      <c r="H1006" s="21" t="n">
        <v>4.63435203306701</v>
      </c>
      <c r="I1006" s="21" t="n">
        <v>4.74794562123229</v>
      </c>
      <c r="J1006" s="21" t="n">
        <v>4.76190237764929</v>
      </c>
      <c r="K1006" s="81" t="n">
        <v>4.82807558593945</v>
      </c>
      <c r="L1006" s="81" t="n">
        <v>8.11408661356713</v>
      </c>
      <c r="M1006" s="81" t="n">
        <v>5.4556971648279</v>
      </c>
      <c r="N1006" s="81" t="n">
        <v>6.82641745360462</v>
      </c>
      <c r="O1006" s="81" t="n">
        <v>6.62281471546896</v>
      </c>
      <c r="P1006" s="81" t="n">
        <v>6.95433669368113</v>
      </c>
      <c r="Q1006" s="81" t="n">
        <v>6.97372249116332</v>
      </c>
      <c r="R1006" s="81" t="n">
        <v>4.87660607541971</v>
      </c>
      <c r="S1006" s="81" t="n">
        <v>4.71576549741956</v>
      </c>
      <c r="T1006" s="81" t="n">
        <v>4.67614583704428</v>
      </c>
      <c r="U1006" s="81" t="n">
        <v>4.69234545503917</v>
      </c>
      <c r="V1006" s="81" t="n">
        <v>4.74093859463667</v>
      </c>
      <c r="W1006" s="81" t="n">
        <v>4.74866665221027</v>
      </c>
      <c r="X1006" s="81" t="n">
        <v>4.74930181208437</v>
      </c>
    </row>
    <row r="1007" customFormat="false" ht="15" hidden="false" customHeight="true" outlineLevel="0" collapsed="false">
      <c r="A1007" s="31" t="n">
        <v>100211.789622309</v>
      </c>
      <c r="B1007" s="32" t="n">
        <v>6</v>
      </c>
      <c r="C1007" s="21" t="n">
        <v>8.65793602776045</v>
      </c>
      <c r="D1007" s="21" t="n">
        <v>4.82455276263031</v>
      </c>
      <c r="E1007" s="21" t="n">
        <v>6.58569355253509</v>
      </c>
      <c r="F1007" s="21" t="n">
        <v>6.60473088468941</v>
      </c>
      <c r="G1007" s="21" t="n">
        <v>4.52481978406726</v>
      </c>
      <c r="H1007" s="21" t="n">
        <v>4.79053692213607</v>
      </c>
      <c r="I1007" s="21" t="n">
        <v>4.74878434112253</v>
      </c>
      <c r="J1007" s="21" t="n">
        <v>4.74324601230189</v>
      </c>
      <c r="K1007" s="81" t="n">
        <v>5.82215996917671</v>
      </c>
      <c r="L1007" s="81" t="n">
        <v>5.86044213915876</v>
      </c>
      <c r="M1007" s="81" t="n">
        <v>4.77405545783184</v>
      </c>
      <c r="N1007" s="81" t="n">
        <v>5.22439963255647</v>
      </c>
      <c r="O1007" s="81" t="n">
        <v>6.06340708790456</v>
      </c>
      <c r="P1007" s="81" t="n">
        <v>6.7235502263914</v>
      </c>
      <c r="Q1007" s="81" t="n">
        <v>6.84222571799481</v>
      </c>
      <c r="R1007" s="81" t="n">
        <v>4.82417652064336</v>
      </c>
      <c r="S1007" s="81" t="n">
        <v>4.73925486616914</v>
      </c>
      <c r="T1007" s="81" t="n">
        <v>4.71413958216</v>
      </c>
      <c r="U1007" s="81" t="n">
        <v>4.76038072834742</v>
      </c>
      <c r="V1007" s="81" t="n">
        <v>4.74713431201091</v>
      </c>
      <c r="W1007" s="81" t="n">
        <v>4.74867160287034</v>
      </c>
      <c r="X1007" s="81" t="n">
        <v>4.7493238424199</v>
      </c>
    </row>
    <row r="1008" customFormat="false" ht="15" hidden="false" customHeight="true" outlineLevel="0" collapsed="false">
      <c r="A1008" s="31" t="n">
        <v>100311.801388399</v>
      </c>
      <c r="B1008" s="32" t="n">
        <v>6</v>
      </c>
      <c r="C1008" s="21" t="n">
        <v>8.91432935141141</v>
      </c>
      <c r="D1008" s="21" t="n">
        <v>4.94436003915401</v>
      </c>
      <c r="E1008" s="21" t="n">
        <v>6.44456138913473</v>
      </c>
      <c r="F1008" s="21" t="n">
        <v>7.20107407612129</v>
      </c>
      <c r="G1008" s="21" t="n">
        <v>4.330802118828</v>
      </c>
      <c r="H1008" s="21" t="n">
        <v>4.79692063757163</v>
      </c>
      <c r="I1008" s="21" t="n">
        <v>4.74878404869398</v>
      </c>
      <c r="J1008" s="21" t="n">
        <v>4.70330586884301</v>
      </c>
      <c r="K1008" s="81" t="n">
        <v>8.93056357027224</v>
      </c>
      <c r="L1008" s="81" t="n">
        <v>5.42465168123555</v>
      </c>
      <c r="M1008" s="81" t="n">
        <v>4.72110639719335</v>
      </c>
      <c r="N1008" s="81" t="n">
        <v>5.25120418547871</v>
      </c>
      <c r="O1008" s="81" t="n">
        <v>5.95630104331916</v>
      </c>
      <c r="P1008" s="81" t="n">
        <v>6.54391770805185</v>
      </c>
      <c r="Q1008" s="81" t="n">
        <v>6.73125279766087</v>
      </c>
      <c r="R1008" s="81" t="n">
        <v>4.4385028335257</v>
      </c>
      <c r="S1008" s="81" t="n">
        <v>4.75069967684602</v>
      </c>
      <c r="T1008" s="81" t="n">
        <v>4.71792093836814</v>
      </c>
      <c r="U1008" s="81" t="n">
        <v>4.76472746422923</v>
      </c>
      <c r="V1008" s="81" t="n">
        <v>4.7473735467142</v>
      </c>
      <c r="W1008" s="81" t="n">
        <v>4.74871252859579</v>
      </c>
      <c r="X1008" s="81" t="n">
        <v>4.74931685064195</v>
      </c>
    </row>
    <row r="1009" customFormat="false" ht="15" hidden="false" customHeight="true" outlineLevel="0" collapsed="false">
      <c r="A1009" s="31" t="n">
        <v>100411.813154489</v>
      </c>
      <c r="B1009" s="32" t="n">
        <v>6</v>
      </c>
      <c r="C1009" s="21" t="n">
        <v>4.56516899956303</v>
      </c>
      <c r="D1009" s="21" t="n">
        <v>5.23082441267964</v>
      </c>
      <c r="E1009" s="21" t="n">
        <v>6.35772883985773</v>
      </c>
      <c r="F1009" s="21" t="n">
        <v>5.48614330691589</v>
      </c>
      <c r="G1009" s="21" t="n">
        <v>4.81403977131528</v>
      </c>
      <c r="H1009" s="21" t="n">
        <v>4.79062520112012</v>
      </c>
      <c r="I1009" s="21" t="n">
        <v>4.74885520438318</v>
      </c>
      <c r="J1009" s="21" t="n">
        <v>4.75249409577722</v>
      </c>
      <c r="K1009" s="81" t="n">
        <v>4.90949685255251</v>
      </c>
      <c r="L1009" s="81" t="n">
        <v>5.43925405262756</v>
      </c>
      <c r="M1009" s="81" t="n">
        <v>4.68946680335079</v>
      </c>
      <c r="N1009" s="81" t="n">
        <v>5.42806658870152</v>
      </c>
      <c r="O1009" s="81" t="n">
        <v>5.90126794730199</v>
      </c>
      <c r="P1009" s="81" t="n">
        <v>6.42255026681181</v>
      </c>
      <c r="Q1009" s="81" t="n">
        <v>6.64180723710843</v>
      </c>
      <c r="R1009" s="81" t="n">
        <v>4.79786078238584</v>
      </c>
      <c r="S1009" s="81" t="n">
        <v>4.75307022595046</v>
      </c>
      <c r="T1009" s="81" t="n">
        <v>4.7217347716006</v>
      </c>
      <c r="U1009" s="81" t="n">
        <v>4.76285520742278</v>
      </c>
      <c r="V1009" s="81" t="n">
        <v>4.7474367410261</v>
      </c>
      <c r="W1009" s="81" t="n">
        <v>4.74871024488237</v>
      </c>
      <c r="X1009" s="81" t="n">
        <v>4.74929977540704</v>
      </c>
    </row>
    <row r="1010" customFormat="false" ht="15" hidden="false" customHeight="true" outlineLevel="0" collapsed="false">
      <c r="A1010" s="31" t="n">
        <v>100511.824920579</v>
      </c>
      <c r="B1010" s="32" t="n">
        <v>6</v>
      </c>
      <c r="C1010" s="21" t="n">
        <v>4.42330474773035</v>
      </c>
      <c r="D1010" s="21" t="n">
        <v>5.93525978815894</v>
      </c>
      <c r="E1010" s="21" t="n">
        <v>6.29296067958315</v>
      </c>
      <c r="F1010" s="21" t="n">
        <v>5.35095807263869</v>
      </c>
      <c r="G1010" s="21" t="n">
        <v>4.89808442401714</v>
      </c>
      <c r="H1010" s="21" t="n">
        <v>4.76772382159491</v>
      </c>
      <c r="I1010" s="21" t="n">
        <v>4.74891120278209</v>
      </c>
      <c r="J1010" s="21" t="n">
        <v>4.76508235648149</v>
      </c>
      <c r="K1010" s="81" t="n">
        <v>4.52544151168406</v>
      </c>
      <c r="L1010" s="81" t="n">
        <v>5.51150317096241</v>
      </c>
      <c r="M1010" s="81" t="n">
        <v>4.66989188418181</v>
      </c>
      <c r="N1010" s="81" t="n">
        <v>5.68352663373279</v>
      </c>
      <c r="O1010" s="81" t="n">
        <v>5.85848436627402</v>
      </c>
      <c r="P1010" s="81" t="n">
        <v>6.33448583917568</v>
      </c>
      <c r="Q1010" s="81" t="n">
        <v>6.568298774757</v>
      </c>
      <c r="R1010" s="81" t="n">
        <v>4.88768489388312</v>
      </c>
      <c r="S1010" s="81" t="n">
        <v>4.75417035342949</v>
      </c>
      <c r="T1010" s="81" t="n">
        <v>4.72544591261988</v>
      </c>
      <c r="U1010" s="81" t="n">
        <v>4.75845267977603</v>
      </c>
      <c r="V1010" s="81" t="n">
        <v>4.74750912638469</v>
      </c>
      <c r="W1010" s="81" t="n">
        <v>4.7486783124545</v>
      </c>
      <c r="X1010" s="81" t="n">
        <v>4.74927502777668</v>
      </c>
    </row>
    <row r="1011" customFormat="false" ht="15" hidden="false" customHeight="true" outlineLevel="0" collapsed="false">
      <c r="A1011" s="31" t="n">
        <v>100611.836686669</v>
      </c>
      <c r="B1011" s="32" t="n">
        <v>6</v>
      </c>
      <c r="C1011" s="21" t="n">
        <v>4.65126336986069</v>
      </c>
      <c r="D1011" s="21" t="n">
        <v>8.23917564987117</v>
      </c>
      <c r="E1011" s="21" t="n">
        <v>6.24613157261217</v>
      </c>
      <c r="F1011" s="21" t="n">
        <v>5.5371611270689</v>
      </c>
      <c r="G1011" s="21" t="n">
        <v>4.92329442573704</v>
      </c>
      <c r="H1011" s="21" t="n">
        <v>4.64005248967642</v>
      </c>
      <c r="I1011" s="21" t="n">
        <v>4.74894603048046</v>
      </c>
      <c r="J1011" s="21" t="n">
        <v>4.76532099900912</v>
      </c>
      <c r="K1011" s="81" t="n">
        <v>4.79500078798524</v>
      </c>
      <c r="L1011" s="81" t="n">
        <v>5.61394182260302</v>
      </c>
      <c r="M1011" s="81" t="n">
        <v>4.65993695668796</v>
      </c>
      <c r="N1011" s="81" t="n">
        <v>6.04792647845781</v>
      </c>
      <c r="O1011" s="81" t="n">
        <v>5.82482191086883</v>
      </c>
      <c r="P1011" s="81" t="n">
        <v>6.26489333108922</v>
      </c>
      <c r="Q1011" s="81" t="n">
        <v>6.50622545698808</v>
      </c>
      <c r="R1011" s="81" t="n">
        <v>4.8829494696461</v>
      </c>
      <c r="S1011" s="81" t="n">
        <v>4.75450845026965</v>
      </c>
      <c r="T1011" s="81" t="n">
        <v>4.72898989796174</v>
      </c>
      <c r="U1011" s="81" t="n">
        <v>4.75063887579213</v>
      </c>
      <c r="V1011" s="81" t="n">
        <v>4.74759136069338</v>
      </c>
      <c r="W1011" s="81" t="n">
        <v>4.74864550367286</v>
      </c>
      <c r="X1011" s="81" t="n">
        <v>4.74924559265045</v>
      </c>
    </row>
    <row r="1012" customFormat="false" ht="15" hidden="false" customHeight="true" outlineLevel="0" collapsed="false">
      <c r="A1012" s="31" t="n">
        <v>100711.848452759</v>
      </c>
      <c r="B1012" s="32" t="n">
        <v>6</v>
      </c>
      <c r="C1012" s="21" t="n">
        <v>5.35180521729575</v>
      </c>
      <c r="D1012" s="21" t="n">
        <v>5.38135191667252</v>
      </c>
      <c r="E1012" s="21" t="n">
        <v>6.21002201653995</v>
      </c>
      <c r="F1012" s="21" t="n">
        <v>5.94724227023542</v>
      </c>
      <c r="G1012" s="21" t="n">
        <v>4.90189071234747</v>
      </c>
      <c r="H1012" s="21" t="n">
        <v>4.75112247676332</v>
      </c>
      <c r="I1012" s="21" t="n">
        <v>4.74897249923975</v>
      </c>
      <c r="J1012" s="21" t="n">
        <v>4.75755114287448</v>
      </c>
      <c r="K1012" s="81" t="n">
        <v>5.83432529562096</v>
      </c>
      <c r="L1012" s="81" t="n">
        <v>5.74828669281994</v>
      </c>
      <c r="M1012" s="81" t="n">
        <v>4.65785727396399</v>
      </c>
      <c r="N1012" s="81" t="n">
        <v>6.35504608438535</v>
      </c>
      <c r="O1012" s="81" t="n">
        <v>5.79841619309096</v>
      </c>
      <c r="P1012" s="81" t="n">
        <v>6.20743330290411</v>
      </c>
      <c r="Q1012" s="81" t="n">
        <v>6.45249789906114</v>
      </c>
      <c r="R1012" s="81" t="n">
        <v>4.82634804199108</v>
      </c>
      <c r="S1012" s="81" t="n">
        <v>4.75396564209781</v>
      </c>
      <c r="T1012" s="81" t="n">
        <v>4.73236256665303</v>
      </c>
      <c r="U1012" s="81" t="n">
        <v>4.74097731959992</v>
      </c>
      <c r="V1012" s="81" t="n">
        <v>4.74767815573924</v>
      </c>
      <c r="W1012" s="81" t="n">
        <v>4.74862660839817</v>
      </c>
      <c r="X1012" s="81" t="n">
        <v>4.74921422410173</v>
      </c>
    </row>
    <row r="1013" customFormat="false" ht="15" hidden="false" customHeight="true" outlineLevel="0" collapsed="false">
      <c r="A1013" s="31" t="n">
        <v>100811.860218849</v>
      </c>
      <c r="B1013" s="32" t="n">
        <v>6</v>
      </c>
      <c r="C1013" s="21" t="n">
        <v>9.07472936456489</v>
      </c>
      <c r="D1013" s="21" t="n">
        <v>4.93835438317362</v>
      </c>
      <c r="E1013" s="21" t="n">
        <v>6.18137673606096</v>
      </c>
      <c r="F1013" s="21" t="n">
        <v>7.13254419979029</v>
      </c>
      <c r="G1013" s="21" t="n">
        <v>4.41833252431392</v>
      </c>
      <c r="H1013" s="21" t="n">
        <v>4.79431760830557</v>
      </c>
      <c r="I1013" s="21" t="n">
        <v>4.74899173538217</v>
      </c>
      <c r="J1013" s="21" t="n">
        <v>4.72790380277804</v>
      </c>
      <c r="K1013" s="81" t="n">
        <v>8.94626110378108</v>
      </c>
      <c r="L1013" s="81" t="n">
        <v>5.91469401145254</v>
      </c>
      <c r="M1013" s="81" t="n">
        <v>4.66248875568641</v>
      </c>
      <c r="N1013" s="81" t="n">
        <v>6.03797806302719</v>
      </c>
      <c r="O1013" s="81" t="n">
        <v>5.77787103511395</v>
      </c>
      <c r="P1013" s="81" t="n">
        <v>6.15943193925747</v>
      </c>
      <c r="Q1013" s="81" t="n">
        <v>6.40515517060437</v>
      </c>
      <c r="R1013" s="81" t="n">
        <v>4.43772259404936</v>
      </c>
      <c r="S1013" s="81" t="n">
        <v>4.75239463973346</v>
      </c>
      <c r="T1013" s="81" t="n">
        <v>4.73556632575061</v>
      </c>
      <c r="U1013" s="81" t="n">
        <v>4.74541602957341</v>
      </c>
      <c r="V1013" s="81" t="n">
        <v>4.74776695258009</v>
      </c>
      <c r="W1013" s="81" t="n">
        <v>4.74862517216479</v>
      </c>
      <c r="X1013" s="81" t="n">
        <v>4.7491828676365</v>
      </c>
    </row>
    <row r="1014" customFormat="false" ht="15" hidden="false" customHeight="true" outlineLevel="0" collapsed="false">
      <c r="A1014" s="31" t="n">
        <v>100911.871984939</v>
      </c>
      <c r="B1014" s="32" t="n">
        <v>6</v>
      </c>
      <c r="C1014" s="21" t="n">
        <v>5.56792561301718</v>
      </c>
      <c r="D1014" s="21" t="n">
        <v>5.13823920451171</v>
      </c>
      <c r="E1014" s="21" t="n">
        <v>6.15814402291489</v>
      </c>
      <c r="F1014" s="21" t="n">
        <v>6.20580519176502</v>
      </c>
      <c r="G1014" s="21" t="n">
        <v>4.36613417573673</v>
      </c>
      <c r="H1014" s="21" t="n">
        <v>4.79326331776657</v>
      </c>
      <c r="I1014" s="21" t="n">
        <v>4.74900606488239</v>
      </c>
      <c r="J1014" s="21" t="n">
        <v>4.7238532796177</v>
      </c>
      <c r="K1014" s="81" t="n">
        <v>4.9143165974743</v>
      </c>
      <c r="L1014" s="81" t="n">
        <v>6.08945330105979</v>
      </c>
      <c r="M1014" s="81" t="n">
        <v>4.67307593879317</v>
      </c>
      <c r="N1014" s="81" t="n">
        <v>5.80657158751293</v>
      </c>
      <c r="O1014" s="81" t="n">
        <v>5.76213207049979</v>
      </c>
      <c r="P1014" s="81" t="n">
        <v>6.11944876810465</v>
      </c>
      <c r="Q1014" s="81" t="n">
        <v>6.36294338351462</v>
      </c>
      <c r="R1014" s="81" t="n">
        <v>4.79707255294692</v>
      </c>
      <c r="S1014" s="81" t="n">
        <v>4.74992202261601</v>
      </c>
      <c r="T1014" s="81" t="n">
        <v>4.73860118070831</v>
      </c>
      <c r="U1014" s="81" t="n">
        <v>4.75297480335106</v>
      </c>
      <c r="V1014" s="81" t="n">
        <v>4.74785609830869</v>
      </c>
      <c r="W1014" s="81" t="n">
        <v>4.74863984357887</v>
      </c>
      <c r="X1014" s="81" t="n">
        <v>4.74915277287911</v>
      </c>
    </row>
    <row r="1015" customFormat="false" ht="15" hidden="false" customHeight="true" outlineLevel="0" collapsed="false">
      <c r="A1015" s="31" t="n">
        <v>101011.88375103</v>
      </c>
      <c r="B1015" s="32" t="n">
        <v>6</v>
      </c>
      <c r="C1015" s="21" t="n">
        <v>4.3973675018352</v>
      </c>
      <c r="D1015" s="21" t="n">
        <v>5.63112075347577</v>
      </c>
      <c r="E1015" s="21" t="n">
        <v>6.13895542873736</v>
      </c>
      <c r="F1015" s="21" t="n">
        <v>5.40177351150855</v>
      </c>
      <c r="G1015" s="21" t="n">
        <v>4.86640851734502</v>
      </c>
      <c r="H1015" s="21" t="n">
        <v>4.77779488698031</v>
      </c>
      <c r="I1015" s="21" t="n">
        <v>4.74901679669294</v>
      </c>
      <c r="J1015" s="21" t="n">
        <v>4.75960955896275</v>
      </c>
      <c r="K1015" s="81" t="n">
        <v>4.52142075323016</v>
      </c>
      <c r="L1015" s="81" t="n">
        <v>6.18518670234457</v>
      </c>
      <c r="M1015" s="81" t="n">
        <v>4.6891514721545</v>
      </c>
      <c r="N1015" s="81" t="n">
        <v>5.86652056493214</v>
      </c>
      <c r="O1015" s="81" t="n">
        <v>5.75039394352733</v>
      </c>
      <c r="P1015" s="81" t="n">
        <v>6.08644425625646</v>
      </c>
      <c r="Q1015" s="81" t="n">
        <v>6.32502483736774</v>
      </c>
      <c r="R1015" s="81" t="n">
        <v>4.8883875432565</v>
      </c>
      <c r="S1015" s="81" t="n">
        <v>4.74767172838988</v>
      </c>
      <c r="T1015" s="81" t="n">
        <v>4.74146396560352</v>
      </c>
      <c r="U1015" s="81" t="n">
        <v>4.75314414451357</v>
      </c>
      <c r="V1015" s="81" t="n">
        <v>4.74794439707481</v>
      </c>
      <c r="W1015" s="81" t="n">
        <v>4.74866762886795</v>
      </c>
      <c r="X1015" s="81" t="n">
        <v>4.74912469859257</v>
      </c>
    </row>
    <row r="1016" customFormat="false" ht="15" hidden="false" customHeight="true" outlineLevel="0" collapsed="false">
      <c r="A1016" s="31" t="n">
        <v>101111.89551712</v>
      </c>
      <c r="B1016" s="32" t="n">
        <v>6</v>
      </c>
      <c r="C1016" s="21" t="n">
        <v>4.50818029373467</v>
      </c>
      <c r="D1016" s="21" t="n">
        <v>8.10135695842946</v>
      </c>
      <c r="E1016" s="21" t="n">
        <v>6.12287885403273</v>
      </c>
      <c r="F1016" s="21" t="n">
        <v>5.44333391149805</v>
      </c>
      <c r="G1016" s="21" t="n">
        <v>4.91669376643521</v>
      </c>
      <c r="H1016" s="21" t="n">
        <v>4.65797881791977</v>
      </c>
      <c r="I1016" s="21" t="n">
        <v>4.74902484835945</v>
      </c>
      <c r="J1016" s="21" t="n">
        <v>4.7653484378812</v>
      </c>
      <c r="K1016" s="81" t="n">
        <v>4.78871258021942</v>
      </c>
      <c r="L1016" s="81" t="n">
        <v>6.13137066518013</v>
      </c>
      <c r="M1016" s="81" t="n">
        <v>4.71046359476576</v>
      </c>
      <c r="N1016" s="81" t="n">
        <v>6.04594609004216</v>
      </c>
      <c r="O1016" s="81" t="n">
        <v>5.74202868248233</v>
      </c>
      <c r="P1016" s="81" t="n">
        <v>6.05954739633559</v>
      </c>
      <c r="Q1016" s="81" t="n">
        <v>6.29080710552857</v>
      </c>
      <c r="R1016" s="81" t="n">
        <v>4.88392232088268</v>
      </c>
      <c r="S1016" s="81" t="n">
        <v>4.74740274251473</v>
      </c>
      <c r="T1016" s="81" t="n">
        <v>4.74414871560913</v>
      </c>
      <c r="U1016" s="81" t="n">
        <v>4.74919531595675</v>
      </c>
      <c r="V1016" s="81" t="n">
        <v>4.74803093888338</v>
      </c>
      <c r="W1016" s="81" t="n">
        <v>4.74870510435913</v>
      </c>
      <c r="X1016" s="81" t="n">
        <v>4.74909907514001</v>
      </c>
    </row>
    <row r="1017" customFormat="false" ht="15" hidden="false" customHeight="true" outlineLevel="0" collapsed="false">
      <c r="A1017" s="31" t="n">
        <v>101211.90728321</v>
      </c>
      <c r="B1017" s="32" t="n">
        <v>6</v>
      </c>
      <c r="C1017" s="21" t="n">
        <v>4.86797107604575</v>
      </c>
      <c r="D1017" s="21" t="n">
        <v>5.90201242457061</v>
      </c>
      <c r="E1017" s="21" t="n">
        <v>6.10924966302291</v>
      </c>
      <c r="F1017" s="21" t="n">
        <v>5.71455510915933</v>
      </c>
      <c r="G1017" s="21" t="n">
        <v>4.92580412230437</v>
      </c>
      <c r="H1017" s="21" t="n">
        <v>4.64853243279022</v>
      </c>
      <c r="I1017" s="21" t="n">
        <v>4.74903089219965</v>
      </c>
      <c r="J1017" s="21" t="n">
        <v>4.7620472188293</v>
      </c>
      <c r="K1017" s="81" t="n">
        <v>5.79733520039704</v>
      </c>
      <c r="L1017" s="81" t="n">
        <v>6.03460501191064</v>
      </c>
      <c r="M1017" s="81" t="n">
        <v>4.73693535789678</v>
      </c>
      <c r="N1017" s="81" t="n">
        <v>6.13585061293475</v>
      </c>
      <c r="O1017" s="81" t="n">
        <v>5.73653617763245</v>
      </c>
      <c r="P1017" s="81" t="n">
        <v>6.03799041396083</v>
      </c>
      <c r="Q1017" s="81" t="n">
        <v>6.25984649056686</v>
      </c>
      <c r="R1017" s="81" t="n">
        <v>4.82847456679533</v>
      </c>
      <c r="S1017" s="81" t="n">
        <v>4.74847721745503</v>
      </c>
      <c r="T1017" s="81" t="n">
        <v>4.74664701383734</v>
      </c>
      <c r="U1017" s="81" t="n">
        <v>4.7457587751767</v>
      </c>
      <c r="V1017" s="81" t="n">
        <v>4.74811501647671</v>
      </c>
      <c r="W1017" s="81" t="n">
        <v>4.74874887166395</v>
      </c>
      <c r="X1017" s="81" t="n">
        <v>4.74907611491622</v>
      </c>
    </row>
    <row r="1018" customFormat="false" ht="15" hidden="false" customHeight="true" outlineLevel="0" collapsed="false">
      <c r="A1018" s="31" t="n">
        <v>101311.9190493</v>
      </c>
      <c r="B1018" s="32" t="n">
        <v>6</v>
      </c>
      <c r="C1018" s="21" t="n">
        <v>8.64609236269173</v>
      </c>
      <c r="D1018" s="21" t="n">
        <v>4.92488942382346</v>
      </c>
      <c r="E1018" s="21" t="n">
        <v>6.09758069599513</v>
      </c>
      <c r="F1018" s="21" t="n">
        <v>6.35864883654132</v>
      </c>
      <c r="G1018" s="21" t="n">
        <v>4.56956113007674</v>
      </c>
      <c r="H1018" s="21" t="n">
        <v>4.78910188406122</v>
      </c>
      <c r="I1018" s="21" t="n">
        <v>4.74903541381802</v>
      </c>
      <c r="J1018" s="21" t="n">
        <v>4.7480307929003</v>
      </c>
      <c r="K1018" s="81" t="n">
        <v>8.94723270648595</v>
      </c>
      <c r="L1018" s="81" t="n">
        <v>5.98923731030925</v>
      </c>
      <c r="M1018" s="81" t="n">
        <v>4.76864502860997</v>
      </c>
      <c r="N1018" s="81" t="n">
        <v>6.01489580086226</v>
      </c>
      <c r="O1018" s="81" t="n">
        <v>5.7335100834684</v>
      </c>
      <c r="P1018" s="81" t="n">
        <v>6.02108292144204</v>
      </c>
      <c r="Q1018" s="81" t="n">
        <v>6.23179341245884</v>
      </c>
      <c r="R1018" s="81" t="n">
        <v>4.43860719123454</v>
      </c>
      <c r="S1018" s="81" t="n">
        <v>4.74924500259381</v>
      </c>
      <c r="T1018" s="81" t="n">
        <v>4.74894817408958</v>
      </c>
      <c r="U1018" s="81" t="n">
        <v>4.74770831644122</v>
      </c>
      <c r="V1018" s="81" t="n">
        <v>4.7481960775719</v>
      </c>
      <c r="W1018" s="81" t="n">
        <v>4.7487957776544</v>
      </c>
      <c r="X1018" s="81" t="n">
        <v>4.74905588456027</v>
      </c>
    </row>
    <row r="1019" customFormat="false" ht="15" hidden="false" customHeight="true" outlineLevel="0" collapsed="false">
      <c r="A1019" s="31" t="n">
        <v>101411.93081539</v>
      </c>
      <c r="B1019" s="32" t="n">
        <v>6</v>
      </c>
      <c r="C1019" s="21" t="n">
        <v>9.05519886841595</v>
      </c>
      <c r="D1019" s="21" t="n">
        <v>5.05247938065519</v>
      </c>
      <c r="E1019" s="21" t="n">
        <v>6.08750592973793</v>
      </c>
      <c r="F1019" s="21" t="n">
        <v>7.18880777850027</v>
      </c>
      <c r="G1019" s="21" t="n">
        <v>4.34215530229188</v>
      </c>
      <c r="H1019" s="21" t="n">
        <v>4.79522018487635</v>
      </c>
      <c r="I1019" s="21" t="n">
        <v>4.74903877194931</v>
      </c>
      <c r="J1019" s="21" t="n">
        <v>4.71055762175842</v>
      </c>
      <c r="K1019" s="81" t="n">
        <v>4.92414218975596</v>
      </c>
      <c r="L1019" s="81" t="n">
        <v>5.98871991903561</v>
      </c>
      <c r="M1019" s="81" t="n">
        <v>4.80582226426779</v>
      </c>
      <c r="N1019" s="81" t="n">
        <v>5.91965111167662</v>
      </c>
      <c r="O1019" s="81" t="n">
        <v>5.73261399328593</v>
      </c>
      <c r="P1019" s="81" t="n">
        <v>6.00819616713429</v>
      </c>
      <c r="Q1019" s="81" t="n">
        <v>6.20636086938744</v>
      </c>
      <c r="R1019" s="81" t="n">
        <v>4.79480353073176</v>
      </c>
      <c r="S1019" s="81" t="n">
        <v>4.7493958541602</v>
      </c>
      <c r="T1019" s="81" t="n">
        <v>4.75103928110224</v>
      </c>
      <c r="U1019" s="81" t="n">
        <v>4.75069284867561</v>
      </c>
      <c r="V1019" s="81" t="n">
        <v>4.74827369433752</v>
      </c>
      <c r="W1019" s="81" t="n">
        <v>4.74884304862471</v>
      </c>
      <c r="X1019" s="81" t="n">
        <v>4.7490383523683</v>
      </c>
    </row>
    <row r="1020" customFormat="false" ht="15" hidden="false" customHeight="true" outlineLevel="0" collapsed="false">
      <c r="A1020" s="31" t="n">
        <v>101511.94258148</v>
      </c>
      <c r="B1020" s="32" t="n">
        <v>6</v>
      </c>
      <c r="C1020" s="21" t="n">
        <v>4.64189806859632</v>
      </c>
      <c r="D1020" s="21" t="n">
        <v>5.42832685817808</v>
      </c>
      <c r="E1020" s="21" t="n">
        <v>6.07874457659625</v>
      </c>
      <c r="F1020" s="21" t="n">
        <v>5.63268711694245</v>
      </c>
      <c r="G1020" s="21" t="n">
        <v>4.81070012520896</v>
      </c>
      <c r="H1020" s="21" t="n">
        <v>4.78481857492404</v>
      </c>
      <c r="I1020" s="21" t="n">
        <v>4.74904123526809</v>
      </c>
      <c r="J1020" s="21" t="n">
        <v>4.74854968676914</v>
      </c>
      <c r="K1020" s="81" t="n">
        <v>4.51334177415949</v>
      </c>
      <c r="L1020" s="81" t="n">
        <v>6.00363513859728</v>
      </c>
      <c r="M1020" s="81" t="n">
        <v>4.84885815723859</v>
      </c>
      <c r="N1020" s="81" t="n">
        <v>5.95035863991237</v>
      </c>
      <c r="O1020" s="81" t="n">
        <v>5.7335644845678</v>
      </c>
      <c r="P1020" s="81" t="n">
        <v>5.99875176199701</v>
      </c>
      <c r="Q1020" s="81" t="n">
        <v>6.18330564569731</v>
      </c>
      <c r="R1020" s="81" t="n">
        <v>4.88878537179594</v>
      </c>
      <c r="S1020" s="81" t="n">
        <v>4.74922038986037</v>
      </c>
      <c r="T1020" s="81" t="n">
        <v>4.75290512261645</v>
      </c>
      <c r="U1020" s="81" t="n">
        <v>4.750702830072</v>
      </c>
      <c r="V1020" s="81" t="n">
        <v>4.74834754241662</v>
      </c>
      <c r="W1020" s="81" t="n">
        <v>4.74888837573285</v>
      </c>
      <c r="X1020" s="81" t="n">
        <v>4.74902342012628</v>
      </c>
    </row>
    <row r="1021" customFormat="false" ht="15" hidden="false" customHeight="true" outlineLevel="0" collapsed="false">
      <c r="A1021" s="31" t="n">
        <v>101611.95434757</v>
      </c>
      <c r="B1021" s="32" t="n">
        <v>6</v>
      </c>
      <c r="C1021" s="21" t="n">
        <v>4.44179241903596</v>
      </c>
      <c r="D1021" s="21" t="n">
        <v>7.65810791666153</v>
      </c>
      <c r="E1021" s="21" t="n">
        <v>6.07107741810722</v>
      </c>
      <c r="F1021" s="21" t="n">
        <v>5.40392562113473</v>
      </c>
      <c r="G1021" s="21" t="n">
        <v>4.90358418752371</v>
      </c>
      <c r="H1021" s="21" t="n">
        <v>4.72688220026751</v>
      </c>
      <c r="I1021" s="21" t="n">
        <v>4.74904300735784</v>
      </c>
      <c r="J1021" s="21" t="n">
        <v>4.76366778306821</v>
      </c>
      <c r="K1021" s="81" t="n">
        <v>4.77350648247866</v>
      </c>
      <c r="L1021" s="81" t="n">
        <v>6.01446130806889</v>
      </c>
      <c r="M1021" s="81" t="n">
        <v>4.89832996958116</v>
      </c>
      <c r="N1021" s="81" t="n">
        <v>6.03120322871426</v>
      </c>
      <c r="O1021" s="81" t="n">
        <v>5.73611884301946</v>
      </c>
      <c r="P1021" s="81" t="n">
        <v>5.99221388482833</v>
      </c>
      <c r="Q1021" s="81" t="n">
        <v>6.16241668761445</v>
      </c>
      <c r="R1021" s="81" t="n">
        <v>4.88507493498186</v>
      </c>
      <c r="S1021" s="81" t="n">
        <v>4.74900914197073</v>
      </c>
      <c r="T1021" s="81" t="n">
        <v>4.75452804328111</v>
      </c>
      <c r="U1021" s="81" t="n">
        <v>4.74879936576393</v>
      </c>
      <c r="V1021" s="81" t="n">
        <v>4.74841738562952</v>
      </c>
      <c r="W1021" s="81" t="n">
        <v>4.74893047461889</v>
      </c>
      <c r="X1021" s="81" t="n">
        <v>4.74901094510823</v>
      </c>
    </row>
    <row r="1022" customFormat="false" ht="15" hidden="false" customHeight="true" outlineLevel="0" collapsed="false">
      <c r="A1022" s="31" t="n">
        <v>101711.96611366</v>
      </c>
      <c r="B1022" s="32" t="n">
        <v>6</v>
      </c>
      <c r="C1022" s="21" t="n">
        <v>4.68619839036659</v>
      </c>
      <c r="D1022" s="21" t="n">
        <v>8.13864165370005</v>
      </c>
      <c r="E1022" s="21" t="n">
        <v>6.06433069178856</v>
      </c>
      <c r="F1022" s="21" t="n">
        <v>5.57728428405989</v>
      </c>
      <c r="G1022" s="21" t="n">
        <v>4.92696044113224</v>
      </c>
      <c r="H1022" s="21" t="n">
        <v>4.62836649934613</v>
      </c>
      <c r="I1022" s="21" t="n">
        <v>4.74904424403879</v>
      </c>
      <c r="J1022" s="21" t="n">
        <v>4.76410471030115</v>
      </c>
      <c r="K1022" s="81" t="n">
        <v>5.68990945861241</v>
      </c>
      <c r="L1022" s="81" t="n">
        <v>6.015283173736</v>
      </c>
      <c r="M1022" s="81" t="n">
        <v>4.95504416184427</v>
      </c>
      <c r="N1022" s="81" t="n">
        <v>6.05358336533491</v>
      </c>
      <c r="O1022" s="81" t="n">
        <v>5.74006604072752</v>
      </c>
      <c r="P1022" s="81" t="n">
        <v>5.98808973988615</v>
      </c>
      <c r="Q1022" s="81" t="n">
        <v>6.14350761103472</v>
      </c>
      <c r="R1022" s="81" t="n">
        <v>4.8333415416798</v>
      </c>
      <c r="S1022" s="81" t="n">
        <v>4.74891129768718</v>
      </c>
      <c r="T1022" s="81" t="n">
        <v>4.75588775365962</v>
      </c>
      <c r="U1022" s="81" t="n">
        <v>4.74766469269488</v>
      </c>
      <c r="V1022" s="81" t="n">
        <v>4.74848306419677</v>
      </c>
      <c r="W1022" s="81" t="n">
        <v>4.74897239975548</v>
      </c>
      <c r="X1022" s="81" t="n">
        <v>4.7490007557248</v>
      </c>
    </row>
    <row r="1023" customFormat="false" ht="15" hidden="false" customHeight="true" outlineLevel="0" collapsed="false">
      <c r="A1023" s="31" t="n">
        <v>101811.977879751</v>
      </c>
      <c r="B1023" s="32" t="n">
        <v>6</v>
      </c>
      <c r="C1023" s="21" t="n">
        <v>5.61224315794627</v>
      </c>
      <c r="D1023" s="21" t="n">
        <v>5.04845608407112</v>
      </c>
      <c r="E1023" s="21" t="n">
        <v>6.05836484072912</v>
      </c>
      <c r="F1023" s="21" t="n">
        <v>5.99265123342438</v>
      </c>
      <c r="G1023" s="21" t="n">
        <v>4.89287529247944</v>
      </c>
      <c r="H1023" s="21" t="n">
        <v>4.77886888756913</v>
      </c>
      <c r="I1023" s="21" t="n">
        <v>4.74904506558332</v>
      </c>
      <c r="J1023" s="21" t="n">
        <v>4.75618859577572</v>
      </c>
      <c r="K1023" s="81" t="n">
        <v>8.93981771000284</v>
      </c>
      <c r="L1023" s="81" t="n">
        <v>6.00980182362574</v>
      </c>
      <c r="M1023" s="81" t="n">
        <v>5.02010506894448</v>
      </c>
      <c r="N1023" s="81" t="n">
        <v>6.00111220836451</v>
      </c>
      <c r="O1023" s="81" t="n">
        <v>5.74522002676612</v>
      </c>
      <c r="P1023" s="81" t="n">
        <v>5.98604253369951</v>
      </c>
      <c r="Q1023" s="81" t="n">
        <v>6.12641166284495</v>
      </c>
      <c r="R1023" s="81" t="n">
        <v>4.44133339262812</v>
      </c>
      <c r="S1023" s="81" t="n">
        <v>4.74892778719928</v>
      </c>
      <c r="T1023" s="81" t="n">
        <v>4.75696114852628</v>
      </c>
      <c r="U1023" s="81" t="n">
        <v>4.7486322352589</v>
      </c>
      <c r="V1023" s="81" t="n">
        <v>4.74854448519675</v>
      </c>
      <c r="W1023" s="81" t="n">
        <v>4.74901049712155</v>
      </c>
      <c r="X1023" s="81" t="n">
        <v>4.74899266293964</v>
      </c>
    </row>
    <row r="1024" customFormat="false" ht="15" hidden="false" customHeight="true" outlineLevel="0" collapsed="false">
      <c r="A1024" s="31" t="n">
        <v>101911.989645841</v>
      </c>
      <c r="B1024" s="32" t="n">
        <v>6</v>
      </c>
      <c r="C1024" s="21" t="n">
        <v>9.13114893382375</v>
      </c>
      <c r="D1024" s="21" t="n">
        <v>4.99945078359492</v>
      </c>
      <c r="E1024" s="21" t="n">
        <v>6.05306647859029</v>
      </c>
      <c r="F1024" s="21" t="n">
        <v>7.09693807567189</v>
      </c>
      <c r="G1024" s="21" t="n">
        <v>4.39703255685014</v>
      </c>
      <c r="H1024" s="21" t="n">
        <v>4.79568365788986</v>
      </c>
      <c r="I1024" s="21" t="n">
        <v>4.74904556548247</v>
      </c>
      <c r="J1024" s="21" t="n">
        <v>4.72685722421554</v>
      </c>
      <c r="K1024" s="81" t="n">
        <v>4.95335899590377</v>
      </c>
      <c r="L1024" s="81" t="n">
        <v>6.00389012319138</v>
      </c>
      <c r="M1024" s="81" t="n">
        <v>5.09502263255515</v>
      </c>
      <c r="N1024" s="81" t="n">
        <v>5.96545114001253</v>
      </c>
      <c r="O1024" s="81" t="n">
        <v>5.7514146957225</v>
      </c>
      <c r="P1024" s="81" t="n">
        <v>5.98577959765825</v>
      </c>
      <c r="Q1024" s="81" t="n">
        <v>6.11097818810789</v>
      </c>
      <c r="R1024" s="81" t="n">
        <v>4.78725599434943</v>
      </c>
      <c r="S1024" s="81" t="n">
        <v>4.74898806426042</v>
      </c>
      <c r="T1024" s="81" t="n">
        <v>4.75772224461106</v>
      </c>
      <c r="U1024" s="81" t="n">
        <v>4.74979113558752</v>
      </c>
      <c r="V1024" s="81" t="n">
        <v>4.7486016144631</v>
      </c>
      <c r="W1024" s="81" t="n">
        <v>4.74904015198122</v>
      </c>
      <c r="X1024" s="81" t="n">
        <v>4.74898646876245</v>
      </c>
    </row>
    <row r="1025" customFormat="false" ht="15" hidden="false" customHeight="true" outlineLevel="0" collapsed="false">
      <c r="A1025" s="31" t="n">
        <v>102012.001411931</v>
      </c>
      <c r="B1025" s="32" t="n">
        <v>6</v>
      </c>
      <c r="C1025" s="21" t="n">
        <v>5.10867356700762</v>
      </c>
      <c r="D1025" s="21" t="n">
        <v>5.30248353996024</v>
      </c>
      <c r="E1025" s="21" t="n">
        <v>6.04834253617033</v>
      </c>
      <c r="F1025" s="21" t="n">
        <v>6.10829984485523</v>
      </c>
      <c r="G1025" s="21" t="n">
        <v>4.65517858145653</v>
      </c>
      <c r="H1025" s="21" t="n">
        <v>4.78891796081724</v>
      </c>
      <c r="I1025" s="21" t="n">
        <v>4.74904581683148</v>
      </c>
      <c r="J1025" s="21" t="n">
        <v>4.72997800894411</v>
      </c>
      <c r="K1025" s="81" t="n">
        <v>4.49366462853135</v>
      </c>
      <c r="L1025" s="81" t="n">
        <v>6.0006034632856</v>
      </c>
      <c r="M1025" s="81" t="n">
        <v>5.18188351629187</v>
      </c>
      <c r="N1025" s="81" t="n">
        <v>5.98325154314183</v>
      </c>
      <c r="O1025" s="81" t="n">
        <v>5.75850009814155</v>
      </c>
      <c r="P1025" s="81" t="n">
        <v>5.98686114688822</v>
      </c>
      <c r="Q1025" s="81" t="n">
        <v>6.09707005523973</v>
      </c>
      <c r="R1025" s="81" t="n">
        <v>4.88893392249825</v>
      </c>
      <c r="S1025" s="81" t="n">
        <v>4.74903440643978</v>
      </c>
      <c r="T1025" s="81" t="n">
        <v>4.75814248098843</v>
      </c>
      <c r="U1025" s="81" t="n">
        <v>4.74967227476542</v>
      </c>
      <c r="V1025" s="81" t="n">
        <v>4.74865446941928</v>
      </c>
      <c r="W1025" s="81" t="n">
        <v>4.74905959941371</v>
      </c>
      <c r="X1025" s="81" t="n">
        <v>4.74898197264824</v>
      </c>
    </row>
    <row r="1026" customFormat="false" ht="15" hidden="false" customHeight="true" outlineLevel="0" collapsed="false">
      <c r="A1026" s="31" t="n">
        <v>102112.013178021</v>
      </c>
      <c r="B1026" s="32" t="n">
        <v>6</v>
      </c>
      <c r="C1026" s="21" t="n">
        <v>4.40665171926224</v>
      </c>
      <c r="D1026" s="21" t="n">
        <v>6.31977891767775</v>
      </c>
      <c r="E1026" s="21" t="n">
        <v>6.04411592192677</v>
      </c>
      <c r="F1026" s="21" t="n">
        <v>5.42845080879787</v>
      </c>
      <c r="G1026" s="21" t="n">
        <v>4.88418438676693</v>
      </c>
      <c r="H1026" s="21" t="n">
        <v>4.75852603206225</v>
      </c>
      <c r="I1026" s="21" t="n">
        <v>4.74904587704526</v>
      </c>
      <c r="J1026" s="21" t="n">
        <v>4.75995511038063</v>
      </c>
      <c r="K1026" s="81" t="n">
        <v>4.73524559292966</v>
      </c>
      <c r="L1026" s="81" t="n">
        <v>5.99987970419986</v>
      </c>
      <c r="M1026" s="81" t="n">
        <v>5.28363126644456</v>
      </c>
      <c r="N1026" s="81" t="n">
        <v>6.01702635359783</v>
      </c>
      <c r="O1026" s="81" t="n">
        <v>5.7663395872408</v>
      </c>
      <c r="P1026" s="81" t="n">
        <v>5.98878124614665</v>
      </c>
      <c r="Q1026" s="81" t="n">
        <v>6.08456171412429</v>
      </c>
      <c r="R1026" s="81" t="n">
        <v>4.88721129846184</v>
      </c>
      <c r="S1026" s="81" t="n">
        <v>4.74905002834494</v>
      </c>
      <c r="T1026" s="81" t="n">
        <v>4.75819194149799</v>
      </c>
      <c r="U1026" s="81" t="n">
        <v>4.74882203045253</v>
      </c>
      <c r="V1026" s="81" t="n">
        <v>4.74870311253149</v>
      </c>
      <c r="W1026" s="81" t="n">
        <v>4.74906972817382</v>
      </c>
      <c r="X1026" s="81" t="n">
        <v>4.74897897634506</v>
      </c>
    </row>
    <row r="1027" customFormat="false" ht="15" hidden="false" customHeight="true" outlineLevel="0" collapsed="false">
      <c r="A1027" s="31" t="n">
        <v>102212.024944111</v>
      </c>
      <c r="B1027" s="32" t="n">
        <v>6</v>
      </c>
      <c r="C1027" s="21" t="n">
        <v>4.56233211818197</v>
      </c>
      <c r="D1027" s="21" t="n">
        <v>8.27764915153493</v>
      </c>
      <c r="E1027" s="21" t="n">
        <v>6.040322254436</v>
      </c>
      <c r="F1027" s="21" t="n">
        <v>5.48985307604799</v>
      </c>
      <c r="G1027" s="21" t="n">
        <v>4.92156451312753</v>
      </c>
      <c r="H1027" s="21" t="n">
        <v>4.63325666413296</v>
      </c>
      <c r="I1027" s="21" t="n">
        <v>4.74904579138348</v>
      </c>
      <c r="J1027" s="21" t="n">
        <v>4.76459463873918</v>
      </c>
      <c r="K1027" s="81" t="n">
        <v>5.47770762359698</v>
      </c>
      <c r="L1027" s="81" t="n">
        <v>6.00035443913734</v>
      </c>
      <c r="M1027" s="81" t="n">
        <v>5.40454642595869</v>
      </c>
      <c r="N1027" s="81" t="n">
        <v>6.02085296448721</v>
      </c>
      <c r="O1027" s="81" t="n">
        <v>5.77480768299502</v>
      </c>
      <c r="P1027" s="81" t="n">
        <v>5.99107755483841</v>
      </c>
      <c r="Q1027" s="81" t="n">
        <v>6.07333768881305</v>
      </c>
      <c r="R1027" s="81" t="n">
        <v>4.84406583362844</v>
      </c>
      <c r="S1027" s="81" t="n">
        <v>4.7490449632464</v>
      </c>
      <c r="T1027" s="81" t="n">
        <v>4.75784284228002</v>
      </c>
      <c r="U1027" s="81" t="n">
        <v>4.74847372001211</v>
      </c>
      <c r="V1027" s="81" t="n">
        <v>4.74874764518149</v>
      </c>
      <c r="W1027" s="81" t="n">
        <v>4.74907282681643</v>
      </c>
      <c r="X1027" s="81" t="n">
        <v>4.74897728755664</v>
      </c>
    </row>
    <row r="1028" customFormat="false" ht="15" hidden="false" customHeight="true" outlineLevel="0" collapsed="false">
      <c r="A1028" s="31" t="n">
        <v>102312.036710201</v>
      </c>
      <c r="B1028" s="32" t="n">
        <v>6</v>
      </c>
      <c r="C1028" s="21" t="n">
        <v>5.01868528722546</v>
      </c>
      <c r="D1028" s="21" t="n">
        <v>5.21366039153043</v>
      </c>
      <c r="E1028" s="21" t="n">
        <v>6.03690736758093</v>
      </c>
      <c r="F1028" s="21" t="n">
        <v>5.78600849977397</v>
      </c>
      <c r="G1028" s="21" t="n">
        <v>4.92046813184249</v>
      </c>
      <c r="H1028" s="21" t="n">
        <v>4.76572396468503</v>
      </c>
      <c r="I1028" s="21" t="n">
        <v>4.74904559561498</v>
      </c>
      <c r="J1028" s="21" t="n">
        <v>4.76039880013524</v>
      </c>
      <c r="K1028" s="81" t="n">
        <v>8.90818084565916</v>
      </c>
      <c r="L1028" s="81" t="n">
        <v>6.00085826664903</v>
      </c>
      <c r="M1028" s="81" t="n">
        <v>5.55112378994322</v>
      </c>
      <c r="N1028" s="81" t="n">
        <v>5.99801438777151</v>
      </c>
      <c r="O1028" s="81" t="n">
        <v>5.78378849302766</v>
      </c>
      <c r="P1028" s="81" t="n">
        <v>5.99339904225889</v>
      </c>
      <c r="Q1028" s="81" t="n">
        <v>6.06329138004027</v>
      </c>
      <c r="R1028" s="81" t="n">
        <v>4.45186535548553</v>
      </c>
      <c r="S1028" s="81" t="n">
        <v>4.74903482364452</v>
      </c>
      <c r="T1028" s="81" t="n">
        <v>4.75707871144398</v>
      </c>
      <c r="U1028" s="81" t="n">
        <v>4.748935549849</v>
      </c>
      <c r="V1028" s="81" t="n">
        <v>4.74878820184349</v>
      </c>
      <c r="W1028" s="81" t="n">
        <v>4.74907138153592</v>
      </c>
      <c r="X1028" s="81" t="n">
        <v>4.7489767226767</v>
      </c>
    </row>
    <row r="1029" customFormat="false" ht="15" hidden="false" customHeight="true" outlineLevel="0" collapsed="false">
      <c r="A1029" s="31" t="n">
        <v>102412.048476291</v>
      </c>
      <c r="B1029" s="32" t="n">
        <v>6</v>
      </c>
      <c r="C1029" s="21" t="n">
        <v>8.90245349036761</v>
      </c>
      <c r="D1029" s="21" t="n">
        <v>4.94791956684018</v>
      </c>
      <c r="E1029" s="21" t="n">
        <v>6.03382538183863</v>
      </c>
      <c r="F1029" s="21" t="n">
        <v>6.51556344176067</v>
      </c>
      <c r="G1029" s="21" t="n">
        <v>4.47473589025911</v>
      </c>
      <c r="H1029" s="21" t="n">
        <v>4.7956424671587</v>
      </c>
      <c r="I1029" s="21" t="n">
        <v>4.74904531805154</v>
      </c>
      <c r="J1029" s="21" t="n">
        <v>4.74393595365815</v>
      </c>
      <c r="K1029" s="81" t="n">
        <v>5.1448985315461</v>
      </c>
      <c r="L1029" s="81" t="n">
        <v>6.000936896175</v>
      </c>
      <c r="M1029" s="81" t="n">
        <v>5.73383283426003</v>
      </c>
      <c r="N1029" s="81" t="n">
        <v>5.98538686561009</v>
      </c>
      <c r="O1029" s="81" t="n">
        <v>5.79317456928048</v>
      </c>
      <c r="P1029" s="81" t="n">
        <v>5.99552165399394</v>
      </c>
      <c r="Q1029" s="81" t="n">
        <v>6.05432409644126</v>
      </c>
      <c r="R1029" s="81" t="n">
        <v>4.72583345671057</v>
      </c>
      <c r="S1029" s="81" t="n">
        <v>4.74902891474682</v>
      </c>
      <c r="T1029" s="81" t="n">
        <v>4.755918846355</v>
      </c>
      <c r="U1029" s="81" t="n">
        <v>4.74937648953259</v>
      </c>
      <c r="V1029" s="81" t="n">
        <v>4.7488249445068</v>
      </c>
      <c r="W1029" s="81" t="n">
        <v>4.74906741179891</v>
      </c>
      <c r="X1029" s="81" t="n">
        <v>4.74897710878098</v>
      </c>
    </row>
    <row r="1030" customFormat="false" ht="15" hidden="false" customHeight="true" outlineLevel="0" collapsed="false">
      <c r="A1030" s="31" t="n">
        <v>102512.060242382</v>
      </c>
      <c r="B1030" s="32" t="n">
        <v>6</v>
      </c>
      <c r="C1030" s="21" t="n">
        <v>8.73900412222499</v>
      </c>
      <c r="D1030" s="21" t="n">
        <v>5.18356629278466</v>
      </c>
      <c r="E1030" s="21" t="n">
        <v>6.03103719637402</v>
      </c>
      <c r="F1030" s="21" t="n">
        <v>6.88172387998241</v>
      </c>
      <c r="G1030" s="21" t="n">
        <v>4.33744543618173</v>
      </c>
      <c r="H1030" s="21" t="n">
        <v>4.7924682318769</v>
      </c>
      <c r="I1030" s="21" t="n">
        <v>4.74904498111416</v>
      </c>
      <c r="J1030" s="21" t="n">
        <v>4.71309761263462</v>
      </c>
      <c r="K1030" s="81" t="n">
        <v>4.503289181789</v>
      </c>
      <c r="L1030" s="81" t="n">
        <v>6.00068149464103</v>
      </c>
      <c r="M1030" s="81" t="n">
        <v>5.97122583197678</v>
      </c>
      <c r="N1030" s="81" t="n">
        <v>5.99494792045114</v>
      </c>
      <c r="O1030" s="81" t="n">
        <v>5.80286610638582</v>
      </c>
      <c r="P1030" s="81" t="n">
        <v>5.99732904291112</v>
      </c>
      <c r="Q1030" s="81" t="n">
        <v>6.04634425984961</v>
      </c>
      <c r="R1030" s="81" t="n">
        <v>4.8858978167579</v>
      </c>
      <c r="S1030" s="81" t="n">
        <v>4.74902865346681</v>
      </c>
      <c r="T1030" s="81" t="n">
        <v>4.75448919150923</v>
      </c>
      <c r="U1030" s="81" t="n">
        <v>4.74926594508163</v>
      </c>
      <c r="V1030" s="81" t="n">
        <v>4.74885805732791</v>
      </c>
      <c r="W1030" s="81" t="n">
        <v>4.74906230829848</v>
      </c>
      <c r="X1030" s="81" t="n">
        <v>4.74897828501704</v>
      </c>
    </row>
    <row r="1031" customFormat="false" ht="15" hidden="false" customHeight="true" outlineLevel="0" collapsed="false">
      <c r="A1031" s="31" t="n">
        <v>102612.072008472</v>
      </c>
      <c r="B1031" s="32" t="n">
        <v>6</v>
      </c>
      <c r="C1031" s="21" t="n">
        <v>4.50908050233277</v>
      </c>
      <c r="D1031" s="21" t="n">
        <v>5.77249687624072</v>
      </c>
      <c r="E1031" s="21" t="n">
        <v>6.02850929808878</v>
      </c>
      <c r="F1031" s="21" t="n">
        <v>5.5639211494399</v>
      </c>
      <c r="G1031" s="21" t="n">
        <v>4.84100931258502</v>
      </c>
      <c r="H1031" s="21" t="n">
        <v>4.77348114606944</v>
      </c>
      <c r="I1031" s="21" t="n">
        <v>4.74904460254892</v>
      </c>
      <c r="J1031" s="21" t="n">
        <v>4.7524608491237</v>
      </c>
      <c r="K1031" s="81" t="n">
        <v>4.72839583195009</v>
      </c>
      <c r="L1031" s="81" t="n">
        <v>6.00035334146035</v>
      </c>
      <c r="M1031" s="81" t="n">
        <v>6.30232150227881</v>
      </c>
      <c r="N1031" s="81" t="n">
        <v>6.00839824781756</v>
      </c>
      <c r="O1031" s="81" t="n">
        <v>5.8127704061795</v>
      </c>
      <c r="P1031" s="81" t="n">
        <v>5.99878095257717</v>
      </c>
      <c r="Q1031" s="81" t="n">
        <v>6.03926674649155</v>
      </c>
      <c r="R1031" s="81" t="n">
        <v>4.88737345610548</v>
      </c>
      <c r="S1031" s="81" t="n">
        <v>4.74903130123491</v>
      </c>
      <c r="T1031" s="81" t="n">
        <v>4.75311757424014</v>
      </c>
      <c r="U1031" s="81" t="n">
        <v>4.74890549199489</v>
      </c>
      <c r="V1031" s="81" t="n">
        <v>4.74888774152431</v>
      </c>
      <c r="W1031" s="81" t="n">
        <v>4.74905693187848</v>
      </c>
      <c r="X1031" s="81" t="n">
        <v>4.74898010350023</v>
      </c>
    </row>
    <row r="1032" customFormat="false" ht="15" hidden="false" customHeight="true" outlineLevel="0" collapsed="false">
      <c r="A1032" s="31" t="n">
        <v>102712.083774562</v>
      </c>
      <c r="B1032" s="32" t="n">
        <v>6</v>
      </c>
      <c r="C1032" s="21" t="n">
        <v>4.47462545982415</v>
      </c>
      <c r="D1032" s="21" t="n">
        <v>8.2072459848028</v>
      </c>
      <c r="E1032" s="21" t="n">
        <v>6.02621281228018</v>
      </c>
      <c r="F1032" s="21" t="n">
        <v>5.44141105068485</v>
      </c>
      <c r="G1032" s="21" t="n">
        <v>4.91097159420147</v>
      </c>
      <c r="H1032" s="21" t="n">
        <v>4.6462958064582</v>
      </c>
      <c r="I1032" s="21" t="n">
        <v>4.74904419637752</v>
      </c>
      <c r="J1032" s="21" t="n">
        <v>4.76376349263948</v>
      </c>
      <c r="K1032" s="81" t="n">
        <v>5.43879403017706</v>
      </c>
      <c r="L1032" s="81" t="n">
        <v>6.00012866834439</v>
      </c>
      <c r="M1032" s="81" t="n">
        <v>6.82027151773363</v>
      </c>
      <c r="N1032" s="81" t="n">
        <v>6.00795083002938</v>
      </c>
      <c r="O1032" s="81" t="n">
        <v>5.82280154570121</v>
      </c>
      <c r="P1032" s="81" t="n">
        <v>5.99988407836744</v>
      </c>
      <c r="Q1032" s="81" t="n">
        <v>6.03301233635373</v>
      </c>
      <c r="R1032" s="81" t="n">
        <v>4.84619435393101</v>
      </c>
      <c r="S1032" s="81" t="n">
        <v>4.74903392791076</v>
      </c>
      <c r="T1032" s="81" t="n">
        <v>4.74739605810208</v>
      </c>
      <c r="U1032" s="81" t="n">
        <v>4.74881025548991</v>
      </c>
      <c r="V1032" s="81" t="n">
        <v>4.74891421054213</v>
      </c>
      <c r="W1032" s="81" t="n">
        <v>4.74905177668249</v>
      </c>
      <c r="X1032" s="81" t="n">
        <v>4.7489824298028</v>
      </c>
    </row>
    <row r="1033" customFormat="false" ht="15" hidden="false" customHeight="true" outlineLevel="0" collapsed="false">
      <c r="A1033" s="31" t="n">
        <v>102812.095540652</v>
      </c>
      <c r="B1033" s="32" t="n">
        <v>6</v>
      </c>
      <c r="C1033" s="21" t="n">
        <v>4.77434196411734</v>
      </c>
      <c r="D1033" s="21" t="n">
        <v>5.56479932778523</v>
      </c>
      <c r="E1033" s="21" t="n">
        <v>6.02412273949669</v>
      </c>
      <c r="F1033" s="21" t="n">
        <v>5.65066558763697</v>
      </c>
      <c r="G1033" s="21" t="n">
        <v>4.92727723362567</v>
      </c>
      <c r="H1033" s="21" t="n">
        <v>4.72847364424368</v>
      </c>
      <c r="I1033" s="21" t="n">
        <v>4.74904377364527</v>
      </c>
      <c r="J1033" s="21" t="n">
        <v>4.76271006851835</v>
      </c>
      <c r="K1033" s="81" t="n">
        <v>8.89853343658385</v>
      </c>
      <c r="L1033" s="81" t="n">
        <v>6.000040181807</v>
      </c>
      <c r="M1033" s="81" t="n">
        <v>6.90805789348912</v>
      </c>
      <c r="N1033" s="81" t="n">
        <v>5.99816597624819</v>
      </c>
      <c r="O1033" s="81" t="n">
        <v>5.83288019532111</v>
      </c>
      <c r="P1033" s="81" t="n">
        <v>6.00067075501356</v>
      </c>
      <c r="Q1033" s="81" t="n">
        <v>6.02750724982726</v>
      </c>
      <c r="R1033" s="81" t="n">
        <v>4.4541149929908</v>
      </c>
      <c r="S1033" s="81" t="n">
        <v>4.74903521647048</v>
      </c>
      <c r="T1033" s="81" t="n">
        <v>4.73640189514669</v>
      </c>
      <c r="U1033" s="81" t="n">
        <v>4.74902268754136</v>
      </c>
      <c r="V1033" s="81" t="n">
        <v>4.7489376855409</v>
      </c>
      <c r="W1033" s="81" t="n">
        <v>4.74904710772761</v>
      </c>
      <c r="X1033" s="81" t="n">
        <v>4.74898514310739</v>
      </c>
    </row>
    <row r="1034" customFormat="false" ht="15" hidden="false" customHeight="true" outlineLevel="0" collapsed="false">
      <c r="A1034" s="31" t="n">
        <v>102912.107306742</v>
      </c>
      <c r="B1034" s="32" t="n">
        <v>6</v>
      </c>
      <c r="C1034" s="21" t="n">
        <v>8.11940878797956</v>
      </c>
      <c r="D1034" s="21" t="n">
        <v>4.93083787944509</v>
      </c>
      <c r="E1034" s="21" t="n">
        <v>6.02221733732335</v>
      </c>
      <c r="F1034" s="21" t="n">
        <v>6.13950595798052</v>
      </c>
      <c r="G1034" s="21" t="n">
        <v>4.84653184111402</v>
      </c>
      <c r="H1034" s="21" t="n">
        <v>4.79337194780896</v>
      </c>
      <c r="I1034" s="21" t="n">
        <v>4.74904334301291</v>
      </c>
      <c r="J1034" s="21" t="n">
        <v>4.75262040929298</v>
      </c>
      <c r="K1034" s="81" t="n">
        <v>5.17581335210193</v>
      </c>
      <c r="L1034" s="81" t="n">
        <v>6.00003566894155</v>
      </c>
      <c r="M1034" s="81" t="n">
        <v>5.99340817704543</v>
      </c>
      <c r="N1034" s="81" t="n">
        <v>5.99398472038404</v>
      </c>
      <c r="O1034" s="81" t="n">
        <v>5.84293354072019</v>
      </c>
      <c r="P1034" s="81" t="n">
        <v>6.00118524230568</v>
      </c>
      <c r="Q1034" s="81" t="n">
        <v>6.02268275531898</v>
      </c>
      <c r="R1034" s="81" t="n">
        <v>4.70634267508858</v>
      </c>
      <c r="S1034" s="81" t="n">
        <v>4.74903531021597</v>
      </c>
      <c r="T1034" s="81" t="n">
        <v>4.75060054383274</v>
      </c>
      <c r="U1034" s="81" t="n">
        <v>4.74918516879533</v>
      </c>
      <c r="V1034" s="81" t="n">
        <v>4.74895839124272</v>
      </c>
      <c r="W1034" s="81" t="n">
        <v>4.7490430074334</v>
      </c>
      <c r="X1034" s="81" t="n">
        <v>4.74898813608495</v>
      </c>
    </row>
    <row r="1035" customFormat="false" ht="15" hidden="false" customHeight="true" outlineLevel="0" collapsed="false">
      <c r="A1035" s="31" t="n">
        <v>103012.119072832</v>
      </c>
      <c r="B1035" s="32" t="n">
        <v>6</v>
      </c>
      <c r="C1035" s="21" t="n">
        <v>9.18434148284772</v>
      </c>
      <c r="D1035" s="21" t="n">
        <v>5.10221396418718</v>
      </c>
      <c r="E1035" s="21" t="n">
        <v>6.02047761601135</v>
      </c>
      <c r="F1035" s="21" t="n">
        <v>7.15596936584399</v>
      </c>
      <c r="G1035" s="21" t="n">
        <v>4.36595525345536</v>
      </c>
      <c r="H1035" s="21" t="n">
        <v>4.79444189677989</v>
      </c>
      <c r="I1035" s="21" t="n">
        <v>4.74904291122731</v>
      </c>
      <c r="J1035" s="21" t="n">
        <v>4.71911950069746</v>
      </c>
      <c r="K1035" s="81" t="n">
        <v>4.50372629741315</v>
      </c>
      <c r="L1035" s="81" t="n">
        <v>6.00005268927313</v>
      </c>
      <c r="M1035" s="81" t="n">
        <v>5.8467312808378</v>
      </c>
      <c r="N1035" s="81" t="n">
        <v>5.99875280607667</v>
      </c>
      <c r="O1035" s="81" t="n">
        <v>5.85289526834512</v>
      </c>
      <c r="P1035" s="81" t="n">
        <v>6.00147461516236</v>
      </c>
      <c r="Q1035" s="81" t="n">
        <v>6.01847483470559</v>
      </c>
      <c r="R1035" s="81" t="n">
        <v>4.88515054355025</v>
      </c>
      <c r="S1035" s="81" t="n">
        <v>4.74903491317598</v>
      </c>
      <c r="T1035" s="81" t="n">
        <v>4.75336968302565</v>
      </c>
      <c r="U1035" s="81" t="n">
        <v>4.74911413329539</v>
      </c>
      <c r="V1035" s="81" t="n">
        <v>4.74897655219145</v>
      </c>
      <c r="W1035" s="81" t="n">
        <v>4.74903953007375</v>
      </c>
      <c r="X1035" s="81" t="n">
        <v>4.74899131454845</v>
      </c>
    </row>
    <row r="1036" customFormat="false" ht="15" hidden="false" customHeight="true" outlineLevel="0" collapsed="false">
      <c r="A1036" s="31" t="n">
        <v>103112.130838922</v>
      </c>
      <c r="B1036" s="32" t="n">
        <v>6</v>
      </c>
      <c r="C1036" s="21" t="n">
        <v>4.81055537138172</v>
      </c>
      <c r="D1036" s="21" t="n">
        <v>5.54452836752787</v>
      </c>
      <c r="E1036" s="21" t="n">
        <v>6.01888692428669</v>
      </c>
      <c r="F1036" s="21" t="n">
        <v>5.85510514890071</v>
      </c>
      <c r="G1036" s="21" t="n">
        <v>4.77287199436187</v>
      </c>
      <c r="H1036" s="21" t="n">
        <v>4.78107354892652</v>
      </c>
      <c r="I1036" s="21" t="n">
        <v>4.74904248349754</v>
      </c>
      <c r="J1036" s="21" t="n">
        <v>4.74064120296471</v>
      </c>
      <c r="K1036" s="81" t="n">
        <v>4.72549517518123</v>
      </c>
      <c r="L1036" s="81" t="n">
        <v>6.00005742161646</v>
      </c>
      <c r="M1036" s="81" t="n">
        <v>5.99476221326409</v>
      </c>
      <c r="N1036" s="81" t="n">
        <v>6.00392219881106</v>
      </c>
      <c r="O1036" s="81" t="n">
        <v>5.86270557934208</v>
      </c>
      <c r="P1036" s="81" t="n">
        <v>6.0015839477492</v>
      </c>
      <c r="Q1036" s="81" t="n">
        <v>6.01482389580536</v>
      </c>
      <c r="R1036" s="81" t="n">
        <v>4.8874874558617</v>
      </c>
      <c r="S1036" s="81" t="n">
        <v>4.74903458259202</v>
      </c>
      <c r="T1036" s="81" t="n">
        <v>4.75298995644565</v>
      </c>
      <c r="U1036" s="81" t="n">
        <v>4.74896667084177</v>
      </c>
      <c r="V1036" s="81" t="n">
        <v>4.74899238946003</v>
      </c>
      <c r="W1036" s="81" t="n">
        <v>4.74903672492875</v>
      </c>
      <c r="X1036" s="81" t="n">
        <v>4.74899459692711</v>
      </c>
    </row>
    <row r="1037" customFormat="false" ht="15" hidden="false" customHeight="true" outlineLevel="0" collapsed="false">
      <c r="A1037" s="31" t="n">
        <v>103212.142605012</v>
      </c>
      <c r="B1037" s="32" t="n">
        <v>6</v>
      </c>
      <c r="C1037" s="21" t="n">
        <v>4.42017336255205</v>
      </c>
      <c r="D1037" s="21" t="n">
        <v>8.00503276515915</v>
      </c>
      <c r="E1037" s="21" t="n">
        <v>6.01743060714586</v>
      </c>
      <c r="F1037" s="21" t="n">
        <v>5.43446183714717</v>
      </c>
      <c r="G1037" s="21" t="n">
        <v>4.89572848412532</v>
      </c>
      <c r="H1037" s="21" t="n">
        <v>4.67158031848091</v>
      </c>
      <c r="I1037" s="21" t="n">
        <v>4.74904206379639</v>
      </c>
      <c r="J1037" s="21" t="n">
        <v>4.76165771530726</v>
      </c>
      <c r="K1037" s="81" t="n">
        <v>5.42526364438709</v>
      </c>
      <c r="L1037" s="81" t="n">
        <v>6.00004589185472</v>
      </c>
      <c r="M1037" s="81" t="n">
        <v>6.20688562688667</v>
      </c>
      <c r="N1037" s="81" t="n">
        <v>6.00295787297057</v>
      </c>
      <c r="O1037" s="81" t="n">
        <v>5.87231120228123</v>
      </c>
      <c r="P1037" s="81" t="n">
        <v>6.00155685884453</v>
      </c>
      <c r="Q1037" s="81" t="n">
        <v>6.01167452277029</v>
      </c>
      <c r="R1037" s="81" t="n">
        <v>4.84696406165922</v>
      </c>
      <c r="S1037" s="81" t="n">
        <v>4.74903450457624</v>
      </c>
      <c r="T1037" s="81" t="n">
        <v>4.7522092028176</v>
      </c>
      <c r="U1037" s="81" t="n">
        <v>4.7489470948454</v>
      </c>
      <c r="V1037" s="81" t="n">
        <v>4.74900611783363</v>
      </c>
      <c r="W1037" s="81" t="n">
        <v>4.74903458824785</v>
      </c>
      <c r="X1037" s="81" t="n">
        <v>4.74899791360041</v>
      </c>
    </row>
    <row r="1038" customFormat="false" ht="15" hidden="false" customHeight="true" outlineLevel="0" collapsed="false">
      <c r="A1038" s="31" t="n">
        <v>103312.154371103</v>
      </c>
      <c r="B1038" s="32" t="n">
        <v>6</v>
      </c>
      <c r="C1038" s="21" t="n">
        <v>4.62150145465737</v>
      </c>
      <c r="D1038" s="21" t="n">
        <v>6.74796367902517</v>
      </c>
      <c r="E1038" s="21" t="n">
        <v>6.01609572152749</v>
      </c>
      <c r="F1038" s="21" t="n">
        <v>5.5567171145294</v>
      </c>
      <c r="G1038" s="21" t="n">
        <v>4.92500548012186</v>
      </c>
      <c r="H1038" s="21" t="n">
        <v>4.63105629537038</v>
      </c>
      <c r="I1038" s="21" t="n">
        <v>4.74904165510305</v>
      </c>
      <c r="J1038" s="21" t="n">
        <v>4.76382661950937</v>
      </c>
      <c r="K1038" s="81" t="n">
        <v>8.89500305271589</v>
      </c>
      <c r="L1038" s="81" t="n">
        <v>6.00002811497846</v>
      </c>
      <c r="M1038" s="81" t="n">
        <v>6.47559451395894</v>
      </c>
      <c r="N1038" s="81" t="n">
        <v>5.99885039298594</v>
      </c>
      <c r="O1038" s="81" t="n">
        <v>5.88166538043226</v>
      </c>
      <c r="P1038" s="81" t="n">
        <v>6.00143374875117</v>
      </c>
      <c r="Q1038" s="81" t="n">
        <v>6.00897525666722</v>
      </c>
      <c r="R1038" s="81" t="n">
        <v>4.45492340917547</v>
      </c>
      <c r="S1038" s="81" t="n">
        <v>4.74903460514794</v>
      </c>
      <c r="T1038" s="81" t="n">
        <v>4.7497284805476</v>
      </c>
      <c r="U1038" s="81" t="n">
        <v>4.74904180902534</v>
      </c>
      <c r="V1038" s="81" t="n">
        <v>4.74901794348225</v>
      </c>
      <c r="W1038" s="81" t="n">
        <v>4.74903307304537</v>
      </c>
      <c r="X1038" s="81" t="n">
        <v>4.74900120612671</v>
      </c>
    </row>
    <row r="1039" customFormat="false" ht="15" hidden="false" customHeight="true" outlineLevel="0" collapsed="false">
      <c r="A1039" s="31" t="n">
        <v>103412.166137193</v>
      </c>
      <c r="B1039" s="32" t="n">
        <v>6</v>
      </c>
      <c r="C1039" s="21" t="n">
        <v>5.23264962729974</v>
      </c>
      <c r="D1039" s="21" t="n">
        <v>4.95930630655192</v>
      </c>
      <c r="E1039" s="21" t="n">
        <v>6.01487079882273</v>
      </c>
      <c r="F1039" s="21" t="n">
        <v>5.91520476351939</v>
      </c>
      <c r="G1039" s="21" t="n">
        <v>4.91038410087368</v>
      </c>
      <c r="H1039" s="21" t="n">
        <v>4.78589082260376</v>
      </c>
      <c r="I1039" s="21" t="n">
        <v>4.74904125959894</v>
      </c>
      <c r="J1039" s="21" t="n">
        <v>4.75758829004284</v>
      </c>
      <c r="K1039" s="81" t="n">
        <v>5.18635710182358</v>
      </c>
      <c r="L1039" s="81" t="n">
        <v>6.00001369373521</v>
      </c>
      <c r="M1039" s="81" t="n">
        <v>6.6345262351091</v>
      </c>
      <c r="N1039" s="81" t="n">
        <v>5.99759662594894</v>
      </c>
      <c r="O1039" s="81" t="n">
        <v>5.8907278149811</v>
      </c>
      <c r="P1039" s="81" t="n">
        <v>6.00125002413926</v>
      </c>
      <c r="Q1039" s="81" t="n">
        <v>6.00667839964366</v>
      </c>
      <c r="R1039" s="81" t="n">
        <v>4.69774601547962</v>
      </c>
      <c r="S1039" s="81" t="n">
        <v>4.74903474362072</v>
      </c>
      <c r="T1039" s="81" t="n">
        <v>4.74500988685787</v>
      </c>
      <c r="U1039" s="81" t="n">
        <v>4.74909921997349</v>
      </c>
      <c r="V1039" s="81" t="n">
        <v>4.74902806212195</v>
      </c>
      <c r="W1039" s="81" t="n">
        <v>4.74903210410777</v>
      </c>
      <c r="X1039" s="81" t="n">
        <v>4.74900442639698</v>
      </c>
    </row>
    <row r="1040" customFormat="false" ht="15" hidden="false" customHeight="true" outlineLevel="0" collapsed="false">
      <c r="A1040" s="31" t="n">
        <v>103512.177903283</v>
      </c>
      <c r="B1040" s="32" t="n">
        <v>6</v>
      </c>
      <c r="C1040" s="21" t="n">
        <v>9.04414072264138</v>
      </c>
      <c r="D1040" s="21" t="n">
        <v>5.03465174536612</v>
      </c>
      <c r="E1040" s="21" t="n">
        <v>6.01374564552493</v>
      </c>
      <c r="F1040" s="21" t="n">
        <v>6.84357312915062</v>
      </c>
      <c r="G1040" s="21" t="n">
        <v>4.43012538033235</v>
      </c>
      <c r="H1040" s="21" t="n">
        <v>4.79554965604851</v>
      </c>
      <c r="I1040" s="21" t="n">
        <v>4.74904087882613</v>
      </c>
      <c r="J1040" s="21" t="n">
        <v>4.73493325816961</v>
      </c>
      <c r="K1040" s="81" t="n">
        <v>4.50332637643747</v>
      </c>
      <c r="L1040" s="81" t="n">
        <v>6.00000608664251</v>
      </c>
      <c r="M1040" s="81" t="n">
        <v>6.30848387430812</v>
      </c>
      <c r="N1040" s="81" t="n">
        <v>5.9998480327527</v>
      </c>
      <c r="O1040" s="81" t="n">
        <v>5.89946455129116</v>
      </c>
      <c r="P1040" s="81" t="n">
        <v>6.0010351084634</v>
      </c>
      <c r="Q1040" s="81" t="n">
        <v>6.0047398370479</v>
      </c>
      <c r="R1040" s="81" t="n">
        <v>4.88485203000743</v>
      </c>
      <c r="S1040" s="81" t="n">
        <v>4.74903483254529</v>
      </c>
      <c r="T1040" s="81" t="n">
        <v>4.74635012809101</v>
      </c>
      <c r="U1040" s="81" t="n">
        <v>4.74906013883489</v>
      </c>
      <c r="V1040" s="81" t="n">
        <v>4.74903665764936</v>
      </c>
      <c r="W1040" s="81" t="n">
        <v>4.7490315911398</v>
      </c>
      <c r="X1040" s="81" t="n">
        <v>4.74900753574109</v>
      </c>
    </row>
    <row r="1041" customFormat="false" ht="15" hidden="false" customHeight="true" outlineLevel="0" collapsed="false">
      <c r="A1041" s="31" t="n">
        <v>103612.189669373</v>
      </c>
      <c r="B1041" s="32" t="n">
        <v>6</v>
      </c>
      <c r="C1041" s="21" t="n">
        <v>5.9876867118145</v>
      </c>
      <c r="D1041" s="21" t="n">
        <v>5.38644655501114</v>
      </c>
      <c r="E1041" s="21" t="n">
        <v>6.01271117511244</v>
      </c>
      <c r="F1041" s="21" t="n">
        <v>6.33819623759815</v>
      </c>
      <c r="G1041" s="21" t="n">
        <v>4.35565495420125</v>
      </c>
      <c r="H1041" s="21" t="n">
        <v>4.78634116354528</v>
      </c>
      <c r="I1041" s="21" t="n">
        <v>4.74904051381576</v>
      </c>
      <c r="J1041" s="21" t="n">
        <v>4.72388213241845</v>
      </c>
      <c r="K1041" s="81" t="n">
        <v>4.72359831002992</v>
      </c>
      <c r="L1041" s="81" t="n">
        <v>6.0000037790348</v>
      </c>
      <c r="M1041" s="81" t="n">
        <v>6.04358218735711</v>
      </c>
      <c r="N1041" s="81" t="n">
        <v>6.00176855152291</v>
      </c>
      <c r="O1041" s="81" t="n">
        <v>5.90784780092146</v>
      </c>
      <c r="P1041" s="81" t="n">
        <v>6.00081215321965</v>
      </c>
      <c r="Q1041" s="81" t="n">
        <v>6.00311887274283</v>
      </c>
      <c r="R1041" s="81" t="n">
        <v>4.88757237006828</v>
      </c>
      <c r="S1041" s="81" t="n">
        <v>4.74903485850062</v>
      </c>
      <c r="T1041" s="81" t="n">
        <v>4.74937242783665</v>
      </c>
      <c r="U1041" s="81" t="n">
        <v>4.74900152056175</v>
      </c>
      <c r="V1041" s="81" t="n">
        <v>4.74904390122039</v>
      </c>
      <c r="W1041" s="81" t="n">
        <v>4.7490314391503</v>
      </c>
      <c r="X1041" s="81" t="n">
        <v>4.74901050401022</v>
      </c>
    </row>
    <row r="1042" customFormat="false" ht="15" hidden="false" customHeight="true" outlineLevel="0" collapsed="false">
      <c r="A1042" s="31" t="n">
        <v>103712.201435463</v>
      </c>
      <c r="B1042" s="32" t="n">
        <v>6</v>
      </c>
      <c r="C1042" s="21" t="n">
        <v>4.41683837266385</v>
      </c>
      <c r="D1042" s="21" t="n">
        <v>7.36421170148909</v>
      </c>
      <c r="E1042" s="21" t="n">
        <v>6.01175926564508</v>
      </c>
      <c r="F1042" s="21" t="n">
        <v>5.48428509299853</v>
      </c>
      <c r="G1042" s="21" t="n">
        <v>4.86458346309999</v>
      </c>
      <c r="H1042" s="21" t="n">
        <v>4.74101906372895</v>
      </c>
      <c r="I1042" s="21" t="n">
        <v>4.7490401651922</v>
      </c>
      <c r="J1042" s="21" t="n">
        <v>4.75749409731595</v>
      </c>
      <c r="K1042" s="81" t="n">
        <v>5.41696801530037</v>
      </c>
      <c r="L1042" s="81" t="n">
        <v>6.00000371285159</v>
      </c>
      <c r="M1042" s="81" t="n">
        <v>6.01578485428738</v>
      </c>
      <c r="N1042" s="81" t="n">
        <v>6.00106912842102</v>
      </c>
      <c r="O1042" s="81" t="n">
        <v>5.91585569737861</v>
      </c>
      <c r="P1042" s="81" t="n">
        <v>6.00059826874919</v>
      </c>
      <c r="Q1042" s="81" t="n">
        <v>6.00177807364948</v>
      </c>
      <c r="R1042" s="81" t="n">
        <v>4.84744150041311</v>
      </c>
      <c r="S1042" s="81" t="n">
        <v>4.74903484867572</v>
      </c>
      <c r="T1042" s="81" t="n">
        <v>4.74970575776874</v>
      </c>
      <c r="U1042" s="81" t="n">
        <v>4.74900146742217</v>
      </c>
      <c r="V1042" s="81" t="n">
        <v>4.74904995073347</v>
      </c>
      <c r="W1042" s="81" t="n">
        <v>4.74903155613119</v>
      </c>
      <c r="X1042" s="81" t="n">
        <v>4.74901330865618</v>
      </c>
    </row>
    <row r="1043" customFormat="false" ht="15" hidden="false" customHeight="true" outlineLevel="0" collapsed="false">
      <c r="A1043" s="31" t="n">
        <v>103812.213201553</v>
      </c>
      <c r="B1043" s="32" t="n">
        <v>6</v>
      </c>
      <c r="C1043" s="21" t="n">
        <v>4.51440735820498</v>
      </c>
      <c r="D1043" s="21" t="n">
        <v>8.22852736039758</v>
      </c>
      <c r="E1043" s="21" t="n">
        <v>6.01088263863643</v>
      </c>
      <c r="F1043" s="21" t="n">
        <v>5.49308488322769</v>
      </c>
      <c r="G1043" s="21" t="n">
        <v>4.91692521451282</v>
      </c>
      <c r="H1043" s="21" t="n">
        <v>4.62902480721809</v>
      </c>
      <c r="I1043" s="21" t="n">
        <v>4.74903983325777</v>
      </c>
      <c r="J1043" s="21" t="n">
        <v>4.76390682786278</v>
      </c>
      <c r="K1043" s="81" t="n">
        <v>8.89277424879028</v>
      </c>
      <c r="L1043" s="81" t="n">
        <v>6.00000371452717</v>
      </c>
      <c r="M1043" s="81" t="n">
        <v>6.04170331428412</v>
      </c>
      <c r="N1043" s="81" t="n">
        <v>5.99938214160241</v>
      </c>
      <c r="O1043" s="81" t="n">
        <v>5.92347198826132</v>
      </c>
      <c r="P1043" s="81" t="n">
        <v>6.00040510252322</v>
      </c>
      <c r="Q1043" s="81" t="n">
        <v>6.00068312029515</v>
      </c>
      <c r="R1043" s="81" t="n">
        <v>4.45542906342194</v>
      </c>
      <c r="S1043" s="81" t="n">
        <v>4.74903483317324</v>
      </c>
      <c r="T1043" s="81" t="n">
        <v>4.74959109382843</v>
      </c>
      <c r="U1043" s="81" t="n">
        <v>4.74904255046008</v>
      </c>
      <c r="V1043" s="81" t="n">
        <v>4.74905495066895</v>
      </c>
      <c r="W1043" s="81" t="n">
        <v>4.7490318583131</v>
      </c>
      <c r="X1043" s="81" t="n">
        <v>4.74901593382518</v>
      </c>
    </row>
    <row r="1044" customFormat="false" ht="15" hidden="false" customHeight="true" outlineLevel="0" collapsed="false">
      <c r="A1044" s="31" t="n">
        <v>103912.224967643</v>
      </c>
      <c r="B1044" s="32" t="n">
        <v>6</v>
      </c>
      <c r="C1044" s="21" t="n">
        <v>4.88077633682774</v>
      </c>
      <c r="D1044" s="21" t="n">
        <v>5.08847149520403</v>
      </c>
      <c r="E1044" s="21" t="n">
        <v>6.0100747556119</v>
      </c>
      <c r="F1044" s="21" t="n">
        <v>5.76308930830491</v>
      </c>
      <c r="G1044" s="21" t="n">
        <v>4.92535800310519</v>
      </c>
      <c r="H1044" s="21" t="n">
        <v>4.77544851784887</v>
      </c>
      <c r="I1044" s="21" t="n">
        <v>4.74903951806159</v>
      </c>
      <c r="J1044" s="21" t="n">
        <v>4.76058876049299</v>
      </c>
      <c r="K1044" s="81" t="n">
        <v>5.19287244676977</v>
      </c>
      <c r="L1044" s="81" t="n">
        <v>6.00000309499422</v>
      </c>
      <c r="M1044" s="81" t="n">
        <v>6.06562271586819</v>
      </c>
      <c r="N1044" s="81" t="n">
        <v>5.99907073226228</v>
      </c>
      <c r="O1044" s="81" t="n">
        <v>5.93068567035136</v>
      </c>
      <c r="P1044" s="81" t="n">
        <v>6.00023962034902</v>
      </c>
      <c r="Q1044" s="81" t="n">
        <v>5.99980266082964</v>
      </c>
      <c r="R1044" s="81" t="n">
        <v>4.69166117017537</v>
      </c>
      <c r="S1044" s="81" t="n">
        <v>4.74903482689021</v>
      </c>
      <c r="T1044" s="81" t="n">
        <v>4.74943966816898</v>
      </c>
      <c r="U1044" s="81" t="n">
        <v>4.74906171931136</v>
      </c>
      <c r="V1044" s="81" t="n">
        <v>4.74905903223141</v>
      </c>
      <c r="W1044" s="81" t="n">
        <v>4.74903227336411</v>
      </c>
      <c r="X1044" s="81" t="n">
        <v>4.74901836948084</v>
      </c>
    </row>
    <row r="1045" customFormat="false" ht="15" hidden="false" customHeight="true" outlineLevel="0" collapsed="false">
      <c r="A1045" s="31" t="n">
        <v>104012.236733733</v>
      </c>
      <c r="B1045" s="32" t="n">
        <v>6</v>
      </c>
      <c r="C1045" s="21" t="n">
        <v>8.67911653125727</v>
      </c>
      <c r="D1045" s="21" t="n">
        <v>4.97257980571638</v>
      </c>
      <c r="E1045" s="21" t="n">
        <v>6.00932972943404</v>
      </c>
      <c r="F1045" s="21" t="n">
        <v>6.40555175707077</v>
      </c>
      <c r="G1045" s="21" t="n">
        <v>4.55303172480292</v>
      </c>
      <c r="H1045" s="21" t="n">
        <v>4.79604486645188</v>
      </c>
      <c r="I1045" s="21" t="n">
        <v>4.74903921945546</v>
      </c>
      <c r="J1045" s="21" t="n">
        <v>4.74613675232307</v>
      </c>
      <c r="K1045" s="81" t="n">
        <v>4.50286029498267</v>
      </c>
      <c r="L1045" s="81" t="n">
        <v>6.00000210690233</v>
      </c>
      <c r="M1045" s="81" t="n">
        <v>6.08143433159866</v>
      </c>
      <c r="N1045" s="81" t="n">
        <v>6.00009115325309</v>
      </c>
      <c r="O1045" s="81" t="n">
        <v>5.93749057716865</v>
      </c>
      <c r="P1045" s="81" t="n">
        <v>6.00010497651495</v>
      </c>
      <c r="Q1045" s="81" t="n">
        <v>5.99910816660995</v>
      </c>
      <c r="R1045" s="81" t="n">
        <v>4.88464866419119</v>
      </c>
      <c r="S1045" s="81" t="n">
        <v>4.74903483014348</v>
      </c>
      <c r="T1045" s="81" t="n">
        <v>4.74928134471827</v>
      </c>
      <c r="U1045" s="81" t="n">
        <v>4.74904200424776</v>
      </c>
      <c r="V1045" s="81" t="n">
        <v>4.74906231373944</v>
      </c>
      <c r="W1045" s="81" t="n">
        <v>4.74903274192193</v>
      </c>
      <c r="X1045" s="81" t="n">
        <v>4.74902061560182</v>
      </c>
    </row>
    <row r="1046" customFormat="false" ht="15" hidden="false" customHeight="true" outlineLevel="0" collapsed="false">
      <c r="A1046" s="31" t="n">
        <v>104112.248499824</v>
      </c>
      <c r="B1046" s="32" t="n">
        <v>6</v>
      </c>
      <c r="C1046" s="21" t="n">
        <v>9.0453178362064</v>
      </c>
      <c r="D1046" s="21" t="n">
        <v>5.24803736287385</v>
      </c>
      <c r="E1046" s="21" t="n">
        <v>6.00864224800904</v>
      </c>
      <c r="F1046" s="21" t="n">
        <v>6.93431787489957</v>
      </c>
      <c r="G1046" s="21" t="n">
        <v>4.3405413795149</v>
      </c>
      <c r="H1046" s="21" t="n">
        <v>4.7906954216687</v>
      </c>
      <c r="I1046" s="21" t="n">
        <v>4.74903893713945</v>
      </c>
      <c r="J1046" s="21" t="n">
        <v>4.71513274488653</v>
      </c>
      <c r="K1046" s="81" t="n">
        <v>4.7220621265298</v>
      </c>
      <c r="L1046" s="81" t="n">
        <v>6.00000120506551</v>
      </c>
      <c r="M1046" s="81" t="n">
        <v>6.08836520257367</v>
      </c>
      <c r="N1046" s="81" t="n">
        <v>6.00077732449366</v>
      </c>
      <c r="O1046" s="81" t="n">
        <v>5.9438849304799</v>
      </c>
      <c r="P1046" s="81" t="n">
        <v>6.00000138792793</v>
      </c>
      <c r="Q1046" s="81" t="n">
        <v>5.99857384477716</v>
      </c>
      <c r="R1046" s="81" t="n">
        <v>4.88764144054629</v>
      </c>
      <c r="S1046" s="81" t="n">
        <v>4.74903483706353</v>
      </c>
      <c r="T1046" s="81" t="n">
        <v>4.74913521648286</v>
      </c>
      <c r="U1046" s="81" t="n">
        <v>4.74901933358127</v>
      </c>
      <c r="V1046" s="81" t="n">
        <v>4.74906490120818</v>
      </c>
      <c r="W1046" s="81" t="n">
        <v>4.7490332178404</v>
      </c>
      <c r="X1046" s="81" t="n">
        <v>4.74902269824466</v>
      </c>
    </row>
    <row r="1047" customFormat="false" ht="15" hidden="false" customHeight="true" outlineLevel="0" collapsed="false">
      <c r="A1047" s="31" t="n">
        <v>104212.260265914</v>
      </c>
      <c r="B1047" s="32" t="n">
        <v>6</v>
      </c>
      <c r="C1047" s="21" t="n">
        <v>4.63231970326303</v>
      </c>
      <c r="D1047" s="21" t="n">
        <v>6.01769369514819</v>
      </c>
      <c r="E1047" s="21" t="n">
        <v>6.00800750841618</v>
      </c>
      <c r="F1047" s="21" t="n">
        <v>5.62884874466053</v>
      </c>
      <c r="G1047" s="21" t="n">
        <v>4.812674119155</v>
      </c>
      <c r="H1047" s="21" t="n">
        <v>4.76610444492505</v>
      </c>
      <c r="I1047" s="21" t="n">
        <v>4.7490386706987</v>
      </c>
      <c r="J1047" s="21" t="n">
        <v>4.75038329345253</v>
      </c>
      <c r="K1047" s="81" t="n">
        <v>5.41039404545046</v>
      </c>
      <c r="L1047" s="81" t="n">
        <v>6.00000063220913</v>
      </c>
      <c r="M1047" s="81" t="n">
        <v>6.08707946790889</v>
      </c>
      <c r="N1047" s="81" t="n">
        <v>6.00037350851657</v>
      </c>
      <c r="O1047" s="81" t="n">
        <v>5.9498708682425</v>
      </c>
      <c r="P1047" s="81" t="n">
        <v>5.9999269528679</v>
      </c>
      <c r="Q1047" s="81" t="n">
        <v>5.99817728833787</v>
      </c>
      <c r="R1047" s="81" t="n">
        <v>4.84782039330005</v>
      </c>
      <c r="S1047" s="81" t="n">
        <v>4.74903484262325</v>
      </c>
      <c r="T1047" s="81" t="n">
        <v>4.74901903078135</v>
      </c>
      <c r="U1047" s="81" t="n">
        <v>4.74902254175208</v>
      </c>
      <c r="V1047" s="81" t="n">
        <v>4.74906688907314</v>
      </c>
      <c r="W1047" s="81" t="n">
        <v>4.74903366752033</v>
      </c>
      <c r="X1047" s="81" t="n">
        <v>4.74902460791568</v>
      </c>
    </row>
    <row r="1048" customFormat="false" ht="15" hidden="false" customHeight="true" outlineLevel="0" collapsed="false">
      <c r="A1048" s="31" t="n">
        <v>104312.272032004</v>
      </c>
      <c r="B1048" s="32" t="n">
        <v>6</v>
      </c>
      <c r="C1048" s="21" t="n">
        <v>4.44340365548875</v>
      </c>
      <c r="D1048" s="21" t="n">
        <v>8.26910539299697</v>
      </c>
      <c r="E1048" s="21" t="n">
        <v>6.00742115984387</v>
      </c>
      <c r="F1048" s="21" t="n">
        <v>5.45837295969577</v>
      </c>
      <c r="G1048" s="21" t="n">
        <v>4.90399518415386</v>
      </c>
      <c r="H1048" s="21" t="n">
        <v>4.63764759396281</v>
      </c>
      <c r="I1048" s="21" t="n">
        <v>4.74903841963339</v>
      </c>
      <c r="J1048" s="21" t="n">
        <v>4.76302972469128</v>
      </c>
      <c r="K1048" s="81" t="n">
        <v>8.89095331900708</v>
      </c>
      <c r="L1048" s="81" t="n">
        <v>6.0000003733414</v>
      </c>
      <c r="M1048" s="81" t="n">
        <v>6.07955036704875</v>
      </c>
      <c r="N1048" s="81" t="n">
        <v>5.99969612790689</v>
      </c>
      <c r="O1048" s="81" t="n">
        <v>5.95545396156788</v>
      </c>
      <c r="P1048" s="81" t="n">
        <v>5.99987837656262</v>
      </c>
      <c r="Q1048" s="81" t="n">
        <v>5.99789857025394</v>
      </c>
      <c r="R1048" s="81" t="n">
        <v>4.45583697231793</v>
      </c>
      <c r="S1048" s="81" t="n">
        <v>4.74903484513058</v>
      </c>
      <c r="T1048" s="81" t="n">
        <v>4.74894007222864</v>
      </c>
      <c r="U1048" s="81" t="n">
        <v>4.74903991829945</v>
      </c>
      <c r="V1048" s="81" t="n">
        <v>4.74906836100828</v>
      </c>
      <c r="W1048" s="81" t="n">
        <v>4.74903406904389</v>
      </c>
      <c r="X1048" s="81" t="n">
        <v>4.74902633461669</v>
      </c>
    </row>
    <row r="1049" customFormat="false" ht="15" hidden="false" customHeight="true" outlineLevel="0" collapsed="false">
      <c r="A1049" s="31" t="n">
        <v>104412.283798094</v>
      </c>
      <c r="B1049" s="32" t="n">
        <v>6</v>
      </c>
      <c r="C1049" s="21" t="n">
        <v>4.69073316072711</v>
      </c>
      <c r="D1049" s="21" t="n">
        <v>5.33476490370422</v>
      </c>
      <c r="E1049" s="21" t="n">
        <v>6.00687925399391</v>
      </c>
      <c r="F1049" s="21" t="n">
        <v>5.65366745764301</v>
      </c>
      <c r="G1049" s="21" t="n">
        <v>4.92698366485391</v>
      </c>
      <c r="H1049" s="21" t="n">
        <v>4.75587835461219</v>
      </c>
      <c r="I1049" s="21" t="n">
        <v>4.74903818338289</v>
      </c>
      <c r="J1049" s="21" t="n">
        <v>4.76239140063551</v>
      </c>
      <c r="K1049" s="81" t="n">
        <v>5.1980807417394</v>
      </c>
      <c r="L1049" s="81" t="n">
        <v>6.00000029071116</v>
      </c>
      <c r="M1049" s="81" t="n">
        <v>6.0683312916048</v>
      </c>
      <c r="N1049" s="81" t="n">
        <v>5.99965446155249</v>
      </c>
      <c r="O1049" s="81" t="n">
        <v>5.9606427326378</v>
      </c>
      <c r="P1049" s="81" t="n">
        <v>5.99985159377602</v>
      </c>
      <c r="Q1049" s="81" t="n">
        <v>5.99771922861406</v>
      </c>
      <c r="R1049" s="81" t="n">
        <v>4.68625387487147</v>
      </c>
      <c r="S1049" s="81" t="n">
        <v>4.74903484537636</v>
      </c>
      <c r="T1049" s="81" t="n">
        <v>4.74889474780046</v>
      </c>
      <c r="U1049" s="81" t="n">
        <v>4.74904579322701</v>
      </c>
      <c r="V1049" s="81" t="n">
        <v>4.74906939079784</v>
      </c>
      <c r="W1049" s="81" t="n">
        <v>4.74903440937012</v>
      </c>
      <c r="X1049" s="81" t="n">
        <v>4.74902787616469</v>
      </c>
    </row>
    <row r="1050" customFormat="false" ht="15" hidden="false" customHeight="true" outlineLevel="0" collapsed="false">
      <c r="A1050" s="31" t="n">
        <v>104512.295564184</v>
      </c>
      <c r="B1050" s="32" t="n">
        <v>6</v>
      </c>
      <c r="C1050" s="21" t="n">
        <v>5.6515321623581</v>
      </c>
      <c r="D1050" s="21" t="n">
        <v>4.94507152864213</v>
      </c>
      <c r="E1050" s="21" t="n">
        <v>6.0063782018413</v>
      </c>
      <c r="F1050" s="21" t="n">
        <v>6.12154651441549</v>
      </c>
      <c r="G1050" s="21" t="n">
        <v>4.89128647561786</v>
      </c>
      <c r="H1050" s="21" t="n">
        <v>4.79495718027113</v>
      </c>
      <c r="I1050" s="21" t="n">
        <v>4.74903796134523</v>
      </c>
      <c r="J1050" s="21" t="n">
        <v>4.7527990630799</v>
      </c>
      <c r="K1050" s="81" t="n">
        <v>4.50233511287346</v>
      </c>
      <c r="L1050" s="81" t="n">
        <v>6.0000002574967</v>
      </c>
      <c r="M1050" s="81" t="n">
        <v>6.05569378366439</v>
      </c>
      <c r="N1050" s="81" t="n">
        <v>6.00010201753813</v>
      </c>
      <c r="O1050" s="81" t="n">
        <v>5.96544818427965</v>
      </c>
      <c r="P1050" s="81" t="n">
        <v>5.99984225441737</v>
      </c>
      <c r="Q1050" s="81" t="n">
        <v>5.99762239440599</v>
      </c>
      <c r="R1050" s="81" t="n">
        <v>4.88447199607499</v>
      </c>
      <c r="S1050" s="81" t="n">
        <v>4.74903484483623</v>
      </c>
      <c r="T1050" s="81" t="n">
        <v>4.74887426602192</v>
      </c>
      <c r="U1050" s="81" t="n">
        <v>4.74903639539198</v>
      </c>
      <c r="V1050" s="81" t="n">
        <v>4.74907004322726</v>
      </c>
      <c r="W1050" s="81" t="n">
        <v>4.74903468285083</v>
      </c>
      <c r="X1050" s="81" t="n">
        <v>4.74902923619069</v>
      </c>
    </row>
    <row r="1051" customFormat="false" ht="15" hidden="false" customHeight="true" outlineLevel="0" collapsed="false">
      <c r="A1051" s="31" t="n">
        <v>104612.307330274</v>
      </c>
      <c r="B1051" s="32" t="n">
        <v>6</v>
      </c>
      <c r="C1051" s="21" t="n">
        <v>9.13528166535246</v>
      </c>
      <c r="D1051" s="21" t="n">
        <v>5.15905949799214</v>
      </c>
      <c r="E1051" s="21" t="n">
        <v>6.00591473582033</v>
      </c>
      <c r="F1051" s="21" t="n">
        <v>7.08649429027831</v>
      </c>
      <c r="G1051" s="21" t="n">
        <v>4.39558104004287</v>
      </c>
      <c r="H1051" s="21" t="n">
        <v>4.79310574642037</v>
      </c>
      <c r="I1051" s="21" t="n">
        <v>4.74903775289276</v>
      </c>
      <c r="J1051" s="21" t="n">
        <v>4.7216639702002</v>
      </c>
      <c r="K1051" s="81" t="n">
        <v>4.72057925349952</v>
      </c>
      <c r="L1051" s="81" t="n">
        <v>6.00000021348216</v>
      </c>
      <c r="M1051" s="81" t="n">
        <v>6.04319885276142</v>
      </c>
      <c r="N1051" s="81" t="n">
        <v>6.00033493086051</v>
      </c>
      <c r="O1051" s="81" t="n">
        <v>5.96988335028384</v>
      </c>
      <c r="P1051" s="81" t="n">
        <v>5.99984606697588</v>
      </c>
      <c r="Q1051" s="81" t="n">
        <v>5.99759288253012</v>
      </c>
      <c r="R1051" s="81" t="n">
        <v>4.88770741757622</v>
      </c>
      <c r="S1051" s="81" t="n">
        <v>4.74903484449013</v>
      </c>
      <c r="T1051" s="81" t="n">
        <v>4.74886991865469</v>
      </c>
      <c r="U1051" s="81" t="n">
        <v>4.74902788300263</v>
      </c>
      <c r="V1051" s="81" t="n">
        <v>4.74907037496605</v>
      </c>
      <c r="W1051" s="81" t="n">
        <v>4.74903488994128</v>
      </c>
      <c r="X1051" s="81" t="n">
        <v>4.74903042260993</v>
      </c>
    </row>
    <row r="1052" customFormat="false" ht="15" hidden="false" customHeight="true" outlineLevel="0" collapsed="false">
      <c r="A1052" s="31" t="n">
        <v>104712.319096364</v>
      </c>
      <c r="B1052" s="32" t="n">
        <v>6</v>
      </c>
      <c r="C1052" s="21" t="n">
        <v>5.09537932622093</v>
      </c>
      <c r="D1052" s="21" t="n">
        <v>5.69568696732415</v>
      </c>
      <c r="E1052" s="21" t="n">
        <v>6.00548587665865</v>
      </c>
      <c r="F1052" s="21" t="n">
        <v>5.89064971119169</v>
      </c>
      <c r="G1052" s="21" t="n">
        <v>4.66663519010279</v>
      </c>
      <c r="H1052" s="21" t="n">
        <v>4.77601581454518</v>
      </c>
      <c r="I1052" s="21" t="n">
        <v>4.74903755738459</v>
      </c>
      <c r="J1052" s="21" t="n">
        <v>4.74005651220268</v>
      </c>
      <c r="K1052" s="81" t="n">
        <v>5.40413926340381</v>
      </c>
      <c r="L1052" s="81" t="n">
        <v>6.00000015436062</v>
      </c>
      <c r="M1052" s="81" t="n">
        <v>6.03171713895002</v>
      </c>
      <c r="N1052" s="81" t="n">
        <v>6.00012525279363</v>
      </c>
      <c r="O1052" s="81" t="n">
        <v>5.97396287370801</v>
      </c>
      <c r="P1052" s="81" t="n">
        <v>5.99985906588515</v>
      </c>
      <c r="Q1052" s="81" t="n">
        <v>5.99761721218704</v>
      </c>
      <c r="R1052" s="81" t="n">
        <v>4.84818088105685</v>
      </c>
      <c r="S1052" s="81" t="n">
        <v>4.74903484458101</v>
      </c>
      <c r="T1052" s="81" t="n">
        <v>4.74887524294769</v>
      </c>
      <c r="U1052" s="81" t="n">
        <v>4.74903048349615</v>
      </c>
      <c r="V1052" s="81" t="n">
        <v>4.74907043542091</v>
      </c>
      <c r="W1052" s="81" t="n">
        <v>4.74903503549281</v>
      </c>
      <c r="X1052" s="81" t="n">
        <v>4.74903144629737</v>
      </c>
    </row>
    <row r="1053" customFormat="false" ht="15" hidden="false" customHeight="true" outlineLevel="0" collapsed="false">
      <c r="A1053" s="31" t="n">
        <v>104812.330862454</v>
      </c>
      <c r="B1053" s="32" t="n">
        <v>6</v>
      </c>
      <c r="C1053" s="21" t="n">
        <v>4.4064999150025</v>
      </c>
      <c r="D1053" s="21" t="n">
        <v>8.16573636982594</v>
      </c>
      <c r="E1053" s="21" t="n">
        <v>6.00508890420515</v>
      </c>
      <c r="F1053" s="21" t="n">
        <v>5.45656837213534</v>
      </c>
      <c r="G1053" s="21" t="n">
        <v>4.8847021483898</v>
      </c>
      <c r="H1053" s="21" t="n">
        <v>4.65127652895837</v>
      </c>
      <c r="I1053" s="21" t="n">
        <v>4.74903737417647</v>
      </c>
      <c r="J1053" s="21" t="n">
        <v>4.76109454648104</v>
      </c>
      <c r="K1053" s="81" t="n">
        <v>8.8891712562516</v>
      </c>
      <c r="L1053" s="81" t="n">
        <v>6.00000009759842</v>
      </c>
      <c r="M1053" s="81" t="n">
        <v>6.02163622706095</v>
      </c>
      <c r="N1053" s="81" t="n">
        <v>5.9998596240438</v>
      </c>
      <c r="O1053" s="81" t="n">
        <v>5.97770261851602</v>
      </c>
      <c r="P1053" s="81" t="n">
        <v>5.99987778790455</v>
      </c>
      <c r="Q1053" s="81" t="n">
        <v>5.99768357413718</v>
      </c>
      <c r="R1053" s="81" t="n">
        <v>4.45623172907658</v>
      </c>
      <c r="S1053" s="81" t="n">
        <v>4.74903484491829</v>
      </c>
      <c r="T1053" s="81" t="n">
        <v>4.7488860327881</v>
      </c>
      <c r="U1053" s="81" t="n">
        <v>4.74903765921042</v>
      </c>
      <c r="V1053" s="81" t="n">
        <v>4.74907026754397</v>
      </c>
      <c r="W1053" s="81" t="n">
        <v>4.74903512716756</v>
      </c>
      <c r="X1053" s="81" t="n">
        <v>4.74903231998079</v>
      </c>
    </row>
    <row r="1054" customFormat="false" ht="15" hidden="false" customHeight="true" outlineLevel="0" collapsed="false">
      <c r="A1054" s="31" t="n">
        <v>104912.342628545</v>
      </c>
      <c r="B1054" s="32" t="n">
        <v>6</v>
      </c>
      <c r="C1054" s="21" t="n">
        <v>4.56346266272531</v>
      </c>
      <c r="D1054" s="21" t="n">
        <v>5.70710359623019</v>
      </c>
      <c r="E1054" s="21" t="n">
        <v>6.00472133169991</v>
      </c>
      <c r="F1054" s="21" t="n">
        <v>5.57337351872857</v>
      </c>
      <c r="G1054" s="21" t="n">
        <v>4.92165298205643</v>
      </c>
      <c r="H1054" s="21" t="n">
        <v>4.68730422997744</v>
      </c>
      <c r="I1054" s="21" t="n">
        <v>4.74903720262855</v>
      </c>
      <c r="J1054" s="21" t="n">
        <v>4.76333296274836</v>
      </c>
      <c r="K1054" s="81" t="n">
        <v>5.20308981740237</v>
      </c>
      <c r="L1054" s="81" t="n">
        <v>6.00000005687307</v>
      </c>
      <c r="M1054" s="81" t="n">
        <v>6.01306134046662</v>
      </c>
      <c r="N1054" s="81" t="n">
        <v>5.99987798849108</v>
      </c>
      <c r="O1054" s="81" t="n">
        <v>5.98111931806829</v>
      </c>
      <c r="P1054" s="81" t="n">
        <v>5.99989936489416</v>
      </c>
      <c r="Q1054" s="81" t="n">
        <v>5.99778175724894</v>
      </c>
      <c r="R1054" s="81" t="n">
        <v>4.68049409213989</v>
      </c>
      <c r="S1054" s="81" t="n">
        <v>4.74903484524717</v>
      </c>
      <c r="T1054" s="81" t="n">
        <v>4.74889969485944</v>
      </c>
      <c r="U1054" s="81" t="n">
        <v>4.74903919712171</v>
      </c>
      <c r="V1054" s="81" t="n">
        <v>4.74906990858569</v>
      </c>
      <c r="W1054" s="81" t="n">
        <v>4.74903517410098</v>
      </c>
      <c r="X1054" s="81" t="n">
        <v>4.74903305735412</v>
      </c>
    </row>
    <row r="1055" customFormat="false" ht="15" hidden="false" customHeight="true" outlineLevel="0" collapsed="false">
      <c r="A1055" s="31" t="n">
        <v>105012.354394635</v>
      </c>
      <c r="B1055" s="32" t="n">
        <v>6</v>
      </c>
      <c r="C1055" s="21" t="n">
        <v>5.02226827564626</v>
      </c>
      <c r="D1055" s="21" t="n">
        <v>4.92512637806188</v>
      </c>
      <c r="E1055" s="21" t="n">
        <v>6.00438088301957</v>
      </c>
      <c r="F1055" s="21" t="n">
        <v>5.93232475024166</v>
      </c>
      <c r="G1055" s="21" t="n">
        <v>4.92031025182854</v>
      </c>
      <c r="H1055" s="21" t="n">
        <v>4.79145596939106</v>
      </c>
      <c r="I1055" s="21" t="n">
        <v>4.74903704211143</v>
      </c>
      <c r="J1055" s="21" t="n">
        <v>4.75703524546309</v>
      </c>
      <c r="K1055" s="81" t="n">
        <v>4.50167366748806</v>
      </c>
      <c r="L1055" s="81" t="n">
        <v>6.00000003421328</v>
      </c>
      <c r="M1055" s="81" t="n">
        <v>6.00595072528971</v>
      </c>
      <c r="N1055" s="81" t="n">
        <v>6.00006880870132</v>
      </c>
      <c r="O1055" s="81" t="n">
        <v>5.98423026231336</v>
      </c>
      <c r="P1055" s="81" t="n">
        <v>5.99992154929664</v>
      </c>
      <c r="Q1055" s="81" t="n">
        <v>5.99790304607409</v>
      </c>
      <c r="R1055" s="81" t="n">
        <v>4.8842876584521</v>
      </c>
      <c r="S1055" s="81" t="n">
        <v>4.74903484543947</v>
      </c>
      <c r="T1055" s="81" t="n">
        <v>4.74891465519656</v>
      </c>
      <c r="U1055" s="81" t="n">
        <v>4.74903489863356</v>
      </c>
      <c r="V1055" s="81" t="n">
        <v>4.74906939078621</v>
      </c>
      <c r="W1055" s="81" t="n">
        <v>4.74903518584764</v>
      </c>
      <c r="X1055" s="81" t="n">
        <v>4.74903367239495</v>
      </c>
    </row>
    <row r="1056" customFormat="false" ht="15" hidden="false" customHeight="true" outlineLevel="0" collapsed="false">
      <c r="A1056" s="31" t="n">
        <v>105112.366160725</v>
      </c>
      <c r="B1056" s="32" t="n">
        <v>6</v>
      </c>
      <c r="C1056" s="21" t="n">
        <v>8.90611448186421</v>
      </c>
      <c r="D1056" s="21" t="n">
        <v>5.07537965951964</v>
      </c>
      <c r="E1056" s="21" t="n">
        <v>6.00406547250186</v>
      </c>
      <c r="F1056" s="21" t="n">
        <v>6.8316520288679</v>
      </c>
      <c r="G1056" s="21" t="n">
        <v>4.47377739101139</v>
      </c>
      <c r="H1056" s="21" t="n">
        <v>4.79500318973691</v>
      </c>
      <c r="I1056" s="21" t="n">
        <v>4.7490368920107</v>
      </c>
      <c r="J1056" s="21" t="n">
        <v>4.73452936584359</v>
      </c>
      <c r="K1056" s="81" t="n">
        <v>4.71889284446413</v>
      </c>
      <c r="L1056" s="81" t="n">
        <v>6.00000002389768</v>
      </c>
      <c r="M1056" s="81" t="n">
        <v>6.00019382479815</v>
      </c>
      <c r="N1056" s="81" t="n">
        <v>6.0001420723155</v>
      </c>
      <c r="O1056" s="81" t="n">
        <v>5.98705302408447</v>
      </c>
      <c r="P1056" s="81" t="n">
        <v>5.99994268967215</v>
      </c>
      <c r="Q1056" s="81" t="n">
        <v>5.99804009978373</v>
      </c>
      <c r="R1056" s="81" t="n">
        <v>4.88778184625605</v>
      </c>
      <c r="S1056" s="81" t="n">
        <v>4.74903484550106</v>
      </c>
      <c r="T1056" s="81" t="n">
        <v>4.74892995844704</v>
      </c>
      <c r="U1056" s="81" t="n">
        <v>4.74903181174213</v>
      </c>
      <c r="V1056" s="81" t="n">
        <v>4.74906874200262</v>
      </c>
      <c r="W1056" s="81" t="n">
        <v>4.74903517160602</v>
      </c>
      <c r="X1056" s="81" t="n">
        <v>4.74903417886077</v>
      </c>
    </row>
    <row r="1057" customFormat="false" ht="15" hidden="false" customHeight="true" outlineLevel="0" collapsed="false">
      <c r="A1057" s="31" t="n">
        <v>105212.377926815</v>
      </c>
      <c r="B1057" s="32" t="n">
        <v>6</v>
      </c>
      <c r="C1057" s="21" t="n">
        <v>8.73391070170139</v>
      </c>
      <c r="D1057" s="21" t="n">
        <v>5.48184135429159</v>
      </c>
      <c r="E1057" s="21" t="n">
        <v>6.00377318701238</v>
      </c>
      <c r="F1057" s="21" t="n">
        <v>6.28765336327512</v>
      </c>
      <c r="G1057" s="21" t="n">
        <v>4.33739874414145</v>
      </c>
      <c r="H1057" s="21" t="n">
        <v>4.78321064515078</v>
      </c>
      <c r="I1057" s="21" t="n">
        <v>4.74903675173042</v>
      </c>
      <c r="J1057" s="21" t="n">
        <v>4.72655844224945</v>
      </c>
      <c r="K1057" s="81" t="n">
        <v>5.39712425619637</v>
      </c>
      <c r="L1057" s="81" t="n">
        <v>6.00000001899916</v>
      </c>
      <c r="M1057" s="81" t="n">
        <v>5.99565310381517</v>
      </c>
      <c r="N1057" s="81" t="n">
        <v>6.00003994625331</v>
      </c>
      <c r="O1057" s="81" t="n">
        <v>5.98960522371423</v>
      </c>
      <c r="P1057" s="81" t="n">
        <v>5.99996167241873</v>
      </c>
      <c r="Q1057" s="81" t="n">
        <v>5.99818682107056</v>
      </c>
      <c r="R1057" s="81" t="n">
        <v>4.84858567333532</v>
      </c>
      <c r="S1057" s="81" t="n">
        <v>4.74903484549713</v>
      </c>
      <c r="T1057" s="81" t="n">
        <v>4.74894504245754</v>
      </c>
      <c r="U1057" s="81" t="n">
        <v>4.74903337784518</v>
      </c>
      <c r="V1057" s="81" t="n">
        <v>4.74906798627212</v>
      </c>
      <c r="W1057" s="81" t="n">
        <v>4.7490351396958</v>
      </c>
      <c r="X1057" s="81" t="n">
        <v>4.74903458993483</v>
      </c>
    </row>
    <row r="1058" customFormat="false" ht="15" hidden="false" customHeight="true" outlineLevel="0" collapsed="false">
      <c r="A1058" s="31" t="n">
        <v>105312.389692905</v>
      </c>
      <c r="B1058" s="32" t="n">
        <v>6</v>
      </c>
      <c r="C1058" s="21" t="n">
        <v>4.50775140785229</v>
      </c>
      <c r="D1058" s="21" t="n">
        <v>7.87294084414314</v>
      </c>
      <c r="E1058" s="21" t="n">
        <v>6.00350226996582</v>
      </c>
      <c r="F1058" s="21" t="n">
        <v>5.4981514808384</v>
      </c>
      <c r="G1058" s="21" t="n">
        <v>4.84125194225165</v>
      </c>
      <c r="H1058" s="21" t="n">
        <v>4.69505150879392</v>
      </c>
      <c r="I1058" s="21" t="n">
        <v>4.74903662069561</v>
      </c>
      <c r="J1058" s="21" t="n">
        <v>4.7576034047907</v>
      </c>
      <c r="K1058" s="81" t="n">
        <v>8.88711604638499</v>
      </c>
      <c r="L1058" s="81" t="n">
        <v>6.00000001522055</v>
      </c>
      <c r="M1058" s="81" t="n">
        <v>5.99218554347888</v>
      </c>
      <c r="N1058" s="81" t="n">
        <v>5.99993841396498</v>
      </c>
      <c r="O1058" s="81" t="n">
        <v>5.9919043302504</v>
      </c>
      <c r="P1058" s="81" t="n">
        <v>5.99997784356779</v>
      </c>
      <c r="Q1058" s="81" t="n">
        <v>5.9983382218413</v>
      </c>
      <c r="R1058" s="81" t="n">
        <v>4.45668303371846</v>
      </c>
      <c r="S1058" s="81" t="n">
        <v>4.749034845485</v>
      </c>
      <c r="T1058" s="81" t="n">
        <v>4.74896014954995</v>
      </c>
      <c r="U1058" s="81" t="n">
        <v>4.74903627176257</v>
      </c>
      <c r="V1058" s="81" t="n">
        <v>4.749067144313</v>
      </c>
      <c r="W1058" s="81" t="n">
        <v>4.74903509724888</v>
      </c>
      <c r="X1058" s="81" t="n">
        <v>4.74903491799263</v>
      </c>
    </row>
    <row r="1059" customFormat="false" ht="15" hidden="false" customHeight="true" outlineLevel="0" collapsed="false">
      <c r="A1059" s="31" t="n">
        <v>105412.401458995</v>
      </c>
      <c r="B1059" s="32" t="n">
        <v>6</v>
      </c>
      <c r="C1059" s="21" t="n">
        <v>4.47476399469188</v>
      </c>
      <c r="D1059" s="21" t="n">
        <v>7.81948056058276</v>
      </c>
      <c r="E1059" s="21" t="n">
        <v>6.00325110705568</v>
      </c>
      <c r="F1059" s="21" t="n">
        <v>5.51600747033864</v>
      </c>
      <c r="G1059" s="21" t="n">
        <v>4.91101851510662</v>
      </c>
      <c r="H1059" s="21" t="n">
        <v>4.62820286032614</v>
      </c>
      <c r="I1059" s="21" t="n">
        <v>4.74903649835399</v>
      </c>
      <c r="J1059" s="21" t="n">
        <v>4.76349391886734</v>
      </c>
      <c r="K1059" s="81" t="n">
        <v>5.20879619068411</v>
      </c>
      <c r="L1059" s="81" t="n">
        <v>6.00000001129328</v>
      </c>
      <c r="M1059" s="81" t="n">
        <v>5.98966603057572</v>
      </c>
      <c r="N1059" s="81" t="n">
        <v>5.99996015698148</v>
      </c>
      <c r="O1059" s="81" t="n">
        <v>5.99396749687658</v>
      </c>
      <c r="P1059" s="81" t="n">
        <v>5.99999092186774</v>
      </c>
      <c r="Q1059" s="81" t="n">
        <v>5.99849029085482</v>
      </c>
      <c r="R1059" s="81" t="n">
        <v>4.67310641256459</v>
      </c>
      <c r="S1059" s="81" t="n">
        <v>4.74903484548854</v>
      </c>
      <c r="T1059" s="81" t="n">
        <v>4.7489750954906</v>
      </c>
      <c r="U1059" s="81" t="n">
        <v>4.74903653081347</v>
      </c>
      <c r="V1059" s="81" t="n">
        <v>4.74906623396689</v>
      </c>
      <c r="W1059" s="81" t="n">
        <v>4.7490350500717</v>
      </c>
      <c r="X1059" s="81" t="n">
        <v>4.74903517446244</v>
      </c>
    </row>
    <row r="1060" customFormat="false" ht="15" hidden="false" customHeight="true" outlineLevel="0" collapsed="false">
      <c r="A1060" s="31" t="n">
        <v>105512.413225085</v>
      </c>
      <c r="B1060" s="32" t="n">
        <v>6</v>
      </c>
      <c r="C1060" s="21" t="n">
        <v>4.77485316715412</v>
      </c>
      <c r="D1060" s="21" t="n">
        <v>4.99819005738035</v>
      </c>
      <c r="E1060" s="21" t="n">
        <v>6.00301821348094</v>
      </c>
      <c r="F1060" s="21" t="n">
        <v>5.79569574035382</v>
      </c>
      <c r="G1060" s="21" t="n">
        <v>4.92727752979675</v>
      </c>
      <c r="H1060" s="21" t="n">
        <v>4.78249838990293</v>
      </c>
      <c r="I1060" s="21" t="n">
        <v>4.74903638417708</v>
      </c>
      <c r="J1060" s="21" t="n">
        <v>4.7598084926347</v>
      </c>
      <c r="K1060" s="81" t="n">
        <v>4.50069056145555</v>
      </c>
      <c r="L1060" s="81" t="n">
        <v>6.00000000759924</v>
      </c>
      <c r="M1060" s="81" t="n">
        <v>5.98799279573957</v>
      </c>
      <c r="N1060" s="81" t="n">
        <v>6.00003941810765</v>
      </c>
      <c r="O1060" s="81" t="n">
        <v>5.9958114276874</v>
      </c>
      <c r="P1060" s="81" t="n">
        <v>6.00000091164989</v>
      </c>
      <c r="Q1060" s="81" t="n">
        <v>5.99863986699809</v>
      </c>
      <c r="R1060" s="81" t="n">
        <v>4.88405706416826</v>
      </c>
      <c r="S1060" s="81" t="n">
        <v>4.74903484550542</v>
      </c>
      <c r="T1060" s="81" t="n">
        <v>4.74898936395105</v>
      </c>
      <c r="U1060" s="81" t="n">
        <v>4.74903462816954</v>
      </c>
      <c r="V1060" s="81" t="n">
        <v>4.74906527058646</v>
      </c>
      <c r="W1060" s="81" t="n">
        <v>4.74903500263679</v>
      </c>
      <c r="X1060" s="81" t="n">
        <v>4.74903536975686</v>
      </c>
    </row>
    <row r="1061" customFormat="false" ht="15" hidden="false" customHeight="true" outlineLevel="0" collapsed="false">
      <c r="A1061" s="31" t="n">
        <v>105612.424991175</v>
      </c>
      <c r="B1061" s="32" t="n">
        <v>6</v>
      </c>
      <c r="C1061" s="21" t="n">
        <v>8.12584788335627</v>
      </c>
      <c r="D1061" s="21" t="n">
        <v>5.00677460598957</v>
      </c>
      <c r="E1061" s="21" t="n">
        <v>6.00280222248836</v>
      </c>
      <c r="F1061" s="21" t="n">
        <v>6.46426203380075</v>
      </c>
      <c r="G1061" s="21" t="n">
        <v>4.84609054382375</v>
      </c>
      <c r="H1061" s="21" t="n">
        <v>4.79593157776631</v>
      </c>
      <c r="I1061" s="21" t="n">
        <v>4.74903627766081</v>
      </c>
      <c r="J1061" s="21" t="n">
        <v>4.74443144808658</v>
      </c>
      <c r="K1061" s="81" t="n">
        <v>4.7165922010495</v>
      </c>
      <c r="L1061" s="81" t="n">
        <v>6.00000000475755</v>
      </c>
      <c r="M1061" s="81" t="n">
        <v>5.98706001483533</v>
      </c>
      <c r="N1061" s="81" t="n">
        <v>6.00005955918069</v>
      </c>
      <c r="O1061" s="81" t="n">
        <v>5.99745227271049</v>
      </c>
      <c r="P1061" s="81" t="n">
        <v>6.00000802145985</v>
      </c>
      <c r="Q1061" s="81" t="n">
        <v>5.99878452066986</v>
      </c>
      <c r="R1061" s="81" t="n">
        <v>4.88788314375307</v>
      </c>
      <c r="S1061" s="81" t="n">
        <v>4.74903484552446</v>
      </c>
      <c r="T1061" s="81" t="n">
        <v>4.74900253953962</v>
      </c>
      <c r="U1061" s="81" t="n">
        <v>4.74903355743216</v>
      </c>
      <c r="V1061" s="81" t="n">
        <v>4.74906426737345</v>
      </c>
      <c r="W1061" s="81" t="n">
        <v>4.7490349581655</v>
      </c>
      <c r="X1061" s="81" t="n">
        <v>4.7490355132564</v>
      </c>
    </row>
    <row r="1062" customFormat="false" ht="15" hidden="false" customHeight="true" outlineLevel="0" collapsed="false">
      <c r="A1062" s="31" t="n">
        <v>105712.436757266</v>
      </c>
      <c r="B1062" s="32" t="n">
        <v>6</v>
      </c>
      <c r="C1062" s="21" t="n">
        <v>9.18445656214237</v>
      </c>
      <c r="D1062" s="21" t="n">
        <v>5.32642905577149</v>
      </c>
      <c r="E1062" s="21" t="n">
        <v>6.00260187507315</v>
      </c>
      <c r="F1062" s="21" t="n">
        <v>6.78468545088818</v>
      </c>
      <c r="G1062" s="21" t="n">
        <v>4.36584510272554</v>
      </c>
      <c r="H1062" s="21" t="n">
        <v>4.78830190116291</v>
      </c>
      <c r="I1062" s="21" t="n">
        <v>4.74903617832577</v>
      </c>
      <c r="J1062" s="21" t="n">
        <v>4.71724125728237</v>
      </c>
      <c r="K1062" s="81" t="n">
        <v>5.38771473722608</v>
      </c>
      <c r="L1062" s="81" t="n">
        <v>6.00000000296055</v>
      </c>
      <c r="M1062" s="81" t="n">
        <v>5.9867574238659</v>
      </c>
      <c r="N1062" s="81" t="n">
        <v>6.0000119800329</v>
      </c>
      <c r="O1062" s="81" t="n">
        <v>5.99890554796978</v>
      </c>
      <c r="P1062" s="81" t="n">
        <v>6.00001259226506</v>
      </c>
      <c r="Q1062" s="81" t="n">
        <v>5.99892244476085</v>
      </c>
      <c r="R1062" s="81" t="n">
        <v>4.84913055508656</v>
      </c>
      <c r="S1062" s="81" t="n">
        <v>4.74903484553781</v>
      </c>
      <c r="T1062" s="81" t="n">
        <v>4.7490143298177</v>
      </c>
      <c r="U1062" s="81" t="n">
        <v>4.74903438886191</v>
      </c>
      <c r="V1062" s="81" t="n">
        <v>4.74906323567181</v>
      </c>
      <c r="W1062" s="81" t="n">
        <v>4.74903491876603</v>
      </c>
      <c r="X1062" s="81" t="n">
        <v>4.74903561332949</v>
      </c>
    </row>
    <row r="1063" customFormat="false" ht="15" hidden="false" customHeight="true" outlineLevel="0" collapsed="false">
      <c r="A1063" s="31" t="n">
        <v>105812.448523356</v>
      </c>
      <c r="B1063" s="32" t="n">
        <v>6</v>
      </c>
      <c r="C1063" s="21" t="n">
        <v>4.80991031669964</v>
      </c>
      <c r="D1063" s="21" t="n">
        <v>6.55589035789958</v>
      </c>
      <c r="E1063" s="21" t="n">
        <v>6.00241601070281</v>
      </c>
      <c r="F1063" s="21" t="n">
        <v>5.60760632729641</v>
      </c>
      <c r="G1063" s="21" t="n">
        <v>4.77300499136359</v>
      </c>
      <c r="H1063" s="21" t="n">
        <v>4.75428252492203</v>
      </c>
      <c r="I1063" s="21" t="n">
        <v>4.74903608571711</v>
      </c>
      <c r="J1063" s="21" t="n">
        <v>4.75190972082024</v>
      </c>
      <c r="K1063" s="81" t="n">
        <v>8.88426847467558</v>
      </c>
      <c r="L1063" s="81" t="n">
        <v>6.00000000198375</v>
      </c>
      <c r="M1063" s="81" t="n">
        <v>5.98697434654159</v>
      </c>
      <c r="N1063" s="81" t="n">
        <v>5.99997427537569</v>
      </c>
      <c r="O1063" s="81" t="n">
        <v>6.00018607741423</v>
      </c>
      <c r="P1063" s="81" t="n">
        <v>6.00001503715889</v>
      </c>
      <c r="Q1063" s="81" t="n">
        <v>5.99905235596548</v>
      </c>
      <c r="R1063" s="81" t="n">
        <v>4.45730418132153</v>
      </c>
      <c r="S1063" s="81" t="n">
        <v>4.74903484554405</v>
      </c>
      <c r="T1063" s="81" t="n">
        <v>4.74902455724065</v>
      </c>
      <c r="U1063" s="81" t="n">
        <v>4.74903552776621</v>
      </c>
      <c r="V1063" s="81" t="n">
        <v>4.74906218522103</v>
      </c>
      <c r="W1063" s="81" t="n">
        <v>4.74903488562051</v>
      </c>
      <c r="X1063" s="81" t="n">
        <v>4.74903567737718</v>
      </c>
    </row>
    <row r="1064" customFormat="false" ht="15" hidden="false" customHeight="true" outlineLevel="0" collapsed="false">
      <c r="A1064" s="31" t="n">
        <v>105912.460289446</v>
      </c>
      <c r="B1064" s="32" t="n">
        <v>6</v>
      </c>
      <c r="C1064" s="21" t="n">
        <v>4.4201654102083</v>
      </c>
      <c r="D1064" s="21" t="n">
        <v>8.27662084705576</v>
      </c>
      <c r="E1064" s="21" t="n">
        <v>6.00224355894639</v>
      </c>
      <c r="F1064" s="21" t="n">
        <v>5.4807674606755</v>
      </c>
      <c r="G1064" s="21" t="n">
        <v>4.89574646019651</v>
      </c>
      <c r="H1064" s="21" t="n">
        <v>4.63162555627208</v>
      </c>
      <c r="I1064" s="21" t="n">
        <v>4.74903599940421</v>
      </c>
      <c r="J1064" s="21" t="n">
        <v>4.76290893858765</v>
      </c>
      <c r="K1064" s="81" t="n">
        <v>5.21665268769801</v>
      </c>
      <c r="L1064" s="81" t="n">
        <v>6.00000000146373</v>
      </c>
      <c r="M1064" s="81" t="n">
        <v>5.98760335116783</v>
      </c>
      <c r="N1064" s="81" t="n">
        <v>5.99998872989458</v>
      </c>
      <c r="O1064" s="81" t="n">
        <v>6.00130795366051</v>
      </c>
      <c r="P1064" s="81" t="n">
        <v>6.00001579359519</v>
      </c>
      <c r="Q1064" s="81" t="n">
        <v>5.99917340659728</v>
      </c>
      <c r="R1064" s="81" t="n">
        <v>4.66106025919142</v>
      </c>
      <c r="S1064" s="81" t="n">
        <v>4.7490348455457</v>
      </c>
      <c r="T1064" s="81" t="n">
        <v>4.74903314471503</v>
      </c>
      <c r="U1064" s="81" t="n">
        <v>4.74903547944416</v>
      </c>
      <c r="V1064" s="81" t="n">
        <v>4.74906112281777</v>
      </c>
      <c r="W1064" s="81" t="n">
        <v>4.74903485916544</v>
      </c>
      <c r="X1064" s="81" t="n">
        <v>4.74903571189321</v>
      </c>
    </row>
    <row r="1065" customFormat="false" ht="15" hidden="false" customHeight="true" outlineLevel="0" collapsed="false">
      <c r="A1065" s="31" t="n">
        <v>106012.472055536</v>
      </c>
      <c r="B1065" s="32" t="n">
        <v>6</v>
      </c>
      <c r="C1065" s="21" t="n">
        <v>4.62157570630117</v>
      </c>
      <c r="D1065" s="21" t="n">
        <v>5.17407428478956</v>
      </c>
      <c r="E1065" s="21" t="n">
        <v>6.0020835319072</v>
      </c>
      <c r="F1065" s="21" t="n">
        <v>5.69290701062357</v>
      </c>
      <c r="G1065" s="21" t="n">
        <v>4.92501151786173</v>
      </c>
      <c r="H1065" s="21" t="n">
        <v>4.76928451773007</v>
      </c>
      <c r="I1065" s="21" t="n">
        <v>4.74903591898014</v>
      </c>
      <c r="J1065" s="21" t="n">
        <v>4.76159042869982</v>
      </c>
      <c r="K1065" s="81" t="n">
        <v>4.49882022869045</v>
      </c>
      <c r="L1065" s="81" t="n">
        <v>6.0000000011226</v>
      </c>
      <c r="M1065" s="81" t="n">
        <v>5.98854324403226</v>
      </c>
      <c r="N1065" s="81" t="n">
        <v>6.00002081818081</v>
      </c>
      <c r="O1065" s="81" t="n">
        <v>6.00228449775502</v>
      </c>
      <c r="P1065" s="81" t="n">
        <v>6.00001528771045</v>
      </c>
      <c r="Q1065" s="81" t="n">
        <v>5.99928510668161</v>
      </c>
      <c r="R1065" s="81" t="n">
        <v>4.88369415393966</v>
      </c>
      <c r="S1065" s="81" t="n">
        <v>4.74903484554584</v>
      </c>
      <c r="T1065" s="81" t="n">
        <v>4.74904009825046</v>
      </c>
      <c r="U1065" s="81" t="n">
        <v>4.74903466045458</v>
      </c>
      <c r="V1065" s="81" t="n">
        <v>4.74906004323367</v>
      </c>
      <c r="W1065" s="81" t="n">
        <v>4.74903483927013</v>
      </c>
      <c r="X1065" s="81" t="n">
        <v>4.74903572253287</v>
      </c>
    </row>
    <row r="1066" customFormat="false" ht="15" hidden="false" customHeight="true" outlineLevel="0" collapsed="false">
      <c r="A1066" s="31" t="n">
        <v>106112.483821626</v>
      </c>
      <c r="B1066" s="32" t="n">
        <v>6</v>
      </c>
      <c r="C1066" s="21" t="n">
        <v>5.23299723195529</v>
      </c>
      <c r="D1066" s="21" t="n">
        <v>4.96690322347013</v>
      </c>
      <c r="E1066" s="21" t="n">
        <v>6.00193501736987</v>
      </c>
      <c r="F1066" s="21" t="n">
        <v>6.19666692737652</v>
      </c>
      <c r="G1066" s="21" t="n">
        <v>4.91036891008075</v>
      </c>
      <c r="H1066" s="21" t="n">
        <v>4.79563443539922</v>
      </c>
      <c r="I1066" s="21" t="n">
        <v>4.74903584406101</v>
      </c>
      <c r="J1066" s="21" t="n">
        <v>4.75086062108398</v>
      </c>
      <c r="K1066" s="81" t="n">
        <v>4.71257699086159</v>
      </c>
      <c r="L1066" s="81" t="n">
        <v>6.00000000083468</v>
      </c>
      <c r="M1066" s="81" t="n">
        <v>5.98970136783557</v>
      </c>
      <c r="N1066" s="81" t="n">
        <v>6.00002478040581</v>
      </c>
      <c r="O1066" s="81" t="n">
        <v>6.00312791754469</v>
      </c>
      <c r="P1066" s="81" t="n">
        <v>6.0000139092524</v>
      </c>
      <c r="Q1066" s="81" t="n">
        <v>5.9993872558286</v>
      </c>
      <c r="R1066" s="81" t="n">
        <v>4.88806025931841</v>
      </c>
      <c r="S1066" s="81" t="n">
        <v>4.74903484554621</v>
      </c>
      <c r="T1066" s="81" t="n">
        <v>4.74904548875748</v>
      </c>
      <c r="U1066" s="81" t="n">
        <v>4.74903431156098</v>
      </c>
      <c r="V1066" s="81" t="n">
        <v>4.74905895206656</v>
      </c>
      <c r="W1066" s="81" t="n">
        <v>4.74903482540512</v>
      </c>
      <c r="X1066" s="81" t="n">
        <v>4.74903571418554</v>
      </c>
    </row>
    <row r="1067" customFormat="false" ht="15" hidden="false" customHeight="true" outlineLevel="0" collapsed="false">
      <c r="A1067" s="31" t="n">
        <v>106212.495587716</v>
      </c>
      <c r="B1067" s="32" t="n">
        <v>6</v>
      </c>
      <c r="C1067" s="21" t="n">
        <v>9.04429258866764</v>
      </c>
      <c r="D1067" s="21" t="n">
        <v>5.22280846487271</v>
      </c>
      <c r="E1067" s="21" t="n">
        <v>6.00179717258421</v>
      </c>
      <c r="F1067" s="21" t="n">
        <v>7.0398828195978</v>
      </c>
      <c r="G1067" s="21" t="n">
        <v>4.43008732046904</v>
      </c>
      <c r="H1067" s="21" t="n">
        <v>4.79138188810355</v>
      </c>
      <c r="I1067" s="21" t="n">
        <v>4.7490357742852</v>
      </c>
      <c r="J1067" s="21" t="n">
        <v>4.71986141196768</v>
      </c>
      <c r="K1067" s="81" t="n">
        <v>5.37170149042908</v>
      </c>
      <c r="L1067" s="81" t="n">
        <v>6.00000000058186</v>
      </c>
      <c r="M1067" s="81" t="n">
        <v>5.99099521870788</v>
      </c>
      <c r="N1067" s="81" t="n">
        <v>6.00000335104043</v>
      </c>
      <c r="O1067" s="81" t="n">
        <v>6.00384942780966</v>
      </c>
      <c r="P1067" s="81" t="n">
        <v>6.0000119959593</v>
      </c>
      <c r="Q1067" s="81" t="n">
        <v>5.9994798842206</v>
      </c>
      <c r="R1067" s="81" t="n">
        <v>4.85006454917548</v>
      </c>
      <c r="S1067" s="81" t="n">
        <v>4.74903484554714</v>
      </c>
      <c r="T1067" s="81" t="n">
        <v>4.74904943450436</v>
      </c>
      <c r="U1067" s="81" t="n">
        <v>4.7490347218926</v>
      </c>
      <c r="V1067" s="81" t="n">
        <v>4.74905785740589</v>
      </c>
      <c r="W1067" s="81" t="n">
        <v>4.7490348167898</v>
      </c>
      <c r="X1067" s="81" t="n">
        <v>4.74903569104781</v>
      </c>
    </row>
    <row r="1068" customFormat="false" ht="15" hidden="false" customHeight="true" outlineLevel="0" collapsed="false">
      <c r="A1068" s="31" t="n">
        <v>106312.507353806</v>
      </c>
      <c r="B1068" s="32" t="n">
        <v>6</v>
      </c>
      <c r="C1068" s="21" t="n">
        <v>5.98593135125356</v>
      </c>
      <c r="D1068" s="21" t="n">
        <v>5.90756387284592</v>
      </c>
      <c r="E1068" s="21" t="n">
        <v>6.00166921861761</v>
      </c>
      <c r="F1068" s="21" t="n">
        <v>5.80429754354911</v>
      </c>
      <c r="G1068" s="21" t="n">
        <v>4.35567531053498</v>
      </c>
      <c r="H1068" s="21" t="n">
        <v>4.7692773214833</v>
      </c>
      <c r="I1068" s="21" t="n">
        <v>4.74903570931252</v>
      </c>
      <c r="J1068" s="21" t="n">
        <v>4.74388582739968</v>
      </c>
      <c r="K1068" s="81" t="n">
        <v>8.87918117532091</v>
      </c>
      <c r="L1068" s="81" t="n">
        <v>6.00000000038242</v>
      </c>
      <c r="M1068" s="81" t="n">
        <v>5.99235342431671</v>
      </c>
      <c r="N1068" s="81" t="n">
        <v>5.99998982095713</v>
      </c>
      <c r="O1068" s="81" t="n">
        <v>6.00445964575085</v>
      </c>
      <c r="P1068" s="81" t="n">
        <v>6.00000982579969</v>
      </c>
      <c r="Q1068" s="81" t="n">
        <v>5.99956320195377</v>
      </c>
      <c r="R1068" s="81" t="n">
        <v>4.45840857407323</v>
      </c>
      <c r="S1068" s="81" t="n">
        <v>4.74903484554826</v>
      </c>
      <c r="T1068" s="81" t="n">
        <v>4.74905208525409</v>
      </c>
      <c r="U1068" s="81" t="n">
        <v>4.74903515838619</v>
      </c>
      <c r="V1068" s="81" t="n">
        <v>4.7490567664237</v>
      </c>
      <c r="W1068" s="81" t="n">
        <v>4.7490348125152</v>
      </c>
      <c r="X1068" s="81" t="n">
        <v>4.74903565669455</v>
      </c>
    </row>
    <row r="1069" customFormat="false" ht="15" hidden="false" customHeight="true" outlineLevel="0" collapsed="false">
      <c r="A1069" s="31" t="n">
        <v>106412.519119897</v>
      </c>
      <c r="B1069" s="32" t="n">
        <v>6</v>
      </c>
      <c r="C1069" s="21" t="n">
        <v>4.41678360701382</v>
      </c>
      <c r="D1069" s="21" t="n">
        <v>8.2502733912068</v>
      </c>
      <c r="E1069" s="21" t="n">
        <v>6.00155043521663</v>
      </c>
      <c r="F1069" s="21" t="n">
        <v>5.47009055231712</v>
      </c>
      <c r="G1069" s="21" t="n">
        <v>4.86459483059977</v>
      </c>
      <c r="H1069" s="21" t="n">
        <v>4.64057866081821</v>
      </c>
      <c r="I1069" s="21" t="n">
        <v>4.7490356488233</v>
      </c>
      <c r="J1069" s="21" t="n">
        <v>4.76153173471396</v>
      </c>
      <c r="K1069" s="81" t="n">
        <v>5.23077995206733</v>
      </c>
      <c r="L1069" s="81" t="n">
        <v>6.000000000246</v>
      </c>
      <c r="M1069" s="81" t="n">
        <v>5.99371614792087</v>
      </c>
      <c r="N1069" s="81" t="n">
        <v>5.99999783832359</v>
      </c>
      <c r="O1069" s="81" t="n">
        <v>6.00496860722686</v>
      </c>
      <c r="P1069" s="81" t="n">
        <v>6.00000761537317</v>
      </c>
      <c r="Q1069" s="81" t="n">
        <v>5.9996375559358</v>
      </c>
      <c r="R1069" s="81" t="n">
        <v>4.63151044127519</v>
      </c>
      <c r="S1069" s="81" t="n">
        <v>4.74903484554915</v>
      </c>
      <c r="T1069" s="81" t="n">
        <v>4.74905360866755</v>
      </c>
      <c r="U1069" s="81" t="n">
        <v>4.74903507581952</v>
      </c>
      <c r="V1069" s="81" t="n">
        <v>4.74905568542861</v>
      </c>
      <c r="W1069" s="81" t="n">
        <v>4.74903481164049</v>
      </c>
      <c r="X1069" s="81" t="n">
        <v>4.74903561414674</v>
      </c>
    </row>
    <row r="1070" customFormat="false" ht="15" hidden="false" customHeight="true" outlineLevel="0" collapsed="false">
      <c r="A1070" s="31" t="n">
        <v>106512.530885987</v>
      </c>
      <c r="B1070" s="32" t="n">
        <v>6</v>
      </c>
      <c r="C1070" s="21" t="n">
        <v>4.51441675504896</v>
      </c>
      <c r="D1070" s="21" t="n">
        <v>5.40555303188171</v>
      </c>
      <c r="E1070" s="21" t="n">
        <v>6.00144015612491</v>
      </c>
      <c r="F1070" s="21" t="n">
        <v>5.61416882767344</v>
      </c>
      <c r="G1070" s="21" t="n">
        <v>4.91692785317747</v>
      </c>
      <c r="H1070" s="21" t="n">
        <v>4.74874117328487</v>
      </c>
      <c r="I1070" s="21" t="n">
        <v>4.74903559251746</v>
      </c>
      <c r="J1070" s="21" t="n">
        <v>4.76267599498516</v>
      </c>
      <c r="K1070" s="81" t="n">
        <v>4.49331737953677</v>
      </c>
      <c r="L1070" s="81" t="n">
        <v>6.00000000016333</v>
      </c>
      <c r="M1070" s="81" t="n">
        <v>5.9950349991909</v>
      </c>
      <c r="N1070" s="81" t="n">
        <v>6.0000104847966</v>
      </c>
      <c r="O1070" s="81" t="n">
        <v>6.00538576916047</v>
      </c>
      <c r="P1070" s="81" t="n">
        <v>6.00000552284002</v>
      </c>
      <c r="Q1070" s="81" t="n">
        <v>5.99970339354237</v>
      </c>
      <c r="R1070" s="81" t="n">
        <v>4.88285300375756</v>
      </c>
      <c r="S1070" s="81" t="n">
        <v>4.74903484554966</v>
      </c>
      <c r="T1070" s="81" t="n">
        <v>4.74905417920665</v>
      </c>
      <c r="U1070" s="81" t="n">
        <v>4.74903473205391</v>
      </c>
      <c r="V1070" s="81" t="n">
        <v>4.74905461990185</v>
      </c>
      <c r="W1070" s="81" t="n">
        <v>4.74903481326454</v>
      </c>
      <c r="X1070" s="81" t="n">
        <v>4.74903556593494</v>
      </c>
    </row>
    <row r="1071" customFormat="false" ht="15" hidden="false" customHeight="true" outlineLevel="0" collapsed="false">
      <c r="A1071" s="31" t="n">
        <v>106612.542652077</v>
      </c>
      <c r="B1071" s="32" t="n">
        <v>6</v>
      </c>
      <c r="C1071" s="21" t="n">
        <v>4.88081049581666</v>
      </c>
      <c r="D1071" s="21" t="n">
        <v>4.92841159720267</v>
      </c>
      <c r="E1071" s="21" t="n">
        <v>6.00133776481147</v>
      </c>
      <c r="F1071" s="21" t="n">
        <v>6.00941669046703</v>
      </c>
      <c r="G1071" s="21" t="n">
        <v>4.92535783089876</v>
      </c>
      <c r="H1071" s="21" t="n">
        <v>4.79471130153003</v>
      </c>
      <c r="I1071" s="21" t="n">
        <v>4.74903554011361</v>
      </c>
      <c r="J1071" s="21" t="n">
        <v>4.75518915891709</v>
      </c>
      <c r="K1071" s="81" t="n">
        <v>4.70188886179979</v>
      </c>
      <c r="L1071" s="81" t="n">
        <v>6.00000000011536</v>
      </c>
      <c r="M1071" s="81" t="n">
        <v>5.99627254209308</v>
      </c>
      <c r="N1071" s="81" t="n">
        <v>6.0000102851882</v>
      </c>
      <c r="O1071" s="81" t="n">
        <v>6.0057200151483</v>
      </c>
      <c r="P1071" s="81" t="n">
        <v>6.00000365390627</v>
      </c>
      <c r="Q1071" s="81" t="n">
        <v>5.99976123226151</v>
      </c>
      <c r="R1071" s="81" t="n">
        <v>4.88853153634423</v>
      </c>
      <c r="S1071" s="81" t="n">
        <v>4.74903484554988</v>
      </c>
      <c r="T1071" s="81" t="n">
        <v>4.74905396950908</v>
      </c>
      <c r="U1071" s="81" t="n">
        <v>4.74903462926</v>
      </c>
      <c r="V1071" s="81" t="n">
        <v>4.74905357454198</v>
      </c>
      <c r="W1071" s="81" t="n">
        <v>4.74903481657451</v>
      </c>
      <c r="X1071" s="81" t="n">
        <v>4.74903551415813</v>
      </c>
    </row>
    <row r="1072" customFormat="false" ht="15" hidden="false" customHeight="true" outlineLevel="0" collapsed="false">
      <c r="A1072" s="31" t="n">
        <v>106712.554418167</v>
      </c>
      <c r="B1072" s="32" t="n">
        <v>6</v>
      </c>
      <c r="C1072" s="21" t="n">
        <v>8.67921091072248</v>
      </c>
      <c r="D1072" s="21" t="n">
        <v>5.12141416990623</v>
      </c>
      <c r="E1072" s="21" t="n">
        <v>6.00124269056845</v>
      </c>
      <c r="F1072" s="21" t="n">
        <v>6.93613757335105</v>
      </c>
      <c r="G1072" s="21" t="n">
        <v>4.55299117663926</v>
      </c>
      <c r="H1072" s="21" t="n">
        <v>4.79409228152743</v>
      </c>
      <c r="I1072" s="21" t="n">
        <v>4.74903549134807</v>
      </c>
      <c r="J1072" s="21" t="n">
        <v>4.72969750164355</v>
      </c>
      <c r="K1072" s="81" t="n">
        <v>5.33122003829427</v>
      </c>
      <c r="L1072" s="81" t="n">
        <v>6.00000000008508</v>
      </c>
      <c r="M1072" s="81" t="n">
        <v>5.99740149327909</v>
      </c>
      <c r="N1072" s="81" t="n">
        <v>6.00000089456614</v>
      </c>
      <c r="O1072" s="81" t="n">
        <v>6.00597966391445</v>
      </c>
      <c r="P1072" s="81" t="n">
        <v>6.00000206960389</v>
      </c>
      <c r="Q1072" s="81" t="n">
        <v>5.99981163459912</v>
      </c>
      <c r="R1072" s="81" t="n">
        <v>4.85246456796616</v>
      </c>
      <c r="S1072" s="81" t="n">
        <v>4.74903484554996</v>
      </c>
      <c r="T1072" s="81" t="n">
        <v>4.74905314403171</v>
      </c>
      <c r="U1072" s="81" t="n">
        <v>4.7490348219615</v>
      </c>
      <c r="V1072" s="81" t="n">
        <v>4.74905255331608</v>
      </c>
      <c r="W1072" s="81" t="n">
        <v>4.74903482087492</v>
      </c>
      <c r="X1072" s="81" t="n">
        <v>4.74903546053755</v>
      </c>
    </row>
    <row r="1073" customFormat="false" ht="15" hidden="false" customHeight="true" outlineLevel="0" collapsed="false">
      <c r="A1073" s="31" t="n">
        <v>106812.566184257</v>
      </c>
      <c r="B1073" s="32" t="n">
        <v>6</v>
      </c>
      <c r="C1073" s="21" t="n">
        <v>9.0452970743789</v>
      </c>
      <c r="D1073" s="21" t="n">
        <v>5.59583281638573</v>
      </c>
      <c r="E1073" s="21" t="n">
        <v>6.00115440494199</v>
      </c>
      <c r="F1073" s="21" t="n">
        <v>6.09675260568938</v>
      </c>
      <c r="G1073" s="21" t="n">
        <v>4.34053748999497</v>
      </c>
      <c r="H1073" s="21" t="n">
        <v>4.77938734315839</v>
      </c>
      <c r="I1073" s="21" t="n">
        <v>4.74903544597396</v>
      </c>
      <c r="J1073" s="21" t="n">
        <v>4.73343412208655</v>
      </c>
      <c r="K1073" s="81" t="n">
        <v>8.86483725174657</v>
      </c>
      <c r="L1073" s="81" t="n">
        <v>6.00000000006257</v>
      </c>
      <c r="M1073" s="81" t="n">
        <v>5.99840370184318</v>
      </c>
      <c r="N1073" s="81" t="n">
        <v>5.99999624499872</v>
      </c>
      <c r="O1073" s="81" t="n">
        <v>6.00617248054152</v>
      </c>
      <c r="P1073" s="81" t="n">
        <v>6.00000079484253</v>
      </c>
      <c r="Q1073" s="81" t="n">
        <v>5.99985518757246</v>
      </c>
      <c r="R1073" s="81" t="n">
        <v>4.46154399350302</v>
      </c>
      <c r="S1073" s="81" t="n">
        <v>4.74903484555001</v>
      </c>
      <c r="T1073" s="81" t="n">
        <v>4.74905185466069</v>
      </c>
      <c r="U1073" s="81" t="n">
        <v>4.74903498425775</v>
      </c>
      <c r="V1073" s="81" t="n">
        <v>4.74905155951492</v>
      </c>
      <c r="W1073" s="81" t="n">
        <v>4.74903482560076</v>
      </c>
      <c r="X1073" s="81" t="n">
        <v>4.74903540646586</v>
      </c>
    </row>
    <row r="1074" customFormat="false" ht="15" hidden="false" customHeight="true" outlineLevel="0" collapsed="false">
      <c r="A1074" s="31" t="n">
        <v>106912.577950347</v>
      </c>
      <c r="B1074" s="32" t="n">
        <v>6</v>
      </c>
      <c r="C1074" s="21" t="n">
        <v>4.63229735701138</v>
      </c>
      <c r="D1074" s="21" t="n">
        <v>8.07887985047054</v>
      </c>
      <c r="E1074" s="21" t="n">
        <v>6.00107241846428</v>
      </c>
      <c r="F1074" s="21" t="n">
        <v>5.48977289673389</v>
      </c>
      <c r="G1074" s="21" t="n">
        <v>4.81267822390725</v>
      </c>
      <c r="H1074" s="21" t="n">
        <v>4.6618005245511</v>
      </c>
      <c r="I1074" s="21" t="n">
        <v>4.74903540376029</v>
      </c>
      <c r="J1074" s="21" t="n">
        <v>4.75910776932964</v>
      </c>
      <c r="K1074" s="81" t="n">
        <v>5.27453814375546</v>
      </c>
      <c r="L1074" s="81" t="n">
        <v>6.00000000004436</v>
      </c>
      <c r="M1074" s="81" t="n">
        <v>5.99926899405542</v>
      </c>
      <c r="N1074" s="81" t="n">
        <v>6.00000029070923</v>
      </c>
      <c r="O1074" s="81" t="n">
        <v>6.00630569030262</v>
      </c>
      <c r="P1074" s="81" t="n">
        <v>5.99999982694735</v>
      </c>
      <c r="Q1074" s="81" t="n">
        <v>5.99989248617618</v>
      </c>
      <c r="R1074" s="81" t="n">
        <v>4.54200791677925</v>
      </c>
      <c r="S1074" s="81" t="n">
        <v>4.74903484555007</v>
      </c>
      <c r="T1074" s="81" t="n">
        <v>4.74905023794742</v>
      </c>
      <c r="U1074" s="81" t="n">
        <v>4.74903492553339</v>
      </c>
      <c r="V1074" s="81" t="n">
        <v>4.74905059581007</v>
      </c>
      <c r="W1074" s="81" t="n">
        <v>4.74903483031815</v>
      </c>
      <c r="X1074" s="81" t="n">
        <v>4.74903535305142</v>
      </c>
    </row>
    <row r="1075" customFormat="false" ht="15" hidden="false" customHeight="true" outlineLevel="0" collapsed="false">
      <c r="A1075" s="31" t="n">
        <v>107012.589716437</v>
      </c>
      <c r="B1075" s="32" t="n">
        <v>6</v>
      </c>
      <c r="C1075" s="21" t="n">
        <v>4.44340411409129</v>
      </c>
      <c r="D1075" s="21" t="n">
        <v>6.10137258992663</v>
      </c>
      <c r="E1075" s="21" t="n">
        <v>6.00099627765823</v>
      </c>
      <c r="F1075" s="21" t="n">
        <v>5.55472081948918</v>
      </c>
      <c r="G1075" s="21" t="n">
        <v>4.90399605152573</v>
      </c>
      <c r="H1075" s="21" t="n">
        <v>4.6384909797222</v>
      </c>
      <c r="I1075" s="21" t="n">
        <v>4.74903536449107</v>
      </c>
      <c r="J1075" s="21" t="n">
        <v>4.76312815254316</v>
      </c>
      <c r="K1075" s="81" t="n">
        <v>4.47685784211402</v>
      </c>
      <c r="L1075" s="81" t="n">
        <v>6.0000000000301</v>
      </c>
      <c r="M1075" s="81" t="n">
        <v>5.99999395610445</v>
      </c>
      <c r="N1075" s="81" t="n">
        <v>6.00000512767798</v>
      </c>
      <c r="O1075" s="81" t="n">
        <v>6.00638599483996</v>
      </c>
      <c r="P1075" s="81" t="n">
        <v>5.99999914361925</v>
      </c>
      <c r="Q1075" s="81" t="n">
        <v>5.99992412026513</v>
      </c>
      <c r="R1075" s="81" t="n">
        <v>4.88029665397529</v>
      </c>
      <c r="S1075" s="81" t="n">
        <v>4.74903484555014</v>
      </c>
      <c r="T1075" s="81" t="n">
        <v>4.74904841363409</v>
      </c>
      <c r="U1075" s="81" t="n">
        <v>4.74903478465443</v>
      </c>
      <c r="V1075" s="81" t="n">
        <v>4.74904966431137</v>
      </c>
      <c r="W1075" s="81" t="n">
        <v>4.74903483471621</v>
      </c>
      <c r="X1075" s="81" t="n">
        <v>4.74903530115828</v>
      </c>
    </row>
    <row r="1076" customFormat="false" ht="15" hidden="false" customHeight="true" outlineLevel="0" collapsed="false">
      <c r="A1076" s="31" t="n">
        <v>107112.601482527</v>
      </c>
      <c r="B1076" s="32" t="n">
        <v>6</v>
      </c>
      <c r="C1076" s="21" t="n">
        <v>4.69073784145385</v>
      </c>
      <c r="D1076" s="21" t="n">
        <v>4.93525174660187</v>
      </c>
      <c r="E1076" s="21" t="n">
        <v>6.00092556228912</v>
      </c>
      <c r="F1076" s="21" t="n">
        <v>5.87065256052129</v>
      </c>
      <c r="G1076" s="21" t="n">
        <v>4.92698398429074</v>
      </c>
      <c r="H1076" s="21" t="n">
        <v>4.78814535630175</v>
      </c>
      <c r="I1076" s="21" t="n">
        <v>4.74903532796445</v>
      </c>
      <c r="J1076" s="21" t="n">
        <v>4.75817998411453</v>
      </c>
      <c r="K1076" s="81" t="n">
        <v>4.67069626031238</v>
      </c>
      <c r="L1076" s="81" t="n">
        <v>6.0000000000199</v>
      </c>
      <c r="M1076" s="81" t="n">
        <v>6.00058071542195</v>
      </c>
      <c r="N1076" s="81" t="n">
        <v>6.0000042860492</v>
      </c>
      <c r="O1076" s="81" t="n">
        <v>6.00641959038493</v>
      </c>
      <c r="P1076" s="81" t="n">
        <v>5.99999870995271</v>
      </c>
      <c r="Q1076" s="81" t="n">
        <v>5.99995066435555</v>
      </c>
      <c r="R1076" s="81" t="n">
        <v>4.88984662084639</v>
      </c>
      <c r="S1076" s="81" t="n">
        <v>4.7490348455502</v>
      </c>
      <c r="T1076" s="81" t="n">
        <v>4.74904648368921</v>
      </c>
      <c r="U1076" s="81" t="n">
        <v>4.7490347599797</v>
      </c>
      <c r="V1076" s="81" t="n">
        <v>4.7490487666235</v>
      </c>
      <c r="W1076" s="81" t="n">
        <v>4.749034838593</v>
      </c>
      <c r="X1076" s="81" t="n">
        <v>4.74903525144179</v>
      </c>
    </row>
    <row r="1077" customFormat="false" ht="15" hidden="false" customHeight="true" outlineLevel="0" collapsed="false">
      <c r="A1077" s="31" t="n">
        <v>107212.613248618</v>
      </c>
      <c r="B1077" s="32" t="n">
        <v>6</v>
      </c>
      <c r="C1077" s="21" t="n">
        <v>5.65158073466472</v>
      </c>
      <c r="D1077" s="21" t="n">
        <v>5.04956773437141</v>
      </c>
      <c r="E1077" s="21" t="n">
        <v>6.00085988284075</v>
      </c>
      <c r="F1077" s="21" t="n">
        <v>6.63626623086079</v>
      </c>
      <c r="G1077" s="21" t="n">
        <v>4.89128483338417</v>
      </c>
      <c r="H1077" s="21" t="n">
        <v>4.79539631038084</v>
      </c>
      <c r="I1077" s="21" t="n">
        <v>4.74903529399187</v>
      </c>
      <c r="J1077" s="21" t="n">
        <v>4.73971430499987</v>
      </c>
      <c r="K1077" s="81" t="n">
        <v>5.22594351219463</v>
      </c>
      <c r="L1077" s="81" t="n">
        <v>6.00000000001325</v>
      </c>
      <c r="M1077" s="81" t="n">
        <v>6.00103576408061</v>
      </c>
      <c r="N1077" s="81" t="n">
        <v>6.00000026558551</v>
      </c>
      <c r="O1077" s="81" t="n">
        <v>6.00641218768593</v>
      </c>
      <c r="P1077" s="81" t="n">
        <v>5.99999848431188</v>
      </c>
      <c r="Q1077" s="81" t="n">
        <v>5.99997266990177</v>
      </c>
      <c r="R1077" s="81" t="n">
        <v>4.8589231203459</v>
      </c>
      <c r="S1077" s="81" t="n">
        <v>4.74903484555024</v>
      </c>
      <c r="T1077" s="81" t="n">
        <v>4.74904452293225</v>
      </c>
      <c r="U1077" s="81" t="n">
        <v>4.74903484714536</v>
      </c>
      <c r="V1077" s="81" t="n">
        <v>4.74904790390066</v>
      </c>
      <c r="W1077" s="81" t="n">
        <v>4.74903484183812</v>
      </c>
      <c r="X1077" s="81" t="n">
        <v>4.74903520438052</v>
      </c>
    </row>
    <row r="1078" customFormat="false" ht="15" hidden="false" customHeight="true" outlineLevel="0" collapsed="false">
      <c r="A1078" s="31" t="n">
        <v>107312.625014708</v>
      </c>
      <c r="B1078" s="32" t="n">
        <v>6</v>
      </c>
      <c r="C1078" s="21" t="n">
        <v>9.13528734765979</v>
      </c>
      <c r="D1078" s="21" t="n">
        <v>5.42179518037213</v>
      </c>
      <c r="E1078" s="21" t="n">
        <v>6.00079887819556</v>
      </c>
      <c r="F1078" s="21" t="n">
        <v>6.48617847812079</v>
      </c>
      <c r="G1078" s="21" t="n">
        <v>4.39557946211742</v>
      </c>
      <c r="H1078" s="21" t="n">
        <v>4.7852065853297</v>
      </c>
      <c r="I1078" s="21" t="n">
        <v>4.7490352623973</v>
      </c>
      <c r="J1078" s="21" t="n">
        <v>4.72243221095119</v>
      </c>
      <c r="K1078" s="81" t="n">
        <v>8.81448724822974</v>
      </c>
      <c r="L1078" s="81" t="n">
        <v>6.00000000000917</v>
      </c>
      <c r="M1078" s="81" t="n">
        <v>6.00136862316042</v>
      </c>
      <c r="N1078" s="81" t="n">
        <v>5.99999875952681</v>
      </c>
      <c r="O1078" s="81" t="n">
        <v>6.00636903329977</v>
      </c>
      <c r="P1078" s="81" t="n">
        <v>5.99999842299335</v>
      </c>
      <c r="Q1078" s="81" t="n">
        <v>5.99999065965716</v>
      </c>
      <c r="R1078" s="81" t="n">
        <v>4.47468441790837</v>
      </c>
      <c r="S1078" s="81" t="n">
        <v>4.74903484555026</v>
      </c>
      <c r="T1078" s="81" t="n">
        <v>4.74904260013644</v>
      </c>
      <c r="U1078" s="81" t="n">
        <v>4.74903490530666</v>
      </c>
      <c r="V1078" s="81" t="n">
        <v>4.74904707689873</v>
      </c>
      <c r="W1078" s="81" t="n">
        <v>4.74903484441423</v>
      </c>
      <c r="X1078" s="81" t="n">
        <v>4.74903516030444</v>
      </c>
    </row>
    <row r="1079" customFormat="false" ht="15" hidden="false" customHeight="true" outlineLevel="0" collapsed="false">
      <c r="A1079" s="31" t="n">
        <v>107412.636780798</v>
      </c>
      <c r="B1079" s="32" t="n">
        <v>6</v>
      </c>
      <c r="C1079" s="21" t="n">
        <v>5.09536636149123</v>
      </c>
      <c r="D1079" s="21" t="n">
        <v>7.63806267654214</v>
      </c>
      <c r="E1079" s="21" t="n">
        <v>6.00074221350078</v>
      </c>
      <c r="F1079" s="21" t="n">
        <v>5.55250938982551</v>
      </c>
      <c r="G1079" s="21" t="n">
        <v>4.66664519423099</v>
      </c>
      <c r="H1079" s="21" t="n">
        <v>4.72895437262652</v>
      </c>
      <c r="I1079" s="21" t="n">
        <v>4.74903523301644</v>
      </c>
      <c r="J1079" s="21" t="n">
        <v>4.75515789202808</v>
      </c>
      <c r="K1079" s="81" t="n">
        <v>5.77524671064223</v>
      </c>
      <c r="L1079" s="81" t="n">
        <v>6.00000000000661</v>
      </c>
      <c r="M1079" s="81" t="n">
        <v>6.0015908605325</v>
      </c>
      <c r="N1079" s="81" t="n">
        <v>6.00000067901993</v>
      </c>
      <c r="O1079" s="81" t="n">
        <v>6.00629493190742</v>
      </c>
      <c r="P1079" s="81" t="n">
        <v>5.99999848370969</v>
      </c>
      <c r="Q1079" s="81" t="n">
        <v>6.00000512377519</v>
      </c>
      <c r="R1079" s="81" t="n">
        <v>4.44511131180633</v>
      </c>
      <c r="S1079" s="81" t="n">
        <v>4.74903484555026</v>
      </c>
      <c r="T1079" s="81" t="n">
        <v>4.74904077577017</v>
      </c>
      <c r="U1079" s="81" t="n">
        <v>4.74903487162451</v>
      </c>
      <c r="V1079" s="81" t="n">
        <v>4.74904628602422</v>
      </c>
      <c r="W1079" s="81" t="n">
        <v>4.74903484633899</v>
      </c>
      <c r="X1079" s="81" t="n">
        <v>4.74903511941983</v>
      </c>
    </row>
    <row r="1080" customFormat="false" ht="15" hidden="false" customHeight="true" outlineLevel="0" collapsed="false">
      <c r="A1080" s="31" t="n">
        <v>107512.648546888</v>
      </c>
      <c r="B1080" s="32" t="n">
        <v>6</v>
      </c>
      <c r="C1080" s="21" t="n">
        <v>4.40649945279465</v>
      </c>
      <c r="D1080" s="21" t="n">
        <v>8.15977748883986</v>
      </c>
      <c r="E1080" s="21" t="n">
        <v>6.00068957820394</v>
      </c>
      <c r="F1080" s="21" t="n">
        <v>5.51301400520671</v>
      </c>
      <c r="G1080" s="21" t="n">
        <v>4.88470265637963</v>
      </c>
      <c r="H1080" s="21" t="n">
        <v>4.62827895519224</v>
      </c>
      <c r="I1080" s="21" t="n">
        <v>4.74903520569604</v>
      </c>
      <c r="J1080" s="21" t="n">
        <v>4.7629763294311</v>
      </c>
      <c r="K1080" s="81" t="n">
        <v>4.49699788083196</v>
      </c>
      <c r="L1080" s="81" t="n">
        <v>6.0000000000048</v>
      </c>
      <c r="M1080" s="81" t="n">
        <v>6.00171573055051</v>
      </c>
      <c r="N1080" s="81" t="n">
        <v>6.00000246366849</v>
      </c>
      <c r="O1080" s="81" t="n">
        <v>6.00619426932965</v>
      </c>
      <c r="P1080" s="81" t="n">
        <v>5.99999862799848</v>
      </c>
      <c r="Q1080" s="81" t="n">
        <v>6.00001651734985</v>
      </c>
      <c r="R1080" s="81" t="n">
        <v>4.87409680334149</v>
      </c>
      <c r="S1080" s="81" t="n">
        <v>4.74903484555027</v>
      </c>
      <c r="T1080" s="81" t="n">
        <v>4.74903909575356</v>
      </c>
      <c r="U1080" s="81" t="n">
        <v>4.74903481525581</v>
      </c>
      <c r="V1080" s="81" t="n">
        <v>4.74904553138004</v>
      </c>
      <c r="W1080" s="81" t="n">
        <v>4.74903484766831</v>
      </c>
      <c r="X1080" s="81" t="n">
        <v>4.7490350818288</v>
      </c>
    </row>
    <row r="1081" customFormat="false" ht="15" hidden="false" customHeight="true" outlineLevel="0" collapsed="false">
      <c r="A1081" s="31" t="n">
        <v>107612.660312978</v>
      </c>
      <c r="B1081" s="32" t="n">
        <v>6</v>
      </c>
      <c r="C1081" s="21" t="n">
        <v>4.56346336369888</v>
      </c>
      <c r="D1081" s="21" t="n">
        <v>5.05333851764935</v>
      </c>
      <c r="E1081" s="21" t="n">
        <v>6.00064068424315</v>
      </c>
      <c r="F1081" s="21" t="n">
        <v>5.76422238533668</v>
      </c>
      <c r="G1081" s="21" t="n">
        <v>4.92165311757058</v>
      </c>
      <c r="H1081" s="21" t="n">
        <v>4.77851822353484</v>
      </c>
      <c r="I1081" s="21" t="n">
        <v>4.74903518029317</v>
      </c>
      <c r="J1081" s="21" t="n">
        <v>4.76023638334786</v>
      </c>
      <c r="K1081" s="81" t="n">
        <v>4.66221377265602</v>
      </c>
      <c r="L1081" s="81" t="n">
        <v>6.00000000000339</v>
      </c>
      <c r="M1081" s="81" t="n">
        <v>6.00175745142225</v>
      </c>
      <c r="N1081" s="81" t="n">
        <v>6.00000180753438</v>
      </c>
      <c r="O1081" s="81" t="n">
        <v>6.006071035941</v>
      </c>
      <c r="P1081" s="81" t="n">
        <v>5.99999882269808</v>
      </c>
      <c r="Q1081" s="81" t="n">
        <v>6.00002525910154</v>
      </c>
      <c r="R1081" s="81" t="n">
        <v>4.88980019908071</v>
      </c>
      <c r="S1081" s="81" t="n">
        <v>4.74903484555027</v>
      </c>
      <c r="T1081" s="81" t="n">
        <v>4.74903759196857</v>
      </c>
      <c r="U1081" s="81" t="n">
        <v>4.74903481253058</v>
      </c>
      <c r="V1081" s="81" t="n">
        <v>4.74904481280748</v>
      </c>
      <c r="W1081" s="81" t="n">
        <v>4.74903484848191</v>
      </c>
      <c r="X1081" s="81" t="n">
        <v>4.74903504754628</v>
      </c>
    </row>
    <row r="1082" customFormat="false" ht="15" hidden="false" customHeight="true" outlineLevel="0" collapsed="false">
      <c r="A1082" s="31" t="n">
        <v>107712.672079068</v>
      </c>
      <c r="B1082" s="32" t="n">
        <v>6</v>
      </c>
      <c r="C1082" s="21" t="n">
        <v>5.02227091503536</v>
      </c>
      <c r="D1082" s="21" t="n">
        <v>4.9957124389446</v>
      </c>
      <c r="E1082" s="21" t="n">
        <v>6.00059526437883</v>
      </c>
      <c r="F1082" s="21" t="n">
        <v>6.35581309914235</v>
      </c>
      <c r="G1082" s="21" t="n">
        <v>4.92031019665248</v>
      </c>
      <c r="H1082" s="21" t="n">
        <v>4.79582601520105</v>
      </c>
      <c r="I1082" s="21" t="n">
        <v>4.74903515667458</v>
      </c>
      <c r="J1082" s="21" t="n">
        <v>4.74684530912068</v>
      </c>
      <c r="K1082" s="81" t="n">
        <v>5.19238853841915</v>
      </c>
      <c r="L1082" s="81" t="n">
        <v>6.00000000000229</v>
      </c>
      <c r="M1082" s="81" t="n">
        <v>6.00173050536751</v>
      </c>
      <c r="N1082" s="81" t="n">
        <v>6.00000012092416</v>
      </c>
      <c r="O1082" s="81" t="n">
        <v>6.0059288502088</v>
      </c>
      <c r="P1082" s="81" t="n">
        <v>5.99999904065488</v>
      </c>
      <c r="Q1082" s="81" t="n">
        <v>6.00003173081395</v>
      </c>
      <c r="R1082" s="81" t="n">
        <v>4.86090899485002</v>
      </c>
      <c r="S1082" s="81" t="n">
        <v>4.74903484555028</v>
      </c>
      <c r="T1082" s="81" t="n">
        <v>4.74903628362011</v>
      </c>
      <c r="U1082" s="81" t="n">
        <v>4.74903485076941</v>
      </c>
      <c r="V1082" s="81" t="n">
        <v>4.74904412992482</v>
      </c>
      <c r="W1082" s="81" t="n">
        <v>4.74903484887127</v>
      </c>
      <c r="X1082" s="81" t="n">
        <v>4.7490350165325</v>
      </c>
    </row>
    <row r="1083" customFormat="false" ht="15" hidden="false" customHeight="true" outlineLevel="0" collapsed="false">
      <c r="A1083" s="31" t="n">
        <v>107812.683845158</v>
      </c>
      <c r="B1083" s="32" t="n">
        <v>6</v>
      </c>
      <c r="C1083" s="21" t="n">
        <v>8.90611749082186</v>
      </c>
      <c r="D1083" s="21" t="n">
        <v>5.29554373907923</v>
      </c>
      <c r="E1083" s="21" t="n">
        <v>6.0005530706548</v>
      </c>
      <c r="F1083" s="21" t="n">
        <v>6.86902256945178</v>
      </c>
      <c r="G1083" s="21" t="n">
        <v>4.4737766829161</v>
      </c>
      <c r="H1083" s="21" t="n">
        <v>4.78923013573789</v>
      </c>
      <c r="I1083" s="21" t="n">
        <v>4.74903513471607</v>
      </c>
      <c r="J1083" s="21" t="n">
        <v>4.71847273777201</v>
      </c>
      <c r="K1083" s="81" t="n">
        <v>8.79168731361473</v>
      </c>
      <c r="L1083" s="81" t="n">
        <v>6.00000000000147</v>
      </c>
      <c r="M1083" s="81" t="n">
        <v>6.00164904990925</v>
      </c>
      <c r="N1083" s="81" t="n">
        <v>5.99999967528297</v>
      </c>
      <c r="O1083" s="81" t="n">
        <v>6.00577098211512</v>
      </c>
      <c r="P1083" s="81" t="n">
        <v>5.9999992608317</v>
      </c>
      <c r="Q1083" s="81" t="n">
        <v>6.0000362780637</v>
      </c>
      <c r="R1083" s="81" t="n">
        <v>4.47962561379077</v>
      </c>
      <c r="S1083" s="81" t="n">
        <v>4.74903484555028</v>
      </c>
      <c r="T1083" s="81" t="n">
        <v>4.74903517894364</v>
      </c>
      <c r="U1083" s="81" t="n">
        <v>4.74903487062845</v>
      </c>
      <c r="V1083" s="81" t="n">
        <v>4.7490434821622</v>
      </c>
      <c r="W1083" s="81" t="n">
        <v>4.74903484893021</v>
      </c>
      <c r="X1083" s="81" t="n">
        <v>4.74903498869592</v>
      </c>
    </row>
    <row r="1084" customFormat="false" ht="15" hidden="false" customHeight="true" outlineLevel="0" collapsed="false">
      <c r="A1084" s="31" t="n">
        <v>107912.695611248</v>
      </c>
      <c r="B1084" s="32" t="n">
        <v>6</v>
      </c>
      <c r="C1084" s="21" t="n">
        <v>8.73390742219946</v>
      </c>
      <c r="D1084" s="21" t="n">
        <v>6.27834400246264</v>
      </c>
      <c r="E1084" s="21" t="n">
        <v>6.00051387297819</v>
      </c>
      <c r="F1084" s="21" t="n">
        <v>5.67607486302942</v>
      </c>
      <c r="G1084" s="21" t="n">
        <v>4.33739871819992</v>
      </c>
      <c r="H1084" s="21" t="n">
        <v>4.75954941185574</v>
      </c>
      <c r="I1084" s="21" t="n">
        <v>4.74903511430192</v>
      </c>
      <c r="J1084" s="21" t="n">
        <v>4.74946575284059</v>
      </c>
      <c r="K1084" s="81" t="n">
        <v>6.04157342797888</v>
      </c>
      <c r="L1084" s="81" t="n">
        <v>6.00000000000092</v>
      </c>
      <c r="M1084" s="81" t="n">
        <v>6.00152645212104</v>
      </c>
      <c r="N1084" s="81" t="n">
        <v>6.00000054471631</v>
      </c>
      <c r="O1084" s="81" t="n">
        <v>6.00560037625116</v>
      </c>
      <c r="P1084" s="81" t="n">
        <v>5.99999946797939</v>
      </c>
      <c r="Q1084" s="81" t="n">
        <v>6.00003921141411</v>
      </c>
      <c r="R1084" s="81" t="n">
        <v>4.43847765956509</v>
      </c>
      <c r="S1084" s="81" t="n">
        <v>4.74903484555029</v>
      </c>
      <c r="T1084" s="81" t="n">
        <v>4.74903427707256</v>
      </c>
      <c r="U1084" s="81" t="n">
        <v>4.74903485321644</v>
      </c>
      <c r="V1084" s="81" t="n">
        <v>4.74904286879315</v>
      </c>
      <c r="W1084" s="81" t="n">
        <v>4.74903484874805</v>
      </c>
      <c r="X1084" s="81" t="n">
        <v>4.74903496390424</v>
      </c>
    </row>
    <row r="1085" customFormat="false" ht="15" hidden="false" customHeight="true" outlineLevel="0" collapsed="false">
      <c r="A1085" s="31" t="n">
        <v>108012.707377339</v>
      </c>
      <c r="B1085" s="32" t="n">
        <v>6</v>
      </c>
      <c r="C1085" s="21" t="n">
        <v>4.50775052275595</v>
      </c>
      <c r="D1085" s="21" t="n">
        <v>8.28067974286832</v>
      </c>
      <c r="E1085" s="21" t="n">
        <v>6.00047745780799</v>
      </c>
      <c r="F1085" s="21" t="n">
        <v>5.48958062247286</v>
      </c>
      <c r="G1085" s="21" t="n">
        <v>4.84125211458301</v>
      </c>
      <c r="H1085" s="21" t="n">
        <v>4.63358560374285</v>
      </c>
      <c r="I1085" s="21" t="n">
        <v>4.74903509532435</v>
      </c>
      <c r="J1085" s="21" t="n">
        <v>4.76223192168591</v>
      </c>
      <c r="K1085" s="81" t="n">
        <v>4.50642419185831</v>
      </c>
      <c r="L1085" s="81" t="n">
        <v>6.0000000000006</v>
      </c>
      <c r="M1085" s="81" t="n">
        <v>6.00137494497783</v>
      </c>
      <c r="N1085" s="81" t="n">
        <v>6.00000117289943</v>
      </c>
      <c r="O1085" s="81" t="n">
        <v>6.00541967440607</v>
      </c>
      <c r="P1085" s="81" t="n">
        <v>5.99999965201654</v>
      </c>
      <c r="Q1085" s="81" t="n">
        <v>6.00004080779504</v>
      </c>
      <c r="R1085" s="81" t="n">
        <v>4.87247113767378</v>
      </c>
      <c r="S1085" s="81" t="n">
        <v>4.74903484555029</v>
      </c>
      <c r="T1085" s="81" t="n">
        <v>4.74903356992397</v>
      </c>
      <c r="U1085" s="81" t="n">
        <v>4.74903483122147</v>
      </c>
      <c r="V1085" s="81" t="n">
        <v>4.74904228896277</v>
      </c>
      <c r="W1085" s="81" t="n">
        <v>4.74903484840492</v>
      </c>
      <c r="X1085" s="81" t="n">
        <v>4.74903494199538</v>
      </c>
    </row>
    <row r="1086" customFormat="false" ht="15" hidden="false" customHeight="true" outlineLevel="0" collapsed="false">
      <c r="A1086" s="31" t="n">
        <v>108112.719143429</v>
      </c>
      <c r="B1086" s="32" t="n">
        <v>6</v>
      </c>
      <c r="C1086" s="21" t="n">
        <v>4.47476406551561</v>
      </c>
      <c r="D1086" s="21" t="n">
        <v>5.22411739031715</v>
      </c>
      <c r="E1086" s="21" t="n">
        <v>6.00044362694338</v>
      </c>
      <c r="F1086" s="21" t="n">
        <v>5.68082184376562</v>
      </c>
      <c r="G1086" s="21" t="n">
        <v>4.91101856000611</v>
      </c>
      <c r="H1086" s="21" t="n">
        <v>4.76488106370497</v>
      </c>
      <c r="I1086" s="21" t="n">
        <v>4.74903507768295</v>
      </c>
      <c r="J1086" s="21" t="n">
        <v>4.76160098222187</v>
      </c>
      <c r="K1086" s="81" t="n">
        <v>4.65989670247498</v>
      </c>
      <c r="L1086" s="81" t="n">
        <v>6.00000000000046</v>
      </c>
      <c r="M1086" s="81" t="n">
        <v>6.00120539761206</v>
      </c>
      <c r="N1086" s="81" t="n">
        <v>6.0000007784465</v>
      </c>
      <c r="O1086" s="81" t="n">
        <v>6.00523123750274</v>
      </c>
      <c r="P1086" s="81" t="n">
        <v>5.99999980724105</v>
      </c>
      <c r="Q1086" s="81" t="n">
        <v>6.00004131222804</v>
      </c>
      <c r="R1086" s="81" t="n">
        <v>4.88975768079131</v>
      </c>
      <c r="S1086" s="81" t="n">
        <v>4.74903484555029</v>
      </c>
      <c r="T1086" s="81" t="n">
        <v>4.74903304399602</v>
      </c>
      <c r="U1086" s="81" t="n">
        <v>4.74903483315737</v>
      </c>
      <c r="V1086" s="81" t="n">
        <v>4.74904174171278</v>
      </c>
      <c r="W1086" s="81" t="n">
        <v>4.74903484796901</v>
      </c>
      <c r="X1086" s="81" t="n">
        <v>4.74903492278657</v>
      </c>
    </row>
    <row r="1087" customFormat="false" ht="15" hidden="false" customHeight="true" outlineLevel="0" collapsed="false">
      <c r="A1087" s="31" t="n">
        <v>108212.730909519</v>
      </c>
      <c r="B1087" s="32" t="n">
        <v>6</v>
      </c>
      <c r="C1087" s="21" t="n">
        <v>4.77485349978456</v>
      </c>
      <c r="D1087" s="21" t="n">
        <v>4.94491512367913</v>
      </c>
      <c r="E1087" s="21" t="n">
        <v>6.00041219640407</v>
      </c>
      <c r="F1087" s="21" t="n">
        <v>6.1491677426938</v>
      </c>
      <c r="G1087" s="21" t="n">
        <v>4.92727754300874</v>
      </c>
      <c r="H1087" s="21" t="n">
        <v>4.79567835872944</v>
      </c>
      <c r="I1087" s="21" t="n">
        <v>4.74903506128424</v>
      </c>
      <c r="J1087" s="21" t="n">
        <v>4.75181273260812</v>
      </c>
      <c r="K1087" s="81" t="n">
        <v>5.1828929164632</v>
      </c>
      <c r="L1087" s="81" t="n">
        <v>6.00000000000035</v>
      </c>
      <c r="M1087" s="81" t="n">
        <v>6.00102718641641</v>
      </c>
      <c r="N1087" s="81" t="n">
        <v>6.00000008360921</v>
      </c>
      <c r="O1087" s="81" t="n">
        <v>6.0050371667619</v>
      </c>
      <c r="P1087" s="81" t="n">
        <v>5.99999993147314</v>
      </c>
      <c r="Q1087" s="81" t="n">
        <v>6.00004093979671</v>
      </c>
      <c r="R1087" s="81" t="n">
        <v>4.86145134967642</v>
      </c>
      <c r="S1087" s="81" t="n">
        <v>4.74903484555029</v>
      </c>
      <c r="T1087" s="81" t="n">
        <v>4.74903268200393</v>
      </c>
      <c r="U1087" s="81" t="n">
        <v>4.74903484949175</v>
      </c>
      <c r="V1087" s="81" t="n">
        <v>4.7490412260037</v>
      </c>
      <c r="W1087" s="81" t="n">
        <v>4.74903484749546</v>
      </c>
      <c r="X1087" s="81" t="n">
        <v>4.74903490608211</v>
      </c>
    </row>
    <row r="1088" customFormat="false" ht="15" hidden="false" customHeight="true" outlineLevel="0" collapsed="false">
      <c r="A1088" s="31" t="n">
        <v>108312.742675609</v>
      </c>
      <c r="B1088" s="32" t="n">
        <v>6</v>
      </c>
      <c r="C1088" s="21" t="n">
        <v>8.12585246243876</v>
      </c>
      <c r="D1088" s="21" t="n">
        <v>5.17723391286559</v>
      </c>
      <c r="E1088" s="21" t="n">
        <v>6.00038299539461</v>
      </c>
      <c r="F1088" s="21" t="n">
        <v>6.99624297529557</v>
      </c>
      <c r="G1088" s="21" t="n">
        <v>4.84609024240802</v>
      </c>
      <c r="H1088" s="21" t="n">
        <v>4.79269357069305</v>
      </c>
      <c r="I1088" s="21" t="n">
        <v>4.74903504604118</v>
      </c>
      <c r="J1088" s="21" t="n">
        <v>4.72281053873033</v>
      </c>
      <c r="K1088" s="81" t="n">
        <v>8.78441824331435</v>
      </c>
      <c r="L1088" s="81" t="n">
        <v>6.00000000000026</v>
      </c>
      <c r="M1088" s="81" t="n">
        <v>6.00084815124393</v>
      </c>
      <c r="N1088" s="81" t="n">
        <v>5.9999999720114</v>
      </c>
      <c r="O1088" s="81" t="n">
        <v>6.00483932400288</v>
      </c>
      <c r="P1088" s="81" t="n">
        <v>6.00000002520635</v>
      </c>
      <c r="Q1088" s="81" t="n">
        <v>6.0000398777737</v>
      </c>
      <c r="R1088" s="81" t="n">
        <v>4.4811168704775</v>
      </c>
      <c r="S1088" s="81" t="n">
        <v>4.74903484555029</v>
      </c>
      <c r="T1088" s="81" t="n">
        <v>4.74903246431207</v>
      </c>
      <c r="U1088" s="81" t="n">
        <v>4.74903485581264</v>
      </c>
      <c r="V1088" s="81" t="n">
        <v>4.74904074073434</v>
      </c>
      <c r="W1088" s="81" t="n">
        <v>4.74903484702633</v>
      </c>
      <c r="X1088" s="81" t="n">
        <v>4.74903489167966</v>
      </c>
    </row>
    <row r="1089" customFormat="false" ht="15" hidden="false" customHeight="true" outlineLevel="0" collapsed="false">
      <c r="A1089" s="31" t="n">
        <v>108412.754441699</v>
      </c>
      <c r="B1089" s="32" t="n">
        <v>6</v>
      </c>
      <c r="C1089" s="21" t="n">
        <v>9.18445668229867</v>
      </c>
      <c r="D1089" s="21" t="n">
        <v>5.75417994005765</v>
      </c>
      <c r="E1089" s="21" t="n">
        <v>6.00035586534665</v>
      </c>
      <c r="F1089" s="21" t="n">
        <v>5.86806601286133</v>
      </c>
      <c r="G1089" s="21" t="n">
        <v>4.36584502989496</v>
      </c>
      <c r="H1089" s="21" t="n">
        <v>4.774130504753</v>
      </c>
      <c r="I1089" s="21" t="n">
        <v>4.74903503187277</v>
      </c>
      <c r="J1089" s="21" t="n">
        <v>4.74199723362108</v>
      </c>
      <c r="K1089" s="81" t="n">
        <v>6.13290681860731</v>
      </c>
      <c r="L1089" s="81" t="n">
        <v>6.00000000000017</v>
      </c>
      <c r="M1089" s="81" t="n">
        <v>6.00067462007005</v>
      </c>
      <c r="N1089" s="81" t="n">
        <v>6.00000035072528</v>
      </c>
      <c r="O1089" s="81" t="n">
        <v>6.00463935101301</v>
      </c>
      <c r="P1089" s="81" t="n">
        <v>6.00000009082045</v>
      </c>
      <c r="Q1089" s="81" t="n">
        <v>6.00003828783199</v>
      </c>
      <c r="R1089" s="81" t="n">
        <v>4.4372128211565</v>
      </c>
      <c r="S1089" s="81" t="n">
        <v>4.74903484555029</v>
      </c>
      <c r="T1089" s="81" t="n">
        <v>4.74903237014326</v>
      </c>
      <c r="U1089" s="81" t="n">
        <v>4.74903484736931</v>
      </c>
      <c r="V1089" s="81" t="n">
        <v>4.74904028475881</v>
      </c>
      <c r="W1089" s="81" t="n">
        <v>4.74903484659153</v>
      </c>
      <c r="X1089" s="81" t="n">
        <v>4.74903487937538</v>
      </c>
    </row>
    <row r="1090" customFormat="false" ht="15" hidden="false" customHeight="true" outlineLevel="0" collapsed="false">
      <c r="A1090" s="31" t="n">
        <v>108512.766207789</v>
      </c>
      <c r="B1090" s="32" t="n">
        <v>6</v>
      </c>
      <c r="C1090" s="21" t="n">
        <v>4.80990991124612</v>
      </c>
      <c r="D1090" s="21" t="n">
        <v>8.2004218224084</v>
      </c>
      <c r="E1090" s="21" t="n">
        <v>6.00033065903259</v>
      </c>
      <c r="F1090" s="21" t="n">
        <v>5.48685097522342</v>
      </c>
      <c r="G1090" s="21" t="n">
        <v>4.77300507746781</v>
      </c>
      <c r="H1090" s="21" t="n">
        <v>4.6472826934335</v>
      </c>
      <c r="I1090" s="21" t="n">
        <v>4.7490350187036</v>
      </c>
      <c r="J1090" s="21" t="n">
        <v>4.76081009150484</v>
      </c>
      <c r="K1090" s="81" t="n">
        <v>4.50880771955971</v>
      </c>
      <c r="L1090" s="81" t="n">
        <v>6.00000000000009</v>
      </c>
      <c r="M1090" s="81" t="n">
        <v>6.00051148594289</v>
      </c>
      <c r="N1090" s="81" t="n">
        <v>6.00000055711664</v>
      </c>
      <c r="O1090" s="81" t="n">
        <v>6.00443868793908</v>
      </c>
      <c r="P1090" s="81" t="n">
        <v>6.00000013189129</v>
      </c>
      <c r="Q1090" s="81" t="n">
        <v>6.0000363082816</v>
      </c>
      <c r="R1090" s="81" t="n">
        <v>4.87199725696772</v>
      </c>
      <c r="S1090" s="81" t="n">
        <v>4.74903484555029</v>
      </c>
      <c r="T1090" s="81" t="n">
        <v>4.74903237856512</v>
      </c>
      <c r="U1090" s="81" t="n">
        <v>4.74903483902184</v>
      </c>
      <c r="V1090" s="81" t="n">
        <v>4.74903985690127</v>
      </c>
      <c r="W1090" s="81" t="n">
        <v>4.74903484621026</v>
      </c>
      <c r="X1090" s="81" t="n">
        <v>4.74903486896811</v>
      </c>
    </row>
    <row r="1091" customFormat="false" ht="15" hidden="false" customHeight="true" outlineLevel="0" collapsed="false">
      <c r="A1091" s="31" t="n">
        <v>108612.777973879</v>
      </c>
      <c r="B1091" s="32" t="n">
        <v>6</v>
      </c>
      <c r="C1091" s="21" t="n">
        <v>4.42016540366372</v>
      </c>
      <c r="D1091" s="21" t="n">
        <v>5.59605630334527</v>
      </c>
      <c r="E1091" s="21" t="n">
        <v>6.00030723974493</v>
      </c>
      <c r="F1091" s="21" t="n">
        <v>5.61520987530085</v>
      </c>
      <c r="G1091" s="21" t="n">
        <v>4.89574647474189</v>
      </c>
      <c r="H1091" s="21" t="n">
        <v>4.72260659305933</v>
      </c>
      <c r="I1091" s="21" t="n">
        <v>4.74903500646351</v>
      </c>
      <c r="J1091" s="21" t="n">
        <v>4.76243320882403</v>
      </c>
      <c r="K1091" s="81" t="n">
        <v>4.65825379355556</v>
      </c>
      <c r="L1091" s="81" t="n">
        <v>6.00000000000001</v>
      </c>
      <c r="M1091" s="81" t="n">
        <v>6.0003623214134</v>
      </c>
      <c r="N1091" s="81" t="n">
        <v>6.00000034544497</v>
      </c>
      <c r="O1091" s="81" t="n">
        <v>6.0042385906726</v>
      </c>
      <c r="P1091" s="81" t="n">
        <v>6.00000015261573</v>
      </c>
      <c r="Q1091" s="81" t="n">
        <v>6.00003405628412</v>
      </c>
      <c r="R1091" s="81" t="n">
        <v>4.88977750780939</v>
      </c>
      <c r="S1091" s="81" t="n">
        <v>4.74903484555029</v>
      </c>
      <c r="T1091" s="81" t="n">
        <v>4.74903246926505</v>
      </c>
      <c r="U1091" s="81" t="n">
        <v>4.74903484104755</v>
      </c>
      <c r="V1091" s="81" t="n">
        <v>4.74903945596871</v>
      </c>
      <c r="W1091" s="81" t="n">
        <v>4.74903484589272</v>
      </c>
      <c r="X1091" s="81" t="n">
        <v>4.74903486026253</v>
      </c>
    </row>
    <row r="1092" customFormat="false" ht="15" hidden="false" customHeight="true" outlineLevel="0" collapsed="false">
      <c r="A1092" s="31" t="n">
        <v>108712.789739969</v>
      </c>
      <c r="B1092" s="32" t="n">
        <v>6</v>
      </c>
      <c r="C1092" s="21" t="n">
        <v>4.62157575606144</v>
      </c>
      <c r="D1092" s="21" t="n">
        <v>4.9318980650276</v>
      </c>
      <c r="E1092" s="21" t="n">
        <v>6.00028548053678</v>
      </c>
      <c r="F1092" s="21" t="n">
        <v>5.995216539559</v>
      </c>
      <c r="G1092" s="21" t="n">
        <v>4.92501152447428</v>
      </c>
      <c r="H1092" s="21" t="n">
        <v>4.79305949544769</v>
      </c>
      <c r="I1092" s="21" t="n">
        <v>4.74903499508722</v>
      </c>
      <c r="J1092" s="21" t="n">
        <v>4.75536218476416</v>
      </c>
      <c r="K1092" s="81" t="n">
        <v>5.17733999300152</v>
      </c>
      <c r="L1092" s="81" t="n">
        <v>5.99999999999995</v>
      </c>
      <c r="M1092" s="81" t="n">
        <v>6.0002295175141</v>
      </c>
      <c r="N1092" s="81" t="n">
        <v>6.00000006376271</v>
      </c>
      <c r="O1092" s="81" t="n">
        <v>6.00404014721698</v>
      </c>
      <c r="P1092" s="81" t="n">
        <v>6.00000015735779</v>
      </c>
      <c r="Q1092" s="81" t="n">
        <v>6.00003163000818</v>
      </c>
      <c r="R1092" s="81" t="n">
        <v>4.86177675242448</v>
      </c>
      <c r="S1092" s="81" t="n">
        <v>4.74903484555029</v>
      </c>
      <c r="T1092" s="81" t="n">
        <v>4.74903262313336</v>
      </c>
      <c r="U1092" s="81" t="n">
        <v>4.7490348478568</v>
      </c>
      <c r="V1092" s="81" t="n">
        <v>4.74903908076182</v>
      </c>
      <c r="W1092" s="81" t="n">
        <v>4.74903484564203</v>
      </c>
      <c r="X1092" s="81" t="n">
        <v>4.74903485307165</v>
      </c>
    </row>
    <row r="1093" customFormat="false" ht="15" hidden="false" customHeight="true" outlineLevel="0" collapsed="false">
      <c r="A1093" s="31" t="n">
        <v>108812.80150606</v>
      </c>
      <c r="B1093" s="32" t="n">
        <v>6</v>
      </c>
      <c r="C1093" s="21" t="n">
        <v>5.23299748333001</v>
      </c>
      <c r="D1093" s="21" t="n">
        <v>5.09971566885946</v>
      </c>
      <c r="E1093" s="21" t="n">
        <v>6.00026526351797</v>
      </c>
      <c r="F1093" s="21" t="n">
        <v>6.87173630745461</v>
      </c>
      <c r="G1093" s="21" t="n">
        <v>4.91036890122646</v>
      </c>
      <c r="H1093" s="21" t="n">
        <v>4.7945034679102</v>
      </c>
      <c r="I1093" s="21" t="n">
        <v>4.74903498451398</v>
      </c>
      <c r="J1093" s="21" t="n">
        <v>4.73152279460725</v>
      </c>
      <c r="K1093" s="81" t="n">
        <v>8.78013266718061</v>
      </c>
      <c r="L1093" s="81" t="n">
        <v>5.99999999999989</v>
      </c>
      <c r="M1093" s="81" t="n">
        <v>6.00011443644075</v>
      </c>
      <c r="N1093" s="81" t="n">
        <v>6.00000004629084</v>
      </c>
      <c r="O1093" s="81" t="n">
        <v>6.00384429303771</v>
      </c>
      <c r="P1093" s="81" t="n">
        <v>6.00000015031163</v>
      </c>
      <c r="Q1093" s="81" t="n">
        <v>6.00002911069742</v>
      </c>
      <c r="R1093" s="81" t="n">
        <v>4.48200118716126</v>
      </c>
      <c r="S1093" s="81" t="n">
        <v>4.74903484555029</v>
      </c>
      <c r="T1093" s="81" t="n">
        <v>4.74903282267753</v>
      </c>
      <c r="U1093" s="81" t="n">
        <v>4.74903484964309</v>
      </c>
      <c r="V1093" s="81" t="n">
        <v>4.74903873008431</v>
      </c>
      <c r="W1093" s="81" t="n">
        <v>4.74903484545597</v>
      </c>
      <c r="X1093" s="81" t="n">
        <v>4.74903484721857</v>
      </c>
    </row>
    <row r="1094" customFormat="false" ht="15" hidden="false" customHeight="true" outlineLevel="0" collapsed="false">
      <c r="A1094" s="31" t="n">
        <v>108912.81327215</v>
      </c>
      <c r="B1094" s="32" t="n">
        <v>6</v>
      </c>
      <c r="C1094" s="21" t="n">
        <v>9.04429270673004</v>
      </c>
      <c r="D1094" s="21" t="n">
        <v>5.53821411970001</v>
      </c>
      <c r="E1094" s="21" t="n">
        <v>6.00024647920312</v>
      </c>
      <c r="F1094" s="21" t="n">
        <v>6.13254500555686</v>
      </c>
      <c r="G1094" s="21" t="n">
        <v>4.43008729344601</v>
      </c>
      <c r="H1094" s="21" t="n">
        <v>4.7813063102977</v>
      </c>
      <c r="I1094" s="21" t="n">
        <v>4.7490349746873</v>
      </c>
      <c r="J1094" s="21" t="n">
        <v>4.73291513258819</v>
      </c>
      <c r="K1094" s="81" t="n">
        <v>6.19358162740818</v>
      </c>
      <c r="L1094" s="81" t="n">
        <v>5.99999999999983</v>
      </c>
      <c r="M1094" s="81" t="n">
        <v>6.00001756916844</v>
      </c>
      <c r="N1094" s="81" t="n">
        <v>6.00000020533737</v>
      </c>
      <c r="O1094" s="81" t="n">
        <v>6.00365182540836</v>
      </c>
      <c r="P1094" s="81" t="n">
        <v>6.00000013527105</v>
      </c>
      <c r="Q1094" s="81" t="n">
        <v>6.00002656463021</v>
      </c>
      <c r="R1094" s="81" t="n">
        <v>4.43653613231681</v>
      </c>
      <c r="S1094" s="81" t="n">
        <v>4.74903484555029</v>
      </c>
      <c r="T1094" s="81" t="n">
        <v>4.7490330522921</v>
      </c>
      <c r="U1094" s="81" t="n">
        <v>4.74903484572991</v>
      </c>
      <c r="V1094" s="81" t="n">
        <v>4.74903840275071</v>
      </c>
      <c r="W1094" s="81" t="n">
        <v>4.74903484532867</v>
      </c>
      <c r="X1094" s="81" t="n">
        <v>4.74903484253776</v>
      </c>
    </row>
    <row r="1095" customFormat="false" ht="15" hidden="false" customHeight="true" outlineLevel="0" collapsed="false">
      <c r="A1095" s="31" t="n">
        <v>109012.82503824</v>
      </c>
      <c r="B1095" s="32" t="n">
        <v>6</v>
      </c>
      <c r="C1095" s="21" t="n">
        <v>5.98593018059627</v>
      </c>
      <c r="D1095" s="21" t="n">
        <v>7.99508437487954</v>
      </c>
      <c r="E1095" s="21" t="n">
        <v>6.0002290259075</v>
      </c>
      <c r="F1095" s="21" t="n">
        <v>5.50949038202906</v>
      </c>
      <c r="G1095" s="21" t="n">
        <v>4.35567532445413</v>
      </c>
      <c r="H1095" s="21" t="n">
        <v>4.67309208839919</v>
      </c>
      <c r="I1095" s="21" t="n">
        <v>4.74903496555463</v>
      </c>
      <c r="J1095" s="21" t="n">
        <v>4.75851618038543</v>
      </c>
      <c r="K1095" s="81" t="n">
        <v>4.51017854679273</v>
      </c>
      <c r="L1095" s="81" t="n">
        <v>5.99999999999978</v>
      </c>
      <c r="M1095" s="81" t="n">
        <v>5.99993869116604</v>
      </c>
      <c r="N1095" s="81" t="n">
        <v>6.00000026554875</v>
      </c>
      <c r="O1095" s="81" t="n">
        <v>6.00346341677333</v>
      </c>
      <c r="P1095" s="81" t="n">
        <v>6.00000011549036</v>
      </c>
      <c r="Q1095" s="81" t="n">
        <v>6.00002404495657</v>
      </c>
      <c r="R1095" s="81" t="n">
        <v>4.87170615824901</v>
      </c>
      <c r="S1095" s="81" t="n">
        <v>4.74903484555029</v>
      </c>
      <c r="T1095" s="81" t="n">
        <v>4.74903329840751</v>
      </c>
      <c r="U1095" s="81" t="n">
        <v>4.74903484266314</v>
      </c>
      <c r="V1095" s="81" t="n">
        <v>4.74903809759291</v>
      </c>
      <c r="W1095" s="81" t="n">
        <v>4.74903484525201</v>
      </c>
      <c r="X1095" s="81" t="n">
        <v>4.74903483887575</v>
      </c>
    </row>
    <row r="1096" customFormat="false" ht="15" hidden="false" customHeight="true" outlineLevel="0" collapsed="false">
      <c r="A1096" s="31" t="n">
        <v>109112.83680433</v>
      </c>
      <c r="B1096" s="32" t="n">
        <v>6</v>
      </c>
      <c r="C1096" s="21" t="n">
        <v>4.416783570058</v>
      </c>
      <c r="D1096" s="21" t="n">
        <v>6.89232060001752</v>
      </c>
      <c r="E1096" s="21" t="n">
        <v>6.00021280918715</v>
      </c>
      <c r="F1096" s="21" t="n">
        <v>5.56457210000638</v>
      </c>
      <c r="G1096" s="21" t="n">
        <v>4.86459483886492</v>
      </c>
      <c r="H1096" s="21" t="n">
        <v>4.63054922946122</v>
      </c>
      <c r="I1096" s="21" t="n">
        <v>4.74903495706709</v>
      </c>
      <c r="J1096" s="21" t="n">
        <v>4.76277871045477</v>
      </c>
      <c r="K1096" s="81" t="n">
        <v>4.65696211590398</v>
      </c>
      <c r="L1096" s="81" t="n">
        <v>5.99999999999974</v>
      </c>
      <c r="M1096" s="81" t="n">
        <v>5.99987701108507</v>
      </c>
      <c r="N1096" s="81" t="n">
        <v>6.00000015905799</v>
      </c>
      <c r="O1096" s="81" t="n">
        <v>6.00327962715717</v>
      </c>
      <c r="P1096" s="81" t="n">
        <v>6.00000009362057</v>
      </c>
      <c r="Q1096" s="81" t="n">
        <v>6.00002159340316</v>
      </c>
      <c r="R1096" s="81" t="n">
        <v>4.8898036447521</v>
      </c>
      <c r="S1096" s="81" t="n">
        <v>4.74903484555029</v>
      </c>
      <c r="T1096" s="81" t="n">
        <v>4.7490335496833</v>
      </c>
      <c r="U1096" s="81" t="n">
        <v>4.74903484397897</v>
      </c>
      <c r="V1096" s="81" t="n">
        <v>4.74903781346556</v>
      </c>
      <c r="W1096" s="81" t="n">
        <v>4.74903484521678</v>
      </c>
      <c r="X1096" s="81" t="n">
        <v>4.74903483609161</v>
      </c>
    </row>
    <row r="1097" customFormat="false" ht="15" hidden="false" customHeight="true" outlineLevel="0" collapsed="false">
      <c r="A1097" s="31" t="n">
        <v>109212.84857042</v>
      </c>
      <c r="B1097" s="32" t="n">
        <v>6</v>
      </c>
      <c r="C1097" s="21" t="n">
        <v>4.51441676176916</v>
      </c>
      <c r="D1097" s="21" t="n">
        <v>4.96244861365593</v>
      </c>
      <c r="E1097" s="21" t="n">
        <v>6.0001977413195</v>
      </c>
      <c r="F1097" s="21" t="n">
        <v>5.87615215366541</v>
      </c>
      <c r="G1097" s="21" t="n">
        <v>4.91692785552495</v>
      </c>
      <c r="H1097" s="21" t="n">
        <v>4.7855508634157</v>
      </c>
      <c r="I1097" s="21" t="n">
        <v>4.74903494917922</v>
      </c>
      <c r="J1097" s="21" t="n">
        <v>4.75792832365111</v>
      </c>
      <c r="K1097" s="81" t="n">
        <v>5.17316464958631</v>
      </c>
      <c r="L1097" s="81" t="n">
        <v>5.9999999999997</v>
      </c>
      <c r="M1097" s="81" t="n">
        <v>5.99983131151342</v>
      </c>
      <c r="N1097" s="81" t="n">
        <v>6.00000004643801</v>
      </c>
      <c r="O1097" s="81" t="n">
        <v>6.003100915654</v>
      </c>
      <c r="P1097" s="81" t="n">
        <v>6.00000007170346</v>
      </c>
      <c r="Q1097" s="81" t="n">
        <v>6.00001924184146</v>
      </c>
      <c r="R1097" s="81" t="n">
        <v>4.86202738060212</v>
      </c>
      <c r="S1097" s="81" t="n">
        <v>4.74903484555029</v>
      </c>
      <c r="T1097" s="81" t="n">
        <v>4.74903379675649</v>
      </c>
      <c r="U1097" s="81" t="n">
        <v>4.74903484675156</v>
      </c>
      <c r="V1097" s="81" t="n">
        <v>4.74903754925046</v>
      </c>
      <c r="W1097" s="81" t="n">
        <v>4.74903484521364</v>
      </c>
      <c r="X1097" s="81" t="n">
        <v>4.74903483405691</v>
      </c>
    </row>
    <row r="1098" customFormat="false" ht="15" hidden="false" customHeight="true" outlineLevel="0" collapsed="false">
      <c r="A1098" s="31" t="n">
        <v>109312.86033651</v>
      </c>
      <c r="B1098" s="32" t="n">
        <v>6</v>
      </c>
      <c r="C1098" s="21" t="n">
        <v>4.88081052152881</v>
      </c>
      <c r="D1098" s="21" t="n">
        <v>5.02986542923487</v>
      </c>
      <c r="E1098" s="21" t="n">
        <v>6.00018374082215</v>
      </c>
      <c r="F1098" s="21" t="n">
        <v>6.61833863396867</v>
      </c>
      <c r="G1098" s="21" t="n">
        <v>4.92535783113369</v>
      </c>
      <c r="H1098" s="21" t="n">
        <v>4.79564713982627</v>
      </c>
      <c r="I1098" s="21" t="n">
        <v>4.74903494184875</v>
      </c>
      <c r="J1098" s="21" t="n">
        <v>4.73983212093828</v>
      </c>
      <c r="K1098" s="81" t="n">
        <v>8.77688709739215</v>
      </c>
      <c r="L1098" s="81" t="n">
        <v>5.99999999999966</v>
      </c>
      <c r="M1098" s="81" t="n">
        <v>5.9998000766256</v>
      </c>
      <c r="N1098" s="81" t="n">
        <v>6.00000004999279</v>
      </c>
      <c r="O1098" s="81" t="n">
        <v>6.00292765103616</v>
      </c>
      <c r="P1098" s="81" t="n">
        <v>6.00000005120791</v>
      </c>
      <c r="Q1098" s="81" t="n">
        <v>6.00001701371788</v>
      </c>
      <c r="R1098" s="81" t="n">
        <v>4.48267798283952</v>
      </c>
      <c r="S1098" s="81" t="n">
        <v>4.74903484555029</v>
      </c>
      <c r="T1098" s="81" t="n">
        <v>4.74903403206236</v>
      </c>
      <c r="U1098" s="81" t="n">
        <v>4.74903484713773</v>
      </c>
      <c r="V1098" s="81" t="n">
        <v>4.74903730386008</v>
      </c>
      <c r="W1098" s="81" t="n">
        <v>4.74903484523374</v>
      </c>
      <c r="X1098" s="81" t="n">
        <v>4.74903483265565</v>
      </c>
    </row>
    <row r="1099" customFormat="false" ht="15" hidden="false" customHeight="true" outlineLevel="0" collapsed="false">
      <c r="A1099" s="31" t="n">
        <v>109412.8721026</v>
      </c>
      <c r="B1099" s="32" t="n">
        <v>6</v>
      </c>
      <c r="C1099" s="21" t="n">
        <v>8.67921098501846</v>
      </c>
      <c r="D1099" s="21" t="n">
        <v>5.3766170363064</v>
      </c>
      <c r="E1099" s="21" t="n">
        <v>6.00017073200629</v>
      </c>
      <c r="F1099" s="21" t="n">
        <v>6.46228470264438</v>
      </c>
      <c r="G1099" s="21" t="n">
        <v>4.55299114530837</v>
      </c>
      <c r="H1099" s="21" t="n">
        <v>4.78667943526009</v>
      </c>
      <c r="I1099" s="21" t="n">
        <v>4.74903493503637</v>
      </c>
      <c r="J1099" s="21" t="n">
        <v>4.72386868137237</v>
      </c>
      <c r="K1099" s="81" t="n">
        <v>6.24453795157071</v>
      </c>
      <c r="L1099" s="81" t="n">
        <v>5.99999999999963</v>
      </c>
      <c r="M1099" s="81" t="n">
        <v>5.99978159349172</v>
      </c>
      <c r="N1099" s="81" t="n">
        <v>6.00000011430605</v>
      </c>
      <c r="O1099" s="81" t="n">
        <v>6.00276012152345</v>
      </c>
      <c r="P1099" s="81" t="n">
        <v>6.00000003309402</v>
      </c>
      <c r="Q1099" s="81" t="n">
        <v>6.00001492534746</v>
      </c>
      <c r="R1099" s="81" t="n">
        <v>4.43604999547818</v>
      </c>
      <c r="S1099" s="81" t="n">
        <v>4.74903484555029</v>
      </c>
      <c r="T1099" s="81" t="n">
        <v>4.74903424987333</v>
      </c>
      <c r="U1099" s="81" t="n">
        <v>4.74903484538684</v>
      </c>
      <c r="V1099" s="81" t="n">
        <v>4.74903707624034</v>
      </c>
      <c r="W1099" s="81" t="n">
        <v>4.7490348452692</v>
      </c>
      <c r="X1099" s="81" t="n">
        <v>4.7490348317838</v>
      </c>
    </row>
    <row r="1100" customFormat="false" ht="15" hidden="false" customHeight="true" outlineLevel="0" collapsed="false">
      <c r="A1100" s="31" t="n">
        <v>109512.88386869</v>
      </c>
      <c r="B1100" s="32" t="n">
        <v>6</v>
      </c>
      <c r="C1100" s="21" t="n">
        <v>9.04529705987805</v>
      </c>
      <c r="D1100" s="21" t="n">
        <v>7.25590197606463</v>
      </c>
      <c r="E1100" s="21" t="n">
        <v>6.00015864456254</v>
      </c>
      <c r="F1100" s="21" t="n">
        <v>5.56638444400674</v>
      </c>
      <c r="G1100" s="21" t="n">
        <v>4.34053748710593</v>
      </c>
      <c r="H1100" s="21" t="n">
        <v>4.74358286452045</v>
      </c>
      <c r="I1100" s="21" t="n">
        <v>4.74903492870554</v>
      </c>
      <c r="J1100" s="21" t="n">
        <v>4.75503090756381</v>
      </c>
      <c r="K1100" s="81" t="n">
        <v>4.51121421714968</v>
      </c>
      <c r="L1100" s="81" t="n">
        <v>5.9999999999996</v>
      </c>
      <c r="M1100" s="81" t="n">
        <v>5.99977404579308</v>
      </c>
      <c r="N1100" s="81" t="n">
        <v>6.00000012762281</v>
      </c>
      <c r="O1100" s="81" t="n">
        <v>6.00259854375667</v>
      </c>
      <c r="P1100" s="81" t="n">
        <v>6.00000001789285</v>
      </c>
      <c r="Q1100" s="81" t="n">
        <v>6.00001298707519</v>
      </c>
      <c r="R1100" s="81" t="n">
        <v>4.871476877521</v>
      </c>
      <c r="S1100" s="81" t="n">
        <v>4.74903484555029</v>
      </c>
      <c r="T1100" s="81" t="n">
        <v>4.74903444615151</v>
      </c>
      <c r="U1100" s="81" t="n">
        <v>4.74903484430503</v>
      </c>
      <c r="V1100" s="81" t="n">
        <v>4.74903686537266</v>
      </c>
      <c r="W1100" s="81" t="n">
        <v>4.74903484531332</v>
      </c>
      <c r="X1100" s="81" t="n">
        <v>4.74903483134882</v>
      </c>
    </row>
    <row r="1101" customFormat="false" ht="15" hidden="false" customHeight="true" outlineLevel="0" collapsed="false">
      <c r="A1101" s="31" t="n">
        <v>109612.895634781</v>
      </c>
      <c r="B1101" s="32" t="n">
        <v>6</v>
      </c>
      <c r="C1101" s="21" t="n">
        <v>4.63229734063457</v>
      </c>
      <c r="D1101" s="21" t="n">
        <v>8.24107652606637</v>
      </c>
      <c r="E1101" s="21" t="n">
        <v>6.00014741317683</v>
      </c>
      <c r="F1101" s="21" t="n">
        <v>5.52807562552692</v>
      </c>
      <c r="G1101" s="21" t="n">
        <v>4.81267822701289</v>
      </c>
      <c r="H1101" s="21" t="n">
        <v>4.62931320659073</v>
      </c>
      <c r="I1101" s="21" t="n">
        <v>4.74903492282227</v>
      </c>
      <c r="J1101" s="21" t="n">
        <v>4.76264914645265</v>
      </c>
      <c r="K1101" s="81" t="n">
        <v>4.65577555972359</v>
      </c>
      <c r="L1101" s="81" t="n">
        <v>5.99999999999957</v>
      </c>
      <c r="M1101" s="81" t="n">
        <v>5.9997755948602</v>
      </c>
      <c r="N1101" s="81" t="n">
        <v>6.00000007621759</v>
      </c>
      <c r="O1101" s="81" t="n">
        <v>6.00244307101957</v>
      </c>
      <c r="P1101" s="81" t="n">
        <v>6.00000000579213</v>
      </c>
      <c r="Q1101" s="81" t="n">
        <v>6.00001120430992</v>
      </c>
      <c r="R1101" s="81" t="n">
        <v>4.88983451142588</v>
      </c>
      <c r="S1101" s="81" t="n">
        <v>4.74903484555029</v>
      </c>
      <c r="T1101" s="81" t="n">
        <v>4.74903461836392</v>
      </c>
      <c r="U1101" s="81" t="n">
        <v>4.74903484503079</v>
      </c>
      <c r="V1101" s="81" t="n">
        <v>4.74903667027554</v>
      </c>
      <c r="W1101" s="81" t="n">
        <v>4.74903484536073</v>
      </c>
      <c r="X1101" s="81" t="n">
        <v>4.74903483126903</v>
      </c>
    </row>
    <row r="1102" customFormat="false" ht="15" hidden="false" customHeight="true" outlineLevel="0" collapsed="false">
      <c r="A1102" s="31" t="n">
        <v>109712.907400871</v>
      </c>
      <c r="B1102" s="32" t="n">
        <v>6</v>
      </c>
      <c r="C1102" s="21" t="n">
        <v>4.44340411444284</v>
      </c>
      <c r="D1102" s="21" t="n">
        <v>5.09989108652393</v>
      </c>
      <c r="E1102" s="21" t="n">
        <v>6.00013697717384</v>
      </c>
      <c r="F1102" s="21" t="n">
        <v>5.78182787074447</v>
      </c>
      <c r="G1102" s="21" t="n">
        <v>4.90399605226222</v>
      </c>
      <c r="H1102" s="21" t="n">
        <v>4.77463091929435</v>
      </c>
      <c r="I1102" s="21" t="n">
        <v>4.74903491735498</v>
      </c>
      <c r="J1102" s="21" t="n">
        <v>4.75976869386736</v>
      </c>
      <c r="K1102" s="81" t="n">
        <v>5.16943570806205</v>
      </c>
      <c r="L1102" s="81" t="n">
        <v>5.99999999999955</v>
      </c>
      <c r="M1102" s="81" t="n">
        <v>5.99978444611571</v>
      </c>
      <c r="N1102" s="81" t="n">
        <v>6.00000003167832</v>
      </c>
      <c r="O1102" s="81" t="n">
        <v>6.00229380075429</v>
      </c>
      <c r="P1102" s="81" t="n">
        <v>5.99999999672073</v>
      </c>
      <c r="Q1102" s="81" t="n">
        <v>6.00000957843825</v>
      </c>
      <c r="R1102" s="81" t="n">
        <v>4.86225614490231</v>
      </c>
      <c r="S1102" s="81" t="n">
        <v>4.74903484555029</v>
      </c>
      <c r="T1102" s="81" t="n">
        <v>4.74903476528085</v>
      </c>
      <c r="U1102" s="81" t="n">
        <v>4.74903484613328</v>
      </c>
      <c r="V1102" s="81" t="n">
        <v>4.74903649000552</v>
      </c>
      <c r="W1102" s="81" t="n">
        <v>4.74903484540735</v>
      </c>
      <c r="X1102" s="81" t="n">
        <v>4.74903483147288</v>
      </c>
    </row>
    <row r="1103" customFormat="false" ht="15" hidden="false" customHeight="true" outlineLevel="0" collapsed="false">
      <c r="A1103" s="31" t="n">
        <v>109812.919166961</v>
      </c>
      <c r="B1103" s="32" t="n">
        <v>6</v>
      </c>
      <c r="C1103" s="21" t="n">
        <v>4.69073784511258</v>
      </c>
      <c r="D1103" s="21" t="n">
        <v>4.97110285536656</v>
      </c>
      <c r="E1103" s="21" t="n">
        <v>6.0001272801863</v>
      </c>
      <c r="F1103" s="21" t="n">
        <v>6.37829613051764</v>
      </c>
      <c r="G1103" s="21" t="n">
        <v>4.92698398460402</v>
      </c>
      <c r="H1103" s="21" t="n">
        <v>4.79601269778357</v>
      </c>
      <c r="I1103" s="21" t="n">
        <v>4.7490349122743</v>
      </c>
      <c r="J1103" s="21" t="n">
        <v>4.74607029059385</v>
      </c>
      <c r="K1103" s="81" t="n">
        <v>8.77397363513662</v>
      </c>
      <c r="L1103" s="81" t="n">
        <v>5.99999999999953</v>
      </c>
      <c r="M1103" s="81" t="n">
        <v>5.99979890136032</v>
      </c>
      <c r="N1103" s="81" t="n">
        <v>6.00000003693392</v>
      </c>
      <c r="O1103" s="81" t="n">
        <v>6.00215078141467</v>
      </c>
      <c r="P1103" s="81" t="n">
        <v>5.99999999042642</v>
      </c>
      <c r="Q1103" s="81" t="n">
        <v>6.00000810762559</v>
      </c>
      <c r="R1103" s="81" t="n">
        <v>4.48329206664072</v>
      </c>
      <c r="S1103" s="81" t="n">
        <v>4.74903484555029</v>
      </c>
      <c r="T1103" s="81" t="n">
        <v>4.74903488676792</v>
      </c>
      <c r="U1103" s="81" t="n">
        <v>4.7490348461465</v>
      </c>
      <c r="V1103" s="81" t="n">
        <v>4.74903632365789</v>
      </c>
      <c r="W1103" s="81" t="n">
        <v>4.74903484545031</v>
      </c>
      <c r="X1103" s="81" t="n">
        <v>4.74903483189825</v>
      </c>
    </row>
    <row r="1104" customFormat="false" ht="15" hidden="false" customHeight="true" outlineLevel="0" collapsed="false">
      <c r="A1104" s="31" t="n">
        <v>109912.930933051</v>
      </c>
      <c r="B1104" s="32" t="n">
        <v>6</v>
      </c>
      <c r="C1104" s="21" t="n">
        <v>5.65158077380921</v>
      </c>
      <c r="D1104" s="21" t="n">
        <v>5.24354215213207</v>
      </c>
      <c r="E1104" s="21" t="n">
        <v>6.00011826984789</v>
      </c>
      <c r="F1104" s="21" t="n">
        <v>6.78848647992294</v>
      </c>
      <c r="G1104" s="21" t="n">
        <v>4.89128483211661</v>
      </c>
      <c r="H1104" s="21" t="n">
        <v>4.79082984303942</v>
      </c>
      <c r="I1104" s="21" t="n">
        <v>4.74903490755293</v>
      </c>
      <c r="J1104" s="21" t="n">
        <v>4.71991428826948</v>
      </c>
      <c r="K1104" s="81" t="n">
        <v>6.29513706111151</v>
      </c>
      <c r="L1104" s="81" t="n">
        <v>5.9999999999995</v>
      </c>
      <c r="M1104" s="81" t="n">
        <v>5.99981739781763</v>
      </c>
      <c r="N1104" s="81" t="n">
        <v>6.00000006182578</v>
      </c>
      <c r="O1104" s="81" t="n">
        <v>6.00201401870104</v>
      </c>
      <c r="P1104" s="81" t="n">
        <v>5.9999999865437</v>
      </c>
      <c r="Q1104" s="81" t="n">
        <v>6.000006787513</v>
      </c>
      <c r="R1104" s="81" t="n">
        <v>4.43562920813508</v>
      </c>
      <c r="S1104" s="81" t="n">
        <v>4.74903484555029</v>
      </c>
      <c r="T1104" s="81" t="n">
        <v>4.74903498358039</v>
      </c>
      <c r="U1104" s="81" t="n">
        <v>4.74903484538585</v>
      </c>
      <c r="V1104" s="81" t="n">
        <v>4.74903617036687</v>
      </c>
      <c r="W1104" s="81" t="n">
        <v>4.74903484548779</v>
      </c>
      <c r="X1104" s="81" t="n">
        <v>4.74903483249163</v>
      </c>
    </row>
    <row r="1105" customFormat="false" ht="15" hidden="false" customHeight="true" outlineLevel="0" collapsed="false">
      <c r="A1105" s="31" t="n">
        <v>110012.942699141</v>
      </c>
      <c r="B1105" s="32" t="n">
        <v>6</v>
      </c>
      <c r="C1105" s="21" t="n">
        <v>9.13528735241115</v>
      </c>
      <c r="D1105" s="21" t="n">
        <v>5.99737608706558</v>
      </c>
      <c r="E1105" s="21" t="n">
        <v>6.00010989750819</v>
      </c>
      <c r="F1105" s="21" t="n">
        <v>5.66965399629347</v>
      </c>
      <c r="G1105" s="21" t="n">
        <v>4.39557946086705</v>
      </c>
      <c r="H1105" s="21" t="n">
        <v>4.76668143873097</v>
      </c>
      <c r="I1105" s="21" t="n">
        <v>4.74903490316547</v>
      </c>
      <c r="J1105" s="21" t="n">
        <v>4.75021833898741</v>
      </c>
      <c r="K1105" s="81" t="n">
        <v>4.51214743622872</v>
      </c>
      <c r="L1105" s="81" t="n">
        <v>5.99999999999949</v>
      </c>
      <c r="M1105" s="81" t="n">
        <v>5.99983853513438</v>
      </c>
      <c r="N1105" s="81" t="n">
        <v>6.00000006207169</v>
      </c>
      <c r="O1105" s="81" t="n">
        <v>6.00188348121925</v>
      </c>
      <c r="P1105" s="81" t="n">
        <v>5.99999998465006</v>
      </c>
      <c r="Q1105" s="81" t="n">
        <v>6.00000561181772</v>
      </c>
      <c r="R1105" s="81" t="n">
        <v>4.87126150026843</v>
      </c>
      <c r="S1105" s="81" t="n">
        <v>4.74903484555029</v>
      </c>
      <c r="T1105" s="81" t="n">
        <v>4.74903505716651</v>
      </c>
      <c r="U1105" s="81" t="n">
        <v>4.74903484502482</v>
      </c>
      <c r="V1105" s="81" t="n">
        <v>4.74903602930556</v>
      </c>
      <c r="W1105" s="81" t="n">
        <v>4.74903484551885</v>
      </c>
      <c r="X1105" s="81" t="n">
        <v>4.74903483320738</v>
      </c>
    </row>
    <row r="1106" customFormat="false" ht="15" hidden="false" customHeight="true" outlineLevel="0" collapsed="false">
      <c r="A1106" s="31" t="n">
        <v>110112.954465231</v>
      </c>
      <c r="B1106" s="32" t="n">
        <v>6</v>
      </c>
      <c r="C1106" s="21" t="n">
        <v>5.09536635142595</v>
      </c>
      <c r="D1106" s="21" t="n">
        <v>8.26671830337477</v>
      </c>
      <c r="E1106" s="21" t="n">
        <v>6.00010211796828</v>
      </c>
      <c r="F1106" s="21" t="n">
        <v>5.50640597245903</v>
      </c>
      <c r="G1106" s="21" t="n">
        <v>4.66664520198918</v>
      </c>
      <c r="H1106" s="21" t="n">
        <v>4.63811054322957</v>
      </c>
      <c r="I1106" s="21" t="n">
        <v>4.74903489908835</v>
      </c>
      <c r="J1106" s="21" t="n">
        <v>4.76204279595638</v>
      </c>
      <c r="K1106" s="81" t="n">
        <v>4.6545146433113</v>
      </c>
      <c r="L1106" s="81" t="n">
        <v>5.99999999999949</v>
      </c>
      <c r="M1106" s="81" t="n">
        <v>5.99986109171644</v>
      </c>
      <c r="N1106" s="81" t="n">
        <v>6.00000003793995</v>
      </c>
      <c r="O1106" s="81" t="n">
        <v>6.00175910560479</v>
      </c>
      <c r="P1106" s="81" t="n">
        <v>5.99999998431012</v>
      </c>
      <c r="Q1106" s="81" t="n">
        <v>6.00000457284638</v>
      </c>
      <c r="R1106" s="81" t="n">
        <v>4.88987234146411</v>
      </c>
      <c r="S1106" s="81" t="n">
        <v>4.74903484555029</v>
      </c>
      <c r="T1106" s="81" t="n">
        <v>4.74903510948507</v>
      </c>
      <c r="U1106" s="81" t="n">
        <v>4.7490348453918</v>
      </c>
      <c r="V1106" s="81" t="n">
        <v>4.74903589968572</v>
      </c>
      <c r="W1106" s="81" t="n">
        <v>4.74903484554323</v>
      </c>
      <c r="X1106" s="81" t="n">
        <v>4.74903483400693</v>
      </c>
    </row>
    <row r="1107" customFormat="false" ht="15" hidden="false" customHeight="true" outlineLevel="0" collapsed="false">
      <c r="A1107" s="31" t="n">
        <v>110212.966231321</v>
      </c>
      <c r="B1107" s="32" t="n">
        <v>6</v>
      </c>
      <c r="C1107" s="21" t="n">
        <v>4.4064994524312</v>
      </c>
      <c r="D1107" s="21" t="n">
        <v>5.34666024641962</v>
      </c>
      <c r="E1107" s="21" t="n">
        <v>6.00009488923515</v>
      </c>
      <c r="F1107" s="21" t="n">
        <v>5.70627577542863</v>
      </c>
      <c r="G1107" s="21" t="n">
        <v>4.88470265679067</v>
      </c>
      <c r="H1107" s="21" t="n">
        <v>4.75479583052862</v>
      </c>
      <c r="I1107" s="21" t="n">
        <v>4.74903489529964</v>
      </c>
      <c r="J1107" s="21" t="n">
        <v>4.76104577288491</v>
      </c>
      <c r="K1107" s="81" t="n">
        <v>5.16555726258988</v>
      </c>
      <c r="L1107" s="81" t="n">
        <v>5.99999999999955</v>
      </c>
      <c r="M1107" s="81" t="n">
        <v>5.99988403188086</v>
      </c>
      <c r="N1107" s="81" t="n">
        <v>6.00000002043924</v>
      </c>
      <c r="O1107" s="81" t="n">
        <v>6.00164080115167</v>
      </c>
      <c r="P1107" s="81" t="n">
        <v>5.99999998510807</v>
      </c>
      <c r="Q1107" s="81" t="n">
        <v>6.00000366192891</v>
      </c>
      <c r="R1107" s="81" t="n">
        <v>4.86249784456591</v>
      </c>
      <c r="S1107" s="81" t="n">
        <v>4.74903484555029</v>
      </c>
      <c r="T1107" s="81" t="n">
        <v>4.74903514284054</v>
      </c>
      <c r="U1107" s="81" t="n">
        <v>4.74903484581934</v>
      </c>
      <c r="V1107" s="81" t="n">
        <v>4.74903578075715</v>
      </c>
      <c r="W1107" s="81" t="n">
        <v>4.74903484556121</v>
      </c>
      <c r="X1107" s="81" t="n">
        <v>4.74903483485809</v>
      </c>
    </row>
    <row r="1108" customFormat="false" ht="15" hidden="false" customHeight="true" outlineLevel="0" collapsed="false">
      <c r="A1108" s="31" t="n">
        <v>110312.977997412</v>
      </c>
      <c r="B1108" s="32" t="n">
        <v>6</v>
      </c>
      <c r="C1108" s="21" t="n">
        <v>4.56346336426276</v>
      </c>
      <c r="D1108" s="21" t="n">
        <v>4.9440987674625</v>
      </c>
      <c r="E1108" s="21" t="n">
        <v>6.00008817229375</v>
      </c>
      <c r="F1108" s="21" t="n">
        <v>6.19192344327142</v>
      </c>
      <c r="G1108" s="21" t="n">
        <v>4.92165311769053</v>
      </c>
      <c r="H1108" s="21" t="n">
        <v>4.79489381077786</v>
      </c>
      <c r="I1108" s="21" t="n">
        <v>4.74903489177894</v>
      </c>
      <c r="J1108" s="21" t="n">
        <v>4.75062392614421</v>
      </c>
      <c r="K1108" s="81" t="n">
        <v>8.77091838424989</v>
      </c>
      <c r="L1108" s="81" t="n">
        <v>5.99999999999963</v>
      </c>
      <c r="M1108" s="81" t="n">
        <v>5.99990650533699</v>
      </c>
      <c r="N1108" s="81" t="n">
        <v>6.00000002379828</v>
      </c>
      <c r="O1108" s="81" t="n">
        <v>6.00152845398372</v>
      </c>
      <c r="P1108" s="81" t="n">
        <v>5.99999998666993</v>
      </c>
      <c r="Q1108" s="81" t="n">
        <v>6.00000286978174</v>
      </c>
      <c r="R1108" s="81" t="n">
        <v>4.48394145856739</v>
      </c>
      <c r="S1108" s="81" t="n">
        <v>4.74903484555029</v>
      </c>
      <c r="T1108" s="81" t="n">
        <v>4.74903515973828</v>
      </c>
      <c r="U1108" s="81" t="n">
        <v>4.74903484576541</v>
      </c>
      <c r="V1108" s="81" t="n">
        <v>4.74903567180707</v>
      </c>
      <c r="W1108" s="81" t="n">
        <v>4.74903484557338</v>
      </c>
      <c r="X1108" s="81" t="n">
        <v>4.74903483573433</v>
      </c>
    </row>
    <row r="1109" customFormat="false" ht="15" hidden="false" customHeight="true" outlineLevel="0" collapsed="false">
      <c r="A1109" s="31" t="n">
        <v>110412.989763502</v>
      </c>
      <c r="B1109" s="32" t="n">
        <v>6</v>
      </c>
      <c r="C1109" s="21" t="n">
        <v>5.02227091720498</v>
      </c>
      <c r="D1109" s="21" t="n">
        <v>5.15553448521776</v>
      </c>
      <c r="E1109" s="21" t="n">
        <v>6.00008193089528</v>
      </c>
      <c r="F1109" s="21" t="n">
        <v>6.9436024440676</v>
      </c>
      <c r="G1109" s="21" t="n">
        <v>4.92031019661557</v>
      </c>
      <c r="H1109" s="21" t="n">
        <v>4.79319746004645</v>
      </c>
      <c r="I1109" s="21" t="n">
        <v>4.74903488850732</v>
      </c>
      <c r="J1109" s="21" t="n">
        <v>4.72245587598119</v>
      </c>
      <c r="K1109" s="81" t="n">
        <v>6.35420341379223</v>
      </c>
      <c r="L1109" s="81" t="n">
        <v>5.99999999999971</v>
      </c>
      <c r="M1109" s="81" t="n">
        <v>5.99992784048102</v>
      </c>
      <c r="N1109" s="81" t="n">
        <v>6.00000003289495</v>
      </c>
      <c r="O1109" s="81" t="n">
        <v>6.00142193080378</v>
      </c>
      <c r="P1109" s="81" t="n">
        <v>5.99999998867642</v>
      </c>
      <c r="Q1109" s="81" t="n">
        <v>6.00000218680754</v>
      </c>
      <c r="R1109" s="81" t="n">
        <v>4.43520266908425</v>
      </c>
      <c r="S1109" s="81" t="n">
        <v>4.74903484555029</v>
      </c>
      <c r="T1109" s="81" t="n">
        <v>4.74903516276083</v>
      </c>
      <c r="U1109" s="81" t="n">
        <v>4.74903484544352</v>
      </c>
      <c r="V1109" s="81" t="n">
        <v>4.7490355721593</v>
      </c>
      <c r="W1109" s="81" t="n">
        <v>4.74903484558059</v>
      </c>
      <c r="X1109" s="81" t="n">
        <v>4.74903483661409</v>
      </c>
    </row>
    <row r="1110" customFormat="false" ht="15" hidden="false" customHeight="true" outlineLevel="0" collapsed="false">
      <c r="A1110" s="31" t="n">
        <v>110513.001529592</v>
      </c>
      <c r="B1110" s="32" t="n">
        <v>6</v>
      </c>
      <c r="C1110" s="21" t="n">
        <v>8.90611749334052</v>
      </c>
      <c r="D1110" s="21" t="n">
        <v>5.68551007513724</v>
      </c>
      <c r="E1110" s="21" t="n">
        <v>6.00007613136064</v>
      </c>
      <c r="F1110" s="21" t="n">
        <v>5.82404052817327</v>
      </c>
      <c r="G1110" s="21" t="n">
        <v>4.47377668233285</v>
      </c>
      <c r="H1110" s="21" t="n">
        <v>4.77635582720321</v>
      </c>
      <c r="I1110" s="21" t="n">
        <v>4.74903488546717</v>
      </c>
      <c r="J1110" s="21" t="n">
        <v>4.74412982335505</v>
      </c>
      <c r="K1110" s="81" t="n">
        <v>4.51312826444467</v>
      </c>
      <c r="L1110" s="81" t="n">
        <v>5.99999999999977</v>
      </c>
      <c r="M1110" s="81" t="n">
        <v>5.99994753291668</v>
      </c>
      <c r="N1110" s="81" t="n">
        <v>6.00000003062589</v>
      </c>
      <c r="O1110" s="81" t="n">
        <v>6.00132108225492</v>
      </c>
      <c r="P1110" s="81" t="n">
        <v>5.99999999086883</v>
      </c>
      <c r="Q1110" s="81" t="n">
        <v>6.00000160333944</v>
      </c>
      <c r="R1110" s="81" t="n">
        <v>4.87102256336538</v>
      </c>
      <c r="S1110" s="81" t="n">
        <v>4.74903484555029</v>
      </c>
      <c r="T1110" s="81" t="n">
        <v>4.74903515446543</v>
      </c>
      <c r="U1110" s="81" t="n">
        <v>4.74903484533286</v>
      </c>
      <c r="V1110" s="81" t="n">
        <v>4.74903548117325</v>
      </c>
      <c r="W1110" s="81" t="n">
        <v>4.74903484558375</v>
      </c>
      <c r="X1110" s="81" t="n">
        <v>4.74903483748019</v>
      </c>
    </row>
    <row r="1111" customFormat="false" ht="15" hidden="false" customHeight="true" outlineLevel="0" collapsed="false">
      <c r="A1111" s="31" t="n">
        <v>110613.013295682</v>
      </c>
      <c r="B1111" s="32" t="n">
        <v>6</v>
      </c>
      <c r="C1111" s="21" t="n">
        <v>8.73390741956291</v>
      </c>
      <c r="D1111" s="21" t="n">
        <v>8.15888428450968</v>
      </c>
      <c r="E1111" s="21" t="n">
        <v>6.00007074239781</v>
      </c>
      <c r="F1111" s="21" t="n">
        <v>5.50106283711708</v>
      </c>
      <c r="G1111" s="21" t="n">
        <v>4.33739871817991</v>
      </c>
      <c r="H1111" s="21" t="n">
        <v>4.65207380562329</v>
      </c>
      <c r="I1111" s="21" t="n">
        <v>4.74903488264212</v>
      </c>
      <c r="J1111" s="21" t="n">
        <v>4.76091700746791</v>
      </c>
      <c r="K1111" s="81" t="n">
        <v>4.65294736738644</v>
      </c>
      <c r="L1111" s="81" t="n">
        <v>5.99999999999983</v>
      </c>
      <c r="M1111" s="81" t="n">
        <v>5.99996523050634</v>
      </c>
      <c r="N1111" s="81" t="n">
        <v>6.00000001950748</v>
      </c>
      <c r="O1111" s="81" t="n">
        <v>6.0012257459254</v>
      </c>
      <c r="P1111" s="81" t="n">
        <v>5.9999999930491</v>
      </c>
      <c r="Q1111" s="81" t="n">
        <v>6.00000110983624</v>
      </c>
      <c r="R1111" s="81" t="n">
        <v>4.88992338458203</v>
      </c>
      <c r="S1111" s="81" t="n">
        <v>4.74903484555029</v>
      </c>
      <c r="T1111" s="81" t="n">
        <v>4.74903513730213</v>
      </c>
      <c r="U1111" s="81" t="n">
        <v>4.7490348455083</v>
      </c>
      <c r="V1111" s="81" t="n">
        <v>4.74903539824295</v>
      </c>
      <c r="W1111" s="81" t="n">
        <v>4.7490348455838</v>
      </c>
      <c r="X1111" s="81" t="n">
        <v>4.74903483831922</v>
      </c>
    </row>
    <row r="1112" customFormat="false" ht="15" hidden="false" customHeight="true" outlineLevel="0" collapsed="false">
      <c r="A1112" s="31" t="n">
        <v>110713.025061772</v>
      </c>
      <c r="B1112" s="32" t="n">
        <v>6</v>
      </c>
      <c r="C1112" s="21" t="n">
        <v>4.50775052203931</v>
      </c>
      <c r="D1112" s="21" t="n">
        <v>5.7295144663794</v>
      </c>
      <c r="E1112" s="21" t="n">
        <v>6.00006573493257</v>
      </c>
      <c r="F1112" s="21" t="n">
        <v>5.64578035302506</v>
      </c>
      <c r="G1112" s="21" t="n">
        <v>4.84125211472507</v>
      </c>
      <c r="H1112" s="21" t="n">
        <v>4.67841395724176</v>
      </c>
      <c r="I1112" s="21" t="n">
        <v>4.74903488001697</v>
      </c>
      <c r="J1112" s="21" t="n">
        <v>4.76186533605018</v>
      </c>
      <c r="K1112" s="81" t="n">
        <v>5.16082439768601</v>
      </c>
      <c r="L1112" s="81" t="n">
        <v>5.99999999999989</v>
      </c>
      <c r="M1112" s="81" t="n">
        <v>5.99998071612541</v>
      </c>
      <c r="N1112" s="81" t="n">
        <v>6.00000001262927</v>
      </c>
      <c r="O1112" s="81" t="n">
        <v>6.00113574902719</v>
      </c>
      <c r="P1112" s="81" t="n">
        <v>5.99999999507587</v>
      </c>
      <c r="Q1112" s="81" t="n">
        <v>6.00000069703501</v>
      </c>
      <c r="R1112" s="81" t="n">
        <v>4.86279567449049</v>
      </c>
      <c r="S1112" s="81" t="n">
        <v>4.74903484555029</v>
      </c>
      <c r="T1112" s="81" t="n">
        <v>4.74903511355138</v>
      </c>
      <c r="U1112" s="81" t="n">
        <v>4.74903484566954</v>
      </c>
      <c r="V1112" s="81" t="n">
        <v>4.74903532279591</v>
      </c>
      <c r="W1112" s="81" t="n">
        <v>4.74903484558161</v>
      </c>
      <c r="X1112" s="81" t="n">
        <v>4.74903483912106</v>
      </c>
    </row>
    <row r="1113" customFormat="false" ht="15" hidden="false" customHeight="true" outlineLevel="0" collapsed="false">
      <c r="A1113" s="31" t="n">
        <v>110813.036827862</v>
      </c>
      <c r="B1113" s="32" t="n">
        <v>6</v>
      </c>
      <c r="C1113" s="21" t="n">
        <v>4.47476406557412</v>
      </c>
      <c r="D1113" s="21" t="n">
        <v>4.92223605879738</v>
      </c>
      <c r="E1113" s="21" t="n">
        <v>6.00006108195086</v>
      </c>
      <c r="F1113" s="21" t="n">
        <v>6.04869918437978</v>
      </c>
      <c r="G1113" s="21" t="n">
        <v>4.9110185600449</v>
      </c>
      <c r="H1113" s="21" t="n">
        <v>4.79109406622329</v>
      </c>
      <c r="I1113" s="21" t="n">
        <v>4.74903487757757</v>
      </c>
      <c r="J1113" s="21" t="n">
        <v>4.7539871171544</v>
      </c>
      <c r="K1113" s="81" t="n">
        <v>8.76713630213683</v>
      </c>
      <c r="L1113" s="81" t="n">
        <v>5.99999999999994</v>
      </c>
      <c r="M1113" s="81" t="n">
        <v>5.99999388914607</v>
      </c>
      <c r="N1113" s="81" t="n">
        <v>6.00000001430508</v>
      </c>
      <c r="O1113" s="81" t="n">
        <v>6.00105091077605</v>
      </c>
      <c r="P1113" s="81" t="n">
        <v>5.99999999685784</v>
      </c>
      <c r="Q1113" s="81" t="n">
        <v>6.00000035606713</v>
      </c>
      <c r="R1113" s="81" t="n">
        <v>4.48475031397795</v>
      </c>
      <c r="S1113" s="81" t="n">
        <v>4.74903484555029</v>
      </c>
      <c r="T1113" s="81" t="n">
        <v>4.74903508527936</v>
      </c>
      <c r="U1113" s="81" t="n">
        <v>4.74903484562376</v>
      </c>
      <c r="V1113" s="81" t="n">
        <v>4.749035254292</v>
      </c>
      <c r="W1113" s="81" t="n">
        <v>4.74903484557796</v>
      </c>
      <c r="X1113" s="81" t="n">
        <v>4.74903483987834</v>
      </c>
    </row>
    <row r="1114" customFormat="false" ht="15" hidden="false" customHeight="true" outlineLevel="0" collapsed="false">
      <c r="A1114" s="31" t="n">
        <v>110913.048593952</v>
      </c>
      <c r="B1114" s="32" t="n">
        <v>6</v>
      </c>
      <c r="C1114" s="21" t="n">
        <v>4.77485350006213</v>
      </c>
      <c r="D1114" s="21" t="n">
        <v>5.06854588181838</v>
      </c>
      <c r="E1114" s="21" t="n">
        <v>6.00005675835267</v>
      </c>
      <c r="F1114" s="21" t="n">
        <v>6.89575188526167</v>
      </c>
      <c r="G1114" s="21" t="n">
        <v>4.92727754302116</v>
      </c>
      <c r="H1114" s="21" t="n">
        <v>4.79515306464123</v>
      </c>
      <c r="I1114" s="21" t="n">
        <v>4.74903487531079</v>
      </c>
      <c r="J1114" s="21" t="n">
        <v>4.72902802141851</v>
      </c>
      <c r="K1114" s="81" t="n">
        <v>6.43779903067147</v>
      </c>
      <c r="L1114" s="81" t="n">
        <v>5.99999999999998</v>
      </c>
      <c r="M1114" s="81" t="n">
        <v>6.00000474652233</v>
      </c>
      <c r="N1114" s="81" t="n">
        <v>6.00000001735008</v>
      </c>
      <c r="O1114" s="81" t="n">
        <v>6.00097104449929</v>
      </c>
      <c r="P1114" s="81" t="n">
        <v>5.99999999834574</v>
      </c>
      <c r="Q1114" s="81" t="n">
        <v>6.00000007854343</v>
      </c>
      <c r="R1114" s="81" t="n">
        <v>4.43469448701343</v>
      </c>
      <c r="S1114" s="81" t="n">
        <v>4.74903484555029</v>
      </c>
      <c r="T1114" s="81" t="n">
        <v>4.74903505430916</v>
      </c>
      <c r="U1114" s="81" t="n">
        <v>4.74903484549086</v>
      </c>
      <c r="V1114" s="81" t="n">
        <v>4.7490351922222</v>
      </c>
      <c r="W1114" s="81" t="n">
        <v>4.7490348455735</v>
      </c>
      <c r="X1114" s="81" t="n">
        <v>4.74903484058606</v>
      </c>
    </row>
    <row r="1115" customFormat="false" ht="15" hidden="false" customHeight="true" outlineLevel="0" collapsed="false">
      <c r="A1115" s="31" t="n">
        <v>111013.060360042</v>
      </c>
      <c r="B1115" s="32" t="n">
        <v>6</v>
      </c>
      <c r="C1115" s="21" t="n">
        <v>8.12585246630339</v>
      </c>
      <c r="D1115" s="21" t="n">
        <v>5.46702320505001</v>
      </c>
      <c r="E1115" s="21" t="n">
        <v>6.00005274081615</v>
      </c>
      <c r="F1115" s="21" t="n">
        <v>6.02910023263156</v>
      </c>
      <c r="G1115" s="21" t="n">
        <v>4.84609024215523</v>
      </c>
      <c r="H1115" s="21" t="n">
        <v>4.7837176811278</v>
      </c>
      <c r="I1115" s="21" t="n">
        <v>4.74903487320441</v>
      </c>
      <c r="J1115" s="21" t="n">
        <v>4.73694035090744</v>
      </c>
      <c r="K1115" s="81" t="n">
        <v>4.51434126062828</v>
      </c>
      <c r="L1115" s="81" t="n">
        <v>6.00000000000002</v>
      </c>
      <c r="M1115" s="81" t="n">
        <v>6.00001336419463</v>
      </c>
      <c r="N1115" s="81" t="n">
        <v>6.00000001534542</v>
      </c>
      <c r="O1115" s="81" t="n">
        <v>6.00089595949522</v>
      </c>
      <c r="P1115" s="81" t="n">
        <v>5.9999999995237</v>
      </c>
      <c r="Q1115" s="81" t="n">
        <v>5.99999985661228</v>
      </c>
      <c r="R1115" s="81" t="n">
        <v>4.87070207627105</v>
      </c>
      <c r="S1115" s="81" t="n">
        <v>4.74903484555029</v>
      </c>
      <c r="T1115" s="81" t="n">
        <v>4.74903502220463</v>
      </c>
      <c r="U1115" s="81" t="n">
        <v>4.74903484546192</v>
      </c>
      <c r="V1115" s="81" t="n">
        <v>4.74903513610745</v>
      </c>
      <c r="W1115" s="81" t="n">
        <v>4.74903484556876</v>
      </c>
      <c r="X1115" s="81" t="n">
        <v>4.74903484124116</v>
      </c>
    </row>
    <row r="1116" customFormat="false" ht="15" hidden="false" customHeight="true" outlineLevel="0" collapsed="false">
      <c r="A1116" s="31" t="n">
        <v>111113.072126133</v>
      </c>
      <c r="B1116" s="32" t="n">
        <v>6</v>
      </c>
      <c r="C1116" s="21" t="n">
        <v>9.1844566824033</v>
      </c>
      <c r="D1116" s="21" t="n">
        <v>7.83009396548615</v>
      </c>
      <c r="E1116" s="21" t="n">
        <v>6.00004900767166</v>
      </c>
      <c r="F1116" s="21" t="n">
        <v>5.51444605307293</v>
      </c>
      <c r="G1116" s="21" t="n">
        <v>4.36584502983408</v>
      </c>
      <c r="H1116" s="21" t="n">
        <v>4.70400155515128</v>
      </c>
      <c r="I1116" s="21" t="n">
        <v>4.7490348712471</v>
      </c>
      <c r="J1116" s="21" t="n">
        <v>4.75918050734506</v>
      </c>
      <c r="K1116" s="81" t="n">
        <v>4.65057469763393</v>
      </c>
      <c r="L1116" s="81" t="n">
        <v>6.00000000000006</v>
      </c>
      <c r="M1116" s="81" t="n">
        <v>6.00001987936754</v>
      </c>
      <c r="N1116" s="81" t="n">
        <v>6.00000001028131</v>
      </c>
      <c r="O1116" s="81" t="n">
        <v>6.00082546266705</v>
      </c>
      <c r="P1116" s="81" t="n">
        <v>6.00000000040097</v>
      </c>
      <c r="Q1116" s="81" t="n">
        <v>5.99999968299624</v>
      </c>
      <c r="R1116" s="81" t="n">
        <v>4.89000452984938</v>
      </c>
      <c r="S1116" s="81" t="n">
        <v>4.74903484555029</v>
      </c>
      <c r="T1116" s="81" t="n">
        <v>4.74903499026662</v>
      </c>
      <c r="U1116" s="81" t="n">
        <v>4.74903484554244</v>
      </c>
      <c r="V1116" s="81" t="n">
        <v>4.74903508549739</v>
      </c>
      <c r="W1116" s="81" t="n">
        <v>4.74903484556412</v>
      </c>
      <c r="X1116" s="81" t="n">
        <v>4.7490348418422</v>
      </c>
    </row>
    <row r="1117" customFormat="false" ht="15" hidden="false" customHeight="true" outlineLevel="0" collapsed="false">
      <c r="A1117" s="31" t="n">
        <v>111213.083892223</v>
      </c>
      <c r="B1117" s="32" t="n">
        <v>6</v>
      </c>
      <c r="C1117" s="21" t="n">
        <v>4.80990991090933</v>
      </c>
      <c r="D1117" s="21" t="n">
        <v>7.94315100627978</v>
      </c>
      <c r="E1117" s="21" t="n">
        <v>6.00004553878439</v>
      </c>
      <c r="F1117" s="21" t="n">
        <v>5.59807193573295</v>
      </c>
      <c r="G1117" s="21" t="n">
        <v>4.77300507753966</v>
      </c>
      <c r="H1117" s="21" t="n">
        <v>4.6280469980167</v>
      </c>
      <c r="I1117" s="21" t="n">
        <v>4.74903486942831</v>
      </c>
      <c r="J1117" s="21" t="n">
        <v>4.76229489901499</v>
      </c>
      <c r="K1117" s="81" t="n">
        <v>5.15379382825941</v>
      </c>
      <c r="L1117" s="81" t="n">
        <v>6.00000000000009</v>
      </c>
      <c r="M1117" s="81" t="n">
        <v>6.00002447403329</v>
      </c>
      <c r="N1117" s="81" t="n">
        <v>6.00000000755031</v>
      </c>
      <c r="O1117" s="81" t="n">
        <v>6.00075935995215</v>
      </c>
      <c r="P1117" s="81" t="n">
        <v>6.00000000100412</v>
      </c>
      <c r="Q1117" s="81" t="n">
        <v>5.99999955101009</v>
      </c>
      <c r="R1117" s="81" t="n">
        <v>4.86324058725905</v>
      </c>
      <c r="S1117" s="81" t="n">
        <v>4.74903484555029</v>
      </c>
      <c r="T1117" s="81" t="n">
        <v>4.74903495954447</v>
      </c>
      <c r="U1117" s="81" t="n">
        <v>4.74903484560129</v>
      </c>
      <c r="V1117" s="81" t="n">
        <v>4.74903503996914</v>
      </c>
      <c r="W1117" s="81" t="n">
        <v>4.74903484555988</v>
      </c>
      <c r="X1117" s="81" t="n">
        <v>4.74903484238905</v>
      </c>
    </row>
    <row r="1118" customFormat="false" ht="15" hidden="false" customHeight="true" outlineLevel="0" collapsed="false">
      <c r="A1118" s="31" t="n">
        <v>111313.095658313</v>
      </c>
      <c r="B1118" s="32" t="n">
        <v>6</v>
      </c>
      <c r="C1118" s="21" t="n">
        <v>4.42016540365829</v>
      </c>
      <c r="D1118" s="21" t="n">
        <v>5.01106977493209</v>
      </c>
      <c r="E1118" s="21" t="n">
        <v>6.00004231544566</v>
      </c>
      <c r="F1118" s="21" t="n">
        <v>5.93620968194263</v>
      </c>
      <c r="G1118" s="21" t="n">
        <v>4.89574647475437</v>
      </c>
      <c r="H1118" s="21" t="n">
        <v>4.78163127544887</v>
      </c>
      <c r="I1118" s="21" t="n">
        <v>4.74903486773823</v>
      </c>
      <c r="J1118" s="21" t="n">
        <v>4.75649173125247</v>
      </c>
      <c r="K1118" s="81" t="n">
        <v>8.76137809712025</v>
      </c>
      <c r="L1118" s="81" t="n">
        <v>6.00000000000012</v>
      </c>
      <c r="M1118" s="81" t="n">
        <v>6.00002736032346</v>
      </c>
      <c r="N1118" s="81" t="n">
        <v>6.00000000825598</v>
      </c>
      <c r="O1118" s="81" t="n">
        <v>6.00069745756553</v>
      </c>
      <c r="P1118" s="81" t="n">
        <v>6.00000000137043</v>
      </c>
      <c r="Q1118" s="81" t="n">
        <v>5.99999945456416</v>
      </c>
      <c r="R1118" s="81" t="n">
        <v>4.48598900707876</v>
      </c>
      <c r="S1118" s="81" t="n">
        <v>4.74903484555029</v>
      </c>
      <c r="T1118" s="81" t="n">
        <v>4.74903493084592</v>
      </c>
      <c r="U1118" s="81" t="n">
        <v>4.74903484557332</v>
      </c>
      <c r="V1118" s="81" t="n">
        <v>4.74903499912609</v>
      </c>
      <c r="W1118" s="81" t="n">
        <v>4.7490348455562</v>
      </c>
      <c r="X1118" s="81" t="n">
        <v>4.74903484288263</v>
      </c>
    </row>
    <row r="1119" customFormat="false" ht="15" hidden="false" customHeight="true" outlineLevel="0" collapsed="false">
      <c r="A1119" s="31" t="n">
        <v>111413.107424403</v>
      </c>
      <c r="B1119" s="32" t="n">
        <v>6</v>
      </c>
      <c r="C1119" s="21" t="n">
        <v>4.62157575610344</v>
      </c>
      <c r="D1119" s="21" t="n">
        <v>5.006131818621</v>
      </c>
      <c r="E1119" s="21" t="n">
        <v>6.00003932027182</v>
      </c>
      <c r="F1119" s="21" t="n">
        <v>6.71730489979625</v>
      </c>
      <c r="G1119" s="21" t="n">
        <v>4.9250115244801</v>
      </c>
      <c r="H1119" s="21" t="n">
        <v>4.79587349208188</v>
      </c>
      <c r="I1119" s="21" t="n">
        <v>4.74903486616776</v>
      </c>
      <c r="J1119" s="21" t="n">
        <v>4.7363449422367</v>
      </c>
      <c r="K1119" s="81" t="n">
        <v>6.59550873130922</v>
      </c>
      <c r="L1119" s="81" t="n">
        <v>6.00000000000015</v>
      </c>
      <c r="M1119" s="81" t="n">
        <v>6.00002876762076</v>
      </c>
      <c r="N1119" s="81" t="n">
        <v>6.00000000911757</v>
      </c>
      <c r="O1119" s="81" t="n">
        <v>6.00063956307567</v>
      </c>
      <c r="P1119" s="81" t="n">
        <v>6.00000000154237</v>
      </c>
      <c r="Q1119" s="81" t="n">
        <v>5.99999938815582</v>
      </c>
      <c r="R1119" s="81" t="n">
        <v>4.43395685492136</v>
      </c>
      <c r="S1119" s="81" t="n">
        <v>4.74903484555029</v>
      </c>
      <c r="T1119" s="81" t="n">
        <v>4.74903490475549</v>
      </c>
      <c r="U1119" s="81" t="n">
        <v>4.74903484551978</v>
      </c>
      <c r="V1119" s="81" t="n">
        <v>4.74903496259665</v>
      </c>
      <c r="W1119" s="81" t="n">
        <v>4.74903484555316</v>
      </c>
      <c r="X1119" s="81" t="n">
        <v>4.74903484332464</v>
      </c>
    </row>
    <row r="1120" customFormat="false" ht="15" hidden="false" customHeight="true" outlineLevel="0" collapsed="false">
      <c r="A1120" s="31" t="n">
        <v>111513.119190493</v>
      </c>
      <c r="B1120" s="32" t="n">
        <v>6</v>
      </c>
      <c r="C1120" s="21" t="n">
        <v>5.23299748354381</v>
      </c>
      <c r="D1120" s="21" t="n">
        <v>5.32288975832177</v>
      </c>
      <c r="E1120" s="21" t="n">
        <v>6.00003653711029</v>
      </c>
      <c r="F1120" s="21" t="n">
        <v>6.27898990410556</v>
      </c>
      <c r="G1120" s="21" t="n">
        <v>4.91036890121911</v>
      </c>
      <c r="H1120" s="21" t="n">
        <v>4.78840182485143</v>
      </c>
      <c r="I1120" s="21" t="n">
        <v>4.74903486470844</v>
      </c>
      <c r="J1120" s="21" t="n">
        <v>4.72932855667739</v>
      </c>
      <c r="K1120" s="81" t="n">
        <v>4.51618416257135</v>
      </c>
      <c r="L1120" s="81" t="n">
        <v>6.00000000000018</v>
      </c>
      <c r="M1120" s="81" t="n">
        <v>6.00002893148846</v>
      </c>
      <c r="N1120" s="81" t="n">
        <v>6.00000000780698</v>
      </c>
      <c r="O1120" s="81" t="n">
        <v>6.00058548632893</v>
      </c>
      <c r="P1120" s="81" t="n">
        <v>6.00000000156332</v>
      </c>
      <c r="Q1120" s="81" t="n">
        <v>5.99999934685179</v>
      </c>
      <c r="R1120" s="81" t="n">
        <v>4.87013861304461</v>
      </c>
      <c r="S1120" s="81" t="n">
        <v>4.74903484555029</v>
      </c>
      <c r="T1120" s="81" t="n">
        <v>4.74903488165739</v>
      </c>
      <c r="U1120" s="81" t="n">
        <v>4.74903484551495</v>
      </c>
      <c r="V1120" s="81" t="n">
        <v>4.74903493003314</v>
      </c>
      <c r="W1120" s="81" t="n">
        <v>4.74903484555079</v>
      </c>
      <c r="X1120" s="81" t="n">
        <v>4.74903484371742</v>
      </c>
    </row>
    <row r="1121" customFormat="false" ht="15" hidden="false" customHeight="true" outlineLevel="0" collapsed="false">
      <c r="A1121" s="31" t="n">
        <v>111613.130956583</v>
      </c>
      <c r="B1121" s="32" t="n">
        <v>6</v>
      </c>
      <c r="C1121" s="21" t="n">
        <v>9.04429270683107</v>
      </c>
      <c r="D1121" s="21" t="n">
        <v>6.5147411237738</v>
      </c>
      <c r="E1121" s="21" t="n">
        <v>6.00003395095226</v>
      </c>
      <c r="F1121" s="21" t="n">
        <v>5.55068092954853</v>
      </c>
      <c r="G1121" s="21" t="n">
        <v>4.43008729342308</v>
      </c>
      <c r="H1121" s="21" t="n">
        <v>4.75496157417195</v>
      </c>
      <c r="I1121" s="21" t="n">
        <v>4.74903486335241</v>
      </c>
      <c r="J1121" s="21" t="n">
        <v>4.75667806993009</v>
      </c>
      <c r="K1121" s="81" t="n">
        <v>4.64571631531223</v>
      </c>
      <c r="L1121" s="81" t="n">
        <v>6.0000000000002</v>
      </c>
      <c r="M1121" s="81" t="n">
        <v>6.00002808450286</v>
      </c>
      <c r="N1121" s="81" t="n">
        <v>6.0000000055122</v>
      </c>
      <c r="O1121" s="81" t="n">
        <v>6.00053504023762</v>
      </c>
      <c r="P1121" s="81" t="n">
        <v>6.00000000147455</v>
      </c>
      <c r="Q1121" s="81" t="n">
        <v>5.99999932626331</v>
      </c>
      <c r="R1121" s="81" t="n">
        <v>4.89017602197369</v>
      </c>
      <c r="S1121" s="81" t="n">
        <v>4.74903484555029</v>
      </c>
      <c r="T1121" s="81" t="n">
        <v>4.74903486176079</v>
      </c>
      <c r="U1121" s="81" t="n">
        <v>4.74903484555073</v>
      </c>
      <c r="V1121" s="81" t="n">
        <v>4.74903490111053</v>
      </c>
      <c r="W1121" s="81" t="n">
        <v>4.74903484554906</v>
      </c>
      <c r="X1121" s="81" t="n">
        <v>4.74903484406374</v>
      </c>
    </row>
    <row r="1122" customFormat="false" ht="15" hidden="false" customHeight="true" outlineLevel="0" collapsed="false">
      <c r="A1122" s="31" t="n">
        <v>111713.142722673</v>
      </c>
      <c r="B1122" s="32" t="n">
        <v>6</v>
      </c>
      <c r="C1122" s="21" t="n">
        <v>5.98593017960883</v>
      </c>
      <c r="D1122" s="21" t="n">
        <v>8.2775049874392</v>
      </c>
      <c r="E1122" s="21" t="n">
        <v>6.00003154785177</v>
      </c>
      <c r="F1122" s="21" t="n">
        <v>5.56212390777029</v>
      </c>
      <c r="G1122" s="21" t="n">
        <v>4.35567532446589</v>
      </c>
      <c r="H1122" s="21" t="n">
        <v>4.63184770154428</v>
      </c>
      <c r="I1122" s="21" t="n">
        <v>4.74903486209235</v>
      </c>
      <c r="J1122" s="21" t="n">
        <v>4.76235304030124</v>
      </c>
      <c r="K1122" s="81" t="n">
        <v>5.13976478736437</v>
      </c>
      <c r="L1122" s="81" t="n">
        <v>6.00000000000022</v>
      </c>
      <c r="M1122" s="81" t="n">
        <v>6.00002644894093</v>
      </c>
      <c r="N1122" s="81" t="n">
        <v>6.00000000440181</v>
      </c>
      <c r="O1122" s="81" t="n">
        <v>6.00048804144545</v>
      </c>
      <c r="P1122" s="81" t="n">
        <v>6.00000000131289</v>
      </c>
      <c r="Q1122" s="81" t="n">
        <v>5.99999932251621</v>
      </c>
      <c r="R1122" s="81" t="n">
        <v>4.86413164446184</v>
      </c>
      <c r="S1122" s="81" t="n">
        <v>4.74903484555029</v>
      </c>
      <c r="T1122" s="81" t="n">
        <v>4.74903484512629</v>
      </c>
      <c r="U1122" s="81" t="n">
        <v>4.74903484557136</v>
      </c>
      <c r="V1122" s="81" t="n">
        <v>4.74903487552537</v>
      </c>
      <c r="W1122" s="81" t="n">
        <v>4.74903484554789</v>
      </c>
      <c r="X1122" s="81" t="n">
        <v>4.74903484436667</v>
      </c>
    </row>
    <row r="1123" customFormat="false" ht="15" hidden="false" customHeight="true" outlineLevel="0" collapsed="false">
      <c r="A1123" s="31" t="n">
        <v>111813.154488763</v>
      </c>
      <c r="B1123" s="32" t="n">
        <v>6</v>
      </c>
      <c r="C1123" s="21" t="n">
        <v>4.41678357002679</v>
      </c>
      <c r="D1123" s="21" t="n">
        <v>5.17980637584569</v>
      </c>
      <c r="E1123" s="21" t="n">
        <v>6.0000293148503</v>
      </c>
      <c r="F1123" s="21" t="n">
        <v>5.84628555496445</v>
      </c>
      <c r="G1123" s="21" t="n">
        <v>4.86459483887196</v>
      </c>
      <c r="H1123" s="21" t="n">
        <v>4.76880873509096</v>
      </c>
      <c r="I1123" s="21" t="n">
        <v>4.74903486092147</v>
      </c>
      <c r="J1123" s="21" t="n">
        <v>4.75834795262011</v>
      </c>
      <c r="K1123" s="81" t="n">
        <v>8.74930940210945</v>
      </c>
      <c r="L1123" s="81" t="n">
        <v>6.00000000000024</v>
      </c>
      <c r="M1123" s="81" t="n">
        <v>6.00002423121777</v>
      </c>
      <c r="N1123" s="81" t="n">
        <v>6.00000000464469</v>
      </c>
      <c r="O1123" s="81" t="n">
        <v>6.00044431088309</v>
      </c>
      <c r="P1123" s="81" t="n">
        <v>6.00000000110961</v>
      </c>
      <c r="Q1123" s="81" t="n">
        <v>5.99999933221782</v>
      </c>
      <c r="R1123" s="81" t="n">
        <v>4.4886148472657</v>
      </c>
      <c r="S1123" s="81" t="n">
        <v>4.74903484555029</v>
      </c>
      <c r="T1123" s="81" t="n">
        <v>4.74903483169232</v>
      </c>
      <c r="U1123" s="81" t="n">
        <v>4.74903484555642</v>
      </c>
      <c r="V1123" s="81" t="n">
        <v>4.74903485299465</v>
      </c>
      <c r="W1123" s="81" t="n">
        <v>4.74903484554722</v>
      </c>
      <c r="X1123" s="81" t="n">
        <v>4.74903484462946</v>
      </c>
    </row>
    <row r="1124" customFormat="false" ht="15" hidden="false" customHeight="true" outlineLevel="0" collapsed="false">
      <c r="A1124" s="31" t="n">
        <v>111913.166254854</v>
      </c>
      <c r="B1124" s="32" t="n">
        <v>6</v>
      </c>
      <c r="C1124" s="21" t="n">
        <v>4.51441676177486</v>
      </c>
      <c r="D1124" s="21" t="n">
        <v>4.96499538250845</v>
      </c>
      <c r="E1124" s="21" t="n">
        <v>6.00002723990685</v>
      </c>
      <c r="F1124" s="21" t="n">
        <v>6.5080088866438</v>
      </c>
      <c r="G1124" s="21" t="n">
        <v>4.91692785552698</v>
      </c>
      <c r="H1124" s="21" t="n">
        <v>4.79562908350078</v>
      </c>
      <c r="I1124" s="21" t="n">
        <v>4.74903485983347</v>
      </c>
      <c r="J1124" s="21" t="n">
        <v>4.74239264166592</v>
      </c>
      <c r="K1124" s="81" t="n">
        <v>7.08748864837409</v>
      </c>
      <c r="L1124" s="81" t="n">
        <v>6.00000000000026</v>
      </c>
      <c r="M1124" s="81" t="n">
        <v>6.0000216179281</v>
      </c>
      <c r="N1124" s="81" t="n">
        <v>6.00000000478954</v>
      </c>
      <c r="O1124" s="81" t="n">
        <v>6.00040367422542</v>
      </c>
      <c r="P1124" s="81" t="n">
        <v>6.00000000088997</v>
      </c>
      <c r="Q1124" s="81" t="n">
        <v>5.99999935242137</v>
      </c>
      <c r="R1124" s="81" t="n">
        <v>4.43249956728518</v>
      </c>
      <c r="S1124" s="81" t="n">
        <v>4.74903484555029</v>
      </c>
      <c r="T1124" s="81" t="n">
        <v>4.74903482130067</v>
      </c>
      <c r="U1124" s="81" t="n">
        <v>4.74903484553539</v>
      </c>
      <c r="V1124" s="81" t="n">
        <v>4.74903483325472</v>
      </c>
      <c r="W1124" s="81" t="n">
        <v>4.74903484554694</v>
      </c>
      <c r="X1124" s="81" t="n">
        <v>4.74903484485545</v>
      </c>
    </row>
    <row r="1125" customFormat="false" ht="15" hidden="false" customHeight="true" outlineLevel="0" collapsed="false">
      <c r="A1125" s="31" t="n">
        <v>112013.178020944</v>
      </c>
      <c r="B1125" s="32" t="n">
        <v>6</v>
      </c>
      <c r="C1125" s="21" t="n">
        <v>4.88081052155075</v>
      </c>
      <c r="D1125" s="21" t="n">
        <v>5.2184821108141</v>
      </c>
      <c r="E1125" s="21" t="n">
        <v>6.00002531183297</v>
      </c>
      <c r="F1125" s="21" t="n">
        <v>6.55028179043714</v>
      </c>
      <c r="G1125" s="21" t="n">
        <v>4.92535783113392</v>
      </c>
      <c r="H1125" s="21" t="n">
        <v>4.79150594757235</v>
      </c>
      <c r="I1125" s="21" t="n">
        <v>4.74903485882247</v>
      </c>
      <c r="J1125" s="21" t="n">
        <v>4.72348241507967</v>
      </c>
      <c r="K1125" s="81" t="n">
        <v>4.52008245451075</v>
      </c>
      <c r="L1125" s="81" t="n">
        <v>6.00000000000027</v>
      </c>
      <c r="M1125" s="81" t="n">
        <v>6.00001877331924</v>
      </c>
      <c r="N1125" s="81" t="n">
        <v>6.00000000402793</v>
      </c>
      <c r="O1125" s="81" t="n">
        <v>6.00036596226103</v>
      </c>
      <c r="P1125" s="81" t="n">
        <v>6.00000000067321</v>
      </c>
      <c r="Q1125" s="81" t="n">
        <v>5.99999938058945</v>
      </c>
      <c r="R1125" s="81" t="n">
        <v>4.86854498266577</v>
      </c>
      <c r="S1125" s="81" t="n">
        <v>4.74903484555029</v>
      </c>
      <c r="T1125" s="81" t="n">
        <v>4.74903481372037</v>
      </c>
      <c r="U1125" s="81" t="n">
        <v>4.74903484553636</v>
      </c>
      <c r="V1125" s="81" t="n">
        <v>4.74903481606025</v>
      </c>
      <c r="W1125" s="81" t="n">
        <v>4.74903484554696</v>
      </c>
      <c r="X1125" s="81" t="n">
        <v>4.74903484504798</v>
      </c>
    </row>
    <row r="1126" customFormat="false" ht="15" hidden="false" customHeight="true" outlineLevel="0" collapsed="false">
      <c r="A1126" s="31" t="n">
        <v>112113.189787034</v>
      </c>
      <c r="B1126" s="32" t="n">
        <v>6</v>
      </c>
      <c r="C1126" s="21" t="n">
        <v>8.67921098508217</v>
      </c>
      <c r="D1126" s="21" t="n">
        <v>5.89125417060043</v>
      </c>
      <c r="E1126" s="21" t="n">
        <v>6.0000235202323</v>
      </c>
      <c r="F1126" s="21" t="n">
        <v>5.61548017790659</v>
      </c>
      <c r="G1126" s="21" t="n">
        <v>4.55299114528157</v>
      </c>
      <c r="H1126" s="21" t="n">
        <v>4.76977194835901</v>
      </c>
      <c r="I1126" s="21" t="n">
        <v>4.74903485788303</v>
      </c>
      <c r="J1126" s="21" t="n">
        <v>4.75329213514155</v>
      </c>
      <c r="K1126" s="81" t="n">
        <v>4.62922421611787</v>
      </c>
      <c r="L1126" s="81" t="n">
        <v>6.00000000000029</v>
      </c>
      <c r="M1126" s="81" t="n">
        <v>6.00001583800702</v>
      </c>
      <c r="N1126" s="81" t="n">
        <v>6.00000000298714</v>
      </c>
      <c r="O1126" s="81" t="n">
        <v>6.00033101118359</v>
      </c>
      <c r="P1126" s="81" t="n">
        <v>6.00000000047294</v>
      </c>
      <c r="Q1126" s="81" t="n">
        <v>5.99999941455732</v>
      </c>
      <c r="R1126" s="81" t="n">
        <v>4.89076074040006</v>
      </c>
      <c r="S1126" s="81" t="n">
        <v>4.74903484555029</v>
      </c>
      <c r="T1126" s="81" t="n">
        <v>4.74903480866949</v>
      </c>
      <c r="U1126" s="81" t="n">
        <v>4.74903484555183</v>
      </c>
      <c r="V1126" s="81" t="n">
        <v>4.74903480118323</v>
      </c>
      <c r="W1126" s="81" t="n">
        <v>4.7490348455472</v>
      </c>
      <c r="X1126" s="81" t="n">
        <v>4.74903484521032</v>
      </c>
    </row>
    <row r="1127" customFormat="false" ht="15" hidden="false" customHeight="true" outlineLevel="0" collapsed="false">
      <c r="A1127" s="31" t="n">
        <v>112213.201553124</v>
      </c>
      <c r="B1127" s="32" t="n">
        <v>6</v>
      </c>
      <c r="C1127" s="21" t="n">
        <v>9.04529705986539</v>
      </c>
      <c r="D1127" s="21" t="n">
        <v>8.24659727355176</v>
      </c>
      <c r="E1127" s="21" t="n">
        <v>6.00002185544452</v>
      </c>
      <c r="F1127" s="21" t="n">
        <v>5.53779830320637</v>
      </c>
      <c r="G1127" s="21" t="n">
        <v>4.34053748710341</v>
      </c>
      <c r="H1127" s="21" t="n">
        <v>4.64110402386702</v>
      </c>
      <c r="I1127" s="21" t="n">
        <v>4.74903485701009</v>
      </c>
      <c r="J1127" s="21" t="n">
        <v>4.76205451557834</v>
      </c>
      <c r="K1127" s="81" t="n">
        <v>5.09458309484205</v>
      </c>
      <c r="L1127" s="81" t="n">
        <v>6.0000000000003</v>
      </c>
      <c r="M1127" s="81" t="n">
        <v>6.00001292873985</v>
      </c>
      <c r="N1127" s="81" t="n">
        <v>6.00000000251749</v>
      </c>
      <c r="O1127" s="81" t="n">
        <v>6.00029866281381</v>
      </c>
      <c r="P1127" s="81" t="n">
        <v>6.00000000029778</v>
      </c>
      <c r="Q1127" s="81" t="n">
        <v>5.99999945249677</v>
      </c>
      <c r="R1127" s="81" t="n">
        <v>4.86701104991457</v>
      </c>
      <c r="S1127" s="81" t="n">
        <v>4.74903484555029</v>
      </c>
      <c r="T1127" s="81" t="n">
        <v>4.74903480583445</v>
      </c>
      <c r="U1127" s="81" t="n">
        <v>4.74903484555867</v>
      </c>
      <c r="V1127" s="81" t="n">
        <v>4.74903478841199</v>
      </c>
      <c r="W1127" s="81" t="n">
        <v>4.74903484554757</v>
      </c>
      <c r="X1127" s="81" t="n">
        <v>4.74903484534565</v>
      </c>
    </row>
    <row r="1128" customFormat="false" ht="15" hidden="false" customHeight="true" outlineLevel="0" collapsed="false">
      <c r="A1128" s="31" t="n">
        <v>112313.213319214</v>
      </c>
      <c r="B1128" s="32" t="n">
        <v>6</v>
      </c>
      <c r="C1128" s="21" t="n">
        <v>4.63229734062061</v>
      </c>
      <c r="D1128" s="21" t="n">
        <v>5.41835950834347</v>
      </c>
      <c r="E1128" s="21" t="n">
        <v>6.00002030849321</v>
      </c>
      <c r="F1128" s="21" t="n">
        <v>5.77387766199763</v>
      </c>
      <c r="G1128" s="21" t="n">
        <v>4.81267822701554</v>
      </c>
      <c r="H1128" s="21" t="n">
        <v>4.74737619715218</v>
      </c>
      <c r="I1128" s="21" t="n">
        <v>4.74903485619893</v>
      </c>
      <c r="J1128" s="21" t="n">
        <v>4.75969401719984</v>
      </c>
      <c r="K1128" s="81" t="n">
        <v>8.70410860785114</v>
      </c>
      <c r="L1128" s="81" t="n">
        <v>6.00000000000031</v>
      </c>
      <c r="M1128" s="81" t="n">
        <v>6.00001013901745</v>
      </c>
      <c r="N1128" s="81" t="n">
        <v>6.00000000257013</v>
      </c>
      <c r="O1128" s="81" t="n">
        <v>6.00026876476031</v>
      </c>
      <c r="P1128" s="81" t="n">
        <v>6.00000000015223</v>
      </c>
      <c r="Q1128" s="81" t="n">
        <v>5.99999949288118</v>
      </c>
      <c r="R1128" s="81" t="n">
        <v>4.49918145921892</v>
      </c>
      <c r="S1128" s="81" t="n">
        <v>4.74903484555029</v>
      </c>
      <c r="T1128" s="81" t="n">
        <v>4.74903480488675</v>
      </c>
      <c r="U1128" s="81" t="n">
        <v>4.74903484555128</v>
      </c>
      <c r="V1128" s="81" t="n">
        <v>4.74903477755024</v>
      </c>
      <c r="W1128" s="81" t="n">
        <v>4.74903484554802</v>
      </c>
      <c r="X1128" s="81" t="n">
        <v>4.74903484545698</v>
      </c>
    </row>
    <row r="1129" customFormat="false" ht="15" hidden="false" customHeight="true" outlineLevel="0" collapsed="false">
      <c r="A1129" s="31" t="n">
        <v>112413.225085304</v>
      </c>
      <c r="B1129" s="32" t="n">
        <v>6</v>
      </c>
      <c r="C1129" s="21" t="n">
        <v>4.44340411444313</v>
      </c>
      <c r="D1129" s="21" t="n">
        <v>4.92620163871231</v>
      </c>
      <c r="E1129" s="21" t="n">
        <v>6.00001887103745</v>
      </c>
      <c r="F1129" s="21" t="n">
        <v>6.32846112020956</v>
      </c>
      <c r="G1129" s="21" t="n">
        <v>4.90399605226286</v>
      </c>
      <c r="H1129" s="21" t="n">
        <v>4.79465256136411</v>
      </c>
      <c r="I1129" s="21" t="n">
        <v>4.74903485544519</v>
      </c>
      <c r="J1129" s="21" t="n">
        <v>4.74699956524142</v>
      </c>
      <c r="K1129" s="81" t="n">
        <v>8.09403791691753</v>
      </c>
      <c r="L1129" s="81" t="n">
        <v>6.00000000000032</v>
      </c>
      <c r="M1129" s="81" t="n">
        <v>6.00000754037936</v>
      </c>
      <c r="N1129" s="81" t="n">
        <v>6.00000000252022</v>
      </c>
      <c r="O1129" s="81" t="n">
        <v>6.00024117052627</v>
      </c>
      <c r="P1129" s="81" t="n">
        <v>6.00000000003764</v>
      </c>
      <c r="Q1129" s="81" t="n">
        <v>5.99999953445207</v>
      </c>
      <c r="R1129" s="81" t="n">
        <v>4.42622355054243</v>
      </c>
      <c r="S1129" s="81" t="n">
        <v>4.74903484555029</v>
      </c>
      <c r="T1129" s="81" t="n">
        <v>4.74903480549691</v>
      </c>
      <c r="U1129" s="81" t="n">
        <v>4.74903484554326</v>
      </c>
      <c r="V1129" s="81" t="n">
        <v>4.74903476841622</v>
      </c>
      <c r="W1129" s="81" t="n">
        <v>4.74903484554849</v>
      </c>
      <c r="X1129" s="81" t="n">
        <v>4.74903484554716</v>
      </c>
    </row>
    <row r="1130" customFormat="false" ht="15" hidden="false" customHeight="true" outlineLevel="0" collapsed="false">
      <c r="A1130" s="31" t="n">
        <v>112513.236851394</v>
      </c>
      <c r="B1130" s="32" t="n">
        <v>6</v>
      </c>
      <c r="C1130" s="21" t="n">
        <v>4.69073784511571</v>
      </c>
      <c r="D1130" s="21" t="n">
        <v>5.11609376303217</v>
      </c>
      <c r="E1130" s="21" t="n">
        <v>6.00001753532673</v>
      </c>
      <c r="F1130" s="21" t="n">
        <v>6.77357472264213</v>
      </c>
      <c r="G1130" s="21" t="n">
        <v>4.9269839846043</v>
      </c>
      <c r="H1130" s="21" t="n">
        <v>4.79422610899303</v>
      </c>
      <c r="I1130" s="21" t="n">
        <v>4.7490348547448</v>
      </c>
      <c r="J1130" s="21" t="n">
        <v>4.72199038346622</v>
      </c>
      <c r="K1130" s="81" t="n">
        <v>4.53854002802059</v>
      </c>
      <c r="L1130" s="81" t="n">
        <v>6.00000000000033</v>
      </c>
      <c r="M1130" s="81" t="n">
        <v>6.00000518419058</v>
      </c>
      <c r="N1130" s="81" t="n">
        <v>6.00000000210357</v>
      </c>
      <c r="O1130" s="81" t="n">
        <v>6.00021573956873</v>
      </c>
      <c r="P1130" s="81" t="n">
        <v>5.9999999999529</v>
      </c>
      <c r="Q1130" s="81" t="n">
        <v>5.99999957618755</v>
      </c>
      <c r="R1130" s="81" t="n">
        <v>4.86424984189232</v>
      </c>
      <c r="S1130" s="81" t="n">
        <v>4.74903484555029</v>
      </c>
      <c r="T1130" s="81" t="n">
        <v>4.74903480734588</v>
      </c>
      <c r="U1130" s="81" t="n">
        <v>4.74903484554486</v>
      </c>
      <c r="V1130" s="81" t="n">
        <v>4.7490347608418</v>
      </c>
      <c r="W1130" s="81" t="n">
        <v>4.74903484554895</v>
      </c>
      <c r="X1130" s="81" t="n">
        <v>4.74903484561886</v>
      </c>
    </row>
    <row r="1131" customFormat="false" ht="15" hidden="false" customHeight="true" outlineLevel="0" collapsed="false">
      <c r="A1131" s="31" t="n">
        <v>112613.248617484</v>
      </c>
      <c r="B1131" s="32" t="n">
        <v>6</v>
      </c>
      <c r="C1131" s="21" t="n">
        <v>5.65158077384275</v>
      </c>
      <c r="D1131" s="21" t="n">
        <v>5.58259816220453</v>
      </c>
      <c r="E1131" s="21" t="n">
        <v>6.00001629415921</v>
      </c>
      <c r="F1131" s="21" t="n">
        <v>5.71294431049446</v>
      </c>
      <c r="G1131" s="21" t="n">
        <v>4.89128483211553</v>
      </c>
      <c r="H1131" s="21" t="n">
        <v>4.77983832021557</v>
      </c>
      <c r="I1131" s="21" t="n">
        <v>4.74903485409398</v>
      </c>
      <c r="J1131" s="21" t="n">
        <v>4.74909674881619</v>
      </c>
      <c r="K1131" s="81" t="n">
        <v>4.60471408978114</v>
      </c>
      <c r="L1131" s="81" t="n">
        <v>6.00000000000034</v>
      </c>
      <c r="M1131" s="81" t="n">
        <v>6.00000310376852</v>
      </c>
      <c r="N1131" s="81" t="n">
        <v>6.00000000162838</v>
      </c>
      <c r="O1131" s="81" t="n">
        <v>6.00019233731637</v>
      </c>
      <c r="P1131" s="81" t="n">
        <v>5.9999999998952</v>
      </c>
      <c r="Q1131" s="81" t="n">
        <v>5.99999961727271</v>
      </c>
      <c r="R1131" s="81" t="n">
        <v>4.89145157410959</v>
      </c>
      <c r="S1131" s="81" t="n">
        <v>4.74903484555029</v>
      </c>
      <c r="T1131" s="81" t="n">
        <v>4.74903481013377</v>
      </c>
      <c r="U1131" s="81" t="n">
        <v>4.74903484555139</v>
      </c>
      <c r="V1131" s="81" t="n">
        <v>4.74903475467166</v>
      </c>
      <c r="W1131" s="81" t="n">
        <v>4.74903484554937</v>
      </c>
      <c r="X1131" s="81" t="n">
        <v>4.74903484567453</v>
      </c>
    </row>
    <row r="1132" customFormat="false" ht="15" hidden="false" customHeight="true" outlineLevel="0" collapsed="false">
      <c r="A1132" s="31" t="n">
        <v>112713.260383575</v>
      </c>
      <c r="B1132" s="32" t="n">
        <v>6</v>
      </c>
      <c r="C1132" s="21" t="n">
        <v>9.13528735241567</v>
      </c>
      <c r="D1132" s="21" t="n">
        <v>8.06301386688117</v>
      </c>
      <c r="E1132" s="21" t="n">
        <v>6.00001514084289</v>
      </c>
      <c r="F1132" s="21" t="n">
        <v>5.52558474673346</v>
      </c>
      <c r="G1132" s="21" t="n">
        <v>4.39557946086596</v>
      </c>
      <c r="H1132" s="21" t="n">
        <v>4.66384680913658</v>
      </c>
      <c r="I1132" s="21" t="n">
        <v>4.74903485348923</v>
      </c>
      <c r="J1132" s="21" t="n">
        <v>4.76139969671912</v>
      </c>
      <c r="K1132" s="81" t="n">
        <v>5.03003513532194</v>
      </c>
      <c r="L1132" s="81" t="n">
        <v>6.00000000000035</v>
      </c>
      <c r="M1132" s="81" t="n">
        <v>6.00000131671333</v>
      </c>
      <c r="N1132" s="81" t="n">
        <v>6.00000000141891</v>
      </c>
      <c r="O1132" s="81" t="n">
        <v>6.00017083515129</v>
      </c>
      <c r="P1132" s="81" t="n">
        <v>5.99999999986078</v>
      </c>
      <c r="Q1132" s="81" t="n">
        <v>5.99999965707247</v>
      </c>
      <c r="R1132" s="81" t="n">
        <v>4.8710954571767</v>
      </c>
      <c r="S1132" s="81" t="n">
        <v>4.74903484555029</v>
      </c>
      <c r="T1132" s="81" t="n">
        <v>4.7490348135864</v>
      </c>
      <c r="U1132" s="81" t="n">
        <v>4.74903484555348</v>
      </c>
      <c r="V1132" s="81" t="n">
        <v>4.74903474976252</v>
      </c>
      <c r="W1132" s="81" t="n">
        <v>4.74903484554974</v>
      </c>
      <c r="X1132" s="81" t="n">
        <v>4.74903484571643</v>
      </c>
    </row>
    <row r="1133" customFormat="false" ht="15" hidden="false" customHeight="true" outlineLevel="0" collapsed="false">
      <c r="A1133" s="31" t="n">
        <v>112813.272149665</v>
      </c>
      <c r="B1133" s="32" t="n">
        <v>6</v>
      </c>
      <c r="C1133" s="21" t="n">
        <v>5.09536635141734</v>
      </c>
      <c r="D1133" s="21" t="n">
        <v>6.21236350065849</v>
      </c>
      <c r="E1133" s="21" t="n">
        <v>6.00001406915942</v>
      </c>
      <c r="F1133" s="21" t="n">
        <v>5.7157981048931</v>
      </c>
      <c r="G1133" s="21" t="n">
        <v>4.6666452019958</v>
      </c>
      <c r="H1133" s="21" t="n">
        <v>4.63582562596789</v>
      </c>
      <c r="I1133" s="21" t="n">
        <v>4.74903485292728</v>
      </c>
      <c r="J1133" s="21" t="n">
        <v>4.76062270769524</v>
      </c>
      <c r="K1133" s="81" t="n">
        <v>8.61542618061265</v>
      </c>
      <c r="L1133" s="81" t="n">
        <v>6.00000000000035</v>
      </c>
      <c r="M1133" s="81" t="n">
        <v>5.99999982732379</v>
      </c>
      <c r="N1133" s="81" t="n">
        <v>6.00000000140693</v>
      </c>
      <c r="O1133" s="81" t="n">
        <v>6.00015111035962</v>
      </c>
      <c r="P1133" s="81" t="n">
        <v>5.99999999984533</v>
      </c>
      <c r="Q1133" s="81" t="n">
        <v>5.99999969510627</v>
      </c>
      <c r="R1133" s="81" t="n">
        <v>4.52399095419397</v>
      </c>
      <c r="S1133" s="81" t="n">
        <v>4.74903484555029</v>
      </c>
      <c r="T1133" s="81" t="n">
        <v>4.74903481745958</v>
      </c>
      <c r="U1133" s="81" t="n">
        <v>4.74903484555001</v>
      </c>
      <c r="V1133" s="81" t="n">
        <v>4.74903474598235</v>
      </c>
      <c r="W1133" s="81" t="n">
        <v>4.74903484555003</v>
      </c>
      <c r="X1133" s="81" t="n">
        <v>4.74903484574661</v>
      </c>
    </row>
    <row r="1134" customFormat="false" ht="15" hidden="false" customHeight="true" outlineLevel="0" collapsed="false">
      <c r="A1134" s="31" t="n">
        <v>112913.283915755</v>
      </c>
      <c r="B1134" s="32" t="n">
        <v>6</v>
      </c>
      <c r="C1134" s="21" t="n">
        <v>4.40649945243086</v>
      </c>
      <c r="D1134" s="21" t="n">
        <v>4.94097005595591</v>
      </c>
      <c r="E1134" s="21" t="n">
        <v>6.0000130733307</v>
      </c>
      <c r="F1134" s="21" t="n">
        <v>6.18639815204877</v>
      </c>
      <c r="G1134" s="21" t="n">
        <v>4.88470265679102</v>
      </c>
      <c r="H1134" s="21" t="n">
        <v>4.78763394814318</v>
      </c>
      <c r="I1134" s="21" t="n">
        <v>4.74903485240512</v>
      </c>
      <c r="J1134" s="21" t="n">
        <v>4.75046700771244</v>
      </c>
      <c r="K1134" s="81" t="n">
        <v>8.65274652022563</v>
      </c>
      <c r="L1134" s="81" t="n">
        <v>6.00000000000036</v>
      </c>
      <c r="M1134" s="81" t="n">
        <v>5.9999986290003</v>
      </c>
      <c r="N1134" s="81" t="n">
        <v>6.00000000132999</v>
      </c>
      <c r="O1134" s="81" t="n">
        <v>6.0001330460554</v>
      </c>
      <c r="P1134" s="81" t="n">
        <v>5.99999999984456</v>
      </c>
      <c r="Q1134" s="81" t="n">
        <v>5.99999973102552</v>
      </c>
      <c r="R1134" s="81" t="n">
        <v>4.41362173424093</v>
      </c>
      <c r="S1134" s="81" t="n">
        <v>4.74903484555029</v>
      </c>
      <c r="T1134" s="81" t="n">
        <v>4.74903482154171</v>
      </c>
      <c r="U1134" s="81" t="n">
        <v>4.74903484554705</v>
      </c>
      <c r="V1134" s="81" t="n">
        <v>4.74903474320971</v>
      </c>
      <c r="W1134" s="81" t="n">
        <v>4.74903484555026</v>
      </c>
      <c r="X1134" s="81" t="n">
        <v>4.74903484576691</v>
      </c>
    </row>
    <row r="1135" customFormat="false" ht="15" hidden="false" customHeight="true" outlineLevel="0" collapsed="false">
      <c r="A1135" s="31" t="n">
        <v>113013.295681845</v>
      </c>
      <c r="B1135" s="32" t="n">
        <v>6</v>
      </c>
      <c r="C1135" s="21" t="n">
        <v>4.5634633642632</v>
      </c>
      <c r="D1135" s="21" t="n">
        <v>5.04809609873019</v>
      </c>
      <c r="E1135" s="21" t="n">
        <v>6.00001214798761</v>
      </c>
      <c r="F1135" s="21" t="n">
        <v>6.86786530125214</v>
      </c>
      <c r="G1135" s="21" t="n">
        <v>4.92165311769063</v>
      </c>
      <c r="H1135" s="21" t="n">
        <v>4.79538929177667</v>
      </c>
      <c r="I1135" s="21" t="n">
        <v>4.74903485191991</v>
      </c>
      <c r="J1135" s="21" t="n">
        <v>4.72451405635351</v>
      </c>
      <c r="K1135" s="81" t="n">
        <v>4.59284759410995</v>
      </c>
      <c r="L1135" s="81" t="n">
        <v>6.00000000000037</v>
      </c>
      <c r="M1135" s="81" t="n">
        <v>5.99999770655629</v>
      </c>
      <c r="N1135" s="81" t="n">
        <v>6.00000000110963</v>
      </c>
      <c r="O1135" s="81" t="n">
        <v>6.00011653108158</v>
      </c>
      <c r="P1135" s="81" t="n">
        <v>5.9999999998544</v>
      </c>
      <c r="Q1135" s="81" t="n">
        <v>5.99999976459277</v>
      </c>
      <c r="R1135" s="81" t="n">
        <v>4.85628957361422</v>
      </c>
      <c r="S1135" s="81" t="n">
        <v>4.74903484555029</v>
      </c>
      <c r="T1135" s="81" t="n">
        <v>4.74903482565467</v>
      </c>
      <c r="U1135" s="81" t="n">
        <v>4.74903484554819</v>
      </c>
      <c r="V1135" s="81" t="n">
        <v>4.749034741333</v>
      </c>
      <c r="W1135" s="81" t="n">
        <v>4.74903484555043</v>
      </c>
      <c r="X1135" s="81" t="n">
        <v>4.74903484577898</v>
      </c>
    </row>
    <row r="1136" customFormat="false" ht="15" hidden="false" customHeight="true" outlineLevel="0" collapsed="false">
      <c r="A1136" s="31" t="n">
        <v>113113.307447935</v>
      </c>
      <c r="B1136" s="32" t="n">
        <v>6</v>
      </c>
      <c r="C1136" s="21" t="n">
        <v>5.02227091720675</v>
      </c>
      <c r="D1136" s="21" t="n">
        <v>5.41744175953314</v>
      </c>
      <c r="E1136" s="21" t="n">
        <v>6.00001128814106</v>
      </c>
      <c r="F1136" s="21" t="n">
        <v>5.84077605478278</v>
      </c>
      <c r="G1136" s="21" t="n">
        <v>4.92031019661555</v>
      </c>
      <c r="H1136" s="21" t="n">
        <v>4.7853428552261</v>
      </c>
      <c r="I1136" s="21" t="n">
        <v>4.74903485146904</v>
      </c>
      <c r="J1136" s="21" t="n">
        <v>4.74428086020006</v>
      </c>
      <c r="K1136" s="81" t="n">
        <v>4.6059921912314</v>
      </c>
      <c r="L1136" s="81" t="n">
        <v>6.00000000000037</v>
      </c>
      <c r="M1136" s="81" t="n">
        <v>5.99999703837853</v>
      </c>
      <c r="N1136" s="81" t="n">
        <v>6.00000000088999</v>
      </c>
      <c r="O1136" s="81" t="n">
        <v>6.00010145989174</v>
      </c>
      <c r="P1136" s="81" t="n">
        <v>5.99999999987114</v>
      </c>
      <c r="Q1136" s="81" t="n">
        <v>5.99999979566344</v>
      </c>
      <c r="R1136" s="81" t="n">
        <v>4.89082062296644</v>
      </c>
      <c r="S1136" s="81" t="n">
        <v>4.74903484555029</v>
      </c>
      <c r="T1136" s="81" t="n">
        <v>4.74903482965337</v>
      </c>
      <c r="U1136" s="81" t="n">
        <v>4.74903484555089</v>
      </c>
      <c r="V1136" s="81" t="n">
        <v>4.74903474024989</v>
      </c>
      <c r="W1136" s="81" t="n">
        <v>4.74903484555054</v>
      </c>
      <c r="X1136" s="81" t="n">
        <v>4.74903484578429</v>
      </c>
    </row>
    <row r="1137" customFormat="false" ht="15" hidden="false" customHeight="true" outlineLevel="0" collapsed="false">
      <c r="A1137" s="31" t="n">
        <v>113213.319214025</v>
      </c>
      <c r="B1137" s="32" t="n">
        <v>6</v>
      </c>
      <c r="C1137" s="21" t="n">
        <v>8.9061174933426</v>
      </c>
      <c r="D1137" s="21" t="n">
        <v>7.61157969089975</v>
      </c>
      <c r="E1137" s="21" t="n">
        <v>6.0000104891551</v>
      </c>
      <c r="F1137" s="21" t="n">
        <v>5.52619368049654</v>
      </c>
      <c r="G1137" s="21" t="n">
        <v>4.47377668233238</v>
      </c>
      <c r="H1137" s="21" t="n">
        <v>4.73077316101493</v>
      </c>
      <c r="I1137" s="21" t="n">
        <v>4.74903485105009</v>
      </c>
      <c r="J1137" s="21" t="n">
        <v>4.76038095301484</v>
      </c>
      <c r="K1137" s="81" t="n">
        <v>5.02268498104182</v>
      </c>
      <c r="L1137" s="81" t="n">
        <v>6.00000000000038</v>
      </c>
      <c r="M1137" s="81" t="n">
        <v>5.9999965983893</v>
      </c>
      <c r="N1137" s="81" t="n">
        <v>6.00000000079076</v>
      </c>
      <c r="O1137" s="81" t="n">
        <v>6.00008773241607</v>
      </c>
      <c r="P1137" s="81" t="n">
        <v>5.99999999989174</v>
      </c>
      <c r="Q1137" s="81" t="n">
        <v>5.99999982416944</v>
      </c>
      <c r="R1137" s="81" t="n">
        <v>4.87142168062646</v>
      </c>
      <c r="S1137" s="81" t="n">
        <v>4.74903484555029</v>
      </c>
      <c r="T1137" s="81" t="n">
        <v>4.74903483342435</v>
      </c>
      <c r="U1137" s="81" t="n">
        <v>4.74903484555143</v>
      </c>
      <c r="V1137" s="81" t="n">
        <v>4.74903473986661</v>
      </c>
      <c r="W1137" s="81" t="n">
        <v>4.7490348455506</v>
      </c>
      <c r="X1137" s="81" t="n">
        <v>4.74903484578413</v>
      </c>
    </row>
    <row r="1138" customFormat="false" ht="15" hidden="false" customHeight="true" outlineLevel="0" collapsed="false">
      <c r="A1138" s="31" t="n">
        <v>113313.330980115</v>
      </c>
      <c r="B1138" s="32" t="n">
        <v>6</v>
      </c>
      <c r="C1138" s="21" t="n">
        <v>8.73390741956081</v>
      </c>
      <c r="D1138" s="21" t="n">
        <v>8.17127612917544</v>
      </c>
      <c r="E1138" s="21" t="n">
        <v>6.00000974672199</v>
      </c>
      <c r="F1138" s="21" t="n">
        <v>5.67013532709859</v>
      </c>
      <c r="G1138" s="21" t="n">
        <v>4.3373987181799</v>
      </c>
      <c r="H1138" s="21" t="n">
        <v>4.62834963484916</v>
      </c>
      <c r="I1138" s="21" t="n">
        <v>4.7490348506608</v>
      </c>
      <c r="J1138" s="21" t="n">
        <v>4.76119902656165</v>
      </c>
      <c r="K1138" s="81" t="n">
        <v>8.59997247583137</v>
      </c>
      <c r="L1138" s="81" t="n">
        <v>6.00000000000038</v>
      </c>
      <c r="M1138" s="81" t="n">
        <v>5.99999635778202</v>
      </c>
      <c r="N1138" s="81" t="n">
        <v>6.0000000007648</v>
      </c>
      <c r="O1138" s="81" t="n">
        <v>6.00007525391378</v>
      </c>
      <c r="P1138" s="81" t="n">
        <v>5.9999999999137</v>
      </c>
      <c r="Q1138" s="81" t="n">
        <v>5.99999985010465</v>
      </c>
      <c r="R1138" s="81" t="n">
        <v>4.528267342899</v>
      </c>
      <c r="S1138" s="81" t="n">
        <v>4.74903484555029</v>
      </c>
      <c r="T1138" s="81" t="n">
        <v>4.7490348368836</v>
      </c>
      <c r="U1138" s="81" t="n">
        <v>4.74903484554987</v>
      </c>
      <c r="V1138" s="81" t="n">
        <v>4.74903474009746</v>
      </c>
      <c r="W1138" s="81" t="n">
        <v>4.74903484555063</v>
      </c>
      <c r="X1138" s="81" t="n">
        <v>4.74903484577962</v>
      </c>
    </row>
    <row r="1139" customFormat="false" ht="15" hidden="false" customHeight="true" outlineLevel="0" collapsed="false">
      <c r="A1139" s="31" t="n">
        <v>113413.342746205</v>
      </c>
      <c r="B1139" s="32" t="n">
        <v>6</v>
      </c>
      <c r="C1139" s="21" t="n">
        <v>4.5077505220387</v>
      </c>
      <c r="D1139" s="21" t="n">
        <v>5.05746873716717</v>
      </c>
      <c r="E1139" s="21" t="n">
        <v>6.00000905683884</v>
      </c>
      <c r="F1139" s="21" t="n">
        <v>6.07528166748974</v>
      </c>
      <c r="G1139" s="21" t="n">
        <v>4.84125211472519</v>
      </c>
      <c r="H1139" s="21" t="n">
        <v>4.77814395951399</v>
      </c>
      <c r="I1139" s="21" t="n">
        <v>4.74903485029906</v>
      </c>
      <c r="J1139" s="21" t="n">
        <v>4.75306683795734</v>
      </c>
      <c r="K1139" s="81" t="n">
        <v>8.66943157882852</v>
      </c>
      <c r="L1139" s="81" t="n">
        <v>6.00000000000039</v>
      </c>
      <c r="M1139" s="81" t="n">
        <v>5.99999628651864</v>
      </c>
      <c r="N1139" s="81" t="n">
        <v>6.0000000007043</v>
      </c>
      <c r="O1139" s="81" t="n">
        <v>6.00006393481515</v>
      </c>
      <c r="P1139" s="81" t="n">
        <v>5.9999999999352</v>
      </c>
      <c r="Q1139" s="81" t="n">
        <v>5.9999998735123</v>
      </c>
      <c r="R1139" s="81" t="n">
        <v>4.41341355411941</v>
      </c>
      <c r="S1139" s="81" t="n">
        <v>4.74903484555029</v>
      </c>
      <c r="T1139" s="81" t="n">
        <v>4.74903483997373</v>
      </c>
      <c r="U1139" s="81" t="n">
        <v>4.74903484554882</v>
      </c>
      <c r="V1139" s="81" t="n">
        <v>4.74903474086419</v>
      </c>
      <c r="W1139" s="81" t="n">
        <v>4.74903484555062</v>
      </c>
      <c r="X1139" s="81" t="n">
        <v>4.74903484577175</v>
      </c>
    </row>
    <row r="1140" customFormat="false" ht="15" hidden="false" customHeight="true" outlineLevel="0" collapsed="false">
      <c r="A1140" s="31" t="n">
        <v>113513.354512296</v>
      </c>
      <c r="B1140" s="32" t="n">
        <v>6</v>
      </c>
      <c r="C1140" s="21" t="n">
        <v>4.47476406557413</v>
      </c>
      <c r="D1140" s="21" t="n">
        <v>4.99241617733536</v>
      </c>
      <c r="E1140" s="21" t="n">
        <v>6.00000841578612</v>
      </c>
      <c r="F1140" s="21" t="n">
        <v>6.83616176155982</v>
      </c>
      <c r="G1140" s="21" t="n">
        <v>4.91101856004493</v>
      </c>
      <c r="H1140" s="21" t="n">
        <v>4.79586373664911</v>
      </c>
      <c r="I1140" s="21" t="n">
        <v>4.74903484996293</v>
      </c>
      <c r="J1140" s="21" t="n">
        <v>4.72928883959495</v>
      </c>
      <c r="K1140" s="81" t="n">
        <v>4.59694922067317</v>
      </c>
      <c r="L1140" s="81" t="n">
        <v>6.00000000000039</v>
      </c>
      <c r="M1140" s="81" t="n">
        <v>5.99999635458208</v>
      </c>
      <c r="N1140" s="81" t="n">
        <v>6.00000000058995</v>
      </c>
      <c r="O1140" s="81" t="n">
        <v>6.00005369055517</v>
      </c>
      <c r="P1140" s="81" t="n">
        <v>5.99999999995492</v>
      </c>
      <c r="Q1140" s="81" t="n">
        <v>5.9999998944741</v>
      </c>
      <c r="R1140" s="81" t="n">
        <v>4.8555738432897</v>
      </c>
      <c r="S1140" s="81" t="n">
        <v>4.74903484555029</v>
      </c>
      <c r="T1140" s="81" t="n">
        <v>4.74903484266084</v>
      </c>
      <c r="U1140" s="81" t="n">
        <v>4.74903484554948</v>
      </c>
      <c r="V1140" s="81" t="n">
        <v>4.74903474209552</v>
      </c>
      <c r="W1140" s="81" t="n">
        <v>4.7490348455506</v>
      </c>
      <c r="X1140" s="81" t="n">
        <v>4.74903484576136</v>
      </c>
    </row>
    <row r="1141" customFormat="false" ht="15" hidden="false" customHeight="true" outlineLevel="0" collapsed="false">
      <c r="A1141" s="31" t="n">
        <v>113613.366278386</v>
      </c>
      <c r="B1141" s="32" t="n">
        <v>6</v>
      </c>
      <c r="C1141" s="21" t="n">
        <v>4.77485350006229</v>
      </c>
      <c r="D1141" s="21" t="n">
        <v>5.28877466166747</v>
      </c>
      <c r="E1141" s="21" t="n">
        <v>6.00000782010759</v>
      </c>
      <c r="F1141" s="21" t="n">
        <v>5.99187525052778</v>
      </c>
      <c r="G1141" s="21" t="n">
        <v>4.92727754302117</v>
      </c>
      <c r="H1141" s="21" t="n">
        <v>4.78944237192305</v>
      </c>
      <c r="I1141" s="21" t="n">
        <v>4.74903484965059</v>
      </c>
      <c r="J1141" s="21" t="n">
        <v>4.73918850805768</v>
      </c>
      <c r="K1141" s="81" t="n">
        <v>4.60464047803145</v>
      </c>
      <c r="L1141" s="81" t="n">
        <v>6.00000000000039</v>
      </c>
      <c r="M1141" s="81" t="n">
        <v>5.99999653298797</v>
      </c>
      <c r="N1141" s="81" t="n">
        <v>6.00000000048666</v>
      </c>
      <c r="O1141" s="81" t="n">
        <v>6.00004444140086</v>
      </c>
      <c r="P1141" s="81" t="n">
        <v>5.99999999997209</v>
      </c>
      <c r="Q1141" s="81" t="n">
        <v>5.99999991310061</v>
      </c>
      <c r="R1141" s="81" t="n">
        <v>4.89078559443697</v>
      </c>
      <c r="S1141" s="81" t="n">
        <v>4.74903484555029</v>
      </c>
      <c r="T1141" s="81" t="n">
        <v>4.74903484493116</v>
      </c>
      <c r="U1141" s="81" t="n">
        <v>4.74903484555057</v>
      </c>
      <c r="V1141" s="81" t="n">
        <v>4.74903474372662</v>
      </c>
      <c r="W1141" s="81" t="n">
        <v>4.74903484555056</v>
      </c>
      <c r="X1141" s="81" t="n">
        <v>4.74903484574915</v>
      </c>
    </row>
    <row r="1142" customFormat="false" ht="15" hidden="false" customHeight="true" outlineLevel="0" collapsed="false">
      <c r="A1142" s="31" t="n">
        <v>113713.378044476</v>
      </c>
      <c r="B1142" s="32" t="n">
        <v>6</v>
      </c>
      <c r="C1142" s="21" t="n">
        <v>8.12585246630583</v>
      </c>
      <c r="D1142" s="21" t="n">
        <v>6.23354220540976</v>
      </c>
      <c r="E1142" s="21" t="n">
        <v>6.00000726659165</v>
      </c>
      <c r="F1142" s="21" t="n">
        <v>5.54016072166736</v>
      </c>
      <c r="G1142" s="21" t="n">
        <v>4.84609024215508</v>
      </c>
      <c r="H1142" s="21" t="n">
        <v>4.76056477510862</v>
      </c>
      <c r="I1142" s="21" t="n">
        <v>4.74903484936035</v>
      </c>
      <c r="J1142" s="21" t="n">
        <v>4.75899628955792</v>
      </c>
      <c r="K1142" s="81" t="n">
        <v>5.01844569712418</v>
      </c>
      <c r="L1142" s="81" t="n">
        <v>6.00000000000039</v>
      </c>
      <c r="M1142" s="81" t="n">
        <v>5.999996794568</v>
      </c>
      <c r="N1142" s="81" t="n">
        <v>6.00000000043693</v>
      </c>
      <c r="O1142" s="81" t="n">
        <v>6.00003611227393</v>
      </c>
      <c r="P1142" s="81" t="n">
        <v>5.99999999998624</v>
      </c>
      <c r="Q1142" s="81" t="n">
        <v>5.99999992952347</v>
      </c>
      <c r="R1142" s="81" t="n">
        <v>4.87164757102251</v>
      </c>
      <c r="S1142" s="81" t="n">
        <v>4.74903484555029</v>
      </c>
      <c r="T1142" s="81" t="n">
        <v>4.74903484678768</v>
      </c>
      <c r="U1142" s="81" t="n">
        <v>4.74903484555066</v>
      </c>
      <c r="V1142" s="81" t="n">
        <v>4.74903474569865</v>
      </c>
      <c r="W1142" s="81" t="n">
        <v>4.74903484555051</v>
      </c>
      <c r="X1142" s="81" t="n">
        <v>4.74903484573573</v>
      </c>
    </row>
    <row r="1143" customFormat="false" ht="15" hidden="false" customHeight="true" outlineLevel="0" collapsed="false">
      <c r="A1143" s="31" t="n">
        <v>113813.389810566</v>
      </c>
      <c r="B1143" s="32" t="n">
        <v>6</v>
      </c>
      <c r="C1143" s="21" t="n">
        <v>9.18445668240443</v>
      </c>
      <c r="D1143" s="21" t="n">
        <v>8.28045346074391</v>
      </c>
      <c r="E1143" s="21" t="n">
        <v>6.00000675225399</v>
      </c>
      <c r="F1143" s="21" t="n">
        <v>5.63565494983856</v>
      </c>
      <c r="G1143" s="21" t="n">
        <v>4.36584502983401</v>
      </c>
      <c r="H1143" s="21" t="n">
        <v>4.63406209279295</v>
      </c>
      <c r="I1143" s="21" t="n">
        <v>4.74903484909066</v>
      </c>
      <c r="J1143" s="21" t="n">
        <v>4.76147141882744</v>
      </c>
      <c r="K1143" s="81" t="n">
        <v>8.59181431841153</v>
      </c>
      <c r="L1143" s="81" t="n">
        <v>6.0000000000004</v>
      </c>
      <c r="M1143" s="81" t="n">
        <v>5.99999711454158</v>
      </c>
      <c r="N1143" s="81" t="n">
        <v>6.00000000041394</v>
      </c>
      <c r="O1143" s="81" t="n">
        <v>6.00002863257066</v>
      </c>
      <c r="P1143" s="81" t="n">
        <v>5.9999999999973</v>
      </c>
      <c r="Q1143" s="81" t="n">
        <v>5.99999994388846</v>
      </c>
      <c r="R1143" s="81" t="n">
        <v>4.53064879045342</v>
      </c>
      <c r="S1143" s="81" t="n">
        <v>4.74903484555029</v>
      </c>
      <c r="T1143" s="81" t="n">
        <v>4.74903484824679</v>
      </c>
      <c r="U1143" s="81" t="n">
        <v>4.74903484554998</v>
      </c>
      <c r="V1143" s="81" t="n">
        <v>4.74903474795834</v>
      </c>
      <c r="W1143" s="81" t="n">
        <v>4.74903484555046</v>
      </c>
      <c r="X1143" s="81" t="n">
        <v>4.7490348457216</v>
      </c>
    </row>
    <row r="1144" customFormat="false" ht="15" hidden="false" customHeight="true" outlineLevel="0" collapsed="false">
      <c r="A1144" s="31" t="n">
        <v>113913.401576656</v>
      </c>
      <c r="B1144" s="32" t="n">
        <v>6</v>
      </c>
      <c r="C1144" s="21" t="n">
        <v>4.80990991090914</v>
      </c>
      <c r="D1144" s="21" t="n">
        <v>5.23650199663321</v>
      </c>
      <c r="E1144" s="21" t="n">
        <v>6.00000627432151</v>
      </c>
      <c r="F1144" s="21" t="n">
        <v>5.9885031871253</v>
      </c>
      <c r="G1144" s="21" t="n">
        <v>4.77300507753969</v>
      </c>
      <c r="H1144" s="21" t="n">
        <v>4.76389272808209</v>
      </c>
      <c r="I1144" s="21" t="n">
        <v>4.74903484884006</v>
      </c>
      <c r="J1144" s="21" t="n">
        <v>4.75499399845145</v>
      </c>
      <c r="K1144" s="81" t="n">
        <v>8.67759903583414</v>
      </c>
      <c r="L1144" s="81" t="n">
        <v>6.0000000000004</v>
      </c>
      <c r="M1144" s="81" t="n">
        <v>5.99999747089712</v>
      </c>
      <c r="N1144" s="81" t="n">
        <v>6.00000000037431</v>
      </c>
      <c r="O1144" s="81" t="n">
        <v>6.00002193598007</v>
      </c>
      <c r="P1144" s="81" t="n">
        <v>6.00000000000539</v>
      </c>
      <c r="Q1144" s="81" t="n">
        <v>5.99999995634987</v>
      </c>
      <c r="R1144" s="81" t="n">
        <v>4.41333292771363</v>
      </c>
      <c r="S1144" s="81" t="n">
        <v>4.74903484555029</v>
      </c>
      <c r="T1144" s="81" t="n">
        <v>4.74903484933522</v>
      </c>
      <c r="U1144" s="81" t="n">
        <v>4.74903484554963</v>
      </c>
      <c r="V1144" s="81" t="n">
        <v>4.74903475045754</v>
      </c>
      <c r="W1144" s="81" t="n">
        <v>4.74903484555042</v>
      </c>
      <c r="X1144" s="81" t="n">
        <v>4.74903484570717</v>
      </c>
    </row>
    <row r="1145" customFormat="false" ht="15" hidden="false" customHeight="true" outlineLevel="0" collapsed="false">
      <c r="A1145" s="31" t="n">
        <v>114013.413342746</v>
      </c>
      <c r="B1145" s="32" t="n">
        <v>6</v>
      </c>
      <c r="C1145" s="21" t="n">
        <v>4.42016540365824</v>
      </c>
      <c r="D1145" s="21" t="n">
        <v>4.94354870606423</v>
      </c>
      <c r="E1145" s="21" t="n">
        <v>6.00000583021748</v>
      </c>
      <c r="F1145" s="21" t="n">
        <v>6.72708874890873</v>
      </c>
      <c r="G1145" s="21" t="n">
        <v>4.89574647475437</v>
      </c>
      <c r="H1145" s="21" t="n">
        <v>4.79562316472618</v>
      </c>
      <c r="I1145" s="21" t="n">
        <v>4.7490348486072</v>
      </c>
      <c r="J1145" s="21" t="n">
        <v>4.73443544388232</v>
      </c>
      <c r="K1145" s="81" t="n">
        <v>4.59905135756226</v>
      </c>
      <c r="L1145" s="81" t="n">
        <v>6.0000000000004</v>
      </c>
      <c r="M1145" s="81" t="n">
        <v>5.99999784460692</v>
      </c>
      <c r="N1145" s="81" t="n">
        <v>6.00000000031556</v>
      </c>
      <c r="O1145" s="81" t="n">
        <v>6.00001596030176</v>
      </c>
      <c r="P1145" s="81" t="n">
        <v>6.00000000001082</v>
      </c>
      <c r="Q1145" s="81" t="n">
        <v>5.99999996706587</v>
      </c>
      <c r="R1145" s="81" t="n">
        <v>4.85517986011429</v>
      </c>
      <c r="S1145" s="81" t="n">
        <v>4.74903484555029</v>
      </c>
      <c r="T1145" s="81" t="n">
        <v>4.74903485008712</v>
      </c>
      <c r="U1145" s="81" t="n">
        <v>4.74903484554997</v>
      </c>
      <c r="V1145" s="81" t="n">
        <v>4.74903475315288</v>
      </c>
      <c r="W1145" s="81" t="n">
        <v>4.74903484555038</v>
      </c>
      <c r="X1145" s="81" t="n">
        <v>4.74903484569277</v>
      </c>
    </row>
    <row r="1146" customFormat="false" ht="15" hidden="false" customHeight="true" outlineLevel="0" collapsed="false">
      <c r="A1146" s="31" t="n">
        <v>114113.425108836</v>
      </c>
      <c r="B1146" s="32" t="n">
        <v>6</v>
      </c>
      <c r="C1146" s="21" t="n">
        <v>4.62157575610341</v>
      </c>
      <c r="D1146" s="21" t="n">
        <v>5.1729570319742</v>
      </c>
      <c r="E1146" s="21" t="n">
        <v>6.00000541754751</v>
      </c>
      <c r="F1146" s="21" t="n">
        <v>6.15400850349971</v>
      </c>
      <c r="G1146" s="21" t="n">
        <v>4.9250115244801</v>
      </c>
      <c r="H1146" s="21" t="n">
        <v>4.79280659238702</v>
      </c>
      <c r="I1146" s="21" t="n">
        <v>4.74903484839082</v>
      </c>
      <c r="J1146" s="21" t="n">
        <v>4.73436297478698</v>
      </c>
      <c r="K1146" s="81" t="n">
        <v>4.6035558473597</v>
      </c>
      <c r="L1146" s="81" t="n">
        <v>6.0000000000004</v>
      </c>
      <c r="M1146" s="81" t="n">
        <v>5.99999821969973</v>
      </c>
      <c r="N1146" s="81" t="n">
        <v>6.00000000026601</v>
      </c>
      <c r="O1146" s="81" t="n">
        <v>6.00001064726438</v>
      </c>
      <c r="P1146" s="81" t="n">
        <v>6.000000000014</v>
      </c>
      <c r="Q1146" s="81" t="n">
        <v>5.99999997619484</v>
      </c>
      <c r="R1146" s="81" t="n">
        <v>4.8907792901695</v>
      </c>
      <c r="S1146" s="81" t="n">
        <v>4.74903484555029</v>
      </c>
      <c r="T1146" s="81" t="n">
        <v>4.74903485054149</v>
      </c>
      <c r="U1146" s="81" t="n">
        <v>4.7490348455504</v>
      </c>
      <c r="V1146" s="81" t="n">
        <v>4.74903475600535</v>
      </c>
      <c r="W1146" s="81" t="n">
        <v>4.74903484555034</v>
      </c>
      <c r="X1146" s="81" t="n">
        <v>4.74903484567866</v>
      </c>
    </row>
    <row r="1147" customFormat="false" ht="15" hidden="false" customHeight="true" outlineLevel="0" collapsed="false">
      <c r="A1147" s="31" t="n">
        <v>114213.436874927</v>
      </c>
      <c r="B1147" s="32" t="n">
        <v>6</v>
      </c>
      <c r="C1147" s="21" t="n">
        <v>5.23299748354369</v>
      </c>
      <c r="D1147" s="21" t="n">
        <v>5.74089331241881</v>
      </c>
      <c r="E1147" s="21" t="n">
        <v>6.00000503408668</v>
      </c>
      <c r="F1147" s="21" t="n">
        <v>5.56757783713117</v>
      </c>
      <c r="G1147" s="21" t="n">
        <v>4.91036890121912</v>
      </c>
      <c r="H1147" s="21" t="n">
        <v>4.77456344969231</v>
      </c>
      <c r="I1147" s="21" t="n">
        <v>4.74903484818976</v>
      </c>
      <c r="J1147" s="21" t="n">
        <v>4.75726284754463</v>
      </c>
      <c r="K1147" s="81" t="n">
        <v>5.01534319637076</v>
      </c>
      <c r="L1147" s="81" t="n">
        <v>6.00000000000041</v>
      </c>
      <c r="M1147" s="81" t="n">
        <v>5.99999858321598</v>
      </c>
      <c r="N1147" s="81" t="n">
        <v>6.00000000023992</v>
      </c>
      <c r="O1147" s="81" t="n">
        <v>6.00000594234579</v>
      </c>
      <c r="P1147" s="81" t="n">
        <v>6.00000000001537</v>
      </c>
      <c r="Q1147" s="81" t="n">
        <v>5.99999998389227</v>
      </c>
      <c r="R1147" s="81" t="n">
        <v>4.87182119421063</v>
      </c>
      <c r="S1147" s="81" t="n">
        <v>4.74903484555029</v>
      </c>
      <c r="T1147" s="81" t="n">
        <v>4.74903485073992</v>
      </c>
      <c r="U1147" s="81" t="n">
        <v>4.74903484555039</v>
      </c>
      <c r="V1147" s="81" t="n">
        <v>4.74903475898002</v>
      </c>
      <c r="W1147" s="81" t="n">
        <v>4.74903484555031</v>
      </c>
      <c r="X1147" s="81" t="n">
        <v>4.74903484566506</v>
      </c>
    </row>
    <row r="1148" customFormat="false" ht="15" hidden="false" customHeight="true" outlineLevel="0" collapsed="false">
      <c r="A1148" s="31" t="n">
        <v>114313.448641017</v>
      </c>
      <c r="B1148" s="32" t="n">
        <v>6</v>
      </c>
      <c r="C1148" s="21" t="n">
        <v>9.04429270683107</v>
      </c>
      <c r="D1148" s="21" t="n">
        <v>8.19376624787475</v>
      </c>
      <c r="E1148" s="21" t="n">
        <v>6.00000467776753</v>
      </c>
      <c r="F1148" s="21" t="n">
        <v>5.61154394585884</v>
      </c>
      <c r="G1148" s="21" t="n">
        <v>4.43008729342309</v>
      </c>
      <c r="H1148" s="21" t="n">
        <v>4.64808689721934</v>
      </c>
      <c r="I1148" s="21" t="n">
        <v>4.74903484800293</v>
      </c>
      <c r="J1148" s="21" t="n">
        <v>4.76147828117888</v>
      </c>
      <c r="K1148" s="81" t="n">
        <v>8.58580929278768</v>
      </c>
      <c r="L1148" s="81" t="n">
        <v>6.00000000000041</v>
      </c>
      <c r="M1148" s="81" t="n">
        <v>5.99999892506964</v>
      </c>
      <c r="N1148" s="81" t="n">
        <v>6.00000000022348</v>
      </c>
      <c r="O1148" s="81" t="n">
        <v>6.00000179459549</v>
      </c>
      <c r="P1148" s="81" t="n">
        <v>6.00000000001535</v>
      </c>
      <c r="Q1148" s="81" t="n">
        <v>5.99999999030843</v>
      </c>
      <c r="R1148" s="81" t="n">
        <v>4.53245841038697</v>
      </c>
      <c r="S1148" s="81" t="n">
        <v>4.74903484555029</v>
      </c>
      <c r="T1148" s="81" t="n">
        <v>4.74903485072471</v>
      </c>
      <c r="U1148" s="81" t="n">
        <v>4.7490348455501</v>
      </c>
      <c r="V1148" s="81" t="n">
        <v>4.74903476204565</v>
      </c>
      <c r="W1148" s="81" t="n">
        <v>4.74903484555029</v>
      </c>
      <c r="X1148" s="81" t="n">
        <v>4.7490348456521</v>
      </c>
    </row>
    <row r="1149" customFormat="false" ht="15" hidden="false" customHeight="true" outlineLevel="0" collapsed="false">
      <c r="A1149" s="31" t="n">
        <v>114413.460407107</v>
      </c>
      <c r="B1149" s="32" t="n">
        <v>6</v>
      </c>
      <c r="C1149" s="21" t="n">
        <v>5.98593017960959</v>
      </c>
      <c r="D1149" s="21" t="n">
        <v>5.61953365008694</v>
      </c>
      <c r="E1149" s="21" t="n">
        <v>6.00000434666895</v>
      </c>
      <c r="F1149" s="21" t="n">
        <v>5.92131036592039</v>
      </c>
      <c r="G1149" s="21" t="n">
        <v>4.35567532446588</v>
      </c>
      <c r="H1149" s="21" t="n">
        <v>4.71736788581024</v>
      </c>
      <c r="I1149" s="21" t="n">
        <v>4.74903484782933</v>
      </c>
      <c r="J1149" s="21" t="n">
        <v>4.75638569065234</v>
      </c>
      <c r="K1149" s="81" t="n">
        <v>8.68331350370963</v>
      </c>
      <c r="L1149" s="81" t="n">
        <v>6.00000000000041</v>
      </c>
      <c r="M1149" s="81" t="n">
        <v>5.99999923783922</v>
      </c>
      <c r="N1149" s="81" t="n">
        <v>6.00000000019958</v>
      </c>
      <c r="O1149" s="81" t="n">
        <v>5.99999815646023</v>
      </c>
      <c r="P1149" s="81" t="n">
        <v>6.00000000001431</v>
      </c>
      <c r="Q1149" s="81" t="n">
        <v>5.9999999955867</v>
      </c>
      <c r="R1149" s="81" t="n">
        <v>4.41329339938544</v>
      </c>
      <c r="S1149" s="81" t="n">
        <v>4.74903484555029</v>
      </c>
      <c r="T1149" s="81" t="n">
        <v>4.74903485053729</v>
      </c>
      <c r="U1149" s="81" t="n">
        <v>4.74903484554999</v>
      </c>
      <c r="V1149" s="81" t="n">
        <v>4.74903476517445</v>
      </c>
      <c r="W1149" s="81" t="n">
        <v>4.74903484555028</v>
      </c>
      <c r="X1149" s="81" t="n">
        <v>4.7490348456399</v>
      </c>
    </row>
    <row r="1150" customFormat="false" ht="15" hidden="false" customHeight="true" outlineLevel="0" collapsed="false">
      <c r="A1150" s="31" t="n">
        <v>114513.472173197</v>
      </c>
      <c r="B1150" s="32" t="n">
        <v>6</v>
      </c>
      <c r="C1150" s="21" t="n">
        <v>4.41678357002681</v>
      </c>
      <c r="D1150" s="21" t="n">
        <v>4.93217032883933</v>
      </c>
      <c r="E1150" s="21" t="n">
        <v>6.00000403900586</v>
      </c>
      <c r="F1150" s="21" t="n">
        <v>6.59430951031756</v>
      </c>
      <c r="G1150" s="21" t="n">
        <v>4.86459483887195</v>
      </c>
      <c r="H1150" s="21" t="n">
        <v>4.79277969655215</v>
      </c>
      <c r="I1150" s="21" t="n">
        <v>4.74903484766801</v>
      </c>
      <c r="J1150" s="21" t="n">
        <v>4.73883528908882</v>
      </c>
      <c r="K1150" s="81" t="n">
        <v>4.60057637580254</v>
      </c>
      <c r="L1150" s="81" t="n">
        <v>6.00000000000041</v>
      </c>
      <c r="M1150" s="81" t="n">
        <v>5.99999951650884</v>
      </c>
      <c r="N1150" s="81" t="n">
        <v>6.00000000016949</v>
      </c>
      <c r="O1150" s="81" t="n">
        <v>5.99999498361318</v>
      </c>
      <c r="P1150" s="81" t="n">
        <v>6.00000000001262</v>
      </c>
      <c r="Q1150" s="81" t="n">
        <v>5.99999999986229</v>
      </c>
      <c r="R1150" s="81" t="n">
        <v>4.85488505762002</v>
      </c>
      <c r="S1150" s="81" t="n">
        <v>4.74903484555029</v>
      </c>
      <c r="T1150" s="81" t="n">
        <v>4.74903485021698</v>
      </c>
      <c r="U1150" s="81" t="n">
        <v>4.74903484555016</v>
      </c>
      <c r="V1150" s="81" t="n">
        <v>4.74903476834182</v>
      </c>
      <c r="W1150" s="81" t="n">
        <v>4.74903484555027</v>
      </c>
      <c r="X1150" s="81" t="n">
        <v>4.74903484562854</v>
      </c>
    </row>
    <row r="1151" customFormat="false" ht="15" hidden="false" customHeight="true" outlineLevel="0" collapsed="false">
      <c r="A1151" s="31" t="n">
        <v>114613.483939287</v>
      </c>
      <c r="B1151" s="32" t="n">
        <v>6</v>
      </c>
      <c r="C1151" s="21" t="n">
        <v>4.51441676177486</v>
      </c>
      <c r="D1151" s="21" t="n">
        <v>5.09697308564811</v>
      </c>
      <c r="E1151" s="21" t="n">
        <v>6.00000375311944</v>
      </c>
      <c r="F1151" s="21" t="n">
        <v>6.30967915739852</v>
      </c>
      <c r="G1151" s="21" t="n">
        <v>4.91692785552698</v>
      </c>
      <c r="H1151" s="21" t="n">
        <v>4.79455175098315</v>
      </c>
      <c r="I1151" s="21" t="n">
        <v>4.74903484751811</v>
      </c>
      <c r="J1151" s="21" t="n">
        <v>4.73054342288781</v>
      </c>
      <c r="K1151" s="81" t="n">
        <v>4.60257252333031</v>
      </c>
      <c r="L1151" s="81" t="n">
        <v>6.00000000000041</v>
      </c>
      <c r="M1151" s="81" t="n">
        <v>5.99999975817726</v>
      </c>
      <c r="N1151" s="81" t="n">
        <v>6.00000000014521</v>
      </c>
      <c r="O1151" s="81" t="n">
        <v>5.99999223478797</v>
      </c>
      <c r="P1151" s="81" t="n">
        <v>6.00000000001055</v>
      </c>
      <c r="Q1151" s="81" t="n">
        <v>6.00000000326135</v>
      </c>
      <c r="R1151" s="81" t="n">
        <v>4.89078503171978</v>
      </c>
      <c r="S1151" s="81" t="n">
        <v>4.74903484555029</v>
      </c>
      <c r="T1151" s="81" t="n">
        <v>4.74903484980008</v>
      </c>
      <c r="U1151" s="81" t="n">
        <v>4.74903484555033</v>
      </c>
      <c r="V1151" s="81" t="n">
        <v>4.74903477152608</v>
      </c>
      <c r="W1151" s="81" t="n">
        <v>4.74903484555026</v>
      </c>
      <c r="X1151" s="81" t="n">
        <v>4.74903484561804</v>
      </c>
    </row>
    <row r="1152" customFormat="false" ht="15" hidden="false" customHeight="true" outlineLevel="0" collapsed="false">
      <c r="A1152" s="31" t="n">
        <v>114713.495705377</v>
      </c>
      <c r="B1152" s="32" t="n">
        <v>6</v>
      </c>
      <c r="C1152" s="21" t="n">
        <v>4.88081052155076</v>
      </c>
      <c r="D1152" s="21" t="n">
        <v>5.53129266030066</v>
      </c>
      <c r="E1152" s="21" t="n">
        <v>6.00000348746835</v>
      </c>
      <c r="F1152" s="21" t="n">
        <v>5.60753401406472</v>
      </c>
      <c r="G1152" s="21" t="n">
        <v>4.92535783113393</v>
      </c>
      <c r="H1152" s="21" t="n">
        <v>4.78153730837608</v>
      </c>
      <c r="I1152" s="21" t="n">
        <v>4.74903484737882</v>
      </c>
      <c r="J1152" s="21" t="n">
        <v>4.75525013168019</v>
      </c>
      <c r="K1152" s="81" t="n">
        <v>5.0126511545546</v>
      </c>
      <c r="L1152" s="81" t="n">
        <v>6.00000000000041</v>
      </c>
      <c r="M1152" s="81" t="n">
        <v>5.99999996175106</v>
      </c>
      <c r="N1152" s="81" t="n">
        <v>6.00000000013109</v>
      </c>
      <c r="O1152" s="81" t="n">
        <v>5.99998987161948</v>
      </c>
      <c r="P1152" s="81" t="n">
        <v>6.00000000000839</v>
      </c>
      <c r="Q1152" s="81" t="n">
        <v>6.00000000590052</v>
      </c>
      <c r="R1152" s="81" t="n">
        <v>4.8719788402992</v>
      </c>
      <c r="S1152" s="81" t="n">
        <v>4.74903484555029</v>
      </c>
      <c r="T1152" s="81" t="n">
        <v>4.74903484931918</v>
      </c>
      <c r="U1152" s="81" t="n">
        <v>4.7490348455503</v>
      </c>
      <c r="V1152" s="81" t="n">
        <v>4.74903477470806</v>
      </c>
      <c r="W1152" s="81" t="n">
        <v>4.74903484555026</v>
      </c>
      <c r="X1152" s="81" t="n">
        <v>4.74903484560844</v>
      </c>
    </row>
    <row r="1153" customFormat="false" ht="15" hidden="false" customHeight="true" outlineLevel="0" collapsed="false">
      <c r="A1153" s="31" t="n">
        <v>114813.507471467</v>
      </c>
      <c r="B1153" s="32" t="n">
        <v>6</v>
      </c>
      <c r="C1153" s="21" t="n">
        <v>8.67921098508217</v>
      </c>
      <c r="D1153" s="21" t="n">
        <v>7.98261487659643</v>
      </c>
      <c r="E1153" s="21" t="n">
        <v>6.00000324062033</v>
      </c>
      <c r="F1153" s="21" t="n">
        <v>5.59719962531144</v>
      </c>
      <c r="G1153" s="21" t="n">
        <v>4.55299114528156</v>
      </c>
      <c r="H1153" s="21" t="n">
        <v>4.67496697119908</v>
      </c>
      <c r="I1153" s="21" t="n">
        <v>4.74903484724939</v>
      </c>
      <c r="J1153" s="21" t="n">
        <v>4.76125478802537</v>
      </c>
      <c r="K1153" s="81" t="n">
        <v>8.58058037563791</v>
      </c>
      <c r="L1153" s="81" t="n">
        <v>6.00000000000041</v>
      </c>
      <c r="M1153" s="81" t="n">
        <v>6.00000012763557</v>
      </c>
      <c r="N1153" s="81" t="n">
        <v>6.00000000012044</v>
      </c>
      <c r="O1153" s="81" t="n">
        <v>5.99998785848271</v>
      </c>
      <c r="P1153" s="81" t="n">
        <v>6.00000000000628</v>
      </c>
      <c r="Q1153" s="81" t="n">
        <v>6.00000000788663</v>
      </c>
      <c r="R1153" s="81" t="n">
        <v>4.5340789284447</v>
      </c>
      <c r="S1153" s="81" t="n">
        <v>4.74903484555029</v>
      </c>
      <c r="T1153" s="81" t="n">
        <v>4.74903484880281</v>
      </c>
      <c r="U1153" s="81" t="n">
        <v>4.74903484555019</v>
      </c>
      <c r="V1153" s="81" t="n">
        <v>4.74903477787102</v>
      </c>
      <c r="W1153" s="81" t="n">
        <v>4.74903484555026</v>
      </c>
      <c r="X1153" s="81" t="n">
        <v>4.74903484559972</v>
      </c>
    </row>
    <row r="1154" customFormat="false" ht="15" hidden="false" customHeight="true" outlineLevel="0" collapsed="false">
      <c r="A1154" s="31" t="n">
        <v>114913.519237557</v>
      </c>
      <c r="B1154" s="32" t="n">
        <v>6</v>
      </c>
      <c r="C1154" s="21" t="n">
        <v>9.04529705986539</v>
      </c>
      <c r="D1154" s="21" t="n">
        <v>7.06223407346965</v>
      </c>
      <c r="E1154" s="21" t="n">
        <v>6.00000301124447</v>
      </c>
      <c r="F1154" s="21" t="n">
        <v>5.87048515166315</v>
      </c>
      <c r="G1154" s="21" t="n">
        <v>4.34053748710341</v>
      </c>
      <c r="H1154" s="21" t="n">
        <v>4.63007364903205</v>
      </c>
      <c r="I1154" s="21" t="n">
        <v>4.74903484712912</v>
      </c>
      <c r="J1154" s="21" t="n">
        <v>4.7573402550861</v>
      </c>
      <c r="K1154" s="81" t="n">
        <v>8.68814841346039</v>
      </c>
      <c r="L1154" s="81" t="n">
        <v>6.00000000000041</v>
      </c>
      <c r="M1154" s="81" t="n">
        <v>6.00000025743397</v>
      </c>
      <c r="N1154" s="81" t="n">
        <v>6.00000000010675</v>
      </c>
      <c r="O1154" s="81" t="n">
        <v>5.99998616233874</v>
      </c>
      <c r="P1154" s="81" t="n">
        <v>6.00000000000434</v>
      </c>
      <c r="Q1154" s="81" t="n">
        <v>6.00000000931678</v>
      </c>
      <c r="R1154" s="81" t="n">
        <v>4.41327182012862</v>
      </c>
      <c r="S1154" s="81" t="n">
        <v>4.74903484555029</v>
      </c>
      <c r="T1154" s="81" t="n">
        <v>4.74903484827525</v>
      </c>
      <c r="U1154" s="81" t="n">
        <v>4.74903484555016</v>
      </c>
      <c r="V1154" s="81" t="n">
        <v>4.7490347810004</v>
      </c>
      <c r="W1154" s="81" t="n">
        <v>4.74903484555026</v>
      </c>
      <c r="X1154" s="81" t="n">
        <v>4.74903484559187</v>
      </c>
    </row>
    <row r="1155" customFormat="false" ht="15" hidden="false" customHeight="true" outlineLevel="0" collapsed="false">
      <c r="A1155" s="31" t="n">
        <v>115013.531003648</v>
      </c>
      <c r="B1155" s="32" t="n">
        <v>6</v>
      </c>
      <c r="C1155" s="21" t="n">
        <v>4.63229734062061</v>
      </c>
      <c r="D1155" s="21" t="n">
        <v>4.96607803481181</v>
      </c>
      <c r="E1155" s="21" t="n">
        <v>6.00000279810411</v>
      </c>
      <c r="F1155" s="21" t="n">
        <v>6.47336906133112</v>
      </c>
      <c r="G1155" s="21" t="n">
        <v>4.81267822701554</v>
      </c>
      <c r="H1155" s="21" t="n">
        <v>4.7851429562965</v>
      </c>
      <c r="I1155" s="21" t="n">
        <v>4.74903484701737</v>
      </c>
      <c r="J1155" s="21" t="n">
        <v>4.74223391969932</v>
      </c>
      <c r="K1155" s="81" t="n">
        <v>4.60190057739927</v>
      </c>
      <c r="L1155" s="81" t="n">
        <v>6.00000000000042</v>
      </c>
      <c r="M1155" s="81" t="n">
        <v>6.00000035366371</v>
      </c>
      <c r="N1155" s="81" t="n">
        <v>6.00000000009136</v>
      </c>
      <c r="O1155" s="81" t="n">
        <v>5.99998475258767</v>
      </c>
      <c r="P1155" s="81" t="n">
        <v>6.00000000000268</v>
      </c>
      <c r="Q1155" s="81" t="n">
        <v>6.00000001027854</v>
      </c>
      <c r="R1155" s="81" t="n">
        <v>4.85462170794402</v>
      </c>
      <c r="S1155" s="81" t="n">
        <v>4.74903484555029</v>
      </c>
      <c r="T1155" s="81" t="n">
        <v>4.74903484775649</v>
      </c>
      <c r="U1155" s="81" t="n">
        <v>4.74903484555024</v>
      </c>
      <c r="V1155" s="81" t="n">
        <v>4.74903478408366</v>
      </c>
      <c r="W1155" s="81" t="n">
        <v>4.74903484555027</v>
      </c>
      <c r="X1155" s="81" t="n">
        <v>4.74903484558486</v>
      </c>
    </row>
    <row r="1156" customFormat="false" ht="15" hidden="false" customHeight="true" outlineLevel="0" collapsed="false">
      <c r="A1156" s="31" t="n">
        <v>115113.542769738</v>
      </c>
      <c r="B1156" s="32" t="n">
        <v>6</v>
      </c>
      <c r="C1156" s="21" t="n">
        <v>4.44340411444313</v>
      </c>
      <c r="D1156" s="21" t="n">
        <v>5.02417475086231</v>
      </c>
      <c r="E1156" s="21" t="n">
        <v>6.00000260005005</v>
      </c>
      <c r="F1156" s="21" t="n">
        <v>6.43851217175625</v>
      </c>
      <c r="G1156" s="21" t="n">
        <v>4.90399605226286</v>
      </c>
      <c r="H1156" s="21" t="n">
        <v>4.79574814261408</v>
      </c>
      <c r="I1156" s="21" t="n">
        <v>4.74903484691353</v>
      </c>
      <c r="J1156" s="21" t="n">
        <v>4.72839971329236</v>
      </c>
      <c r="K1156" s="81" t="n">
        <v>4.60155186495815</v>
      </c>
      <c r="L1156" s="81" t="n">
        <v>6.00000000000042</v>
      </c>
      <c r="M1156" s="81" t="n">
        <v>6.00000041949628</v>
      </c>
      <c r="N1156" s="81" t="n">
        <v>6.00000000007919</v>
      </c>
      <c r="O1156" s="81" t="n">
        <v>5.99998360092707</v>
      </c>
      <c r="P1156" s="81" t="n">
        <v>6.00000000000136</v>
      </c>
      <c r="Q1156" s="81" t="n">
        <v>6.00000001085025</v>
      </c>
      <c r="R1156" s="81" t="n">
        <v>4.8907991564817</v>
      </c>
      <c r="S1156" s="81" t="n">
        <v>4.74903484555029</v>
      </c>
      <c r="T1156" s="81" t="n">
        <v>4.74903484726241</v>
      </c>
      <c r="U1156" s="81" t="n">
        <v>4.7490348455503</v>
      </c>
      <c r="V1156" s="81" t="n">
        <v>4.74903478711005</v>
      </c>
      <c r="W1156" s="81" t="n">
        <v>4.74903484555027</v>
      </c>
      <c r="X1156" s="81" t="n">
        <v>4.74903484557864</v>
      </c>
    </row>
    <row r="1157" customFormat="false" ht="15" hidden="false" customHeight="true" outlineLevel="0" collapsed="false">
      <c r="A1157" s="31" t="n">
        <v>115213.554535828</v>
      </c>
      <c r="B1157" s="32" t="n">
        <v>6</v>
      </c>
      <c r="C1157" s="21" t="n">
        <v>4.69073784511571</v>
      </c>
      <c r="D1157" s="21" t="n">
        <v>5.36495076220177</v>
      </c>
      <c r="E1157" s="21" t="n">
        <v>6.00000241601452</v>
      </c>
      <c r="F1157" s="21" t="n">
        <v>5.65734791970028</v>
      </c>
      <c r="G1157" s="21" t="n">
        <v>4.9269839846043</v>
      </c>
      <c r="H1157" s="21" t="n">
        <v>4.78706589041436</v>
      </c>
      <c r="I1157" s="21" t="n">
        <v>4.74903484681703</v>
      </c>
      <c r="J1157" s="21" t="n">
        <v>4.75311148660265</v>
      </c>
      <c r="K1157" s="81" t="n">
        <v>5.00994301977831</v>
      </c>
      <c r="L1157" s="81" t="n">
        <v>6.00000000000042</v>
      </c>
      <c r="M1157" s="81" t="n">
        <v>6.00000045852459</v>
      </c>
      <c r="N1157" s="81" t="n">
        <v>6.0000000000714</v>
      </c>
      <c r="O1157" s="81" t="n">
        <v>5.99998268121587</v>
      </c>
      <c r="P1157" s="81" t="n">
        <v>6.00000000000034</v>
      </c>
      <c r="Q1157" s="81" t="n">
        <v>6.00000001110141</v>
      </c>
      <c r="R1157" s="81" t="n">
        <v>4.87214274180554</v>
      </c>
      <c r="S1157" s="81" t="n">
        <v>4.74903484555029</v>
      </c>
      <c r="T1157" s="81" t="n">
        <v>4.749034846805</v>
      </c>
      <c r="U1157" s="81" t="n">
        <v>4.74903484555028</v>
      </c>
      <c r="V1157" s="81" t="n">
        <v>4.7490347900705</v>
      </c>
      <c r="W1157" s="81" t="n">
        <v>4.74903484555028</v>
      </c>
      <c r="X1157" s="81" t="n">
        <v>4.74903484557317</v>
      </c>
    </row>
    <row r="1158" customFormat="false" ht="15" hidden="false" customHeight="true" outlineLevel="0" collapsed="false">
      <c r="A1158" s="31" t="n">
        <v>115313.566301918</v>
      </c>
      <c r="B1158" s="32" t="n">
        <v>6</v>
      </c>
      <c r="C1158" s="21" t="n">
        <v>5.65158077384275</v>
      </c>
      <c r="D1158" s="21" t="n">
        <v>7.09835269246646</v>
      </c>
      <c r="E1158" s="21" t="n">
        <v>6.00000224500525</v>
      </c>
      <c r="F1158" s="21" t="n">
        <v>5.59200650903636</v>
      </c>
      <c r="G1158" s="21" t="n">
        <v>4.89128483211553</v>
      </c>
      <c r="H1158" s="21" t="n">
        <v>4.74639432291927</v>
      </c>
      <c r="I1158" s="21" t="n">
        <v>4.74903484672737</v>
      </c>
      <c r="J1158" s="21" t="n">
        <v>4.76084013409267</v>
      </c>
      <c r="K1158" s="81" t="n">
        <v>8.5752862245372</v>
      </c>
      <c r="L1158" s="81" t="n">
        <v>6.00000000000042</v>
      </c>
      <c r="M1158" s="81" t="n">
        <v>6.0000004745607</v>
      </c>
      <c r="N1158" s="81" t="n">
        <v>6.00000000006488</v>
      </c>
      <c r="O1158" s="81" t="n">
        <v>5.99998196934363</v>
      </c>
      <c r="P1158" s="81" t="n">
        <v>5.9999999999996</v>
      </c>
      <c r="Q1158" s="81" t="n">
        <v>6.00000001109319</v>
      </c>
      <c r="R1158" s="81" t="n">
        <v>4.53576271236987</v>
      </c>
      <c r="S1158" s="81" t="n">
        <v>4.74903484555029</v>
      </c>
      <c r="T1158" s="81" t="n">
        <v>4.74903484639271</v>
      </c>
      <c r="U1158" s="81" t="n">
        <v>4.74903484555023</v>
      </c>
      <c r="V1158" s="81" t="n">
        <v>4.7490347929574</v>
      </c>
      <c r="W1158" s="81" t="n">
        <v>4.74903484555028</v>
      </c>
      <c r="X1158" s="81" t="n">
        <v>4.74903484556839</v>
      </c>
    </row>
    <row r="1159" customFormat="false" ht="15" hidden="false" customHeight="true" outlineLevel="0" collapsed="false">
      <c r="A1159" s="31" t="n">
        <v>115413.578068008</v>
      </c>
      <c r="B1159" s="32" t="n">
        <v>6</v>
      </c>
      <c r="C1159" s="21" t="n">
        <v>9.13528735241567</v>
      </c>
      <c r="D1159" s="21" t="n">
        <v>8.25306546425171</v>
      </c>
      <c r="E1159" s="21" t="n">
        <v>6.00000208610022</v>
      </c>
      <c r="F1159" s="21" t="n">
        <v>5.83383553117692</v>
      </c>
      <c r="G1159" s="21" t="n">
        <v>4.39557946086596</v>
      </c>
      <c r="H1159" s="21" t="n">
        <v>4.6297462468236</v>
      </c>
      <c r="I1159" s="21" t="n">
        <v>4.74903484664405</v>
      </c>
      <c r="J1159" s="21" t="n">
        <v>4.75793058841625</v>
      </c>
      <c r="K1159" s="81" t="n">
        <v>8.69291860962882</v>
      </c>
      <c r="L1159" s="81" t="n">
        <v>6.00000000000042</v>
      </c>
      <c r="M1159" s="81" t="n">
        <v>6.00000047146488</v>
      </c>
      <c r="N1159" s="81" t="n">
        <v>6.00000000005723</v>
      </c>
      <c r="O1159" s="81" t="n">
        <v>5.99998144310534</v>
      </c>
      <c r="P1159" s="81" t="n">
        <v>5.99999999999911</v>
      </c>
      <c r="Q1159" s="81" t="n">
        <v>6.00000001087905</v>
      </c>
      <c r="R1159" s="81" t="n">
        <v>4.41326111459626</v>
      </c>
      <c r="S1159" s="81" t="n">
        <v>4.74903484555029</v>
      </c>
      <c r="T1159" s="81" t="n">
        <v>4.74903484603087</v>
      </c>
      <c r="U1159" s="81" t="n">
        <v>4.74903484555023</v>
      </c>
      <c r="V1159" s="81" t="n">
        <v>4.74903479576451</v>
      </c>
      <c r="W1159" s="81" t="n">
        <v>4.74903484555028</v>
      </c>
      <c r="X1159" s="81" t="n">
        <v>4.74903484556426</v>
      </c>
    </row>
    <row r="1160" customFormat="false" ht="15" hidden="false" customHeight="true" outlineLevel="0" collapsed="false">
      <c r="A1160" s="31" t="n">
        <v>115513.589834098</v>
      </c>
      <c r="B1160" s="32" t="n">
        <v>6</v>
      </c>
      <c r="C1160" s="21" t="n">
        <v>5.09536635141734</v>
      </c>
      <c r="D1160" s="21" t="n">
        <v>5.11542831188739</v>
      </c>
      <c r="E1160" s="21" t="n">
        <v>6.00000193844269</v>
      </c>
      <c r="F1160" s="21" t="n">
        <v>6.37639280922464</v>
      </c>
      <c r="G1160" s="21" t="n">
        <v>4.6666452019958</v>
      </c>
      <c r="H1160" s="21" t="n">
        <v>4.77355235237109</v>
      </c>
      <c r="I1160" s="21" t="n">
        <v>4.74903484656663</v>
      </c>
      <c r="J1160" s="21" t="n">
        <v>4.74472204281784</v>
      </c>
      <c r="K1160" s="81" t="n">
        <v>4.6032376121606</v>
      </c>
      <c r="L1160" s="81" t="n">
        <v>6.00000000000042</v>
      </c>
      <c r="M1160" s="81" t="n">
        <v>6.00000045300555</v>
      </c>
      <c r="N1160" s="81" t="n">
        <v>6.00000000004934</v>
      </c>
      <c r="O1160" s="81" t="n">
        <v>5.99998108208176</v>
      </c>
      <c r="P1160" s="81" t="n">
        <v>5.99999999999885</v>
      </c>
      <c r="Q1160" s="81" t="n">
        <v>6.00000001050535</v>
      </c>
      <c r="R1160" s="81" t="n">
        <v>4.85434552224832</v>
      </c>
      <c r="S1160" s="81" t="n">
        <v>4.74903484555029</v>
      </c>
      <c r="T1160" s="81" t="n">
        <v>4.74903484572205</v>
      </c>
      <c r="U1160" s="81" t="n">
        <v>4.74903484555027</v>
      </c>
      <c r="V1160" s="81" t="n">
        <v>4.74903479848678</v>
      </c>
      <c r="W1160" s="81" t="n">
        <v>4.74903484555029</v>
      </c>
      <c r="X1160" s="81" t="n">
        <v>4.74903484556072</v>
      </c>
    </row>
    <row r="1161" customFormat="false" ht="15" hidden="false" customHeight="true" outlineLevel="0" collapsed="false">
      <c r="A1161" s="31" t="n">
        <v>115613.601600188</v>
      </c>
      <c r="B1161" s="32" t="n">
        <v>6</v>
      </c>
      <c r="C1161" s="21" t="n">
        <v>4.40649945243086</v>
      </c>
      <c r="D1161" s="21" t="n">
        <v>4.97075650858398</v>
      </c>
      <c r="E1161" s="21" t="n">
        <v>6.00000180123658</v>
      </c>
      <c r="F1161" s="21" t="n">
        <v>6.52362302569958</v>
      </c>
      <c r="G1161" s="21" t="n">
        <v>4.88470265679102</v>
      </c>
      <c r="H1161" s="21" t="n">
        <v>4.79592846224888</v>
      </c>
      <c r="I1161" s="21" t="n">
        <v>4.74903484649469</v>
      </c>
      <c r="J1161" s="21" t="n">
        <v>4.72800278738903</v>
      </c>
      <c r="K1161" s="81" t="n">
        <v>4.60032630274398</v>
      </c>
      <c r="L1161" s="81" t="n">
        <v>6.00000000000042</v>
      </c>
      <c r="M1161" s="81" t="n">
        <v>6.00000042274955</v>
      </c>
      <c r="N1161" s="81" t="n">
        <v>6.00000000004312</v>
      </c>
      <c r="O1161" s="81" t="n">
        <v>5.99998086752522</v>
      </c>
      <c r="P1161" s="81" t="n">
        <v>5.99999999999879</v>
      </c>
      <c r="Q1161" s="81" t="n">
        <v>6.00000001001191</v>
      </c>
      <c r="R1161" s="81" t="n">
        <v>4.89082250969618</v>
      </c>
      <c r="S1161" s="81" t="n">
        <v>4.74903484555029</v>
      </c>
      <c r="T1161" s="81" t="n">
        <v>4.74903484546656</v>
      </c>
      <c r="U1161" s="81" t="n">
        <v>4.74903484555029</v>
      </c>
      <c r="V1161" s="81" t="n">
        <v>4.74903480112026</v>
      </c>
      <c r="W1161" s="81" t="n">
        <v>4.74903484555029</v>
      </c>
      <c r="X1161" s="81" t="n">
        <v>4.74903484555771</v>
      </c>
    </row>
    <row r="1162" customFormat="false" ht="15" hidden="false" customHeight="true" outlineLevel="0" collapsed="false">
      <c r="A1162" s="31" t="n">
        <v>115713.613366278</v>
      </c>
      <c r="B1162" s="32" t="n">
        <v>6</v>
      </c>
      <c r="C1162" s="21" t="n">
        <v>4.5634633642632</v>
      </c>
      <c r="D1162" s="21" t="n">
        <v>5.24020581640934</v>
      </c>
      <c r="E1162" s="21" t="n">
        <v>6.0000016737421</v>
      </c>
      <c r="F1162" s="21" t="n">
        <v>5.71211719147375</v>
      </c>
      <c r="G1162" s="21" t="n">
        <v>4.92165311769063</v>
      </c>
      <c r="H1162" s="21" t="n">
        <v>4.79091623201898</v>
      </c>
      <c r="I1162" s="21" t="n">
        <v>4.74903484642785</v>
      </c>
      <c r="J1162" s="21" t="n">
        <v>4.75105965632581</v>
      </c>
      <c r="K1162" s="81" t="n">
        <v>5.00677133816835</v>
      </c>
      <c r="L1162" s="81" t="n">
        <v>6.00000000000042</v>
      </c>
      <c r="M1162" s="81" t="n">
        <v>6.00000038397996</v>
      </c>
      <c r="N1162" s="81" t="n">
        <v>6.00000000003881</v>
      </c>
      <c r="O1162" s="81" t="n">
        <v>5.99998078225062</v>
      </c>
      <c r="P1162" s="81" t="n">
        <v>5.99999999999887</v>
      </c>
      <c r="Q1162" s="81" t="n">
        <v>6.00000000943259</v>
      </c>
      <c r="R1162" s="81" t="n">
        <v>4.87233856370896</v>
      </c>
      <c r="S1162" s="81" t="n">
        <v>4.74903484555029</v>
      </c>
      <c r="T1162" s="81" t="n">
        <v>4.74903484526283</v>
      </c>
      <c r="U1162" s="81" t="n">
        <v>4.74903484555028</v>
      </c>
      <c r="V1162" s="81" t="n">
        <v>4.74903480366196</v>
      </c>
      <c r="W1162" s="81" t="n">
        <v>4.74903484555029</v>
      </c>
      <c r="X1162" s="81" t="n">
        <v>4.74903484555518</v>
      </c>
    </row>
    <row r="1163" customFormat="false" ht="15" hidden="false" customHeight="true" outlineLevel="0" collapsed="false">
      <c r="A1163" s="31" t="n">
        <v>115813.625132369</v>
      </c>
      <c r="B1163" s="32" t="n">
        <v>6</v>
      </c>
      <c r="C1163" s="21" t="n">
        <v>5.02227091720675</v>
      </c>
      <c r="D1163" s="21" t="n">
        <v>5.98168577840241</v>
      </c>
      <c r="E1163" s="21" t="n">
        <v>6.00000155527185</v>
      </c>
      <c r="F1163" s="21" t="n">
        <v>5.59512541684334</v>
      </c>
      <c r="G1163" s="21" t="n">
        <v>4.92031019661555</v>
      </c>
      <c r="H1163" s="21" t="n">
        <v>4.76712107371776</v>
      </c>
      <c r="I1163" s="21" t="n">
        <v>4.74903484636573</v>
      </c>
      <c r="J1163" s="21" t="n">
        <v>4.76028094321072</v>
      </c>
      <c r="K1163" s="81" t="n">
        <v>8.56900541653967</v>
      </c>
      <c r="L1163" s="81" t="n">
        <v>6.00000000000042</v>
      </c>
      <c r="M1163" s="81" t="n">
        <v>6.00000033963921</v>
      </c>
      <c r="N1163" s="81" t="n">
        <v>6.00000000003499</v>
      </c>
      <c r="O1163" s="81" t="n">
        <v>5.99998081053192</v>
      </c>
      <c r="P1163" s="81" t="n">
        <v>5.99999999999894</v>
      </c>
      <c r="Q1163" s="81" t="n">
        <v>6.00000000879586</v>
      </c>
      <c r="R1163" s="81" t="n">
        <v>4.53781478846777</v>
      </c>
      <c r="S1163" s="81" t="n">
        <v>4.74903484555029</v>
      </c>
      <c r="T1163" s="81" t="n">
        <v>4.74903484510784</v>
      </c>
      <c r="U1163" s="81" t="n">
        <v>4.74903484555026</v>
      </c>
      <c r="V1163" s="81" t="n">
        <v>4.74903480610976</v>
      </c>
      <c r="W1163" s="81" t="n">
        <v>4.74903484555029</v>
      </c>
      <c r="X1163" s="81" t="n">
        <v>4.74903484555308</v>
      </c>
    </row>
    <row r="1164" customFormat="false" ht="15" hidden="false" customHeight="true" outlineLevel="0" collapsed="false">
      <c r="A1164" s="31" t="n">
        <v>115913.636898459</v>
      </c>
      <c r="B1164" s="32" t="n">
        <v>6</v>
      </c>
      <c r="C1164" s="21" t="n">
        <v>8.9061174933426</v>
      </c>
      <c r="D1164" s="21" t="n">
        <v>8.26431754726299</v>
      </c>
      <c r="E1164" s="21" t="n">
        <v>6.00000144518709</v>
      </c>
      <c r="F1164" s="21" t="n">
        <v>5.80979666716648</v>
      </c>
      <c r="G1164" s="21" t="n">
        <v>4.47377668233238</v>
      </c>
      <c r="H1164" s="21" t="n">
        <v>4.63849736637009</v>
      </c>
      <c r="I1164" s="21" t="n">
        <v>4.74903484630801</v>
      </c>
      <c r="J1164" s="21" t="n">
        <v>4.75821282792865</v>
      </c>
      <c r="K1164" s="81" t="n">
        <v>8.69840238034332</v>
      </c>
      <c r="L1164" s="81" t="n">
        <v>6.00000000000042</v>
      </c>
      <c r="M1164" s="81" t="n">
        <v>6.00000029229484</v>
      </c>
      <c r="N1164" s="81" t="n">
        <v>6.00000000003075</v>
      </c>
      <c r="O1164" s="81" t="n">
        <v>5.99998093800363</v>
      </c>
      <c r="P1164" s="81" t="n">
        <v>5.99999999999901</v>
      </c>
      <c r="Q1164" s="81" t="n">
        <v>6.00000000812546</v>
      </c>
      <c r="R1164" s="81" t="n">
        <v>4.41326140675297</v>
      </c>
      <c r="S1164" s="81" t="n">
        <v>4.74903484555029</v>
      </c>
      <c r="T1164" s="81" t="n">
        <v>4.74903484499751</v>
      </c>
      <c r="U1164" s="81" t="n">
        <v>4.74903484555026</v>
      </c>
      <c r="V1164" s="81" t="n">
        <v>4.74903480846231</v>
      </c>
      <c r="W1164" s="81" t="n">
        <v>4.74903484555029</v>
      </c>
      <c r="X1164" s="81" t="n">
        <v>4.74903484555136</v>
      </c>
    </row>
    <row r="1165" customFormat="false" ht="15" hidden="false" customHeight="true" outlineLevel="0" collapsed="false">
      <c r="A1165" s="31" t="n">
        <v>116013.648664549</v>
      </c>
      <c r="B1165" s="32" t="n">
        <v>6</v>
      </c>
      <c r="C1165" s="21" t="n">
        <v>8.73390741956081</v>
      </c>
      <c r="D1165" s="21" t="n">
        <v>5.35606661061099</v>
      </c>
      <c r="E1165" s="21" t="n">
        <v>6.00000134289429</v>
      </c>
      <c r="F1165" s="21" t="n">
        <v>6.3038561666421</v>
      </c>
      <c r="G1165" s="21" t="n">
        <v>4.3373987181799</v>
      </c>
      <c r="H1165" s="21" t="n">
        <v>4.75390686426072</v>
      </c>
      <c r="I1165" s="21" t="n">
        <v>4.74903484625438</v>
      </c>
      <c r="J1165" s="21" t="n">
        <v>4.74644809018233</v>
      </c>
      <c r="K1165" s="81" t="n">
        <v>4.60481322097694</v>
      </c>
      <c r="L1165" s="81" t="n">
        <v>6.00000000000042</v>
      </c>
      <c r="M1165" s="81" t="n">
        <v>6.00000024412434</v>
      </c>
      <c r="N1165" s="81" t="n">
        <v>6.00000000002664</v>
      </c>
      <c r="O1165" s="81" t="n">
        <v>5.99998115156741</v>
      </c>
      <c r="P1165" s="81" t="n">
        <v>5.99999999999907</v>
      </c>
      <c r="Q1165" s="81" t="n">
        <v>6.00000000744088</v>
      </c>
      <c r="R1165" s="81" t="n">
        <v>4.85400050227321</v>
      </c>
      <c r="S1165" s="81" t="n">
        <v>4.74903484555029</v>
      </c>
      <c r="T1165" s="81" t="n">
        <v>4.74903484492701</v>
      </c>
      <c r="U1165" s="81" t="n">
        <v>4.74903484555028</v>
      </c>
      <c r="V1165" s="81" t="n">
        <v>4.74903481071894</v>
      </c>
      <c r="W1165" s="81" t="n">
        <v>4.74903484555029</v>
      </c>
      <c r="X1165" s="81" t="n">
        <v>4.74903484554997</v>
      </c>
    </row>
    <row r="1166" customFormat="false" ht="15" hidden="false" customHeight="true" outlineLevel="0" collapsed="false">
      <c r="A1166" s="31" t="n">
        <v>116113.660430639</v>
      </c>
      <c r="B1166" s="32" t="n">
        <v>6</v>
      </c>
      <c r="C1166" s="21" t="n">
        <v>4.5077505220387</v>
      </c>
      <c r="D1166" s="21" t="n">
        <v>4.94279812642083</v>
      </c>
      <c r="E1166" s="21" t="n">
        <v>6.00000124784197</v>
      </c>
      <c r="F1166" s="21" t="n">
        <v>6.56071505761446</v>
      </c>
      <c r="G1166" s="21" t="n">
        <v>4.84125211472519</v>
      </c>
      <c r="H1166" s="21" t="n">
        <v>4.79484710779666</v>
      </c>
      <c r="I1166" s="21" t="n">
        <v>4.74903484620454</v>
      </c>
      <c r="J1166" s="21" t="n">
        <v>4.72885233749357</v>
      </c>
      <c r="K1166" s="81" t="n">
        <v>4.59856562614394</v>
      </c>
      <c r="L1166" s="81" t="n">
        <v>6.00000000000042</v>
      </c>
      <c r="M1166" s="81" t="n">
        <v>6.00000019691625</v>
      </c>
      <c r="N1166" s="81" t="n">
        <v>6.00000000002345</v>
      </c>
      <c r="O1166" s="81" t="n">
        <v>5.99998143930357</v>
      </c>
      <c r="P1166" s="81" t="n">
        <v>5.99999999999913</v>
      </c>
      <c r="Q1166" s="81" t="n">
        <v>6.00000000675783</v>
      </c>
      <c r="R1166" s="81" t="n">
        <v>4.89086200562423</v>
      </c>
      <c r="S1166" s="81" t="n">
        <v>4.74903484555029</v>
      </c>
      <c r="T1166" s="81" t="n">
        <v>4.74903484489111</v>
      </c>
      <c r="U1166" s="81" t="n">
        <v>4.74903484555029</v>
      </c>
      <c r="V1166" s="81" t="n">
        <v>4.74903481287957</v>
      </c>
      <c r="W1166" s="81" t="n">
        <v>4.74903484555029</v>
      </c>
      <c r="X1166" s="81" t="n">
        <v>4.74903484554887</v>
      </c>
    </row>
    <row r="1167" customFormat="false" ht="15" hidden="false" customHeight="true" outlineLevel="0" collapsed="false">
      <c r="A1167" s="31" t="n">
        <v>116213.672196729</v>
      </c>
      <c r="B1167" s="32" t="n">
        <v>6</v>
      </c>
      <c r="C1167" s="21" t="n">
        <v>4.47476406557413</v>
      </c>
      <c r="D1167" s="21" t="n">
        <v>5.15188443835324</v>
      </c>
      <c r="E1167" s="21" t="n">
        <v>6.0000011595176</v>
      </c>
      <c r="F1167" s="21" t="n">
        <v>5.76553625440892</v>
      </c>
      <c r="G1167" s="21" t="n">
        <v>4.91101856004493</v>
      </c>
      <c r="H1167" s="21" t="n">
        <v>4.79329052805551</v>
      </c>
      <c r="I1167" s="21" t="n">
        <v>4.74903484615823</v>
      </c>
      <c r="J1167" s="21" t="n">
        <v>4.74930911893321</v>
      </c>
      <c r="K1167" s="81" t="n">
        <v>5.00231785317737</v>
      </c>
      <c r="L1167" s="81" t="n">
        <v>6.00000000000042</v>
      </c>
      <c r="M1167" s="81" t="n">
        <v>6.00000015208396</v>
      </c>
      <c r="N1167" s="81" t="n">
        <v>6.00000000002111</v>
      </c>
      <c r="O1167" s="81" t="n">
        <v>5.99998179038739</v>
      </c>
      <c r="P1167" s="81" t="n">
        <v>5.99999999999918</v>
      </c>
      <c r="Q1167" s="81" t="n">
        <v>6.00000000608873</v>
      </c>
      <c r="R1167" s="81" t="n">
        <v>4.87261631855369</v>
      </c>
      <c r="S1167" s="81" t="n">
        <v>4.74903484555029</v>
      </c>
      <c r="T1167" s="81" t="n">
        <v>4.74903484488439</v>
      </c>
      <c r="U1167" s="81" t="n">
        <v>4.74903484555028</v>
      </c>
      <c r="V1167" s="81" t="n">
        <v>4.74903481494465</v>
      </c>
      <c r="W1167" s="81" t="n">
        <v>4.74903484555029</v>
      </c>
      <c r="X1167" s="81" t="n">
        <v>4.74903484554803</v>
      </c>
    </row>
    <row r="1168" customFormat="false" ht="15" hidden="false" customHeight="true" outlineLevel="0" collapsed="false">
      <c r="A1168" s="31" t="n">
        <v>116313.683962819</v>
      </c>
      <c r="B1168" s="32" t="n">
        <v>6</v>
      </c>
      <c r="C1168" s="21" t="n">
        <v>4.77485350006229</v>
      </c>
      <c r="D1168" s="21" t="n">
        <v>5.67519410196188</v>
      </c>
      <c r="E1168" s="21" t="n">
        <v>6.00000107744498</v>
      </c>
      <c r="F1168" s="21" t="n">
        <v>5.60539309289836</v>
      </c>
      <c r="G1168" s="21" t="n">
        <v>4.92727754302117</v>
      </c>
      <c r="H1168" s="21" t="n">
        <v>4.77669849919486</v>
      </c>
      <c r="I1168" s="21" t="n">
        <v>4.7490348461152</v>
      </c>
      <c r="J1168" s="21" t="n">
        <v>4.75963018073001</v>
      </c>
      <c r="K1168" s="81" t="n">
        <v>8.55998021459734</v>
      </c>
      <c r="L1168" s="81" t="n">
        <v>6.00000000000042</v>
      </c>
      <c r="M1168" s="81" t="n">
        <v>6.00000011068984</v>
      </c>
      <c r="N1168" s="81" t="n">
        <v>6.0000000000189</v>
      </c>
      <c r="O1168" s="81" t="n">
        <v>5.99998219500993</v>
      </c>
      <c r="P1168" s="81" t="n">
        <v>5.99999999999923</v>
      </c>
      <c r="Q1168" s="81" t="n">
        <v>6.00000000544332</v>
      </c>
      <c r="R1168" s="81" t="n">
        <v>4.54086773512059</v>
      </c>
      <c r="S1168" s="81" t="n">
        <v>4.74903484555029</v>
      </c>
      <c r="T1168" s="81" t="n">
        <v>4.7490348449015</v>
      </c>
      <c r="U1168" s="81" t="n">
        <v>4.74903484555027</v>
      </c>
      <c r="V1168" s="81" t="n">
        <v>4.74903481691508</v>
      </c>
      <c r="W1168" s="81" t="n">
        <v>4.74903484555029</v>
      </c>
      <c r="X1168" s="81" t="n">
        <v>4.7490348455474</v>
      </c>
    </row>
    <row r="1169" customFormat="false" ht="15" hidden="false" customHeight="true" outlineLevel="0" collapsed="false">
      <c r="A1169" s="31" t="n">
        <v>116413.695728909</v>
      </c>
      <c r="B1169" s="32" t="n">
        <v>6</v>
      </c>
      <c r="C1169" s="21" t="n">
        <v>8.12585246630583</v>
      </c>
      <c r="D1169" s="21" t="n">
        <v>8.15147438582793</v>
      </c>
      <c r="E1169" s="21" t="n">
        <v>6.0000010011816</v>
      </c>
      <c r="F1169" s="21" t="n">
        <v>5.7971415751089</v>
      </c>
      <c r="G1169" s="21" t="n">
        <v>4.84609024215508</v>
      </c>
      <c r="H1169" s="21" t="n">
        <v>4.65293054455552</v>
      </c>
      <c r="I1169" s="21" t="n">
        <v>4.74903484607522</v>
      </c>
      <c r="J1169" s="21" t="n">
        <v>4.75823194535778</v>
      </c>
      <c r="K1169" s="81" t="n">
        <v>8.70595760684828</v>
      </c>
      <c r="L1169" s="81" t="n">
        <v>6.00000000000042</v>
      </c>
      <c r="M1169" s="81" t="n">
        <v>6.00000007347641</v>
      </c>
      <c r="N1169" s="81" t="n">
        <v>6.00000000001656</v>
      </c>
      <c r="O1169" s="81" t="n">
        <v>5.99998264430349</v>
      </c>
      <c r="P1169" s="81" t="n">
        <v>5.99999999999927</v>
      </c>
      <c r="Q1169" s="81" t="n">
        <v>6.00000000482876</v>
      </c>
      <c r="R1169" s="81" t="n">
        <v>4.41328346639891</v>
      </c>
      <c r="S1169" s="81" t="n">
        <v>4.74903484555029</v>
      </c>
      <c r="T1169" s="81" t="n">
        <v>4.74903484493728</v>
      </c>
      <c r="U1169" s="81" t="n">
        <v>4.74903484555028</v>
      </c>
      <c r="V1169" s="81" t="n">
        <v>4.74903481879217</v>
      </c>
      <c r="W1169" s="81" t="n">
        <v>4.74903484555029</v>
      </c>
      <c r="X1169" s="81" t="n">
        <v>4.74903484554696</v>
      </c>
    </row>
    <row r="1170" customFormat="false" ht="15" hidden="false" customHeight="true" outlineLevel="0" collapsed="false">
      <c r="A1170" s="31" t="n">
        <v>116513.707494999</v>
      </c>
      <c r="B1170" s="32" t="n">
        <v>6</v>
      </c>
      <c r="C1170" s="21" t="n">
        <v>9.18445668240443</v>
      </c>
      <c r="D1170" s="21" t="n">
        <v>5.75400238251454</v>
      </c>
      <c r="E1170" s="21" t="n">
        <v>6.00000093031626</v>
      </c>
      <c r="F1170" s="21" t="n">
        <v>6.25294706382064</v>
      </c>
      <c r="G1170" s="21" t="n">
        <v>4.36584502983401</v>
      </c>
      <c r="H1170" s="21" t="n">
        <v>4.6705068008721</v>
      </c>
      <c r="I1170" s="21" t="n">
        <v>4.74903484603806</v>
      </c>
      <c r="J1170" s="21" t="n">
        <v>4.74754351433023</v>
      </c>
      <c r="K1170" s="81" t="n">
        <v>4.60705246827645</v>
      </c>
      <c r="L1170" s="81" t="n">
        <v>6.00000000000042</v>
      </c>
      <c r="M1170" s="81" t="n">
        <v>6.00000004090253</v>
      </c>
      <c r="N1170" s="81" t="n">
        <v>6.00000000001439</v>
      </c>
      <c r="O1170" s="81" t="n">
        <v>5.99998313027117</v>
      </c>
      <c r="P1170" s="81" t="n">
        <v>5.99999999999931</v>
      </c>
      <c r="Q1170" s="81" t="n">
        <v>6.00000000425022</v>
      </c>
      <c r="R1170" s="81" t="n">
        <v>4.85345721450734</v>
      </c>
      <c r="S1170" s="81" t="n">
        <v>4.74903484555029</v>
      </c>
      <c r="T1170" s="81" t="n">
        <v>4.74903484498696</v>
      </c>
      <c r="U1170" s="81" t="n">
        <v>4.74903484555029</v>
      </c>
      <c r="V1170" s="81" t="n">
        <v>4.74903482057754</v>
      </c>
      <c r="W1170" s="81" t="n">
        <v>4.74903484555029</v>
      </c>
      <c r="X1170" s="81" t="n">
        <v>4.74903484554667</v>
      </c>
    </row>
    <row r="1171" customFormat="false" ht="15" hidden="false" customHeight="true" outlineLevel="0" collapsed="false">
      <c r="A1171" s="31" t="n">
        <v>116613.71926109</v>
      </c>
      <c r="B1171" s="32" t="n">
        <v>6</v>
      </c>
      <c r="C1171" s="21" t="n">
        <v>4.80990991090914</v>
      </c>
      <c r="D1171" s="21" t="n">
        <v>4.92027630939353</v>
      </c>
      <c r="E1171" s="21" t="n">
        <v>6.00000086446684</v>
      </c>
      <c r="F1171" s="21" t="n">
        <v>6.55827075025182</v>
      </c>
      <c r="G1171" s="21" t="n">
        <v>4.77300507753969</v>
      </c>
      <c r="H1171" s="21" t="n">
        <v>4.79074389493539</v>
      </c>
      <c r="I1171" s="21" t="n">
        <v>4.74903484600353</v>
      </c>
      <c r="J1171" s="21" t="n">
        <v>4.7303333456507</v>
      </c>
      <c r="K1171" s="81" t="n">
        <v>4.59527910487682</v>
      </c>
      <c r="L1171" s="81" t="n">
        <v>6.00000000000042</v>
      </c>
      <c r="M1171" s="81" t="n">
        <v>6.00000001318217</v>
      </c>
      <c r="N1171" s="81" t="n">
        <v>6.00000000001271</v>
      </c>
      <c r="O1171" s="81" t="n">
        <v>5.99998364572073</v>
      </c>
      <c r="P1171" s="81" t="n">
        <v>5.99999999999934</v>
      </c>
      <c r="Q1171" s="81" t="n">
        <v>6.00000000371111</v>
      </c>
      <c r="R1171" s="81" t="n">
        <v>4.89094359143602</v>
      </c>
      <c r="S1171" s="81" t="n">
        <v>4.74903484555029</v>
      </c>
      <c r="T1171" s="81" t="n">
        <v>4.74903484504619</v>
      </c>
      <c r="U1171" s="81" t="n">
        <v>4.74903484555029</v>
      </c>
      <c r="V1171" s="81" t="n">
        <v>4.74903482227312</v>
      </c>
      <c r="W1171" s="81" t="n">
        <v>4.74903484555029</v>
      </c>
      <c r="X1171" s="81" t="n">
        <v>4.7490348455465</v>
      </c>
    </row>
    <row r="1172" customFormat="false" ht="15" hidden="false" customHeight="true" outlineLevel="0" collapsed="false">
      <c r="A1172" s="31" t="n">
        <v>116713.73102718</v>
      </c>
      <c r="B1172" s="32" t="n">
        <v>6</v>
      </c>
      <c r="C1172" s="21" t="n">
        <v>4.42016540365824</v>
      </c>
      <c r="D1172" s="21" t="n">
        <v>5.06291272712872</v>
      </c>
      <c r="E1172" s="21" t="n">
        <v>6.00000080327833</v>
      </c>
      <c r="F1172" s="21" t="n">
        <v>5.81162658288644</v>
      </c>
      <c r="G1172" s="21" t="n">
        <v>4.89574647475437</v>
      </c>
      <c r="H1172" s="21" t="n">
        <v>4.7952696959245</v>
      </c>
      <c r="I1172" s="21" t="n">
        <v>4.74903484597145</v>
      </c>
      <c r="J1172" s="21" t="n">
        <v>4.7480256320295</v>
      </c>
      <c r="K1172" s="81" t="n">
        <v>4.99421810580979</v>
      </c>
      <c r="L1172" s="81" t="n">
        <v>6.00000000000042</v>
      </c>
      <c r="M1172" s="81" t="n">
        <v>5.99999999032399</v>
      </c>
      <c r="N1172" s="81" t="n">
        <v>6.00000000001145</v>
      </c>
      <c r="O1172" s="81" t="n">
        <v>5.99998418420231</v>
      </c>
      <c r="P1172" s="81" t="n">
        <v>5.99999999999937</v>
      </c>
      <c r="Q1172" s="81" t="n">
        <v>6.00000000321342</v>
      </c>
      <c r="R1172" s="81" t="n">
        <v>4.87312333187923</v>
      </c>
      <c r="S1172" s="81" t="n">
        <v>4.74903484555029</v>
      </c>
      <c r="T1172" s="81" t="n">
        <v>4.74903484511115</v>
      </c>
      <c r="U1172" s="81" t="n">
        <v>4.74903484555029</v>
      </c>
      <c r="V1172" s="81" t="n">
        <v>4.74903482388107</v>
      </c>
      <c r="W1172" s="81" t="n">
        <v>4.74903484555029</v>
      </c>
      <c r="X1172" s="81" t="n">
        <v>4.74903484554644</v>
      </c>
    </row>
    <row r="1173" customFormat="false" ht="15" hidden="false" customHeight="true" outlineLevel="0" collapsed="false">
      <c r="A1173" s="31" t="n">
        <v>116813.74279327</v>
      </c>
      <c r="B1173" s="32" t="n">
        <v>6</v>
      </c>
      <c r="C1173" s="21" t="n">
        <v>4.62157575610341</v>
      </c>
      <c r="D1173" s="21" t="n">
        <v>5.45483887515905</v>
      </c>
      <c r="E1173" s="21" t="n">
        <v>6.00000074642082</v>
      </c>
      <c r="F1173" s="21" t="n">
        <v>5.62137429054403</v>
      </c>
      <c r="G1173" s="21" t="n">
        <v>4.9250115244801</v>
      </c>
      <c r="H1173" s="21" t="n">
        <v>4.78413107724194</v>
      </c>
      <c r="I1173" s="21" t="n">
        <v>4.74903484594164</v>
      </c>
      <c r="J1173" s="21" t="n">
        <v>4.7589424138357</v>
      </c>
      <c r="K1173" s="81" t="n">
        <v>8.54281887891294</v>
      </c>
      <c r="L1173" s="81" t="n">
        <v>6.00000000000042</v>
      </c>
      <c r="M1173" s="81" t="n">
        <v>5.99999997217056</v>
      </c>
      <c r="N1173" s="81" t="n">
        <v>6.00000000001025</v>
      </c>
      <c r="O1173" s="81" t="n">
        <v>5.99998473995017</v>
      </c>
      <c r="P1173" s="81" t="n">
        <v>5.9999999999994</v>
      </c>
      <c r="Q1173" s="81" t="n">
        <v>6.00000000275789</v>
      </c>
      <c r="R1173" s="81" t="n">
        <v>4.54704963256202</v>
      </c>
      <c r="S1173" s="81" t="n">
        <v>4.74903484555029</v>
      </c>
      <c r="T1173" s="81" t="n">
        <v>4.74903484517852</v>
      </c>
      <c r="U1173" s="81" t="n">
        <v>4.74903484555028</v>
      </c>
      <c r="V1173" s="81" t="n">
        <v>4.74903482540376</v>
      </c>
      <c r="W1173" s="81" t="n">
        <v>4.74903484555029</v>
      </c>
      <c r="X1173" s="81" t="n">
        <v>4.74903484554647</v>
      </c>
    </row>
    <row r="1174" customFormat="false" ht="15" hidden="false" customHeight="true" outlineLevel="0" collapsed="false">
      <c r="A1174" s="31" t="n">
        <v>116913.75455936</v>
      </c>
      <c r="B1174" s="32" t="n">
        <v>6</v>
      </c>
      <c r="C1174" s="21" t="n">
        <v>5.23299748354369</v>
      </c>
      <c r="D1174" s="21" t="n">
        <v>7.78946652139241</v>
      </c>
      <c r="E1174" s="21" t="n">
        <v>6.00000069358778</v>
      </c>
      <c r="F1174" s="21" t="n">
        <v>5.79477002140431</v>
      </c>
      <c r="G1174" s="21" t="n">
        <v>4.91036890121912</v>
      </c>
      <c r="H1174" s="21" t="n">
        <v>4.71163794933623</v>
      </c>
      <c r="I1174" s="21" t="n">
        <v>4.74903484591394</v>
      </c>
      <c r="J1174" s="21" t="n">
        <v>4.75802542398283</v>
      </c>
      <c r="K1174" s="81" t="n">
        <v>8.71951955947996</v>
      </c>
      <c r="L1174" s="81" t="n">
        <v>6.00000000000042</v>
      </c>
      <c r="M1174" s="81" t="n">
        <v>5.99999995843532</v>
      </c>
      <c r="N1174" s="81" t="n">
        <v>6.000000000009</v>
      </c>
      <c r="O1174" s="81" t="n">
        <v>5.99998530782777</v>
      </c>
      <c r="P1174" s="81" t="n">
        <v>5.99999999999942</v>
      </c>
      <c r="Q1174" s="81" t="n">
        <v>6.00000000234442</v>
      </c>
      <c r="R1174" s="81" t="n">
        <v>4.41338501721489</v>
      </c>
      <c r="S1174" s="81" t="n">
        <v>4.74903484555029</v>
      </c>
      <c r="T1174" s="81" t="n">
        <v>4.74903484524557</v>
      </c>
      <c r="U1174" s="81" t="n">
        <v>4.74903484555028</v>
      </c>
      <c r="V1174" s="81" t="n">
        <v>4.74903482684369</v>
      </c>
      <c r="W1174" s="81" t="n">
        <v>4.74903484555029</v>
      </c>
      <c r="X1174" s="81" t="n">
        <v>4.74903484554656</v>
      </c>
    </row>
    <row r="1175" customFormat="false" ht="15" hidden="false" customHeight="true" outlineLevel="0" collapsed="false">
      <c r="A1175" s="31" t="n">
        <v>117013.76632545</v>
      </c>
      <c r="B1175" s="32" t="n">
        <v>6</v>
      </c>
      <c r="C1175" s="21" t="n">
        <v>9.04429270683107</v>
      </c>
      <c r="D1175" s="21" t="n">
        <v>8.02368459489614</v>
      </c>
      <c r="E1175" s="21" t="n">
        <v>6.00000064449436</v>
      </c>
      <c r="F1175" s="21" t="n">
        <v>6.22033258228676</v>
      </c>
      <c r="G1175" s="21" t="n">
        <v>4.43008729342309</v>
      </c>
      <c r="H1175" s="21" t="n">
        <v>4.62801747956314</v>
      </c>
      <c r="I1175" s="21" t="n">
        <v>4.7490348458882</v>
      </c>
      <c r="J1175" s="21" t="n">
        <v>4.74811602709302</v>
      </c>
      <c r="K1175" s="81" t="n">
        <v>4.61126168453031</v>
      </c>
      <c r="L1175" s="81" t="n">
        <v>6.00000000000042</v>
      </c>
      <c r="M1175" s="81" t="n">
        <v>5.99999994873703</v>
      </c>
      <c r="N1175" s="81" t="n">
        <v>6.00000000000784</v>
      </c>
      <c r="O1175" s="81" t="n">
        <v>5.99998588327664</v>
      </c>
      <c r="P1175" s="81" t="n">
        <v>5.99999999999945</v>
      </c>
      <c r="Q1175" s="81" t="n">
        <v>6.00000000197208</v>
      </c>
      <c r="R1175" s="81" t="n">
        <v>4.85218050391374</v>
      </c>
      <c r="S1175" s="81" t="n">
        <v>4.74903484555029</v>
      </c>
      <c r="T1175" s="81" t="n">
        <v>4.7490348453101</v>
      </c>
      <c r="U1175" s="81" t="n">
        <v>4.74903484555029</v>
      </c>
      <c r="V1175" s="81" t="n">
        <v>4.74903482820353</v>
      </c>
      <c r="W1175" s="81" t="n">
        <v>4.74903484555029</v>
      </c>
      <c r="X1175" s="81" t="n">
        <v>4.7490348455467</v>
      </c>
    </row>
    <row r="1176" customFormat="false" ht="15" hidden="false" customHeight="true" outlineLevel="0" collapsed="false">
      <c r="A1176" s="31" t="n">
        <v>117113.77809154</v>
      </c>
      <c r="B1176" s="32" t="n">
        <v>6</v>
      </c>
      <c r="C1176" s="21" t="n">
        <v>5.98593017960959</v>
      </c>
      <c r="D1176" s="21" t="n">
        <v>5.02239804396819</v>
      </c>
      <c r="E1176" s="21" t="n">
        <v>6.00000059887581</v>
      </c>
      <c r="F1176" s="21" t="n">
        <v>6.5292974325823</v>
      </c>
      <c r="G1176" s="21" t="n">
        <v>4.35567532446588</v>
      </c>
      <c r="H1176" s="21" t="n">
        <v>4.78086416481914</v>
      </c>
      <c r="I1176" s="21" t="n">
        <v>4.74903484586428</v>
      </c>
      <c r="J1176" s="21" t="n">
        <v>4.73200047342672</v>
      </c>
      <c r="K1176" s="81" t="n">
        <v>4.5855057657567</v>
      </c>
      <c r="L1176" s="81" t="n">
        <v>6.00000000000042</v>
      </c>
      <c r="M1176" s="81" t="n">
        <v>5.99999994263086</v>
      </c>
      <c r="N1176" s="81" t="n">
        <v>6.00000000000694</v>
      </c>
      <c r="O1176" s="81" t="n">
        <v>5.99998646226837</v>
      </c>
      <c r="P1176" s="81" t="n">
        <v>5.99999999999947</v>
      </c>
      <c r="Q1176" s="81" t="n">
        <v>6.00000000163939</v>
      </c>
      <c r="R1176" s="81" t="n">
        <v>4.89120277000323</v>
      </c>
      <c r="S1176" s="81" t="n">
        <v>4.74903484555029</v>
      </c>
      <c r="T1176" s="81" t="n">
        <v>4.7490348453704</v>
      </c>
      <c r="U1176" s="81" t="n">
        <v>4.74903484555029</v>
      </c>
      <c r="V1176" s="81" t="n">
        <v>4.74903482948602</v>
      </c>
      <c r="W1176" s="81" t="n">
        <v>4.74903484555029</v>
      </c>
      <c r="X1176" s="81" t="n">
        <v>4.74903484554688</v>
      </c>
    </row>
    <row r="1177" customFormat="false" ht="15" hidden="false" customHeight="true" outlineLevel="0" collapsed="false">
      <c r="A1177" s="31" t="n">
        <v>117213.78985763</v>
      </c>
      <c r="B1177" s="32" t="n">
        <v>6</v>
      </c>
      <c r="C1177" s="21" t="n">
        <v>4.41678357002681</v>
      </c>
      <c r="D1177" s="21" t="n">
        <v>5.00548115367856</v>
      </c>
      <c r="E1177" s="21" t="n">
        <v>6.00000055648626</v>
      </c>
      <c r="F1177" s="21" t="n">
        <v>5.84629921787262</v>
      </c>
      <c r="G1177" s="21" t="n">
        <v>4.86459483887195</v>
      </c>
      <c r="H1177" s="21" t="n">
        <v>4.79582173676684</v>
      </c>
      <c r="I1177" s="21" t="n">
        <v>4.74903484584206</v>
      </c>
      <c r="J1177" s="21" t="n">
        <v>4.7472893518503</v>
      </c>
      <c r="K1177" s="81" t="n">
        <v>4.97107814179097</v>
      </c>
      <c r="L1177" s="81" t="n">
        <v>6.00000000000042</v>
      </c>
      <c r="M1177" s="81" t="n">
        <v>5.99999993963563</v>
      </c>
      <c r="N1177" s="81" t="n">
        <v>6.00000000000623</v>
      </c>
      <c r="O1177" s="81" t="n">
        <v>5.99998704125983</v>
      </c>
      <c r="P1177" s="81" t="n">
        <v>5.99999999999949</v>
      </c>
      <c r="Q1177" s="81" t="n">
        <v>6.00000000134443</v>
      </c>
      <c r="R1177" s="81" t="n">
        <v>4.87456844020462</v>
      </c>
      <c r="S1177" s="81" t="n">
        <v>4.74903484555029</v>
      </c>
      <c r="T1177" s="81" t="n">
        <v>4.74903484542524</v>
      </c>
      <c r="U1177" s="81" t="n">
        <v>4.74903484555029</v>
      </c>
      <c r="V1177" s="81" t="n">
        <v>4.74903483069397</v>
      </c>
      <c r="W1177" s="81" t="n">
        <v>4.74903484555029</v>
      </c>
      <c r="X1177" s="81" t="n">
        <v>4.74903484554709</v>
      </c>
    </row>
    <row r="1178" customFormat="false" ht="15" hidden="false" customHeight="true" outlineLevel="0" collapsed="false">
      <c r="A1178" s="31" t="n">
        <v>117313.80162372</v>
      </c>
      <c r="B1178" s="32" t="n">
        <v>6</v>
      </c>
      <c r="C1178" s="21" t="n">
        <v>4.51441676177486</v>
      </c>
      <c r="D1178" s="21" t="n">
        <v>5.31954084633415</v>
      </c>
      <c r="E1178" s="21" t="n">
        <v>6.00000051709707</v>
      </c>
      <c r="F1178" s="21" t="n">
        <v>5.64154402834448</v>
      </c>
      <c r="G1178" s="21" t="n">
        <v>4.91692785552698</v>
      </c>
      <c r="H1178" s="21" t="n">
        <v>4.78849602694226</v>
      </c>
      <c r="I1178" s="21" t="n">
        <v>4.7490348458214</v>
      </c>
      <c r="J1178" s="21" t="n">
        <v>4.75826550254593</v>
      </c>
      <c r="K1178" s="81" t="n">
        <v>8.48728840253835</v>
      </c>
      <c r="L1178" s="81" t="n">
        <v>6.00000000000042</v>
      </c>
      <c r="M1178" s="81" t="n">
        <v>5.99999993925693</v>
      </c>
      <c r="N1178" s="81" t="n">
        <v>6.00000000000556</v>
      </c>
      <c r="O1178" s="81" t="n">
        <v>5.99998761715138</v>
      </c>
      <c r="P1178" s="81" t="n">
        <v>5.99999999999951</v>
      </c>
      <c r="Q1178" s="81" t="n">
        <v>6.00000000108498</v>
      </c>
      <c r="R1178" s="81" t="n">
        <v>4.57212420389553</v>
      </c>
      <c r="S1178" s="81" t="n">
        <v>4.74903484555029</v>
      </c>
      <c r="T1178" s="81" t="n">
        <v>4.74903484547381</v>
      </c>
      <c r="U1178" s="81" t="n">
        <v>4.74903484555029</v>
      </c>
      <c r="V1178" s="81" t="n">
        <v>4.74903483183025</v>
      </c>
      <c r="W1178" s="81" t="n">
        <v>4.74903484555029</v>
      </c>
      <c r="X1178" s="81" t="n">
        <v>4.74903484554732</v>
      </c>
    </row>
    <row r="1179" customFormat="false" ht="15" hidden="false" customHeight="true" outlineLevel="0" collapsed="false">
      <c r="A1179" s="31" t="n">
        <v>117413.813389811</v>
      </c>
      <c r="B1179" s="32" t="n">
        <v>6</v>
      </c>
      <c r="C1179" s="21" t="n">
        <v>4.88081052155076</v>
      </c>
      <c r="D1179" s="21" t="n">
        <v>6.47819619149671</v>
      </c>
      <c r="E1179" s="21" t="n">
        <v>6.0000004804959</v>
      </c>
      <c r="F1179" s="21" t="n">
        <v>5.80156848308605</v>
      </c>
      <c r="G1179" s="21" t="n">
        <v>4.92535783113393</v>
      </c>
      <c r="H1179" s="21" t="n">
        <v>4.7555887897572</v>
      </c>
      <c r="I1179" s="21" t="n">
        <v>4.74903484580221</v>
      </c>
      <c r="J1179" s="21" t="n">
        <v>4.75762549173631</v>
      </c>
      <c r="K1179" s="81" t="n">
        <v>8.76232832599072</v>
      </c>
      <c r="L1179" s="81" t="n">
        <v>6.00000000000042</v>
      </c>
      <c r="M1179" s="81" t="n">
        <v>5.99999994100652</v>
      </c>
      <c r="N1179" s="81" t="n">
        <v>6.00000000000494</v>
      </c>
      <c r="O1179" s="81" t="n">
        <v>5.99998818724799</v>
      </c>
      <c r="P1179" s="81" t="n">
        <v>5.99999999999952</v>
      </c>
      <c r="Q1179" s="81" t="n">
        <v>6.00000000085857</v>
      </c>
      <c r="R1179" s="81" t="n">
        <v>4.41412871915697</v>
      </c>
      <c r="S1179" s="81" t="n">
        <v>4.74903484555029</v>
      </c>
      <c r="T1179" s="81" t="n">
        <v>4.74903484551567</v>
      </c>
      <c r="U1179" s="81" t="n">
        <v>4.74903484555029</v>
      </c>
      <c r="V1179" s="81" t="n">
        <v>4.74903483289774</v>
      </c>
      <c r="W1179" s="81" t="n">
        <v>4.74903484555029</v>
      </c>
      <c r="X1179" s="81" t="n">
        <v>4.74903484554755</v>
      </c>
    </row>
    <row r="1180" customFormat="false" ht="15" hidden="false" customHeight="true" outlineLevel="0" collapsed="false">
      <c r="A1180" s="31" t="n">
        <v>117513.825155901</v>
      </c>
      <c r="B1180" s="32" t="n">
        <v>6</v>
      </c>
      <c r="C1180" s="21" t="n">
        <v>8.67921098508217</v>
      </c>
      <c r="D1180" s="21" t="n">
        <v>8.27817760841462</v>
      </c>
      <c r="E1180" s="21" t="n">
        <v>6.00000044648543</v>
      </c>
      <c r="F1180" s="21" t="n">
        <v>6.20268052498946</v>
      </c>
      <c r="G1180" s="21" t="n">
        <v>4.55299114528156</v>
      </c>
      <c r="H1180" s="21" t="n">
        <v>4.63206154429308</v>
      </c>
      <c r="I1180" s="21" t="n">
        <v>4.74903484578438</v>
      </c>
      <c r="J1180" s="21" t="n">
        <v>4.7482576166917</v>
      </c>
      <c r="K1180" s="81" t="n">
        <v>4.62564996896774</v>
      </c>
      <c r="L1180" s="81" t="n">
        <v>6.00000000000042</v>
      </c>
      <c r="M1180" s="81" t="n">
        <v>5.99999994441768</v>
      </c>
      <c r="N1180" s="81" t="n">
        <v>6.00000000000439</v>
      </c>
      <c r="O1180" s="81" t="n">
        <v>5.99998874922295</v>
      </c>
      <c r="P1180" s="81" t="n">
        <v>5.99999999999954</v>
      </c>
      <c r="Q1180" s="81" t="n">
        <v>6.00000000066265</v>
      </c>
      <c r="R1180" s="81" t="n">
        <v>4.84841958659374</v>
      </c>
      <c r="S1180" s="81" t="n">
        <v>4.74903484555029</v>
      </c>
      <c r="T1180" s="81" t="n">
        <v>4.74903484555068</v>
      </c>
      <c r="U1180" s="81" t="n">
        <v>4.74903484555029</v>
      </c>
      <c r="V1180" s="81" t="n">
        <v>4.74903483389934</v>
      </c>
      <c r="W1180" s="81" t="n">
        <v>4.74903484555029</v>
      </c>
      <c r="X1180" s="81" t="n">
        <v>4.74903484554778</v>
      </c>
    </row>
    <row r="1181" customFormat="false" ht="15" hidden="false" customHeight="true" outlineLevel="0" collapsed="false">
      <c r="A1181" s="31" t="n">
        <v>117613.836921991</v>
      </c>
      <c r="B1181" s="32" t="n">
        <v>6</v>
      </c>
      <c r="C1181" s="21" t="n">
        <v>9.04529705986539</v>
      </c>
      <c r="D1181" s="21" t="n">
        <v>5.18522569786516</v>
      </c>
      <c r="E1181" s="21" t="n">
        <v>6.0000004148823</v>
      </c>
      <c r="F1181" s="21" t="n">
        <v>6.48469048750247</v>
      </c>
      <c r="G1181" s="21" t="n">
        <v>4.34053748710341</v>
      </c>
      <c r="H1181" s="21" t="n">
        <v>4.7683391867452</v>
      </c>
      <c r="I1181" s="21" t="n">
        <v>4.74903484576781</v>
      </c>
      <c r="J1181" s="21" t="n">
        <v>4.73363298433539</v>
      </c>
      <c r="K1181" s="81" t="n">
        <v>4.56163543203706</v>
      </c>
      <c r="L1181" s="81" t="n">
        <v>6.00000000000042</v>
      </c>
      <c r="M1181" s="81" t="n">
        <v>5.9999999490567</v>
      </c>
      <c r="N1181" s="81" t="n">
        <v>6.00000000000388</v>
      </c>
      <c r="O1181" s="81" t="n">
        <v>5.99998930108433</v>
      </c>
      <c r="P1181" s="81" t="n">
        <v>5.99999999999955</v>
      </c>
      <c r="Q1181" s="81" t="n">
        <v>6.00000000049458</v>
      </c>
      <c r="R1181" s="81" t="n">
        <v>4.89174228078401</v>
      </c>
      <c r="S1181" s="81" t="n">
        <v>4.74903484555029</v>
      </c>
      <c r="T1181" s="81" t="n">
        <v>4.74903484557898</v>
      </c>
      <c r="U1181" s="81" t="n">
        <v>4.74903484555029</v>
      </c>
      <c r="V1181" s="81" t="n">
        <v>4.74903483483795</v>
      </c>
      <c r="W1181" s="81" t="n">
        <v>4.74903484555029</v>
      </c>
      <c r="X1181" s="81" t="n">
        <v>4.74903484554802</v>
      </c>
    </row>
    <row r="1182" customFormat="false" ht="15" hidden="false" customHeight="true" outlineLevel="0" collapsed="false">
      <c r="A1182" s="31" t="n">
        <v>117713.848688081</v>
      </c>
      <c r="B1182" s="32" t="n">
        <v>6</v>
      </c>
      <c r="C1182" s="21" t="n">
        <v>4.63229734062061</v>
      </c>
      <c r="D1182" s="21" t="n">
        <v>4.96263724939852</v>
      </c>
      <c r="E1182" s="21" t="n">
        <v>6.0000003855161</v>
      </c>
      <c r="F1182" s="21" t="n">
        <v>5.86816600472888</v>
      </c>
      <c r="G1182" s="21" t="n">
        <v>4.81267822701554</v>
      </c>
      <c r="H1182" s="21" t="n">
        <v>4.79563293986096</v>
      </c>
      <c r="I1182" s="21" t="n">
        <v>4.74903484575242</v>
      </c>
      <c r="J1182" s="21" t="n">
        <v>4.74708443327043</v>
      </c>
      <c r="K1182" s="81" t="n">
        <v>4.91659340844037</v>
      </c>
      <c r="L1182" s="81" t="n">
        <v>6.00000000000042</v>
      </c>
      <c r="M1182" s="81" t="n">
        <v>5.99999995453147</v>
      </c>
      <c r="N1182" s="81" t="n">
        <v>6.00000000000342</v>
      </c>
      <c r="O1182" s="81" t="n">
        <v>5.9999898411437</v>
      </c>
      <c r="P1182" s="81" t="n">
        <v>5.99999999999956</v>
      </c>
      <c r="Q1182" s="81" t="n">
        <v>6.00000000035177</v>
      </c>
      <c r="R1182" s="81" t="n">
        <v>4.87791104710197</v>
      </c>
      <c r="S1182" s="81" t="n">
        <v>4.74903484555029</v>
      </c>
      <c r="T1182" s="81" t="n">
        <v>4.74903484560088</v>
      </c>
      <c r="U1182" s="81" t="n">
        <v>4.74903484555029</v>
      </c>
      <c r="V1182" s="81" t="n">
        <v>4.74903483571641</v>
      </c>
      <c r="W1182" s="81" t="n">
        <v>4.74903484555029</v>
      </c>
      <c r="X1182" s="81" t="n">
        <v>4.74903484554825</v>
      </c>
    </row>
    <row r="1183" customFormat="false" ht="15" hidden="false" customHeight="true" outlineLevel="0" collapsed="false">
      <c r="A1183" s="31" t="n">
        <v>117813.860454171</v>
      </c>
      <c r="B1183" s="32" t="n">
        <v>6</v>
      </c>
      <c r="C1183" s="21" t="n">
        <v>4.44340411444313</v>
      </c>
      <c r="D1183" s="21" t="n">
        <v>5.21347154764732</v>
      </c>
      <c r="E1183" s="21" t="n">
        <v>6.00000035822852</v>
      </c>
      <c r="F1183" s="21" t="n">
        <v>5.66452814621191</v>
      </c>
      <c r="G1183" s="21" t="n">
        <v>4.90399605226286</v>
      </c>
      <c r="H1183" s="21" t="n">
        <v>4.79165078386854</v>
      </c>
      <c r="I1183" s="21" t="n">
        <v>4.74903484573811</v>
      </c>
      <c r="J1183" s="21" t="n">
        <v>4.75763157606327</v>
      </c>
      <c r="K1183" s="81" t="n">
        <v>8.29453077959299</v>
      </c>
      <c r="L1183" s="81" t="n">
        <v>6.00000000000042</v>
      </c>
      <c r="M1183" s="81" t="n">
        <v>5.99999996049664</v>
      </c>
      <c r="N1183" s="81" t="n">
        <v>6.000000000003</v>
      </c>
      <c r="O1183" s="81" t="n">
        <v>5.99999036798707</v>
      </c>
      <c r="P1183" s="81" t="n">
        <v>5.99999999999957</v>
      </c>
      <c r="Q1183" s="81" t="n">
        <v>6.00000000023174</v>
      </c>
      <c r="R1183" s="81" t="n">
        <v>4.73957622957436</v>
      </c>
      <c r="S1183" s="81" t="n">
        <v>4.74903484555029</v>
      </c>
      <c r="T1183" s="81" t="n">
        <v>4.74903484561688</v>
      </c>
      <c r="U1183" s="81" t="n">
        <v>4.74903484555029</v>
      </c>
      <c r="V1183" s="81" t="n">
        <v>4.74903483653755</v>
      </c>
      <c r="W1183" s="81" t="n">
        <v>4.74903484555029</v>
      </c>
      <c r="X1183" s="81" t="n">
        <v>4.74903484554847</v>
      </c>
    </row>
    <row r="1184" customFormat="false" ht="15" hidden="false" customHeight="true" outlineLevel="0" collapsed="false">
      <c r="A1184" s="31" t="n">
        <v>117913.872220261</v>
      </c>
      <c r="B1184" s="32" t="n">
        <v>6</v>
      </c>
      <c r="C1184" s="21" t="n">
        <v>4.69073784511571</v>
      </c>
      <c r="D1184" s="21" t="n">
        <v>5.87298785460914</v>
      </c>
      <c r="E1184" s="21" t="n">
        <v>6.00000033287243</v>
      </c>
      <c r="F1184" s="21" t="n">
        <v>5.81632751107757</v>
      </c>
      <c r="G1184" s="21" t="n">
        <v>4.9269839846043</v>
      </c>
      <c r="H1184" s="21" t="n">
        <v>4.77033297506976</v>
      </c>
      <c r="I1184" s="21" t="n">
        <v>4.74903484572482</v>
      </c>
      <c r="J1184" s="21" t="n">
        <v>4.75706047422517</v>
      </c>
      <c r="K1184" s="81" t="n">
        <v>8.9506647295994</v>
      </c>
      <c r="L1184" s="81" t="n">
        <v>6.00000000000042</v>
      </c>
      <c r="M1184" s="81" t="n">
        <v>5.99999996665644</v>
      </c>
      <c r="N1184" s="81" t="n">
        <v>6.00000000000262</v>
      </c>
      <c r="O1184" s="81" t="n">
        <v>5.99999088044825</v>
      </c>
      <c r="P1184" s="81" t="n">
        <v>5.99999999999958</v>
      </c>
      <c r="Q1184" s="81" t="n">
        <v>6.00000000013207</v>
      </c>
      <c r="R1184" s="81" t="n">
        <v>4.41980537716808</v>
      </c>
      <c r="S1184" s="81" t="n">
        <v>4.74903484555029</v>
      </c>
      <c r="T1184" s="81" t="n">
        <v>4.74903484562756</v>
      </c>
      <c r="U1184" s="81" t="n">
        <v>4.74903484555029</v>
      </c>
      <c r="V1184" s="81" t="n">
        <v>4.74903483730416</v>
      </c>
      <c r="W1184" s="81" t="n">
        <v>4.74903484555029</v>
      </c>
      <c r="X1184" s="81" t="n">
        <v>4.74903484554868</v>
      </c>
    </row>
    <row r="1185" customFormat="false" ht="15" hidden="false" customHeight="true" outlineLevel="0" collapsed="false">
      <c r="A1185" s="31" t="n">
        <v>118013.883986351</v>
      </c>
      <c r="B1185" s="32" t="n">
        <v>6</v>
      </c>
      <c r="C1185" s="21" t="n">
        <v>5.65158077384275</v>
      </c>
      <c r="D1185" s="21" t="n">
        <v>8.24212869252717</v>
      </c>
      <c r="E1185" s="21" t="n">
        <v>6.0000003093111</v>
      </c>
      <c r="F1185" s="21" t="n">
        <v>6.1965679715345</v>
      </c>
      <c r="G1185" s="21" t="n">
        <v>4.89128483211553</v>
      </c>
      <c r="H1185" s="21" t="n">
        <v>4.64173318356946</v>
      </c>
      <c r="I1185" s="21" t="n">
        <v>4.74903484571246</v>
      </c>
      <c r="J1185" s="21" t="n">
        <v>4.74805428348223</v>
      </c>
      <c r="K1185" s="81" t="n">
        <v>4.70676829865507</v>
      </c>
      <c r="L1185" s="81" t="n">
        <v>6.00000000000042</v>
      </c>
      <c r="M1185" s="81" t="n">
        <v>5.99999997276511</v>
      </c>
      <c r="N1185" s="81" t="n">
        <v>6.00000000000228</v>
      </c>
      <c r="O1185" s="81" t="n">
        <v>5.99999137758404</v>
      </c>
      <c r="P1185" s="81" t="n">
        <v>5.99999999999959</v>
      </c>
      <c r="Q1185" s="81" t="n">
        <v>6.00000000005041</v>
      </c>
      <c r="R1185" s="81" t="n">
        <v>4.83661531387567</v>
      </c>
      <c r="S1185" s="81" t="n">
        <v>4.74903484555029</v>
      </c>
      <c r="T1185" s="81" t="n">
        <v>4.74903484563358</v>
      </c>
      <c r="U1185" s="81" t="n">
        <v>4.74903484555029</v>
      </c>
      <c r="V1185" s="81" t="n">
        <v>4.74903483801895</v>
      </c>
      <c r="W1185" s="81" t="n">
        <v>4.74903484555029</v>
      </c>
      <c r="X1185" s="81" t="n">
        <v>4.74903484554888</v>
      </c>
    </row>
    <row r="1186" customFormat="false" ht="15" hidden="false" customHeight="true" outlineLevel="0" collapsed="false">
      <c r="A1186" s="31" t="n">
        <v>118113.895752442</v>
      </c>
      <c r="B1186" s="32" t="n">
        <v>6</v>
      </c>
      <c r="C1186" s="21" t="n">
        <v>9.13528735241567</v>
      </c>
      <c r="D1186" s="21" t="n">
        <v>5.43408570024554</v>
      </c>
      <c r="E1186" s="21" t="n">
        <v>6.00000028741746</v>
      </c>
      <c r="F1186" s="21" t="n">
        <v>6.43138415323035</v>
      </c>
      <c r="G1186" s="21" t="n">
        <v>4.39557946086596</v>
      </c>
      <c r="H1186" s="21" t="n">
        <v>4.74569545288206</v>
      </c>
      <c r="I1186" s="21" t="n">
        <v>4.74903484570098</v>
      </c>
      <c r="J1186" s="21" t="n">
        <v>4.73517808358598</v>
      </c>
      <c r="K1186" s="81" t="n">
        <v>4.56263621340339</v>
      </c>
      <c r="L1186" s="81" t="n">
        <v>6.00000000000042</v>
      </c>
      <c r="M1186" s="81" t="n">
        <v>5.99999997862568</v>
      </c>
      <c r="N1186" s="81" t="n">
        <v>6.00000000000197</v>
      </c>
      <c r="O1186" s="81" t="n">
        <v>5.99999185865136</v>
      </c>
      <c r="P1186" s="81" t="n">
        <v>5.9999999999996</v>
      </c>
      <c r="Q1186" s="81" t="n">
        <v>5.99999999998462</v>
      </c>
      <c r="R1186" s="81" t="n">
        <v>4.89084633814915</v>
      </c>
      <c r="S1186" s="81" t="n">
        <v>4.74903484555029</v>
      </c>
      <c r="T1186" s="81" t="n">
        <v>4.74903484563563</v>
      </c>
      <c r="U1186" s="81" t="n">
        <v>4.74903484555029</v>
      </c>
      <c r="V1186" s="81" t="n">
        <v>4.74903483868458</v>
      </c>
      <c r="W1186" s="81" t="n">
        <v>4.74903484555029</v>
      </c>
      <c r="X1186" s="81" t="n">
        <v>4.74903484554906</v>
      </c>
    </row>
    <row r="1187" customFormat="false" ht="15" hidden="false" customHeight="true" outlineLevel="0" collapsed="false">
      <c r="A1187" s="31" t="n">
        <v>118213.907518532</v>
      </c>
      <c r="B1187" s="32" t="n">
        <v>6</v>
      </c>
      <c r="C1187" s="21" t="n">
        <v>5.09536635141734</v>
      </c>
      <c r="D1187" s="21" t="n">
        <v>4.92494952088813</v>
      </c>
      <c r="E1187" s="21" t="n">
        <v>6.00000026707349</v>
      </c>
      <c r="F1187" s="21" t="n">
        <v>5.87843268674176</v>
      </c>
      <c r="G1187" s="21" t="n">
        <v>4.6666452019958</v>
      </c>
      <c r="H1187" s="21" t="n">
        <v>4.79455793396739</v>
      </c>
      <c r="I1187" s="21" t="n">
        <v>4.74903484569032</v>
      </c>
      <c r="J1187" s="21" t="n">
        <v>4.74731798937237</v>
      </c>
      <c r="K1187" s="81" t="n">
        <v>4.90517900562928</v>
      </c>
      <c r="L1187" s="81" t="n">
        <v>6.00000000000042</v>
      </c>
      <c r="M1187" s="81" t="n">
        <v>5.99999998408733</v>
      </c>
      <c r="N1187" s="81" t="n">
        <v>6.00000000000169</v>
      </c>
      <c r="O1187" s="81" t="n">
        <v>5.99999232308612</v>
      </c>
      <c r="P1187" s="81" t="n">
        <v>5.99999999999961</v>
      </c>
      <c r="Q1187" s="81" t="n">
        <v>5.99999999993263</v>
      </c>
      <c r="R1187" s="81" t="n">
        <v>4.87844113552659</v>
      </c>
      <c r="S1187" s="81" t="n">
        <v>4.74903484555029</v>
      </c>
      <c r="T1187" s="81" t="n">
        <v>4.7490348456344</v>
      </c>
      <c r="U1187" s="81" t="n">
        <v>4.74903484555029</v>
      </c>
      <c r="V1187" s="81" t="n">
        <v>4.74903483930365</v>
      </c>
      <c r="W1187" s="81" t="n">
        <v>4.74903484555029</v>
      </c>
      <c r="X1187" s="81" t="n">
        <v>4.74903484554923</v>
      </c>
    </row>
    <row r="1188" customFormat="false" ht="15" hidden="false" customHeight="true" outlineLevel="0" collapsed="false">
      <c r="A1188" s="31" t="n">
        <v>118313.919284622</v>
      </c>
      <c r="B1188" s="32" t="n">
        <v>6</v>
      </c>
      <c r="C1188" s="21" t="n">
        <v>4.40649945243086</v>
      </c>
      <c r="D1188" s="21" t="n">
        <v>5.11186656249203</v>
      </c>
      <c r="E1188" s="21" t="n">
        <v>6.00000024816954</v>
      </c>
      <c r="F1188" s="21" t="n">
        <v>5.68930305608153</v>
      </c>
      <c r="G1188" s="21" t="n">
        <v>4.88470265679102</v>
      </c>
      <c r="H1188" s="21" t="n">
        <v>4.79432673144078</v>
      </c>
      <c r="I1188" s="21" t="n">
        <v>4.74903484568041</v>
      </c>
      <c r="J1188" s="21" t="n">
        <v>4.75705170999654</v>
      </c>
      <c r="K1188" s="81" t="n">
        <v>8.2258139487999</v>
      </c>
      <c r="L1188" s="81" t="n">
        <v>6.00000000000042</v>
      </c>
      <c r="M1188" s="81" t="n">
        <v>5.99999998904164</v>
      </c>
      <c r="N1188" s="81" t="n">
        <v>6.00000000000143</v>
      </c>
      <c r="O1188" s="81" t="n">
        <v>5.99999277048394</v>
      </c>
      <c r="P1188" s="81" t="n">
        <v>5.99999999999961</v>
      </c>
      <c r="Q1188" s="81" t="n">
        <v>5.9999999998926</v>
      </c>
      <c r="R1188" s="81" t="n">
        <v>4.75826803703219</v>
      </c>
      <c r="S1188" s="81" t="n">
        <v>4.74903484555029</v>
      </c>
      <c r="T1188" s="81" t="n">
        <v>4.74903484563056</v>
      </c>
      <c r="U1188" s="81" t="n">
        <v>4.74903484555029</v>
      </c>
      <c r="V1188" s="81" t="n">
        <v>4.74903483987867</v>
      </c>
      <c r="W1188" s="81" t="n">
        <v>4.74903484555029</v>
      </c>
      <c r="X1188" s="81" t="n">
        <v>4.74903484554938</v>
      </c>
    </row>
    <row r="1189" customFormat="false" ht="15" hidden="false" customHeight="true" outlineLevel="0" collapsed="false">
      <c r="A1189" s="31" t="n">
        <v>118413.931050712</v>
      </c>
      <c r="B1189" s="32" t="n">
        <v>6</v>
      </c>
      <c r="C1189" s="21" t="n">
        <v>4.5634633642632</v>
      </c>
      <c r="D1189" s="21" t="n">
        <v>5.57201408868088</v>
      </c>
      <c r="E1189" s="21" t="n">
        <v>6.00000023060365</v>
      </c>
      <c r="F1189" s="21" t="n">
        <v>5.83771109263424</v>
      </c>
      <c r="G1189" s="21" t="n">
        <v>4.92165311769063</v>
      </c>
      <c r="H1189" s="21" t="n">
        <v>4.78019726520989</v>
      </c>
      <c r="I1189" s="21" t="n">
        <v>4.7490348456712</v>
      </c>
      <c r="J1189" s="21" t="n">
        <v>4.75635588613489</v>
      </c>
      <c r="K1189" s="81" t="n">
        <v>8.96333007447601</v>
      </c>
      <c r="L1189" s="81" t="n">
        <v>6.00000000000042</v>
      </c>
      <c r="M1189" s="81" t="n">
        <v>5.9999999934181</v>
      </c>
      <c r="N1189" s="81" t="n">
        <v>6.0000000000012</v>
      </c>
      <c r="O1189" s="81" t="n">
        <v>5.99999320058222</v>
      </c>
      <c r="P1189" s="81" t="n">
        <v>5.99999999999962</v>
      </c>
      <c r="Q1189" s="81" t="n">
        <v>5.99999999986284</v>
      </c>
      <c r="R1189" s="81" t="n">
        <v>4.42094779174724</v>
      </c>
      <c r="S1189" s="81" t="n">
        <v>4.74903484555029</v>
      </c>
      <c r="T1189" s="81" t="n">
        <v>4.74903484562474</v>
      </c>
      <c r="U1189" s="81" t="n">
        <v>4.74903484555029</v>
      </c>
      <c r="V1189" s="81" t="n">
        <v>4.74903484041208</v>
      </c>
      <c r="W1189" s="81" t="n">
        <v>4.74903484555029</v>
      </c>
      <c r="X1189" s="81" t="n">
        <v>4.74903484554952</v>
      </c>
    </row>
    <row r="1190" customFormat="false" ht="15" hidden="false" customHeight="true" outlineLevel="0" collapsed="false">
      <c r="A1190" s="31" t="n">
        <v>118513.942816802</v>
      </c>
      <c r="B1190" s="32" t="n">
        <v>6</v>
      </c>
      <c r="C1190" s="21" t="n">
        <v>5.02227091720675</v>
      </c>
      <c r="D1190" s="21" t="n">
        <v>8.04919438675484</v>
      </c>
      <c r="E1190" s="21" t="n">
        <v>6.00000021428113</v>
      </c>
      <c r="F1190" s="21" t="n">
        <v>6.1983393909819</v>
      </c>
      <c r="G1190" s="21" t="n">
        <v>4.92031019661555</v>
      </c>
      <c r="H1190" s="21" t="n">
        <v>4.66565621574684</v>
      </c>
      <c r="I1190" s="21" t="n">
        <v>4.74903484566264</v>
      </c>
      <c r="J1190" s="21" t="n">
        <v>4.74759389359287</v>
      </c>
      <c r="K1190" s="81" t="n">
        <v>4.71893611660614</v>
      </c>
      <c r="L1190" s="81" t="n">
        <v>6.00000000000042</v>
      </c>
      <c r="M1190" s="81" t="n">
        <v>5.99999999717923</v>
      </c>
      <c r="N1190" s="81" t="n">
        <v>6.00000000000099</v>
      </c>
      <c r="O1190" s="81" t="n">
        <v>5.99999361324388</v>
      </c>
      <c r="P1190" s="81" t="n">
        <v>5.99999999999962</v>
      </c>
      <c r="Q1190" s="81" t="n">
        <v>5.99999999984178</v>
      </c>
      <c r="R1190" s="81" t="n">
        <v>4.83467007593015</v>
      </c>
      <c r="S1190" s="81" t="n">
        <v>4.74903484555029</v>
      </c>
      <c r="T1190" s="81" t="n">
        <v>4.74903484561751</v>
      </c>
      <c r="U1190" s="81" t="n">
        <v>4.74903484555029</v>
      </c>
      <c r="V1190" s="81" t="n">
        <v>4.74903484090622</v>
      </c>
      <c r="W1190" s="81" t="n">
        <v>4.74903484555029</v>
      </c>
      <c r="X1190" s="81" t="n">
        <v>4.74903484554964</v>
      </c>
    </row>
    <row r="1191" customFormat="false" ht="15" hidden="false" customHeight="true" outlineLevel="0" collapsed="false">
      <c r="A1191" s="31" t="n">
        <v>118613.954582892</v>
      </c>
      <c r="B1191" s="32" t="n">
        <v>6</v>
      </c>
      <c r="C1191" s="21" t="n">
        <v>8.9061174933426</v>
      </c>
      <c r="D1191" s="21" t="n">
        <v>6.31973410215173</v>
      </c>
      <c r="E1191" s="21" t="n">
        <v>6.00000019911394</v>
      </c>
      <c r="F1191" s="21" t="n">
        <v>6.37333470377889</v>
      </c>
      <c r="G1191" s="21" t="n">
        <v>4.47377668233238</v>
      </c>
      <c r="H1191" s="21" t="n">
        <v>4.63412050316651</v>
      </c>
      <c r="I1191" s="21" t="n">
        <v>4.74903484565469</v>
      </c>
      <c r="J1191" s="21" t="n">
        <v>4.73666785747461</v>
      </c>
      <c r="K1191" s="81" t="n">
        <v>4.56159142757905</v>
      </c>
      <c r="L1191" s="81" t="n">
        <v>6.00000000000042</v>
      </c>
      <c r="M1191" s="81" t="n">
        <v>6.00000000031552</v>
      </c>
      <c r="N1191" s="81" t="n">
        <v>6.0000000000008</v>
      </c>
      <c r="O1191" s="81" t="n">
        <v>5.99999400844235</v>
      </c>
      <c r="P1191" s="81" t="n">
        <v>5.99999999999963</v>
      </c>
      <c r="Q1191" s="81" t="n">
        <v>5.999999999828</v>
      </c>
      <c r="R1191" s="81" t="n">
        <v>4.89070311888794</v>
      </c>
      <c r="S1191" s="81" t="n">
        <v>4.74903484555029</v>
      </c>
      <c r="T1191" s="81" t="n">
        <v>4.74903484560939</v>
      </c>
      <c r="U1191" s="81" t="n">
        <v>4.74903484555029</v>
      </c>
      <c r="V1191" s="81" t="n">
        <v>4.74903484136337</v>
      </c>
      <c r="W1191" s="81" t="n">
        <v>4.74903484555029</v>
      </c>
      <c r="X1191" s="81" t="n">
        <v>4.74903484554976</v>
      </c>
    </row>
    <row r="1192" customFormat="false" ht="15" hidden="false" customHeight="true" outlineLevel="0" collapsed="false">
      <c r="A1192" s="31" t="n">
        <v>118713.966348982</v>
      </c>
      <c r="B1192" s="32" t="n">
        <v>6</v>
      </c>
      <c r="C1192" s="21" t="n">
        <v>8.73390741956081</v>
      </c>
      <c r="D1192" s="21" t="n">
        <v>4.94576882631737</v>
      </c>
      <c r="E1192" s="21" t="n">
        <v>6.00000018502028</v>
      </c>
      <c r="F1192" s="21" t="n">
        <v>5.88005372567782</v>
      </c>
      <c r="G1192" s="21" t="n">
        <v>4.3373987181799</v>
      </c>
      <c r="H1192" s="21" t="n">
        <v>4.78720761257296</v>
      </c>
      <c r="I1192" s="21" t="n">
        <v>4.7490348456473</v>
      </c>
      <c r="J1192" s="21" t="n">
        <v>4.74785580259129</v>
      </c>
      <c r="K1192" s="81" t="n">
        <v>4.90070194524062</v>
      </c>
      <c r="L1192" s="81" t="n">
        <v>6.00000000000042</v>
      </c>
      <c r="M1192" s="81" t="n">
        <v>6.00000000284053</v>
      </c>
      <c r="N1192" s="81" t="n">
        <v>6.00000000000062</v>
      </c>
      <c r="O1192" s="81" t="n">
        <v>5.99999438624787</v>
      </c>
      <c r="P1192" s="81" t="n">
        <v>5.99999999999963</v>
      </c>
      <c r="Q1192" s="81" t="n">
        <v>5.99999999982027</v>
      </c>
      <c r="R1192" s="81" t="n">
        <v>4.8786566287396</v>
      </c>
      <c r="S1192" s="81" t="n">
        <v>4.74903484555029</v>
      </c>
      <c r="T1192" s="81" t="n">
        <v>4.74903484560082</v>
      </c>
      <c r="U1192" s="81" t="n">
        <v>4.74903484555029</v>
      </c>
      <c r="V1192" s="81" t="n">
        <v>4.74903484178571</v>
      </c>
      <c r="W1192" s="81" t="n">
        <v>4.74903484555029</v>
      </c>
      <c r="X1192" s="81" t="n">
        <v>4.74903484554985</v>
      </c>
    </row>
    <row r="1193" customFormat="false" ht="15" hidden="false" customHeight="true" outlineLevel="0" collapsed="false">
      <c r="A1193" s="31" t="n">
        <v>118813.978115072</v>
      </c>
      <c r="B1193" s="32" t="n">
        <v>6</v>
      </c>
      <c r="C1193" s="21" t="n">
        <v>4.5077505220387</v>
      </c>
      <c r="D1193" s="21" t="n">
        <v>5.04618763699104</v>
      </c>
      <c r="E1193" s="21" t="n">
        <v>6.00000017192423</v>
      </c>
      <c r="F1193" s="21" t="n">
        <v>5.71525675737779</v>
      </c>
      <c r="G1193" s="21" t="n">
        <v>4.84125211472519</v>
      </c>
      <c r="H1193" s="21" t="n">
        <v>4.79539965386853</v>
      </c>
      <c r="I1193" s="21" t="n">
        <v>4.74903484564043</v>
      </c>
      <c r="J1193" s="21" t="n">
        <v>4.75651725924235</v>
      </c>
      <c r="K1193" s="81" t="n">
        <v>8.19648848408356</v>
      </c>
      <c r="L1193" s="81" t="n">
        <v>6.00000000000042</v>
      </c>
      <c r="M1193" s="81" t="n">
        <v>6.00000000478586</v>
      </c>
      <c r="N1193" s="81" t="n">
        <v>6.00000000000047</v>
      </c>
      <c r="O1193" s="81" t="n">
        <v>5.99999474681497</v>
      </c>
      <c r="P1193" s="81" t="n">
        <v>5.99999999999964</v>
      </c>
      <c r="Q1193" s="81" t="n">
        <v>5.99999999981751</v>
      </c>
      <c r="R1193" s="81" t="n">
        <v>4.76380067031397</v>
      </c>
      <c r="S1193" s="81" t="n">
        <v>4.74903484555029</v>
      </c>
      <c r="T1193" s="81" t="n">
        <v>4.74903484559219</v>
      </c>
      <c r="U1193" s="81" t="n">
        <v>4.74903484555029</v>
      </c>
      <c r="V1193" s="81" t="n">
        <v>4.74903484217534</v>
      </c>
      <c r="W1193" s="81" t="n">
        <v>4.74903484555029</v>
      </c>
      <c r="X1193" s="81" t="n">
        <v>4.74903484554994</v>
      </c>
    </row>
    <row r="1194" customFormat="false" ht="15" hidden="false" customHeight="true" outlineLevel="0" collapsed="false">
      <c r="A1194" s="31" t="n">
        <v>118913.989881163</v>
      </c>
      <c r="B1194" s="32" t="n">
        <v>6</v>
      </c>
      <c r="C1194" s="21" t="n">
        <v>4.47476406557413</v>
      </c>
      <c r="D1194" s="21" t="n">
        <v>5.41247664594125</v>
      </c>
      <c r="E1194" s="21" t="n">
        <v>6.00000015975514</v>
      </c>
      <c r="F1194" s="21" t="n">
        <v>5.86425401412489</v>
      </c>
      <c r="G1194" s="21" t="n">
        <v>4.91101856004493</v>
      </c>
      <c r="H1194" s="21" t="n">
        <v>4.78550208773936</v>
      </c>
      <c r="I1194" s="21" t="n">
        <v>4.74903484563405</v>
      </c>
      <c r="J1194" s="21" t="n">
        <v>4.75553591504549</v>
      </c>
      <c r="K1194" s="81" t="n">
        <v>8.96646255476446</v>
      </c>
      <c r="L1194" s="81" t="n">
        <v>6.00000000000042</v>
      </c>
      <c r="M1194" s="81" t="n">
        <v>6.00000000619668</v>
      </c>
      <c r="N1194" s="81" t="n">
        <v>6.00000000000044</v>
      </c>
      <c r="O1194" s="81" t="n">
        <v>5.99999509037114</v>
      </c>
      <c r="P1194" s="81" t="n">
        <v>5.99999999999964</v>
      </c>
      <c r="Q1194" s="81" t="n">
        <v>5.99999999981869</v>
      </c>
      <c r="R1194" s="81" t="n">
        <v>4.42135788813846</v>
      </c>
      <c r="S1194" s="81" t="n">
        <v>4.74903484555029</v>
      </c>
      <c r="T1194" s="81" t="n">
        <v>4.74903484558379</v>
      </c>
      <c r="U1194" s="81" t="n">
        <v>4.74903484555029</v>
      </c>
      <c r="V1194" s="81" t="n">
        <v>4.74903484253426</v>
      </c>
      <c r="W1194" s="81" t="n">
        <v>4.74903484555029</v>
      </c>
      <c r="X1194" s="81" t="n">
        <v>4.74903484555001</v>
      </c>
    </row>
    <row r="1195" customFormat="false" ht="15" hidden="false" customHeight="true" outlineLevel="0" collapsed="false">
      <c r="A1195" s="31" t="n">
        <v>119014.001647253</v>
      </c>
      <c r="B1195" s="32" t="n">
        <v>6</v>
      </c>
      <c r="C1195" s="21" t="n">
        <v>4.77485350006229</v>
      </c>
      <c r="D1195" s="21" t="n">
        <v>7.57984231678322</v>
      </c>
      <c r="E1195" s="21" t="n">
        <v>6.0000001484474</v>
      </c>
      <c r="F1195" s="21" t="n">
        <v>6.20410133726313</v>
      </c>
      <c r="G1195" s="21" t="n">
        <v>4.92727754302117</v>
      </c>
      <c r="H1195" s="21" t="n">
        <v>4.73269055563684</v>
      </c>
      <c r="I1195" s="21" t="n">
        <v>4.74903484562812</v>
      </c>
      <c r="J1195" s="21" t="n">
        <v>4.74697085408547</v>
      </c>
      <c r="K1195" s="81" t="n">
        <v>4.72303963828599</v>
      </c>
      <c r="L1195" s="81" t="n">
        <v>6.00000000000042</v>
      </c>
      <c r="M1195" s="81" t="n">
        <v>6.00000000712761</v>
      </c>
      <c r="N1195" s="81" t="n">
        <v>6.00000000000051</v>
      </c>
      <c r="O1195" s="81" t="n">
        <v>5.9999954172065</v>
      </c>
      <c r="P1195" s="81" t="n">
        <v>5.99999999999964</v>
      </c>
      <c r="Q1195" s="81" t="n">
        <v>5.99999999982302</v>
      </c>
      <c r="R1195" s="81" t="n">
        <v>4.8339557911209</v>
      </c>
      <c r="S1195" s="81" t="n">
        <v>4.74903484555029</v>
      </c>
      <c r="T1195" s="81" t="n">
        <v>4.74903484557587</v>
      </c>
      <c r="U1195" s="81" t="n">
        <v>4.74903484555029</v>
      </c>
      <c r="V1195" s="81" t="n">
        <v>4.7490348428644</v>
      </c>
      <c r="W1195" s="81" t="n">
        <v>4.74903484555029</v>
      </c>
      <c r="X1195" s="81" t="n">
        <v>4.74903484555008</v>
      </c>
    </row>
    <row r="1196" customFormat="false" ht="15" hidden="false" customHeight="true" outlineLevel="0" collapsed="false">
      <c r="A1196" s="31" t="n">
        <v>119114.013413343</v>
      </c>
      <c r="B1196" s="32" t="n">
        <v>6</v>
      </c>
      <c r="C1196" s="21" t="n">
        <v>8.12585246630583</v>
      </c>
      <c r="D1196" s="21" t="n">
        <v>8.1830685872348</v>
      </c>
      <c r="E1196" s="21" t="n">
        <v>6.00000013794006</v>
      </c>
      <c r="F1196" s="21" t="n">
        <v>6.31312969964074</v>
      </c>
      <c r="G1196" s="21" t="n">
        <v>4.84609024215508</v>
      </c>
      <c r="H1196" s="21" t="n">
        <v>4.62843264871421</v>
      </c>
      <c r="I1196" s="21" t="n">
        <v>4.74903484562262</v>
      </c>
      <c r="J1196" s="21" t="n">
        <v>4.73815120503134</v>
      </c>
      <c r="K1196" s="81" t="n">
        <v>4.56061092035912</v>
      </c>
      <c r="L1196" s="81" t="n">
        <v>6.00000000000042</v>
      </c>
      <c r="M1196" s="81" t="n">
        <v>6.00000000763906</v>
      </c>
      <c r="N1196" s="81" t="n">
        <v>6.00000000000052</v>
      </c>
      <c r="O1196" s="81" t="n">
        <v>5.99999572766435</v>
      </c>
      <c r="P1196" s="81" t="n">
        <v>5.99999999999965</v>
      </c>
      <c r="Q1196" s="81" t="n">
        <v>5.9999999998298</v>
      </c>
      <c r="R1196" s="81" t="n">
        <v>4.8906619230275</v>
      </c>
      <c r="S1196" s="81" t="n">
        <v>4.74903484555029</v>
      </c>
      <c r="T1196" s="81" t="n">
        <v>4.7490348455686</v>
      </c>
      <c r="U1196" s="81" t="n">
        <v>4.74903484555029</v>
      </c>
      <c r="V1196" s="81" t="n">
        <v>4.74903484316759</v>
      </c>
      <c r="W1196" s="81" t="n">
        <v>4.74903484555029</v>
      </c>
      <c r="X1196" s="81" t="n">
        <v>4.74903484555014</v>
      </c>
    </row>
    <row r="1197" customFormat="false" ht="15" hidden="false" customHeight="true" outlineLevel="0" collapsed="false">
      <c r="A1197" s="31" t="n">
        <v>119214.025179433</v>
      </c>
      <c r="B1197" s="32" t="n">
        <v>6</v>
      </c>
      <c r="C1197" s="21" t="n">
        <v>9.18445668240443</v>
      </c>
      <c r="D1197" s="21" t="n">
        <v>5.06214382948978</v>
      </c>
      <c r="E1197" s="21" t="n">
        <v>6.00000012817647</v>
      </c>
      <c r="F1197" s="21" t="n">
        <v>5.87662916228172</v>
      </c>
      <c r="G1197" s="21" t="n">
        <v>4.36584502983401</v>
      </c>
      <c r="H1197" s="21" t="n">
        <v>4.77770041071151</v>
      </c>
      <c r="I1197" s="21" t="n">
        <v>4.7490348456175</v>
      </c>
      <c r="J1197" s="21" t="n">
        <v>4.74855779479541</v>
      </c>
      <c r="K1197" s="81" t="n">
        <v>4.89785725345531</v>
      </c>
      <c r="L1197" s="81" t="n">
        <v>6.00000000000042</v>
      </c>
      <c r="M1197" s="81" t="n">
        <v>6.000000007794</v>
      </c>
      <c r="N1197" s="81" t="n">
        <v>6.00000000000034</v>
      </c>
      <c r="O1197" s="81" t="n">
        <v>5.99999602213271</v>
      </c>
      <c r="P1197" s="81" t="n">
        <v>5.99999999999965</v>
      </c>
      <c r="Q1197" s="81" t="n">
        <v>5.99999999983836</v>
      </c>
      <c r="R1197" s="81" t="n">
        <v>4.878801417334</v>
      </c>
      <c r="S1197" s="81" t="n">
        <v>4.74903484555029</v>
      </c>
      <c r="T1197" s="81" t="n">
        <v>4.7490348455621</v>
      </c>
      <c r="U1197" s="81" t="n">
        <v>4.74903484555029</v>
      </c>
      <c r="V1197" s="81" t="n">
        <v>4.74903484344559</v>
      </c>
      <c r="W1197" s="81" t="n">
        <v>4.74903484555029</v>
      </c>
      <c r="X1197" s="81" t="n">
        <v>4.74903484555018</v>
      </c>
    </row>
    <row r="1198" customFormat="false" ht="15" hidden="false" customHeight="true" outlineLevel="0" collapsed="false">
      <c r="A1198" s="31" t="n">
        <v>119314.036945523</v>
      </c>
      <c r="B1198" s="32" t="n">
        <v>6</v>
      </c>
      <c r="C1198" s="21" t="n">
        <v>4.80990991090914</v>
      </c>
      <c r="D1198" s="21" t="n">
        <v>4.9880389605254</v>
      </c>
      <c r="E1198" s="21" t="n">
        <v>6.00000011910396</v>
      </c>
      <c r="F1198" s="21" t="n">
        <v>5.74210184781838</v>
      </c>
      <c r="G1198" s="21" t="n">
        <v>4.77300507753969</v>
      </c>
      <c r="H1198" s="21" t="n">
        <v>4.79591912129121</v>
      </c>
      <c r="I1198" s="21" t="n">
        <v>4.74903484561274</v>
      </c>
      <c r="J1198" s="21" t="n">
        <v>4.75600698143536</v>
      </c>
      <c r="K1198" s="81" t="n">
        <v>8.17713772388578</v>
      </c>
      <c r="L1198" s="81" t="n">
        <v>6.00000000000042</v>
      </c>
      <c r="M1198" s="81" t="n">
        <v>6.0000000076555</v>
      </c>
      <c r="N1198" s="81" t="n">
        <v>6.00000000000018</v>
      </c>
      <c r="O1198" s="81" t="n">
        <v>5.99999630103664</v>
      </c>
      <c r="P1198" s="81" t="n">
        <v>5.99999999999965</v>
      </c>
      <c r="Q1198" s="81" t="n">
        <v>5.99999999984818</v>
      </c>
      <c r="R1198" s="81" t="n">
        <v>4.76695490430054</v>
      </c>
      <c r="S1198" s="81" t="n">
        <v>4.74903484555029</v>
      </c>
      <c r="T1198" s="81" t="n">
        <v>4.74903484555644</v>
      </c>
      <c r="U1198" s="81" t="n">
        <v>4.74903484555029</v>
      </c>
      <c r="V1198" s="81" t="n">
        <v>4.74903484370006</v>
      </c>
      <c r="W1198" s="81" t="n">
        <v>4.74903484555029</v>
      </c>
      <c r="X1198" s="81" t="n">
        <v>4.74903484555022</v>
      </c>
    </row>
    <row r="1199" customFormat="false" ht="15" hidden="false" customHeight="true" outlineLevel="0" collapsed="false">
      <c r="A1199" s="31" t="n">
        <v>119414.048711613</v>
      </c>
      <c r="B1199" s="32" t="n">
        <v>6</v>
      </c>
      <c r="C1199" s="21" t="n">
        <v>4.42016540365824</v>
      </c>
      <c r="D1199" s="21" t="n">
        <v>5.28002662074476</v>
      </c>
      <c r="E1199" s="21" t="n">
        <v>6.00000011067361</v>
      </c>
      <c r="F1199" s="21" t="n">
        <v>5.89437327067352</v>
      </c>
      <c r="G1199" s="21" t="n">
        <v>4.89574647475437</v>
      </c>
      <c r="H1199" s="21" t="n">
        <v>4.78971764522472</v>
      </c>
      <c r="I1199" s="21" t="n">
        <v>4.74903484560832</v>
      </c>
      <c r="J1199" s="21" t="n">
        <v>4.75462543046893</v>
      </c>
      <c r="K1199" s="81" t="n">
        <v>8.96812692180207</v>
      </c>
      <c r="L1199" s="81" t="n">
        <v>6.00000000000042</v>
      </c>
      <c r="M1199" s="81" t="n">
        <v>6.00000000728445</v>
      </c>
      <c r="N1199" s="81" t="n">
        <v>6.00000000000022</v>
      </c>
      <c r="O1199" s="81" t="n">
        <v>5.99999656483132</v>
      </c>
      <c r="P1199" s="81" t="n">
        <v>5.99999999999965</v>
      </c>
      <c r="Q1199" s="81" t="n">
        <v>5.99999999985879</v>
      </c>
      <c r="R1199" s="81" t="n">
        <v>4.42161303156167</v>
      </c>
      <c r="S1199" s="81" t="n">
        <v>4.74903484555029</v>
      </c>
      <c r="T1199" s="81" t="n">
        <v>4.74903484555166</v>
      </c>
      <c r="U1199" s="81" t="n">
        <v>4.74903484555029</v>
      </c>
      <c r="V1199" s="81" t="n">
        <v>4.74903484393258</v>
      </c>
      <c r="W1199" s="81" t="n">
        <v>4.74903484555029</v>
      </c>
      <c r="X1199" s="81" t="n">
        <v>4.74903484555025</v>
      </c>
    </row>
    <row r="1200" customFormat="false" ht="15" hidden="false" customHeight="true" outlineLevel="0" collapsed="false">
      <c r="A1200" s="31" t="n">
        <v>119514.060477703</v>
      </c>
      <c r="B1200" s="32" t="n">
        <v>6</v>
      </c>
      <c r="C1200" s="21" t="n">
        <v>4.62157575610341</v>
      </c>
      <c r="D1200" s="21" t="n">
        <v>6.18052877811333</v>
      </c>
      <c r="E1200" s="21" t="n">
        <v>6.00000010283996</v>
      </c>
      <c r="F1200" s="21" t="n">
        <v>6.20994601920823</v>
      </c>
      <c r="G1200" s="21" t="n">
        <v>4.9250115244801</v>
      </c>
      <c r="H1200" s="21" t="n">
        <v>4.7618290186358</v>
      </c>
      <c r="I1200" s="21" t="n">
        <v>4.74903484560421</v>
      </c>
      <c r="J1200" s="21" t="n">
        <v>4.74628602820912</v>
      </c>
      <c r="K1200" s="81" t="n">
        <v>4.72554483095788</v>
      </c>
      <c r="L1200" s="81" t="n">
        <v>6.00000000000042</v>
      </c>
      <c r="M1200" s="81" t="n">
        <v>6.00000000673793</v>
      </c>
      <c r="N1200" s="81" t="n">
        <v>6.00000000000031</v>
      </c>
      <c r="O1200" s="81" t="n">
        <v>5.99999681399576</v>
      </c>
      <c r="P1200" s="81" t="n">
        <v>5.99999999999966</v>
      </c>
      <c r="Q1200" s="81" t="n">
        <v>5.99999999986987</v>
      </c>
      <c r="R1200" s="81" t="n">
        <v>4.83350191471545</v>
      </c>
      <c r="S1200" s="81" t="n">
        <v>4.74903484555029</v>
      </c>
      <c r="T1200" s="81" t="n">
        <v>4.74903484554775</v>
      </c>
      <c r="U1200" s="81" t="n">
        <v>4.74903484555029</v>
      </c>
      <c r="V1200" s="81" t="n">
        <v>4.74903484414466</v>
      </c>
      <c r="W1200" s="81" t="n">
        <v>4.74903484555029</v>
      </c>
      <c r="X1200" s="81" t="n">
        <v>4.74903484555028</v>
      </c>
    </row>
    <row r="1201" customFormat="false" ht="15" hidden="false" customHeight="true" outlineLevel="0" collapsed="false">
      <c r="A1201" s="31" t="n">
        <v>119614.072243793</v>
      </c>
      <c r="B1201" s="32" t="n">
        <v>6</v>
      </c>
      <c r="C1201" s="21" t="n">
        <v>5.23299748354369</v>
      </c>
      <c r="D1201" s="21" t="n">
        <v>8.27953977184492</v>
      </c>
      <c r="E1201" s="21" t="n">
        <v>6.00000009556079</v>
      </c>
      <c r="F1201" s="21" t="n">
        <v>6.25305982156267</v>
      </c>
      <c r="G1201" s="21" t="n">
        <v>4.91036890121912</v>
      </c>
      <c r="H1201" s="21" t="n">
        <v>4.6347268204366</v>
      </c>
      <c r="I1201" s="21" t="n">
        <v>4.74903484560039</v>
      </c>
      <c r="J1201" s="21" t="n">
        <v>4.73965324758102</v>
      </c>
      <c r="K1201" s="81" t="n">
        <v>4.55976451355001</v>
      </c>
      <c r="L1201" s="81" t="n">
        <v>6.00000000000042</v>
      </c>
      <c r="M1201" s="81" t="n">
        <v>6.00000000606805</v>
      </c>
      <c r="N1201" s="81" t="n">
        <v>6.0000000000003</v>
      </c>
      <c r="O1201" s="81" t="n">
        <v>5.99999704902742</v>
      </c>
      <c r="P1201" s="81" t="n">
        <v>5.99999999999966</v>
      </c>
      <c r="Q1201" s="81" t="n">
        <v>5.99999999988112</v>
      </c>
      <c r="R1201" s="81" t="n">
        <v>4.8906446720156</v>
      </c>
      <c r="S1201" s="81" t="n">
        <v>4.74903484555029</v>
      </c>
      <c r="T1201" s="81" t="n">
        <v>4.74903484554468</v>
      </c>
      <c r="U1201" s="81" t="n">
        <v>4.74903484555029</v>
      </c>
      <c r="V1201" s="81" t="n">
        <v>4.74903484433771</v>
      </c>
      <c r="W1201" s="81" t="n">
        <v>4.74903484555029</v>
      </c>
      <c r="X1201" s="81" t="n">
        <v>4.7490348455503</v>
      </c>
    </row>
    <row r="1202" customFormat="false" ht="15" hidden="false" customHeight="true" outlineLevel="0" collapsed="false">
      <c r="A1202" s="31" t="n">
        <v>119714.084009884</v>
      </c>
      <c r="B1202" s="32" t="n">
        <v>6</v>
      </c>
      <c r="C1202" s="21" t="n">
        <v>9.04429270683107</v>
      </c>
      <c r="D1202" s="21" t="n">
        <v>5.25430366932938</v>
      </c>
      <c r="E1202" s="21" t="n">
        <v>6.00000008879685</v>
      </c>
      <c r="F1202" s="21" t="n">
        <v>5.87148375627634</v>
      </c>
      <c r="G1202" s="21" t="n">
        <v>4.43008729342309</v>
      </c>
      <c r="H1202" s="21" t="n">
        <v>4.76250243224693</v>
      </c>
      <c r="I1202" s="21" t="n">
        <v>4.74903484559685</v>
      </c>
      <c r="J1202" s="21" t="n">
        <v>4.74930279857871</v>
      </c>
      <c r="K1202" s="81" t="n">
        <v>4.89561646200414</v>
      </c>
      <c r="L1202" s="81" t="n">
        <v>6.00000000000042</v>
      </c>
      <c r="M1202" s="81" t="n">
        <v>6.00000000532109</v>
      </c>
      <c r="N1202" s="81" t="n">
        <v>6.00000000000017</v>
      </c>
      <c r="O1202" s="81" t="n">
        <v>5.99999727043712</v>
      </c>
      <c r="P1202" s="81" t="n">
        <v>5.99999999999966</v>
      </c>
      <c r="Q1202" s="81" t="n">
        <v>5.99999999989228</v>
      </c>
      <c r="R1202" s="81" t="n">
        <v>4.87892158452348</v>
      </c>
      <c r="S1202" s="81" t="n">
        <v>4.74903484555029</v>
      </c>
      <c r="T1202" s="81" t="n">
        <v>4.74903484554238</v>
      </c>
      <c r="U1202" s="81" t="n">
        <v>4.74903484555029</v>
      </c>
      <c r="V1202" s="81" t="n">
        <v>4.74903484451309</v>
      </c>
      <c r="W1202" s="81" t="n">
        <v>4.74903484555029</v>
      </c>
      <c r="X1202" s="81" t="n">
        <v>4.74903484555032</v>
      </c>
    </row>
    <row r="1203" customFormat="false" ht="15" hidden="false" customHeight="true" outlineLevel="0" collapsed="false">
      <c r="A1203" s="31" t="n">
        <v>119814.095775974</v>
      </c>
      <c r="B1203" s="32" t="n">
        <v>6</v>
      </c>
      <c r="C1203" s="21" t="n">
        <v>5.98593017960959</v>
      </c>
      <c r="D1203" s="21" t="n">
        <v>4.94327602782613</v>
      </c>
      <c r="E1203" s="21" t="n">
        <v>6.0000000825117</v>
      </c>
      <c r="F1203" s="21" t="n">
        <v>5.76970497467503</v>
      </c>
      <c r="G1203" s="21" t="n">
        <v>4.35567532446588</v>
      </c>
      <c r="H1203" s="21" t="n">
        <v>4.79551649025956</v>
      </c>
      <c r="I1203" s="21" t="n">
        <v>4.74903484559355</v>
      </c>
      <c r="J1203" s="21" t="n">
        <v>4.75549628047954</v>
      </c>
      <c r="K1203" s="81" t="n">
        <v>8.16141716454978</v>
      </c>
      <c r="L1203" s="81" t="n">
        <v>6.00000000000042</v>
      </c>
      <c r="M1203" s="81" t="n">
        <v>6.0000000045371</v>
      </c>
      <c r="N1203" s="81" t="n">
        <v>6.00000000000014</v>
      </c>
      <c r="O1203" s="81" t="n">
        <v>5.99999747874472</v>
      </c>
      <c r="P1203" s="81" t="n">
        <v>5.99999999999966</v>
      </c>
      <c r="Q1203" s="81" t="n">
        <v>5.99999999990317</v>
      </c>
      <c r="R1203" s="81" t="n">
        <v>4.76928405407695</v>
      </c>
      <c r="S1203" s="81" t="n">
        <v>4.74903484555029</v>
      </c>
      <c r="T1203" s="81" t="n">
        <v>4.74903484554079</v>
      </c>
      <c r="U1203" s="81" t="n">
        <v>4.74903484555029</v>
      </c>
      <c r="V1203" s="81" t="n">
        <v>4.74903484467207</v>
      </c>
      <c r="W1203" s="81" t="n">
        <v>4.74903484555029</v>
      </c>
      <c r="X1203" s="81" t="n">
        <v>4.74903484555033</v>
      </c>
    </row>
    <row r="1204" customFormat="false" ht="15" hidden="false" customHeight="true" outlineLevel="0" collapsed="false">
      <c r="A1204" s="31" t="n">
        <v>119914.107542064</v>
      </c>
      <c r="B1204" s="32" t="n">
        <v>6</v>
      </c>
      <c r="C1204" s="21" t="n">
        <v>4.41678357002681</v>
      </c>
      <c r="D1204" s="21" t="n">
        <v>5.16958048604372</v>
      </c>
      <c r="E1204" s="21" t="n">
        <v>6.00000007667143</v>
      </c>
      <c r="F1204" s="21" t="n">
        <v>5.92638589281728</v>
      </c>
      <c r="G1204" s="21" t="n">
        <v>4.86459483887195</v>
      </c>
      <c r="H1204" s="21" t="n">
        <v>4.79288756892137</v>
      </c>
      <c r="I1204" s="21" t="n">
        <v>4.74903484559049</v>
      </c>
      <c r="J1204" s="21" t="n">
        <v>4.7536521377306</v>
      </c>
      <c r="K1204" s="81" t="n">
        <v>8.96930785189005</v>
      </c>
      <c r="L1204" s="81" t="n">
        <v>6.00000000000042</v>
      </c>
      <c r="M1204" s="81" t="n">
        <v>6.00000000374969</v>
      </c>
      <c r="N1204" s="81" t="n">
        <v>6.00000000000023</v>
      </c>
      <c r="O1204" s="81" t="n">
        <v>5.99999767447508</v>
      </c>
      <c r="P1204" s="81" t="n">
        <v>5.99999999999966</v>
      </c>
      <c r="Q1204" s="81" t="n">
        <v>5.99999999991364</v>
      </c>
      <c r="R1204" s="81" t="n">
        <v>4.42181413315243</v>
      </c>
      <c r="S1204" s="81" t="n">
        <v>4.74903484555029</v>
      </c>
      <c r="T1204" s="81" t="n">
        <v>4.74903484553983</v>
      </c>
      <c r="U1204" s="81" t="n">
        <v>4.74903484555029</v>
      </c>
      <c r="V1204" s="81" t="n">
        <v>4.74903484481585</v>
      </c>
      <c r="W1204" s="81" t="n">
        <v>4.74903484555029</v>
      </c>
      <c r="X1204" s="81" t="n">
        <v>4.74903484555034</v>
      </c>
    </row>
    <row r="1205" customFormat="false" ht="15" hidden="false" customHeight="true" outlineLevel="0" collapsed="false">
      <c r="A1205" s="31" t="n">
        <v>120014.119308154</v>
      </c>
      <c r="B1205" s="32" t="n">
        <v>6</v>
      </c>
      <c r="C1205" s="21" t="n">
        <v>4.39261641925734</v>
      </c>
      <c r="D1205" s="21" t="n">
        <v>4.92955166223757</v>
      </c>
      <c r="E1205" s="21" t="n">
        <v>4.96276432450262</v>
      </c>
      <c r="F1205" s="21" t="n">
        <v>4.97872436805541</v>
      </c>
      <c r="G1205" s="21" t="n">
        <v>4.91692785552698</v>
      </c>
      <c r="H1205" s="21" t="n">
        <v>4.7749133563465</v>
      </c>
      <c r="I1205" s="21" t="n">
        <v>4.74903484558765</v>
      </c>
      <c r="J1205" s="21" t="n">
        <v>4.74564070854667</v>
      </c>
      <c r="K1205" s="81" t="n">
        <v>4.54308848164505</v>
      </c>
      <c r="L1205" s="81" t="n">
        <v>4.96276431789874</v>
      </c>
      <c r="M1205" s="81" t="n">
        <v>4.9627643181755</v>
      </c>
      <c r="N1205" s="81" t="n">
        <v>4.96276431789873</v>
      </c>
      <c r="O1205" s="81" t="n">
        <v>4.96276411936292</v>
      </c>
      <c r="P1205" s="81" t="n">
        <v>4.96276431789867</v>
      </c>
      <c r="Q1205" s="81" t="n">
        <v>4.96276431789162</v>
      </c>
      <c r="R1205" s="81" t="n">
        <v>4.83313856343208</v>
      </c>
      <c r="S1205" s="81" t="n">
        <v>4.74903484555029</v>
      </c>
      <c r="T1205" s="81" t="n">
        <v>4.7490348455394</v>
      </c>
      <c r="U1205" s="81" t="n">
        <v>4.74903484555029</v>
      </c>
      <c r="V1205" s="81" t="n">
        <v>4.74903484494557</v>
      </c>
      <c r="W1205" s="81" t="n">
        <v>4.74903484555029</v>
      </c>
      <c r="X1205" s="81" t="n">
        <v>4.74903484555035</v>
      </c>
    </row>
    <row r="1206" customFormat="false" ht="15" hidden="false" customHeight="true" outlineLevel="0" collapsed="false">
      <c r="A1206" s="31" t="n">
        <v>120114.131074244</v>
      </c>
      <c r="B1206" s="32" t="n">
        <v>6</v>
      </c>
      <c r="C1206" s="21" t="n">
        <v>4.15655119782391</v>
      </c>
      <c r="D1206" s="21" t="n">
        <v>4.25897245700463</v>
      </c>
      <c r="E1206" s="21" t="n">
        <v>4.23942860802425</v>
      </c>
      <c r="F1206" s="21" t="n">
        <v>4.24220976452681</v>
      </c>
      <c r="G1206" s="21" t="n">
        <v>5.00223204845941</v>
      </c>
      <c r="H1206" s="21" t="n">
        <v>4.84402587261402</v>
      </c>
      <c r="I1206" s="21" t="n">
        <v>4.75424833992051</v>
      </c>
      <c r="J1206" s="21" t="n">
        <v>4.8357903417886</v>
      </c>
      <c r="K1206" s="81" t="n">
        <v>4.07439763598853</v>
      </c>
      <c r="L1206" s="81" t="n">
        <v>4.23942860686373</v>
      </c>
      <c r="M1206" s="81" t="n">
        <v>4.23942860690345</v>
      </c>
      <c r="N1206" s="81" t="n">
        <v>4.23942860686373</v>
      </c>
      <c r="O1206" s="81" t="n">
        <v>4.23942857233599</v>
      </c>
      <c r="P1206" s="81" t="n">
        <v>4.23942860686372</v>
      </c>
      <c r="Q1206" s="81" t="n">
        <v>4.23942860686255</v>
      </c>
      <c r="R1206" s="81" t="n">
        <v>4.93749948452152</v>
      </c>
      <c r="S1206" s="81" t="n">
        <v>4.7784184924373</v>
      </c>
      <c r="T1206" s="81" t="n">
        <v>4.76909983083573</v>
      </c>
      <c r="U1206" s="81" t="n">
        <v>4.79459771871926</v>
      </c>
      <c r="V1206" s="81" t="n">
        <v>4.74981657203877</v>
      </c>
      <c r="W1206" s="81" t="n">
        <v>4.88025185225266</v>
      </c>
      <c r="X1206" s="81" t="n">
        <v>4.74582740947179</v>
      </c>
    </row>
    <row r="1207" customFormat="false" ht="15" hidden="false" customHeight="true" outlineLevel="0" collapsed="false">
      <c r="A1207" s="31" t="n">
        <v>120214.142840334</v>
      </c>
      <c r="B1207" s="32" t="n">
        <v>6</v>
      </c>
      <c r="C1207" s="21" t="n">
        <v>4.04711957755236</v>
      </c>
      <c r="D1207" s="21" t="n">
        <v>4.04528078646935</v>
      </c>
      <c r="E1207" s="21" t="n">
        <v>4.01953371212479</v>
      </c>
      <c r="F1207" s="21" t="n">
        <v>4.02634680753879</v>
      </c>
      <c r="G1207" s="21" t="n">
        <v>5.07545446655365</v>
      </c>
      <c r="H1207" s="21" t="n">
        <v>4.86817500792063</v>
      </c>
      <c r="I1207" s="21" t="n">
        <v>4.76381764469194</v>
      </c>
      <c r="J1207" s="21" t="n">
        <v>4.90026934920332</v>
      </c>
      <c r="K1207" s="81" t="n">
        <v>3.96448840158321</v>
      </c>
      <c r="L1207" s="81" t="n">
        <v>4.00983695825923</v>
      </c>
      <c r="M1207" s="81" t="n">
        <v>4.00597145292467</v>
      </c>
      <c r="N1207" s="81" t="n">
        <v>4.01586482096079</v>
      </c>
      <c r="O1207" s="81" t="n">
        <v>4.00081164893699</v>
      </c>
      <c r="P1207" s="81" t="n">
        <v>4.03893475750936</v>
      </c>
      <c r="Q1207" s="81" t="n">
        <v>4.00502809085904</v>
      </c>
      <c r="R1207" s="81" t="n">
        <v>4.97597082068721</v>
      </c>
      <c r="S1207" s="81" t="n">
        <v>4.78931209108275</v>
      </c>
      <c r="T1207" s="81" t="n">
        <v>4.78121463675816</v>
      </c>
      <c r="U1207" s="81" t="n">
        <v>4.80659902846098</v>
      </c>
      <c r="V1207" s="81" t="n">
        <v>4.75171956347316</v>
      </c>
      <c r="W1207" s="81" t="n">
        <v>4.96640268909141</v>
      </c>
      <c r="X1207" s="81" t="n">
        <v>4.77392071324776</v>
      </c>
    </row>
    <row r="1208" customFormat="false" ht="15" hidden="false" customHeight="true" outlineLevel="0" collapsed="false">
      <c r="A1208" s="31" t="n">
        <v>120314.154606424</v>
      </c>
      <c r="B1208" s="32" t="n">
        <v>6</v>
      </c>
      <c r="C1208" s="21" t="n">
        <v>3.99817527849097</v>
      </c>
      <c r="D1208" s="21" t="n">
        <v>3.92506306696518</v>
      </c>
      <c r="E1208" s="21" t="n">
        <v>3.87385553509378</v>
      </c>
      <c r="F1208" s="21" t="n">
        <v>3.91770968483305</v>
      </c>
      <c r="G1208" s="21" t="n">
        <v>5.14329974839021</v>
      </c>
      <c r="H1208" s="21" t="n">
        <v>4.88740716103457</v>
      </c>
      <c r="I1208" s="21" t="n">
        <v>4.77990884841569</v>
      </c>
      <c r="J1208" s="21" t="n">
        <v>4.95682004844636</v>
      </c>
      <c r="K1208" s="81" t="n">
        <v>3.9007419822522</v>
      </c>
      <c r="L1208" s="81" t="n">
        <v>3.8763797783173</v>
      </c>
      <c r="M1208" s="81" t="n">
        <v>3.87112878246497</v>
      </c>
      <c r="N1208" s="81" t="n">
        <v>3.88584173900267</v>
      </c>
      <c r="O1208" s="81" t="n">
        <v>3.85980724368437</v>
      </c>
      <c r="P1208" s="81" t="n">
        <v>3.94772882134719</v>
      </c>
      <c r="Q1208" s="81" t="n">
        <v>3.86548512349465</v>
      </c>
      <c r="R1208" s="81" t="n">
        <v>5.00940515245409</v>
      </c>
      <c r="S1208" s="81" t="n">
        <v>4.79917038210831</v>
      </c>
      <c r="T1208" s="81" t="n">
        <v>4.79163449567627</v>
      </c>
      <c r="U1208" s="81" t="n">
        <v>4.81617776855779</v>
      </c>
      <c r="V1208" s="81" t="n">
        <v>4.75411518250609</v>
      </c>
      <c r="W1208" s="81" t="n">
        <v>5.03416630088504</v>
      </c>
      <c r="X1208" s="81" t="n">
        <v>4.80734445325281</v>
      </c>
    </row>
    <row r="1209" customFormat="false" ht="15" hidden="false" customHeight="true" outlineLevel="0" collapsed="false">
      <c r="A1209" s="31" t="n">
        <v>120414.166372514</v>
      </c>
      <c r="B1209" s="32" t="n">
        <v>6</v>
      </c>
      <c r="C1209" s="21" t="n">
        <v>3.98545148218484</v>
      </c>
      <c r="D1209" s="21" t="n">
        <v>3.84502292834548</v>
      </c>
      <c r="E1209" s="21" t="n">
        <v>3.7781964927503</v>
      </c>
      <c r="F1209" s="21" t="n">
        <v>3.85566299309107</v>
      </c>
      <c r="G1209" s="21" t="n">
        <v>5.2077468304568</v>
      </c>
      <c r="H1209" s="21" t="n">
        <v>4.90503174978362</v>
      </c>
      <c r="I1209" s="21" t="n">
        <v>4.79691920773867</v>
      </c>
      <c r="J1209" s="21" t="n">
        <v>5.01081235698567</v>
      </c>
      <c r="K1209" s="81" t="n">
        <v>3.86060475078915</v>
      </c>
      <c r="L1209" s="81" t="n">
        <v>3.78558217957442</v>
      </c>
      <c r="M1209" s="81" t="n">
        <v>3.77976272178343</v>
      </c>
      <c r="N1209" s="81" t="n">
        <v>3.79701749676746</v>
      </c>
      <c r="O1209" s="81" t="n">
        <v>3.76293863183161</v>
      </c>
      <c r="P1209" s="81" t="n">
        <v>3.90302964325851</v>
      </c>
      <c r="Q1209" s="81" t="n">
        <v>3.77726240296859</v>
      </c>
      <c r="R1209" s="81" t="n">
        <v>5.04080870625287</v>
      </c>
      <c r="S1209" s="81" t="n">
        <v>4.80876821602949</v>
      </c>
      <c r="T1209" s="81" t="n">
        <v>4.800939719108</v>
      </c>
      <c r="U1209" s="81" t="n">
        <v>4.82493391522469</v>
      </c>
      <c r="V1209" s="81" t="n">
        <v>4.75654746129316</v>
      </c>
      <c r="W1209" s="81" t="n">
        <v>5.09149766340435</v>
      </c>
      <c r="X1209" s="81" t="n">
        <v>4.84076496164573</v>
      </c>
    </row>
    <row r="1210" customFormat="false" ht="15" hidden="false" customHeight="true" outlineLevel="0" collapsed="false">
      <c r="A1210" s="31" t="n">
        <v>120514.178138605</v>
      </c>
      <c r="B1210" s="32" t="n">
        <v>6</v>
      </c>
      <c r="C1210" s="21" t="n">
        <v>4.00091397824047</v>
      </c>
      <c r="D1210" s="21" t="n">
        <v>3.78804442348168</v>
      </c>
      <c r="E1210" s="21" t="n">
        <v>3.71016475975206</v>
      </c>
      <c r="F1210" s="21" t="n">
        <v>3.8212136935539</v>
      </c>
      <c r="G1210" s="21" t="n">
        <v>5.26893381606354</v>
      </c>
      <c r="H1210" s="21" t="n">
        <v>4.92185492479794</v>
      </c>
      <c r="I1210" s="21" t="n">
        <v>4.81423340532248</v>
      </c>
      <c r="J1210" s="21" t="n">
        <v>5.0633764295505</v>
      </c>
      <c r="K1210" s="81" t="n">
        <v>3.83636981495486</v>
      </c>
      <c r="L1210" s="81" t="n">
        <v>3.71913362687161</v>
      </c>
      <c r="M1210" s="81" t="n">
        <v>3.71293343585961</v>
      </c>
      <c r="N1210" s="81" t="n">
        <v>3.73173848188425</v>
      </c>
      <c r="O1210" s="81" t="n">
        <v>3.69106627720846</v>
      </c>
      <c r="P1210" s="81" t="n">
        <v>3.88541569303207</v>
      </c>
      <c r="Q1210" s="81" t="n">
        <v>3.71761543904751</v>
      </c>
      <c r="R1210" s="81" t="n">
        <v>5.07086348838003</v>
      </c>
      <c r="S1210" s="81" t="n">
        <v>4.81828797301257</v>
      </c>
      <c r="T1210" s="81" t="n">
        <v>4.80949702824451</v>
      </c>
      <c r="U1210" s="81" t="n">
        <v>4.83328747215594</v>
      </c>
      <c r="V1210" s="81" t="n">
        <v>4.75892306712821</v>
      </c>
      <c r="W1210" s="81" t="n">
        <v>5.14146988073175</v>
      </c>
      <c r="X1210" s="81" t="n">
        <v>4.87299706780981</v>
      </c>
    </row>
    <row r="1211" customFormat="false" ht="15" hidden="false" customHeight="true" outlineLevel="0" collapsed="false">
      <c r="A1211" s="31" t="n">
        <v>120614.189904695</v>
      </c>
      <c r="B1211" s="32" t="n">
        <v>6</v>
      </c>
      <c r="C1211" s="21" t="n">
        <v>4.04323218447712</v>
      </c>
      <c r="D1211" s="21" t="n">
        <v>3.74617791351417</v>
      </c>
      <c r="E1211" s="21" t="n">
        <v>3.65983297770489</v>
      </c>
      <c r="F1211" s="21" t="n">
        <v>3.80626550159893</v>
      </c>
      <c r="G1211" s="21" t="n">
        <v>5.32628884390225</v>
      </c>
      <c r="H1211" s="21" t="n">
        <v>4.93819943255395</v>
      </c>
      <c r="I1211" s="21" t="n">
        <v>4.83160970763005</v>
      </c>
      <c r="J1211" s="21" t="n">
        <v>5.11477445177865</v>
      </c>
      <c r="K1211" s="81" t="n">
        <v>3.82401570414941</v>
      </c>
      <c r="L1211" s="81" t="n">
        <v>3.66845880413147</v>
      </c>
      <c r="M1211" s="81" t="n">
        <v>3.66182465711571</v>
      </c>
      <c r="N1211" s="81" t="n">
        <v>3.68172428445035</v>
      </c>
      <c r="O1211" s="81" t="n">
        <v>3.6352299198488</v>
      </c>
      <c r="P1211" s="81" t="n">
        <v>3.88673465357016</v>
      </c>
      <c r="Q1211" s="81" t="n">
        <v>3.67633153671009</v>
      </c>
      <c r="R1211" s="81" t="n">
        <v>5.09986171137678</v>
      </c>
      <c r="S1211" s="81" t="n">
        <v>4.82779155597975</v>
      </c>
      <c r="T1211" s="81" t="n">
        <v>4.81761032932674</v>
      </c>
      <c r="U1211" s="81" t="n">
        <v>4.8414115640467</v>
      </c>
      <c r="V1211" s="81" t="n">
        <v>4.76124727134101</v>
      </c>
      <c r="W1211" s="81" t="n">
        <v>5.18611150031052</v>
      </c>
      <c r="X1211" s="81" t="n">
        <v>4.90409415675435</v>
      </c>
    </row>
    <row r="1212" customFormat="false" ht="15" hidden="false" customHeight="true" outlineLevel="0" collapsed="false">
      <c r="A1212" s="31" t="n">
        <v>120714.201670785</v>
      </c>
      <c r="B1212" s="32" t="n">
        <v>6</v>
      </c>
      <c r="C1212" s="21" t="n">
        <v>4.11625733524101</v>
      </c>
      <c r="D1212" s="21" t="n">
        <v>3.71505393640963</v>
      </c>
      <c r="E1212" s="21" t="n">
        <v>3.62181887407743</v>
      </c>
      <c r="F1212" s="21" t="n">
        <v>3.80690587044434</v>
      </c>
      <c r="G1212" s="21" t="n">
        <v>5.37863438646528</v>
      </c>
      <c r="H1212" s="21" t="n">
        <v>4.95422048216655</v>
      </c>
      <c r="I1212" s="21" t="n">
        <v>4.84896634624113</v>
      </c>
      <c r="J1212" s="21" t="n">
        <v>5.1649877843199</v>
      </c>
      <c r="K1212" s="81" t="n">
        <v>3.82123238127876</v>
      </c>
      <c r="L1212" s="81" t="n">
        <v>3.62883843254079</v>
      </c>
      <c r="M1212" s="81" t="n">
        <v>3.62163750087116</v>
      </c>
      <c r="N1212" s="81" t="n">
        <v>3.64240719039948</v>
      </c>
      <c r="O1212" s="81" t="n">
        <v>3.59051742457327</v>
      </c>
      <c r="P1212" s="81" t="n">
        <v>3.90326716534957</v>
      </c>
      <c r="Q1212" s="81" t="n">
        <v>3.64792169807089</v>
      </c>
      <c r="R1212" s="81" t="n">
        <v>5.12793295163686</v>
      </c>
      <c r="S1212" s="81" t="n">
        <v>4.83730186050554</v>
      </c>
      <c r="T1212" s="81" t="n">
        <v>4.82543362869477</v>
      </c>
      <c r="U1212" s="81" t="n">
        <v>4.84939145623196</v>
      </c>
      <c r="V1212" s="81" t="n">
        <v>4.7635309240104</v>
      </c>
      <c r="W1212" s="81" t="n">
        <v>5.2262655996139</v>
      </c>
      <c r="X1212" s="81" t="n">
        <v>4.934202976769</v>
      </c>
    </row>
    <row r="1213" customFormat="false" ht="15" hidden="false" customHeight="true" outlineLevel="0" collapsed="false">
      <c r="A1213" s="31" t="n">
        <v>120814.213436875</v>
      </c>
      <c r="B1213" s="32" t="n">
        <v>6</v>
      </c>
      <c r="C1213" s="21" t="n">
        <v>4.23159724350476</v>
      </c>
      <c r="D1213" s="21" t="n">
        <v>3.69201223178746</v>
      </c>
      <c r="E1213" s="21" t="n">
        <v>3.59289448673475</v>
      </c>
      <c r="F1213" s="21" t="n">
        <v>3.82135284707575</v>
      </c>
      <c r="G1213" s="21" t="n">
        <v>5.42381720480479</v>
      </c>
      <c r="H1213" s="21" t="n">
        <v>4.97000018210059</v>
      </c>
      <c r="I1213" s="21" t="n">
        <v>4.86626206773352</v>
      </c>
      <c r="J1213" s="21" t="n">
        <v>5.21386155555873</v>
      </c>
      <c r="K1213" s="81" t="n">
        <v>3.82665671726821</v>
      </c>
      <c r="L1213" s="81" t="n">
        <v>3.597395386336</v>
      </c>
      <c r="M1213" s="81" t="n">
        <v>3.58947005961481</v>
      </c>
      <c r="N1213" s="81" t="n">
        <v>3.61099638330058</v>
      </c>
      <c r="O1213" s="81" t="n">
        <v>3.55394551863837</v>
      </c>
      <c r="P1213" s="81" t="n">
        <v>3.93352746050721</v>
      </c>
      <c r="Q1213" s="81" t="n">
        <v>3.62915644691633</v>
      </c>
      <c r="R1213" s="81" t="n">
        <v>5.1551211469237</v>
      </c>
      <c r="S1213" s="81" t="n">
        <v>4.84682652293427</v>
      </c>
      <c r="T1213" s="81" t="n">
        <v>4.83305411442109</v>
      </c>
      <c r="U1213" s="81" t="n">
        <v>4.85727378437623</v>
      </c>
      <c r="V1213" s="81" t="n">
        <v>4.76578323833686</v>
      </c>
      <c r="W1213" s="81" t="n">
        <v>5.26213548025889</v>
      </c>
      <c r="X1213" s="81" t="n">
        <v>4.96343998621573</v>
      </c>
    </row>
    <row r="1214" customFormat="false" ht="15" hidden="false" customHeight="true" outlineLevel="0" collapsed="false">
      <c r="A1214" s="31" t="n">
        <v>120914.225202965</v>
      </c>
      <c r="B1214" s="32" t="n">
        <v>6</v>
      </c>
      <c r="C1214" s="21" t="n">
        <v>4.42049941351222</v>
      </c>
      <c r="D1214" s="21" t="n">
        <v>3.67531670989857</v>
      </c>
      <c r="E1214" s="21" t="n">
        <v>3.57097767948258</v>
      </c>
      <c r="F1214" s="21" t="n">
        <v>3.8492256113197</v>
      </c>
      <c r="G1214" s="21" t="n">
        <v>5.45736067933873</v>
      </c>
      <c r="H1214" s="21" t="n">
        <v>4.98558414272479</v>
      </c>
      <c r="I1214" s="21" t="n">
        <v>4.88346970668859</v>
      </c>
      <c r="J1214" s="21" t="n">
        <v>5.26114090706152</v>
      </c>
      <c r="K1214" s="81" t="n">
        <v>3.83952118041997</v>
      </c>
      <c r="L1214" s="81" t="n">
        <v>3.57224590243208</v>
      </c>
      <c r="M1214" s="81" t="n">
        <v>3.5634321384314</v>
      </c>
      <c r="N1214" s="81" t="n">
        <v>3.5856609532218</v>
      </c>
      <c r="O1214" s="81" t="n">
        <v>3.52356672157562</v>
      </c>
      <c r="P1214" s="81" t="n">
        <v>3.97742137430547</v>
      </c>
      <c r="Q1214" s="81" t="n">
        <v>3.61800005703869</v>
      </c>
      <c r="R1214" s="81" t="n">
        <v>5.18141700109105</v>
      </c>
      <c r="S1214" s="81" t="n">
        <v>4.85636657536244</v>
      </c>
      <c r="T1214" s="81" t="n">
        <v>4.84052516813086</v>
      </c>
      <c r="U1214" s="81" t="n">
        <v>4.86508585596629</v>
      </c>
      <c r="V1214" s="81" t="n">
        <v>4.7680111806102</v>
      </c>
      <c r="W1214" s="81" t="n">
        <v>5.29353174243691</v>
      </c>
      <c r="X1214" s="81" t="n">
        <v>4.99188564745775</v>
      </c>
    </row>
    <row r="1215" customFormat="false" ht="15" hidden="false" customHeight="true" outlineLevel="0" collapsed="false">
      <c r="A1215" s="31" t="n">
        <v>121014.236969055</v>
      </c>
      <c r="B1215" s="32" t="n">
        <v>6</v>
      </c>
      <c r="C1215" s="21" t="n">
        <v>4.80550623143493</v>
      </c>
      <c r="D1215" s="21" t="n">
        <v>3.6637767735675</v>
      </c>
      <c r="E1215" s="21" t="n">
        <v>3.55465105061911</v>
      </c>
      <c r="F1215" s="21" t="n">
        <v>3.89137764300181</v>
      </c>
      <c r="G1215" s="21" t="n">
        <v>5.46605230717376</v>
      </c>
      <c r="H1215" s="21" t="n">
        <v>5.00099796601946</v>
      </c>
      <c r="I1215" s="21" t="n">
        <v>4.90056722414035</v>
      </c>
      <c r="J1215" s="21" t="n">
        <v>5.30646316791314</v>
      </c>
      <c r="K1215" s="81" t="n">
        <v>3.85948408784653</v>
      </c>
      <c r="L1215" s="81" t="n">
        <v>3.55208989273561</v>
      </c>
      <c r="M1215" s="81" t="n">
        <v>3.54222350569813</v>
      </c>
      <c r="N1215" s="81" t="n">
        <v>3.565134886932</v>
      </c>
      <c r="O1215" s="81" t="n">
        <v>3.49803975024127</v>
      </c>
      <c r="P1215" s="81" t="n">
        <v>4.03602310301182</v>
      </c>
      <c r="Q1215" s="81" t="n">
        <v>3.6131087519052</v>
      </c>
      <c r="R1215" s="81" t="n">
        <v>5.20677184760167</v>
      </c>
      <c r="S1215" s="81" t="n">
        <v>4.86592005606706</v>
      </c>
      <c r="T1215" s="81" t="n">
        <v>4.8478813657501</v>
      </c>
      <c r="U1215" s="81" t="n">
        <v>4.87284440905621</v>
      </c>
      <c r="V1215" s="81" t="n">
        <v>4.77021990387967</v>
      </c>
      <c r="W1215" s="81" t="n">
        <v>5.319932205188</v>
      </c>
      <c r="X1215" s="81" t="n">
        <v>5.01958898908733</v>
      </c>
    </row>
    <row r="1216" customFormat="false" ht="15" hidden="false" customHeight="true" outlineLevel="0" collapsed="false">
      <c r="A1216" s="31" t="n">
        <v>121114.248735145</v>
      </c>
      <c r="B1216" s="32" t="n">
        <v>6</v>
      </c>
      <c r="C1216" s="21" t="n">
        <v>8.80583650220545</v>
      </c>
      <c r="D1216" s="21" t="n">
        <v>3.65654586605496</v>
      </c>
      <c r="E1216" s="21" t="n">
        <v>3.54290930675801</v>
      </c>
      <c r="F1216" s="21" t="n">
        <v>3.95014118061956</v>
      </c>
      <c r="G1216" s="21" t="n">
        <v>5.06084188503299</v>
      </c>
      <c r="H1216" s="21" t="n">
        <v>5.01625547433722</v>
      </c>
      <c r="I1216" s="21" t="n">
        <v>4.91753471460236</v>
      </c>
      <c r="J1216" s="21" t="n">
        <v>5.34931473614452</v>
      </c>
      <c r="K1216" s="81" t="n">
        <v>3.88655488769903</v>
      </c>
      <c r="L1216" s="81" t="n">
        <v>3.53599304255621</v>
      </c>
      <c r="M1216" s="81" t="n">
        <v>3.52491157773205</v>
      </c>
      <c r="N1216" s="81" t="n">
        <v>3.54850662913056</v>
      </c>
      <c r="O1216" s="81" t="n">
        <v>3.47640183458754</v>
      </c>
      <c r="P1216" s="81" t="n">
        <v>4.11170970786046</v>
      </c>
      <c r="Q1216" s="81" t="n">
        <v>3.61357044938774</v>
      </c>
      <c r="R1216" s="81" t="n">
        <v>5.23110205639313</v>
      </c>
      <c r="S1216" s="81" t="n">
        <v>4.875483653765</v>
      </c>
      <c r="T1216" s="81" t="n">
        <v>4.85514606817273</v>
      </c>
      <c r="U1216" s="81" t="n">
        <v>4.88056001409525</v>
      </c>
      <c r="V1216" s="81" t="n">
        <v>4.77241322944728</v>
      </c>
      <c r="W1216" s="81" t="n">
        <v>5.34056976703716</v>
      </c>
      <c r="X1216" s="81" t="n">
        <v>5.04657449774229</v>
      </c>
    </row>
    <row r="1217" customFormat="false" ht="15" hidden="false" customHeight="true" outlineLevel="0" collapsed="false">
      <c r="A1217" s="31" t="n">
        <v>121214.260501235</v>
      </c>
      <c r="B1217" s="32" t="n">
        <v>6</v>
      </c>
      <c r="C1217" s="21" t="n">
        <v>9.19085501687914</v>
      </c>
      <c r="D1217" s="21" t="n">
        <v>3.65300619531363</v>
      </c>
      <c r="E1217" s="21" t="n">
        <v>3.53501640441943</v>
      </c>
      <c r="F1217" s="21" t="n">
        <v>4.03016013284204</v>
      </c>
      <c r="G1217" s="21" t="n">
        <v>4.85629969406585</v>
      </c>
      <c r="H1217" s="21" t="n">
        <v>5.03136313034267</v>
      </c>
      <c r="I1217" s="21" t="n">
        <v>4.93435333415997</v>
      </c>
      <c r="J1217" s="21" t="n">
        <v>5.38893312947749</v>
      </c>
      <c r="K1217" s="81" t="n">
        <v>3.92108137625397</v>
      </c>
      <c r="L1217" s="81" t="n">
        <v>3.52326208789332</v>
      </c>
      <c r="M1217" s="81" t="n">
        <v>3.51080499185458</v>
      </c>
      <c r="N1217" s="81" t="n">
        <v>3.53509845044485</v>
      </c>
      <c r="O1217" s="81" t="n">
        <v>3.45793881839257</v>
      </c>
      <c r="P1217" s="81" t="n">
        <v>4.20869619508421</v>
      </c>
      <c r="Q1217" s="81" t="n">
        <v>3.61876008600784</v>
      </c>
      <c r="R1217" s="81" t="n">
        <v>5.25428719279591</v>
      </c>
      <c r="S1217" s="81" t="n">
        <v>4.88505349974186</v>
      </c>
      <c r="T1217" s="81" t="n">
        <v>4.86233558116841</v>
      </c>
      <c r="U1217" s="81" t="n">
        <v>4.8882394602957</v>
      </c>
      <c r="V1217" s="81" t="n">
        <v>4.77459401947929</v>
      </c>
      <c r="W1217" s="81" t="n">
        <v>5.3544951133023</v>
      </c>
      <c r="X1217" s="81" t="n">
        <v>5.07284732531996</v>
      </c>
    </row>
    <row r="1218" customFormat="false" ht="15" hidden="false" customHeight="true" outlineLevel="0" collapsed="false">
      <c r="A1218" s="31" t="n">
        <v>121314.272267326</v>
      </c>
      <c r="B1218" s="32" t="n">
        <v>6</v>
      </c>
      <c r="C1218" s="21" t="n">
        <v>4.75201152661744</v>
      </c>
      <c r="D1218" s="21" t="n">
        <v>3.65269896747251</v>
      </c>
      <c r="E1218" s="21" t="n">
        <v>3.53041989581983</v>
      </c>
      <c r="F1218" s="21" t="n">
        <v>4.14058725485299</v>
      </c>
      <c r="G1218" s="21" t="n">
        <v>5.29714006027944</v>
      </c>
      <c r="H1218" s="21" t="n">
        <v>5.04632254153393</v>
      </c>
      <c r="I1218" s="21" t="n">
        <v>4.9510048960393</v>
      </c>
      <c r="J1218" s="21" t="n">
        <v>5.42408441980756</v>
      </c>
      <c r="K1218" s="81" t="n">
        <v>3.96379159386705</v>
      </c>
      <c r="L1218" s="81" t="n">
        <v>3.51336919017703</v>
      </c>
      <c r="M1218" s="81" t="n">
        <v>3.49937731943606</v>
      </c>
      <c r="N1218" s="81" t="n">
        <v>3.52439320188419</v>
      </c>
      <c r="O1218" s="81" t="n">
        <v>3.4421066201353</v>
      </c>
      <c r="P1218" s="81" t="n">
        <v>4.33443094517127</v>
      </c>
      <c r="Q1218" s="81" t="n">
        <v>3.62825511632788</v>
      </c>
      <c r="R1218" s="81" t="n">
        <v>5.27616239392037</v>
      </c>
      <c r="S1218" s="81" t="n">
        <v>4.89462556130025</v>
      </c>
      <c r="T1218" s="81" t="n">
        <v>4.86946158017164</v>
      </c>
      <c r="U1218" s="81" t="n">
        <v>4.89588712731854</v>
      </c>
      <c r="V1218" s="81" t="n">
        <v>4.77676444373951</v>
      </c>
      <c r="W1218" s="81" t="n">
        <v>5.36019641378917</v>
      </c>
      <c r="X1218" s="81" t="n">
        <v>5.09839668582559</v>
      </c>
    </row>
    <row r="1219" customFormat="false" ht="15" hidden="false" customHeight="true" outlineLevel="0" collapsed="false">
      <c r="A1219" s="31" t="n">
        <v>121414.284033416</v>
      </c>
      <c r="B1219" s="32" t="n">
        <v>6</v>
      </c>
      <c r="C1219" s="21" t="n">
        <v>4.42864627746065</v>
      </c>
      <c r="D1219" s="21" t="n">
        <v>3.65528028428255</v>
      </c>
      <c r="E1219" s="21" t="n">
        <v>3.52869708689637</v>
      </c>
      <c r="F1219" s="21" t="n">
        <v>4.30167763515168</v>
      </c>
      <c r="G1219" s="21" t="n">
        <v>5.4091040018766</v>
      </c>
      <c r="H1219" s="21" t="n">
        <v>5.06113193265559</v>
      </c>
      <c r="I1219" s="21" t="n">
        <v>4.96747170225433</v>
      </c>
      <c r="J1219" s="21" t="n">
        <v>5.45247187102925</v>
      </c>
      <c r="K1219" s="81" t="n">
        <v>4.01590291393176</v>
      </c>
      <c r="L1219" s="81" t="n">
        <v>3.50590389567066</v>
      </c>
      <c r="M1219" s="81" t="n">
        <v>3.49021878453212</v>
      </c>
      <c r="N1219" s="81" t="n">
        <v>3.51598772601224</v>
      </c>
      <c r="O1219" s="81" t="n">
        <v>3.42848146316922</v>
      </c>
      <c r="P1219" s="81" t="n">
        <v>4.50284740677205</v>
      </c>
      <c r="Q1219" s="81" t="n">
        <v>3.64178472501417</v>
      </c>
      <c r="R1219" s="81" t="n">
        <v>5.29650335289814</v>
      </c>
      <c r="S1219" s="81" t="n">
        <v>4.90419583794893</v>
      </c>
      <c r="T1219" s="81" t="n">
        <v>4.876532594985</v>
      </c>
      <c r="U1219" s="81" t="n">
        <v>4.90350581119042</v>
      </c>
      <c r="V1219" s="81" t="n">
        <v>4.77892616721849</v>
      </c>
      <c r="W1219" s="81" t="n">
        <v>5.35529518616632</v>
      </c>
      <c r="X1219" s="81" t="n">
        <v>5.12319778797636</v>
      </c>
    </row>
    <row r="1220" customFormat="false" ht="15" hidden="false" customHeight="true" outlineLevel="0" collapsed="false">
      <c r="A1220" s="31" t="n">
        <v>121514.295799506</v>
      </c>
      <c r="B1220" s="32" t="n">
        <v>6</v>
      </c>
      <c r="C1220" s="21" t="n">
        <v>4.66681543748419</v>
      </c>
      <c r="D1220" s="21" t="n">
        <v>3.66049232340937</v>
      </c>
      <c r="E1220" s="21" t="n">
        <v>3.52951985512352</v>
      </c>
      <c r="F1220" s="21" t="n">
        <v>4.57285704395995</v>
      </c>
      <c r="G1220" s="21" t="n">
        <v>5.43403678605952</v>
      </c>
      <c r="H1220" s="21" t="n">
        <v>5.07578702860747</v>
      </c>
      <c r="I1220" s="21" t="n">
        <v>4.98373645592235</v>
      </c>
      <c r="J1220" s="21" t="n">
        <v>5.46859495587972</v>
      </c>
      <c r="K1220" s="81" t="n">
        <v>4.07933791844981</v>
      </c>
      <c r="L1220" s="81" t="n">
        <v>3.50054142268446</v>
      </c>
      <c r="M1220" s="81" t="n">
        <v>3.48300448238929</v>
      </c>
      <c r="N1220" s="81" t="n">
        <v>3.50956206409357</v>
      </c>
      <c r="O1220" s="81" t="n">
        <v>3.41672708756368</v>
      </c>
      <c r="P1220" s="81" t="n">
        <v>4.7435978205108</v>
      </c>
      <c r="Q1220" s="81" t="n">
        <v>3.65919930936701</v>
      </c>
      <c r="R1220" s="81" t="n">
        <v>5.31499948166523</v>
      </c>
      <c r="S1220" s="81" t="n">
        <v>4.91376045599537</v>
      </c>
      <c r="T1220" s="81" t="n">
        <v>4.88355495616981</v>
      </c>
      <c r="U1220" s="81" t="n">
        <v>4.91109724063342</v>
      </c>
      <c r="V1220" s="81" t="n">
        <v>4.78108048240299</v>
      </c>
      <c r="W1220" s="81" t="n">
        <v>5.33578143589209</v>
      </c>
      <c r="X1220" s="81" t="n">
        <v>5.14721261030842</v>
      </c>
    </row>
    <row r="1221" customFormat="false" ht="15" hidden="false" customHeight="true" outlineLevel="0" collapsed="false">
      <c r="A1221" s="31" t="n">
        <v>121614.307565596</v>
      </c>
      <c r="B1221" s="32" t="n">
        <v>6</v>
      </c>
      <c r="C1221" s="21" t="n">
        <v>5.58339856363955</v>
      </c>
      <c r="D1221" s="21" t="n">
        <v>3.66814406155105</v>
      </c>
      <c r="E1221" s="21" t="n">
        <v>3.53263091202094</v>
      </c>
      <c r="F1221" s="21" t="n">
        <v>5.42062145316611</v>
      </c>
      <c r="G1221" s="21" t="n">
        <v>5.40091994807736</v>
      </c>
      <c r="H1221" s="21" t="n">
        <v>5.09028158229025</v>
      </c>
      <c r="I1221" s="21" t="n">
        <v>4.99978219749036</v>
      </c>
      <c r="J1221" s="21" t="n">
        <v>5.44682486372105</v>
      </c>
      <c r="K1221" s="81" t="n">
        <v>4.15714188746663</v>
      </c>
      <c r="L1221" s="81" t="n">
        <v>3.49702104134805</v>
      </c>
      <c r="M1221" s="81" t="n">
        <v>3.47747275792901</v>
      </c>
      <c r="N1221" s="81" t="n">
        <v>3.50485843635277</v>
      </c>
      <c r="O1221" s="81" t="n">
        <v>3.4065724315608</v>
      </c>
      <c r="P1221" s="81" t="n">
        <v>5.13871142090578</v>
      </c>
      <c r="Q1221" s="81" t="n">
        <v>3.68045313721129</v>
      </c>
      <c r="R1221" s="81" t="n">
        <v>5.33120521153084</v>
      </c>
      <c r="S1221" s="81" t="n">
        <v>4.92331570939981</v>
      </c>
      <c r="T1221" s="81" t="n">
        <v>4.89053341883197</v>
      </c>
      <c r="U1221" s="81" t="n">
        <v>4.91866240993661</v>
      </c>
      <c r="V1221" s="81" t="n">
        <v>4.78322840340127</v>
      </c>
      <c r="W1221" s="81" t="n">
        <v>5.29399412856488</v>
      </c>
      <c r="X1221" s="81" t="n">
        <v>5.17038970120304</v>
      </c>
    </row>
    <row r="1222" customFormat="false" ht="15" hidden="false" customHeight="true" outlineLevel="0" collapsed="false">
      <c r="A1222" s="31" t="n">
        <v>121714.319331686</v>
      </c>
      <c r="B1222" s="32" t="n">
        <v>6</v>
      </c>
      <c r="C1222" s="21" t="n">
        <v>9.14811304185319</v>
      </c>
      <c r="D1222" s="21" t="n">
        <v>3.67809822415609</v>
      </c>
      <c r="E1222" s="21" t="n">
        <v>3.53782735801442</v>
      </c>
      <c r="F1222" s="21" t="n">
        <v>9.22165254181988</v>
      </c>
      <c r="G1222" s="21" t="n">
        <v>4.90076360446352</v>
      </c>
      <c r="H1222" s="21" t="n">
        <v>5.1046076768047</v>
      </c>
      <c r="I1222" s="21" t="n">
        <v>5.01559224467001</v>
      </c>
      <c r="J1222" s="21" t="n">
        <v>5.30135749905171</v>
      </c>
      <c r="K1222" s="81" t="n">
        <v>4.25433668725045</v>
      </c>
      <c r="L1222" s="81" t="n">
        <v>3.49513092445095</v>
      </c>
      <c r="M1222" s="81" t="n">
        <v>3.47341007742938</v>
      </c>
      <c r="N1222" s="81" t="n">
        <v>3.50166649342704</v>
      </c>
      <c r="O1222" s="81" t="n">
        <v>3.39779600952183</v>
      </c>
      <c r="P1222" s="81" t="n">
        <v>6.20782980965554</v>
      </c>
      <c r="Q1222" s="81" t="n">
        <v>3.7055964416123</v>
      </c>
      <c r="R1222" s="81" t="n">
        <v>5.34444570888951</v>
      </c>
      <c r="S1222" s="81" t="n">
        <v>4.9328580718181</v>
      </c>
      <c r="T1222" s="81" t="n">
        <v>4.89747158555778</v>
      </c>
      <c r="U1222" s="81" t="n">
        <v>4.92620179906791</v>
      </c>
      <c r="V1222" s="81" t="n">
        <v>4.78537073373298</v>
      </c>
      <c r="W1222" s="81" t="n">
        <v>5.21155147937294</v>
      </c>
      <c r="X1222" s="81" t="n">
        <v>5.19266306243362</v>
      </c>
    </row>
    <row r="1223" customFormat="false" ht="15" hidden="false" customHeight="true" outlineLevel="0" collapsed="false">
      <c r="A1223" s="31" t="n">
        <v>121814.331097776</v>
      </c>
      <c r="B1223" s="32" t="n">
        <v>6</v>
      </c>
      <c r="C1223" s="21" t="n">
        <v>5.16700622769942</v>
      </c>
      <c r="D1223" s="21" t="n">
        <v>3.69026248241661</v>
      </c>
      <c r="E1223" s="21" t="n">
        <v>3.54494904122225</v>
      </c>
      <c r="F1223" s="21" t="n">
        <v>9.3728451826944</v>
      </c>
      <c r="G1223" s="21" t="n">
        <v>5.02307668682223</v>
      </c>
      <c r="H1223" s="21" t="n">
        <v>5.11875587525459</v>
      </c>
      <c r="I1223" s="21" t="n">
        <v>5.03115012955229</v>
      </c>
      <c r="J1223" s="21" t="n">
        <v>5.26292744867107</v>
      </c>
      <c r="K1223" s="81" t="n">
        <v>4.37986952385945</v>
      </c>
      <c r="L1223" s="81" t="n">
        <v>3.49469727974383</v>
      </c>
      <c r="M1223" s="81" t="n">
        <v>3.47064018403791</v>
      </c>
      <c r="N1223" s="81" t="n">
        <v>3.49981271954417</v>
      </c>
      <c r="O1223" s="81" t="n">
        <v>3.39021471005433</v>
      </c>
      <c r="P1223" s="81" t="n">
        <v>6.14812024994986</v>
      </c>
      <c r="Q1223" s="81" t="n">
        <v>3.73477517667026</v>
      </c>
      <c r="R1223" s="81" t="n">
        <v>5.35361391669665</v>
      </c>
      <c r="S1223" s="81" t="n">
        <v>4.94238419321941</v>
      </c>
      <c r="T1223" s="81" t="n">
        <v>4.90437220017806</v>
      </c>
      <c r="U1223" s="81" t="n">
        <v>4.93371552230027</v>
      </c>
      <c r="V1223" s="81" t="n">
        <v>4.78750811577289</v>
      </c>
      <c r="W1223" s="81" t="n">
        <v>5.17491352109266</v>
      </c>
      <c r="X1223" s="81" t="n">
        <v>5.21395005667708</v>
      </c>
    </row>
    <row r="1224" customFormat="false" ht="15" hidden="false" customHeight="true" outlineLevel="0" collapsed="false">
      <c r="A1224" s="31" t="n">
        <v>121914.342863866</v>
      </c>
      <c r="B1224" s="32" t="n">
        <v>6</v>
      </c>
      <c r="C1224" s="21" t="n">
        <v>4.39030504488318</v>
      </c>
      <c r="D1224" s="21" t="n">
        <v>3.70458369418816</v>
      </c>
      <c r="E1224" s="21" t="n">
        <v>3.55387017670665</v>
      </c>
      <c r="F1224" s="21" t="n">
        <v>9.38060086404835</v>
      </c>
      <c r="G1224" s="21" t="n">
        <v>5.37946964661608</v>
      </c>
      <c r="H1224" s="21" t="n">
        <v>5.13271525960011</v>
      </c>
      <c r="I1224" s="21" t="n">
        <v>5.04643953133533</v>
      </c>
      <c r="J1224" s="21" t="n">
        <v>5.18569805116588</v>
      </c>
      <c r="K1224" s="81" t="n">
        <v>4.5519204497916</v>
      </c>
      <c r="L1224" s="81" t="n">
        <v>3.49557639339089</v>
      </c>
      <c r="M1224" s="81" t="n">
        <v>3.46901615833988</v>
      </c>
      <c r="N1224" s="81" t="n">
        <v>3.49915265970788</v>
      </c>
      <c r="O1224" s="81" t="n">
        <v>3.38367559251507</v>
      </c>
      <c r="P1224" s="81" t="n">
        <v>5.12245053377329</v>
      </c>
      <c r="Q1224" s="81" t="n">
        <v>3.76823799067645</v>
      </c>
      <c r="R1224" s="81" t="n">
        <v>5.35665665161367</v>
      </c>
      <c r="S1224" s="81" t="n">
        <v>4.95189088842374</v>
      </c>
      <c r="T1224" s="81" t="n">
        <v>4.91123735610452</v>
      </c>
      <c r="U1224" s="81" t="n">
        <v>4.9412034302999</v>
      </c>
      <c r="V1224" s="81" t="n">
        <v>4.78964106726369</v>
      </c>
      <c r="W1224" s="81" t="n">
        <v>5.18725991055103</v>
      </c>
      <c r="X1224" s="81" t="n">
        <v>5.23414815189994</v>
      </c>
    </row>
    <row r="1225" customFormat="false" ht="15" hidden="false" customHeight="true" outlineLevel="0" collapsed="false">
      <c r="A1225" s="31" t="n">
        <v>122014.354629957</v>
      </c>
      <c r="B1225" s="32" t="n">
        <v>6</v>
      </c>
      <c r="C1225" s="21" t="n">
        <v>4.53497396693939</v>
      </c>
      <c r="D1225" s="21" t="n">
        <v>3.72104446073742</v>
      </c>
      <c r="E1225" s="21" t="n">
        <v>3.56449324053751</v>
      </c>
      <c r="F1225" s="21" t="n">
        <v>9.2666033730512</v>
      </c>
      <c r="G1225" s="21" t="n">
        <v>5.4216509305587</v>
      </c>
      <c r="H1225" s="21" t="n">
        <v>5.14647338078034</v>
      </c>
      <c r="I1225" s="21" t="n">
        <v>5.06144420470325</v>
      </c>
      <c r="J1225" s="21" t="n">
        <v>5.11623121964196</v>
      </c>
      <c r="K1225" s="81" t="n">
        <v>4.81754815864944</v>
      </c>
      <c r="L1225" s="81" t="n">
        <v>3.49764870096194</v>
      </c>
      <c r="M1225" s="81" t="n">
        <v>3.46841449694705</v>
      </c>
      <c r="N1225" s="81" t="n">
        <v>3.49956511389531</v>
      </c>
      <c r="O1225" s="81" t="n">
        <v>3.37804976660888</v>
      </c>
      <c r="P1225" s="81" t="n">
        <v>4.87447674885125</v>
      </c>
      <c r="Q1225" s="81" t="n">
        <v>3.80635109495886</v>
      </c>
      <c r="R1225" s="81" t="n">
        <v>5.34887048118691</v>
      </c>
      <c r="S1225" s="81" t="n">
        <v>4.96137512163922</v>
      </c>
      <c r="T1225" s="81" t="n">
        <v>4.91806864677643</v>
      </c>
      <c r="U1225" s="81" t="n">
        <v>4.94866518121294</v>
      </c>
      <c r="V1225" s="81" t="n">
        <v>4.79177000860011</v>
      </c>
      <c r="W1225" s="81" t="n">
        <v>5.22596340427135</v>
      </c>
      <c r="X1225" s="81" t="n">
        <v>5.25313015521376</v>
      </c>
    </row>
    <row r="1226" customFormat="false" ht="15" hidden="false" customHeight="true" outlineLevel="0" collapsed="false">
      <c r="A1226" s="31" t="n">
        <v>122114.366396047</v>
      </c>
      <c r="B1226" s="32" t="n">
        <v>6</v>
      </c>
      <c r="C1226" s="21" t="n">
        <v>4.95245137894142</v>
      </c>
      <c r="D1226" s="21" t="n">
        <v>3.73966158227172</v>
      </c>
      <c r="E1226" s="21" t="n">
        <v>3.57674449378668</v>
      </c>
      <c r="F1226" s="21" t="n">
        <v>8.8091668500945</v>
      </c>
      <c r="G1226" s="21" t="n">
        <v>5.42465166568836</v>
      </c>
      <c r="H1226" s="21" t="n">
        <v>5.16001612961996</v>
      </c>
      <c r="I1226" s="21" t="n">
        <v>5.07614790422409</v>
      </c>
      <c r="J1226" s="21" t="n">
        <v>5.07346907622135</v>
      </c>
      <c r="K1226" s="81" t="n">
        <v>5.40564860852087</v>
      </c>
      <c r="L1226" s="81" t="n">
        <v>3.50081430108145</v>
      </c>
      <c r="M1226" s="81" t="n">
        <v>3.46873062300413</v>
      </c>
      <c r="N1226" s="81" t="n">
        <v>3.50094773040053</v>
      </c>
      <c r="O1226" s="81" t="n">
        <v>3.37322775006654</v>
      </c>
      <c r="P1226" s="81" t="n">
        <v>4.80008482768766</v>
      </c>
      <c r="Q1226" s="81" t="n">
        <v>3.84962291590775</v>
      </c>
      <c r="R1226" s="81" t="n">
        <v>5.31279343572497</v>
      </c>
      <c r="S1226" s="81" t="n">
        <v>4.97083398926874</v>
      </c>
      <c r="T1226" s="81" t="n">
        <v>4.92486727603091</v>
      </c>
      <c r="U1226" s="81" t="n">
        <v>4.95610029068106</v>
      </c>
      <c r="V1226" s="81" t="n">
        <v>4.79389528344368</v>
      </c>
      <c r="W1226" s="81" t="n">
        <v>5.25958712734277</v>
      </c>
      <c r="X1226" s="81" t="n">
        <v>5.27073736206175</v>
      </c>
    </row>
    <row r="1227" customFormat="false" ht="15" hidden="false" customHeight="true" outlineLevel="0" collapsed="false">
      <c r="A1227" s="31" t="n">
        <v>122214.378162137</v>
      </c>
      <c r="B1227" s="32" t="n">
        <v>6</v>
      </c>
      <c r="C1227" s="21" t="n">
        <v>8.83087066151296</v>
      </c>
      <c r="D1227" s="21" t="n">
        <v>3.76048621876211</v>
      </c>
      <c r="E1227" s="21" t="n">
        <v>3.59057070638176</v>
      </c>
      <c r="F1227" s="21" t="n">
        <v>5.0123193097178</v>
      </c>
      <c r="G1227" s="21" t="n">
        <v>5.00124692314824</v>
      </c>
      <c r="H1227" s="21" t="n">
        <v>5.17332752849734</v>
      </c>
      <c r="I1227" s="21" t="n">
        <v>5.09053430501021</v>
      </c>
      <c r="J1227" s="21" t="n">
        <v>5.17828741531718</v>
      </c>
      <c r="K1227" s="81" t="n">
        <v>8.6180704327494</v>
      </c>
      <c r="L1227" s="81" t="n">
        <v>3.50498951556605</v>
      </c>
      <c r="M1227" s="81" t="n">
        <v>3.46987543211328</v>
      </c>
      <c r="N1227" s="81" t="n">
        <v>3.5032136132103</v>
      </c>
      <c r="O1227" s="81" t="n">
        <v>3.3691158949928</v>
      </c>
      <c r="P1227" s="81" t="n">
        <v>4.83767507359748</v>
      </c>
      <c r="Q1227" s="81" t="n">
        <v>3.89874200794053</v>
      </c>
      <c r="R1227" s="81" t="n">
        <v>4.96349213746162</v>
      </c>
      <c r="S1227" s="81" t="n">
        <v>4.98026470223047</v>
      </c>
      <c r="T1227" s="81" t="n">
        <v>4.93163414019781</v>
      </c>
      <c r="U1227" s="81" t="n">
        <v>4.96350816727879</v>
      </c>
      <c r="V1227" s="81" t="n">
        <v>4.79601717445969</v>
      </c>
      <c r="W1227" s="81" t="n">
        <v>5.27734223345642</v>
      </c>
      <c r="X1227" s="81" t="n">
        <v>5.2867697017949</v>
      </c>
    </row>
    <row r="1228" customFormat="false" ht="15" hidden="false" customHeight="true" outlineLevel="0" collapsed="false">
      <c r="A1228" s="31" t="n">
        <v>122314.389928227</v>
      </c>
      <c r="B1228" s="32" t="n">
        <v>6</v>
      </c>
      <c r="C1228" s="21" t="n">
        <v>8.94891962182983</v>
      </c>
      <c r="D1228" s="21" t="n">
        <v>3.78360574630785</v>
      </c>
      <c r="E1228" s="21" t="n">
        <v>3.60593679026618</v>
      </c>
      <c r="F1228" s="21" t="n">
        <v>4.68201168210592</v>
      </c>
      <c r="G1228" s="21" t="n">
        <v>4.83660990090117</v>
      </c>
      <c r="H1228" s="21" t="n">
        <v>5.18638943526132</v>
      </c>
      <c r="I1228" s="21" t="n">
        <v>5.10458691962303</v>
      </c>
      <c r="J1228" s="21" t="n">
        <v>5.20252826523746</v>
      </c>
      <c r="K1228" s="81" t="n">
        <v>5.12875070207168</v>
      </c>
      <c r="L1228" s="81" t="n">
        <v>3.51010422219117</v>
      </c>
      <c r="M1228" s="81" t="n">
        <v>3.47177259975483</v>
      </c>
      <c r="N1228" s="81" t="n">
        <v>3.5062886767864</v>
      </c>
      <c r="O1228" s="81" t="n">
        <v>3.36563359999519</v>
      </c>
      <c r="P1228" s="81" t="n">
        <v>4.95635941131153</v>
      </c>
      <c r="Q1228" s="81" t="n">
        <v>3.95463406015784</v>
      </c>
      <c r="R1228" s="81" t="n">
        <v>5.22097084065491</v>
      </c>
      <c r="S1228" s="81" t="n">
        <v>4.98966456844794</v>
      </c>
      <c r="T1228" s="81" t="n">
        <v>4.93836988990485</v>
      </c>
      <c r="U1228" s="81" t="n">
        <v>4.97088813770341</v>
      </c>
      <c r="V1228" s="81" t="n">
        <v>4.79813591544574</v>
      </c>
      <c r="W1228" s="81" t="n">
        <v>5.2803733851071</v>
      </c>
      <c r="X1228" s="81" t="n">
        <v>5.300971415462</v>
      </c>
    </row>
    <row r="1229" customFormat="false" ht="15" hidden="false" customHeight="true" outlineLevel="0" collapsed="false">
      <c r="A1229" s="31" t="n">
        <v>122414.401694317</v>
      </c>
      <c r="B1229" s="32" t="n">
        <v>6</v>
      </c>
      <c r="C1229" s="21" t="n">
        <v>4.57392195107167</v>
      </c>
      <c r="D1229" s="21" t="n">
        <v>3.80914747829343</v>
      </c>
      <c r="E1229" s="21" t="n">
        <v>3.6228241447241</v>
      </c>
      <c r="F1229" s="21" t="n">
        <v>4.61843888298484</v>
      </c>
      <c r="G1229" s="21" t="n">
        <v>5.32186327982844</v>
      </c>
      <c r="H1229" s="21" t="n">
        <v>5.19918114180933</v>
      </c>
      <c r="I1229" s="21" t="n">
        <v>5.11828901092282</v>
      </c>
      <c r="J1229" s="21" t="n">
        <v>5.23704363623433</v>
      </c>
      <c r="K1229" s="81" t="n">
        <v>4.50274698737195</v>
      </c>
      <c r="L1229" s="81" t="n">
        <v>3.51609976734533</v>
      </c>
      <c r="M1229" s="81" t="n">
        <v>3.47435645737296</v>
      </c>
      <c r="N1229" s="81" t="n">
        <v>3.51010956021659</v>
      </c>
      <c r="O1229" s="81" t="n">
        <v>3.36271110892757</v>
      </c>
      <c r="P1229" s="81" t="n">
        <v>5.14871020917676</v>
      </c>
      <c r="Q1229" s="81" t="n">
        <v>4.01854750892219</v>
      </c>
      <c r="R1229" s="81" t="n">
        <v>5.36585795514472</v>
      </c>
      <c r="S1229" s="81" t="n">
        <v>4.99903097582294</v>
      </c>
      <c r="T1229" s="81" t="n">
        <v>4.9450749770995</v>
      </c>
      <c r="U1229" s="81" t="n">
        <v>4.97823946465718</v>
      </c>
      <c r="V1229" s="81" t="n">
        <v>4.80025170076229</v>
      </c>
      <c r="W1229" s="81" t="n">
        <v>5.27076433080766</v>
      </c>
      <c r="X1229" s="81" t="n">
        <v>5.3130099280137</v>
      </c>
    </row>
    <row r="1230" customFormat="false" ht="15" hidden="false" customHeight="true" outlineLevel="0" collapsed="false">
      <c r="A1230" s="31" t="n">
        <v>122514.413460407</v>
      </c>
      <c r="B1230" s="32" t="n">
        <v>6</v>
      </c>
      <c r="C1230" s="21" t="n">
        <v>4.43653083702187</v>
      </c>
      <c r="D1230" s="21" t="n">
        <v>3.83728462802156</v>
      </c>
      <c r="E1230" s="21" t="n">
        <v>3.64122958141365</v>
      </c>
      <c r="F1230" s="21" t="n">
        <v>4.61422701274088</v>
      </c>
      <c r="G1230" s="21" t="n">
        <v>5.40550443375616</v>
      </c>
      <c r="H1230" s="21" t="n">
        <v>5.21167883841923</v>
      </c>
      <c r="I1230" s="21" t="n">
        <v>5.13162350029759</v>
      </c>
      <c r="J1230" s="21" t="n">
        <v>5.27013193502302</v>
      </c>
      <c r="K1230" s="81" t="n">
        <v>4.68865469266979</v>
      </c>
      <c r="L1230" s="81" t="n">
        <v>3.5229273207666</v>
      </c>
      <c r="M1230" s="81" t="n">
        <v>3.47757029906098</v>
      </c>
      <c r="N1230" s="81" t="n">
        <v>3.51462196589653</v>
      </c>
      <c r="O1230" s="81" t="n">
        <v>3.3602877536364</v>
      </c>
      <c r="P1230" s="81" t="n">
        <v>5.39891256641249</v>
      </c>
      <c r="Q1230" s="81" t="n">
        <v>4.09218302845474</v>
      </c>
      <c r="R1230" s="81" t="n">
        <v>5.37042603910368</v>
      </c>
      <c r="S1230" s="81" t="n">
        <v>5.00836137580391</v>
      </c>
      <c r="T1230" s="81" t="n">
        <v>4.95174969115007</v>
      </c>
      <c r="U1230" s="81" t="n">
        <v>4.98556135944799</v>
      </c>
      <c r="V1230" s="81" t="n">
        <v>4.80236469272585</v>
      </c>
      <c r="W1230" s="81" t="n">
        <v>5.25271852963237</v>
      </c>
      <c r="X1230" s="81" t="n">
        <v>5.322470473761</v>
      </c>
    </row>
    <row r="1231" customFormat="false" ht="15" hidden="false" customHeight="true" outlineLevel="0" collapsed="false">
      <c r="A1231" s="31" t="n">
        <v>122614.425226497</v>
      </c>
      <c r="B1231" s="32" t="n">
        <v>6</v>
      </c>
      <c r="C1231" s="21" t="n">
        <v>4.68993245259371</v>
      </c>
      <c r="D1231" s="21" t="n">
        <v>3.86824516625915</v>
      </c>
      <c r="E1231" s="21" t="n">
        <v>3.66116474332225</v>
      </c>
      <c r="F1231" s="21" t="n">
        <v>4.67328613774414</v>
      </c>
      <c r="G1231" s="21" t="n">
        <v>5.4277666739736</v>
      </c>
      <c r="H1231" s="21" t="n">
        <v>5.22385489919916</v>
      </c>
      <c r="I1231" s="21" t="n">
        <v>5.14457287045937</v>
      </c>
      <c r="J1231" s="21" t="n">
        <v>5.29734145928837</v>
      </c>
      <c r="K1231" s="81" t="n">
        <v>5.15679361757296</v>
      </c>
      <c r="L1231" s="81" t="n">
        <v>3.53054657248448</v>
      </c>
      <c r="M1231" s="81" t="n">
        <v>3.48136501846338</v>
      </c>
      <c r="N1231" s="81" t="n">
        <v>3.51977932459175</v>
      </c>
      <c r="O1231" s="81" t="n">
        <v>3.35831053701437</v>
      </c>
      <c r="P1231" s="81" t="n">
        <v>5.57814876864564</v>
      </c>
      <c r="Q1231" s="81" t="n">
        <v>4.17789561696249</v>
      </c>
      <c r="R1231" s="81" t="n">
        <v>5.3449542126545</v>
      </c>
      <c r="S1231" s="81" t="n">
        <v>5.01765326754453</v>
      </c>
      <c r="T1231" s="81" t="n">
        <v>4.9583941867763</v>
      </c>
      <c r="U1231" s="81" t="n">
        <v>4.99285299072427</v>
      </c>
      <c r="V1231" s="81" t="n">
        <v>4.80447502744928</v>
      </c>
      <c r="W1231" s="81" t="n">
        <v>5.23961327068987</v>
      </c>
      <c r="X1231" s="81" t="n">
        <v>5.32895958204507</v>
      </c>
    </row>
    <row r="1232" customFormat="false" ht="15" hidden="false" customHeight="true" outlineLevel="0" collapsed="false">
      <c r="A1232" s="31" t="n">
        <v>122714.436992587</v>
      </c>
      <c r="B1232" s="32" t="n">
        <v>6</v>
      </c>
      <c r="C1232" s="21" t="n">
        <v>5.67442169572854</v>
      </c>
      <c r="D1232" s="21" t="n">
        <v>3.90232463464741</v>
      </c>
      <c r="E1232" s="21" t="n">
        <v>3.68265596737966</v>
      </c>
      <c r="F1232" s="21" t="n">
        <v>4.80662757191023</v>
      </c>
      <c r="G1232" s="21" t="n">
        <v>5.39098656908538</v>
      </c>
      <c r="H1232" s="21" t="n">
        <v>5.23567692055926</v>
      </c>
      <c r="I1232" s="21" t="n">
        <v>5.15711906176266</v>
      </c>
      <c r="J1232" s="21" t="n">
        <v>5.31662745812539</v>
      </c>
      <c r="K1232" s="81" t="n">
        <v>8.59961478482174</v>
      </c>
      <c r="L1232" s="81" t="n">
        <v>3.53892469875588</v>
      </c>
      <c r="M1232" s="81" t="n">
        <v>3.48569800188496</v>
      </c>
      <c r="N1232" s="81" t="n">
        <v>3.5255417144589</v>
      </c>
      <c r="O1232" s="81" t="n">
        <v>3.35673297990078</v>
      </c>
      <c r="P1232" s="81" t="n">
        <v>5.52297368704887</v>
      </c>
      <c r="Q1232" s="81" t="n">
        <v>4.27909251165186</v>
      </c>
      <c r="R1232" s="81" t="n">
        <v>4.99649392926265</v>
      </c>
      <c r="S1232" s="81" t="n">
        <v>5.02690418257717</v>
      </c>
      <c r="T1232" s="81" t="n">
        <v>4.96500850579554</v>
      </c>
      <c r="U1232" s="81" t="n">
        <v>5.00011349034369</v>
      </c>
      <c r="V1232" s="81" t="n">
        <v>4.8065828194882</v>
      </c>
      <c r="W1232" s="81" t="n">
        <v>5.24555634278447</v>
      </c>
      <c r="X1232" s="81" t="n">
        <v>5.33194396112471</v>
      </c>
    </row>
    <row r="1233" customFormat="false" ht="15" hidden="false" customHeight="true" outlineLevel="0" collapsed="false">
      <c r="A1233" s="31" t="n">
        <v>122814.448758678</v>
      </c>
      <c r="B1233" s="32" t="n">
        <v>6</v>
      </c>
      <c r="C1233" s="21" t="n">
        <v>9.13852614192648</v>
      </c>
      <c r="D1233" s="21" t="n">
        <v>3.93990461809722</v>
      </c>
      <c r="E1233" s="21" t="n">
        <v>3.70574456948731</v>
      </c>
      <c r="F1233" s="21" t="n">
        <v>5.07605645714869</v>
      </c>
      <c r="G1233" s="21" t="n">
        <v>4.89503065300498</v>
      </c>
      <c r="H1233" s="21" t="n">
        <v>5.24710640780144</v>
      </c>
      <c r="I1233" s="21" t="n">
        <v>5.16924336077065</v>
      </c>
      <c r="J1233" s="21" t="n">
        <v>5.32201287771466</v>
      </c>
      <c r="K1233" s="81" t="n">
        <v>6.20216912030362</v>
      </c>
      <c r="L1233" s="81" t="n">
        <v>3.54803554286124</v>
      </c>
      <c r="M1233" s="81" t="n">
        <v>3.49053222234186</v>
      </c>
      <c r="N1233" s="81" t="n">
        <v>3.53187497993263</v>
      </c>
      <c r="O1233" s="81" t="n">
        <v>3.3555141747242</v>
      </c>
      <c r="P1233" s="81" t="n">
        <v>5.45868778771126</v>
      </c>
      <c r="Q1233" s="81" t="n">
        <v>4.40094467426247</v>
      </c>
      <c r="R1233" s="81" t="n">
        <v>4.92835394322893</v>
      </c>
      <c r="S1233" s="81" t="n">
        <v>5.03611166988343</v>
      </c>
      <c r="T1233" s="81" t="n">
        <v>4.97159259413623</v>
      </c>
      <c r="U1233" s="81" t="n">
        <v>5.00734195708932</v>
      </c>
      <c r="V1233" s="81" t="n">
        <v>4.80868816556226</v>
      </c>
      <c r="W1233" s="81" t="n">
        <v>5.2574662875826</v>
      </c>
      <c r="X1233" s="81" t="n">
        <v>5.33070243869565</v>
      </c>
    </row>
    <row r="1234" customFormat="false" ht="15" hidden="false" customHeight="true" outlineLevel="0" collapsed="false">
      <c r="A1234" s="31" t="n">
        <v>122914.460524768</v>
      </c>
      <c r="B1234" s="32" t="n">
        <v>6</v>
      </c>
      <c r="C1234" s="21" t="n">
        <v>5.08954094992063</v>
      </c>
      <c r="D1234" s="21" t="n">
        <v>3.98147964521006</v>
      </c>
      <c r="E1234" s="21" t="n">
        <v>3.73048755664928</v>
      </c>
      <c r="F1234" s="21" t="n">
        <v>6.1017064941454</v>
      </c>
      <c r="G1234" s="21" t="n">
        <v>5.17160524203325</v>
      </c>
      <c r="H1234" s="21" t="n">
        <v>5.25809694467847</v>
      </c>
      <c r="I1234" s="21" t="n">
        <v>5.18092627956166</v>
      </c>
      <c r="J1234" s="21" t="n">
        <v>5.29300393692845</v>
      </c>
      <c r="K1234" s="81" t="n">
        <v>4.51285642859929</v>
      </c>
      <c r="L1234" s="81" t="n">
        <v>3.55785897051677</v>
      </c>
      <c r="M1234" s="81" t="n">
        <v>3.49583549280353</v>
      </c>
      <c r="N1234" s="81" t="n">
        <v>3.53875000962633</v>
      </c>
      <c r="O1234" s="81" t="n">
        <v>3.3546180027332</v>
      </c>
      <c r="P1234" s="81" t="n">
        <v>5.5465477860663</v>
      </c>
      <c r="Q1234" s="81" t="n">
        <v>4.55167707971877</v>
      </c>
      <c r="R1234" s="81" t="n">
        <v>5.36012348261486</v>
      </c>
      <c r="S1234" s="81" t="n">
        <v>5.04527328121725</v>
      </c>
      <c r="T1234" s="81" t="n">
        <v>4.97814631519193</v>
      </c>
      <c r="U1234" s="81" t="n">
        <v>5.01453745874489</v>
      </c>
      <c r="V1234" s="81" t="n">
        <v>4.810791147554</v>
      </c>
      <c r="W1234" s="81" t="n">
        <v>5.25966673179171</v>
      </c>
      <c r="X1234" s="81" t="n">
        <v>5.32426648789711</v>
      </c>
    </row>
    <row r="1235" customFormat="false" ht="15" hidden="false" customHeight="true" outlineLevel="0" collapsed="false">
      <c r="A1235" s="31" t="n">
        <v>123014.472290858</v>
      </c>
      <c r="B1235" s="32" t="n">
        <v>6</v>
      </c>
      <c r="C1235" s="21" t="n">
        <v>4.40802400491054</v>
      </c>
      <c r="D1235" s="21" t="n">
        <v>4.02769713970287</v>
      </c>
      <c r="E1235" s="21" t="n">
        <v>3.7569587965192</v>
      </c>
      <c r="F1235" s="21" t="n">
        <v>8.68553578519149</v>
      </c>
      <c r="G1235" s="21" t="n">
        <v>5.38505037462373</v>
      </c>
      <c r="H1235" s="21" t="n">
        <v>5.26859157801777</v>
      </c>
      <c r="I1235" s="21" t="n">
        <v>5.19214742402493</v>
      </c>
      <c r="J1235" s="21" t="n">
        <v>5.19336367022953</v>
      </c>
      <c r="K1235" s="81" t="n">
        <v>4.64112566101683</v>
      </c>
      <c r="L1235" s="81" t="n">
        <v>3.5683803699611</v>
      </c>
      <c r="M1235" s="81" t="n">
        <v>3.50157984674523</v>
      </c>
      <c r="N1235" s="81" t="n">
        <v>3.5461421420919</v>
      </c>
      <c r="O1235" s="81" t="n">
        <v>3.35401248184757</v>
      </c>
      <c r="P1235" s="81" t="n">
        <v>5.78770863543046</v>
      </c>
      <c r="Q1235" s="81" t="n">
        <v>4.74519753812887</v>
      </c>
      <c r="R1235" s="81" t="n">
        <v>5.37998222623163</v>
      </c>
      <c r="S1235" s="81" t="n">
        <v>5.05438655651711</v>
      </c>
      <c r="T1235" s="81" t="n">
        <v>4.98466946031775</v>
      </c>
      <c r="U1235" s="81" t="n">
        <v>5.02169903289884</v>
      </c>
      <c r="V1235" s="81" t="n">
        <v>4.81289183493972</v>
      </c>
      <c r="W1235" s="81" t="n">
        <v>5.2500008108193</v>
      </c>
      <c r="X1235" s="81" t="n">
        <v>5.31134937919982</v>
      </c>
    </row>
    <row r="1236" customFormat="false" ht="15" hidden="false" customHeight="true" outlineLevel="0" collapsed="false">
      <c r="A1236" s="31" t="n">
        <v>123114.484056948</v>
      </c>
      <c r="B1236" s="32" t="n">
        <v>6</v>
      </c>
      <c r="C1236" s="21" t="n">
        <v>4.56892712771584</v>
      </c>
      <c r="D1236" s="21" t="n">
        <v>4.07941842911149</v>
      </c>
      <c r="E1236" s="21" t="n">
        <v>3.78525070267745</v>
      </c>
      <c r="F1236" s="21" t="n">
        <v>8.21447449771445</v>
      </c>
      <c r="G1236" s="21" t="n">
        <v>5.42140596657333</v>
      </c>
      <c r="H1236" s="21" t="n">
        <v>5.27851896626311</v>
      </c>
      <c r="I1236" s="21" t="n">
        <v>5.20288534914222</v>
      </c>
      <c r="J1236" s="21" t="n">
        <v>5.17773495913248</v>
      </c>
      <c r="K1236" s="81" t="n">
        <v>5.07633343439362</v>
      </c>
      <c r="L1236" s="81" t="n">
        <v>3.57959027457576</v>
      </c>
      <c r="M1236" s="81" t="n">
        <v>3.50774102142842</v>
      </c>
      <c r="N1236" s="81" t="n">
        <v>3.55403067547409</v>
      </c>
      <c r="O1236" s="81" t="n">
        <v>3.35366921968961</v>
      </c>
      <c r="P1236" s="81" t="n">
        <v>5.9782224490152</v>
      </c>
      <c r="Q1236" s="81" t="n">
        <v>5.00642062811759</v>
      </c>
      <c r="R1236" s="81" t="n">
        <v>5.35813419134756</v>
      </c>
      <c r="S1236" s="81" t="n">
        <v>5.06344900922818</v>
      </c>
      <c r="T1236" s="81" t="n">
        <v>4.9911617570728</v>
      </c>
      <c r="U1236" s="81" t="n">
        <v>5.0288256867434</v>
      </c>
      <c r="V1236" s="81" t="n">
        <v>4.8149902867709</v>
      </c>
      <c r="W1236" s="81" t="n">
        <v>5.24135368726308</v>
      </c>
      <c r="X1236" s="81" t="n">
        <v>5.2904714621485</v>
      </c>
    </row>
    <row r="1237" customFormat="false" ht="15" hidden="false" customHeight="true" outlineLevel="0" collapsed="false">
      <c r="A1237" s="31" t="n">
        <v>123214.495823038</v>
      </c>
      <c r="B1237" s="32" t="n">
        <v>6</v>
      </c>
      <c r="C1237" s="21" t="n">
        <v>5.04056214388768</v>
      </c>
      <c r="D1237" s="21" t="n">
        <v>4.13781533210968</v>
      </c>
      <c r="E1237" s="21" t="n">
        <v>3.81547652729545</v>
      </c>
      <c r="F1237" s="21" t="n">
        <v>5.28946589880963</v>
      </c>
      <c r="G1237" s="21" t="n">
        <v>5.4188045321112</v>
      </c>
      <c r="H1237" s="21" t="n">
        <v>5.28778749699241</v>
      </c>
      <c r="I1237" s="21" t="n">
        <v>5.21311739899654</v>
      </c>
      <c r="J1237" s="21" t="n">
        <v>5.26036289745175</v>
      </c>
      <c r="K1237" s="81" t="n">
        <v>8.58062968982935</v>
      </c>
      <c r="L1237" s="81" t="n">
        <v>3.59148409195325</v>
      </c>
      <c r="M1237" s="81" t="n">
        <v>3.51429802478318</v>
      </c>
      <c r="N1237" s="81" t="n">
        <v>3.56239846249187</v>
      </c>
      <c r="O1237" s="81" t="n">
        <v>3.35356295197897</v>
      </c>
      <c r="P1237" s="81" t="n">
        <v>5.81462274972733</v>
      </c>
      <c r="Q1237" s="81" t="n">
        <v>5.37653757104186</v>
      </c>
      <c r="R1237" s="81" t="n">
        <v>5.0164650252089</v>
      </c>
      <c r="S1237" s="81" t="n">
        <v>5.07245811133918</v>
      </c>
      <c r="T1237" s="81" t="n">
        <v>4.99762287566796</v>
      </c>
      <c r="U1237" s="81" t="n">
        <v>5.03591639606027</v>
      </c>
      <c r="V1237" s="81" t="n">
        <v>4.81708655329773</v>
      </c>
      <c r="W1237" s="81" t="n">
        <v>5.24369589854744</v>
      </c>
      <c r="X1237" s="81" t="n">
        <v>5.26163321220166</v>
      </c>
    </row>
    <row r="1238" customFormat="false" ht="15" hidden="false" customHeight="true" outlineLevel="0" collapsed="false">
      <c r="A1238" s="31" t="n">
        <v>123314.507589128</v>
      </c>
      <c r="B1238" s="32" t="n">
        <v>6</v>
      </c>
      <c r="C1238" s="21" t="n">
        <v>8.92049745596415</v>
      </c>
      <c r="D1238" s="21" t="n">
        <v>4.20453020833043</v>
      </c>
      <c r="E1238" s="21" t="n">
        <v>3.84777339529679</v>
      </c>
      <c r="F1238" s="21" t="n">
        <v>5.17167151043295</v>
      </c>
      <c r="G1238" s="21" t="n">
        <v>4.96906965406743</v>
      </c>
      <c r="H1238" s="21" t="n">
        <v>5.29627589354894</v>
      </c>
      <c r="I1238" s="21" t="n">
        <v>5.22281952901317</v>
      </c>
      <c r="J1238" s="21" t="n">
        <v>5.27421150113302</v>
      </c>
      <c r="K1238" s="81" t="n">
        <v>8.45141861286886</v>
      </c>
      <c r="L1238" s="81" t="n">
        <v>3.60406192817133</v>
      </c>
      <c r="M1238" s="81" t="n">
        <v>3.52123277088945</v>
      </c>
      <c r="N1238" s="81" t="n">
        <v>3.57123157627789</v>
      </c>
      <c r="O1238" s="81" t="n">
        <v>3.35367115072013</v>
      </c>
      <c r="P1238" s="81" t="n">
        <v>5.67347938175424</v>
      </c>
      <c r="Q1238" s="81" t="n">
        <v>5.80404332474855</v>
      </c>
      <c r="R1238" s="81" t="n">
        <v>4.91356272141991</v>
      </c>
      <c r="S1238" s="81" t="n">
        <v>5.08141127792066</v>
      </c>
      <c r="T1238" s="81" t="n">
        <v>5.00405243396937</v>
      </c>
      <c r="U1238" s="81" t="n">
        <v>5.04297010352841</v>
      </c>
      <c r="V1238" s="81" t="n">
        <v>4.81918067730594</v>
      </c>
      <c r="W1238" s="81" t="n">
        <v>5.24997863823958</v>
      </c>
      <c r="X1238" s="81" t="n">
        <v>5.23751910577909</v>
      </c>
    </row>
    <row r="1239" customFormat="false" ht="15" hidden="false" customHeight="true" outlineLevel="0" collapsed="false">
      <c r="A1239" s="31" t="n">
        <v>123414.519355218</v>
      </c>
      <c r="B1239" s="32" t="n">
        <v>6</v>
      </c>
      <c r="C1239" s="21" t="n">
        <v>8.69717833437382</v>
      </c>
      <c r="D1239" s="21" t="n">
        <v>4.28195694391656</v>
      </c>
      <c r="E1239" s="21" t="n">
        <v>3.8823062709211</v>
      </c>
      <c r="F1239" s="21" t="n">
        <v>5.38706259906614</v>
      </c>
      <c r="G1239" s="21" t="n">
        <v>4.83730339783303</v>
      </c>
      <c r="H1239" s="21" t="n">
        <v>5.3038173632497</v>
      </c>
      <c r="I1239" s="21" t="n">
        <v>5.23196610776695</v>
      </c>
      <c r="J1239" s="21" t="n">
        <v>5.27491730982939</v>
      </c>
      <c r="K1239" s="81" t="n">
        <v>4.56379303843521</v>
      </c>
      <c r="L1239" s="81" t="n">
        <v>3.61732850006147</v>
      </c>
      <c r="M1239" s="81" t="n">
        <v>3.52852977220071</v>
      </c>
      <c r="N1239" s="81" t="n">
        <v>3.58051903575758</v>
      </c>
      <c r="O1239" s="81" t="n">
        <v>3.35397368984698</v>
      </c>
      <c r="P1239" s="81" t="n">
        <v>5.66582330568493</v>
      </c>
      <c r="Q1239" s="81" t="n">
        <v>5.72880669581485</v>
      </c>
      <c r="R1239" s="81" t="n">
        <v>5.35411546566178</v>
      </c>
      <c r="S1239" s="81" t="n">
        <v>5.09030585092826</v>
      </c>
      <c r="T1239" s="81" t="n">
        <v>5.01045000132789</v>
      </c>
      <c r="U1239" s="81" t="n">
        <v>5.04998571644779</v>
      </c>
      <c r="V1239" s="81" t="n">
        <v>4.82127269522297</v>
      </c>
      <c r="W1239" s="81" t="n">
        <v>5.25429873267182</v>
      </c>
      <c r="X1239" s="81" t="n">
        <v>5.24366755003485</v>
      </c>
    </row>
    <row r="1240" customFormat="false" ht="15" hidden="false" customHeight="true" outlineLevel="0" collapsed="false">
      <c r="A1240" s="31" t="n">
        <v>123514.531121308</v>
      </c>
      <c r="B1240" s="32" t="n">
        <v>6</v>
      </c>
      <c r="C1240" s="21" t="n">
        <v>4.5005251980293</v>
      </c>
      <c r="D1240" s="21" t="n">
        <v>4.37377247697059</v>
      </c>
      <c r="E1240" s="21" t="n">
        <v>3.91927312646148</v>
      </c>
      <c r="F1240" s="21" t="n">
        <v>5.88682815030463</v>
      </c>
      <c r="G1240" s="21" t="n">
        <v>5.34238049311347</v>
      </c>
      <c r="H1240" s="21" t="n">
        <v>5.31017089499358</v>
      </c>
      <c r="I1240" s="21" t="n">
        <v>5.24052969567314</v>
      </c>
      <c r="J1240" s="21" t="n">
        <v>5.26485253790661</v>
      </c>
      <c r="K1240" s="81" t="n">
        <v>4.59807948240782</v>
      </c>
      <c r="L1240" s="81" t="n">
        <v>3.63129313177704</v>
      </c>
      <c r="M1240" s="81" t="n">
        <v>3.53617587907786</v>
      </c>
      <c r="N1240" s="81" t="n">
        <v>3.59025258170018</v>
      </c>
      <c r="O1240" s="81" t="n">
        <v>3.35445255847725</v>
      </c>
      <c r="P1240" s="81" t="n">
        <v>5.77823611358164</v>
      </c>
      <c r="Q1240" s="81" t="n">
        <v>5.57514338490014</v>
      </c>
      <c r="R1240" s="81" t="n">
        <v>5.38546695106155</v>
      </c>
      <c r="S1240" s="81" t="n">
        <v>5.0991390820055</v>
      </c>
      <c r="T1240" s="81" t="n">
        <v>5.01681510144266</v>
      </c>
      <c r="U1240" s="81" t="n">
        <v>5.05696210394043</v>
      </c>
      <c r="V1240" s="81" t="n">
        <v>4.82336263803727</v>
      </c>
      <c r="W1240" s="81" t="n">
        <v>5.25275660404091</v>
      </c>
      <c r="X1240" s="81" t="n">
        <v>5.24842504859436</v>
      </c>
    </row>
    <row r="1241" customFormat="false" ht="15" hidden="false" customHeight="true" outlineLevel="0" collapsed="false">
      <c r="A1241" s="31" t="n">
        <v>123614.542887399</v>
      </c>
      <c r="B1241" s="32" t="n">
        <v>6</v>
      </c>
      <c r="C1241" s="21" t="n">
        <v>4.47760264388253</v>
      </c>
      <c r="D1241" s="21" t="n">
        <v>4.4860477705141</v>
      </c>
      <c r="E1241" s="21" t="n">
        <v>3.95891169577196</v>
      </c>
      <c r="F1241" s="21" t="n">
        <v>7.86576118946179</v>
      </c>
      <c r="G1241" s="21" t="n">
        <v>5.41081670784441</v>
      </c>
      <c r="H1241" s="21" t="n">
        <v>5.31496421944474</v>
      </c>
      <c r="I1241" s="21" t="n">
        <v>5.24848079818488</v>
      </c>
      <c r="J1241" s="21" t="n">
        <v>5.20615081584317</v>
      </c>
      <c r="K1241" s="81" t="n">
        <v>4.98861156793434</v>
      </c>
      <c r="L1241" s="81" t="n">
        <v>3.64596983521906</v>
      </c>
      <c r="M1241" s="81" t="n">
        <v>3.54416005908532</v>
      </c>
      <c r="N1241" s="81" t="n">
        <v>3.60042649650739</v>
      </c>
      <c r="O1241" s="81" t="n">
        <v>3.35509161385872</v>
      </c>
      <c r="P1241" s="81" t="n">
        <v>5.94207451034325</v>
      </c>
      <c r="Q1241" s="81" t="n">
        <v>5.57576437351979</v>
      </c>
      <c r="R1241" s="81" t="n">
        <v>5.36794779080288</v>
      </c>
      <c r="S1241" s="81" t="n">
        <v>5.10790811398299</v>
      </c>
      <c r="T1241" s="81" t="n">
        <v>5.02314721442024</v>
      </c>
      <c r="U1241" s="81" t="n">
        <v>5.06389809366456</v>
      </c>
      <c r="V1241" s="81" t="n">
        <v>4.82545053206575</v>
      </c>
      <c r="W1241" s="81" t="n">
        <v>5.24805543560601</v>
      </c>
      <c r="X1241" s="81" t="n">
        <v>5.24897679027809</v>
      </c>
    </row>
    <row r="1242" customFormat="false" ht="15" hidden="false" customHeight="true" outlineLevel="0" collapsed="false">
      <c r="A1242" s="31" t="n">
        <v>123714.554653489</v>
      </c>
      <c r="B1242" s="32" t="n">
        <v>6</v>
      </c>
      <c r="C1242" s="21" t="n">
        <v>4.78368624449885</v>
      </c>
      <c r="D1242" s="21" t="n">
        <v>4.62992134906575</v>
      </c>
      <c r="E1242" s="21" t="n">
        <v>4.00150836086764</v>
      </c>
      <c r="F1242" s="21" t="n">
        <v>6.23556640320575</v>
      </c>
      <c r="G1242" s="21" t="n">
        <v>5.42634765071814</v>
      </c>
      <c r="H1242" s="21" t="n">
        <v>5.31756476923383</v>
      </c>
      <c r="I1242" s="21" t="n">
        <v>5.25578759206459</v>
      </c>
      <c r="J1242" s="21" t="n">
        <v>5.195703345618</v>
      </c>
      <c r="K1242" s="81" t="n">
        <v>8.45704120926497</v>
      </c>
      <c r="L1242" s="81" t="n">
        <v>3.66137747708415</v>
      </c>
      <c r="M1242" s="81" t="n">
        <v>3.55247320997979</v>
      </c>
      <c r="N1242" s="81" t="n">
        <v>3.61103746235284</v>
      </c>
      <c r="O1242" s="81" t="n">
        <v>3.35587636759692</v>
      </c>
      <c r="P1242" s="81" t="n">
        <v>5.97998877573419</v>
      </c>
      <c r="Q1242" s="81" t="n">
        <v>5.59937927568543</v>
      </c>
      <c r="R1242" s="81" t="n">
        <v>5.07287948377335</v>
      </c>
      <c r="S1242" s="81" t="n">
        <v>5.11660996072201</v>
      </c>
      <c r="T1242" s="81" t="n">
        <v>5.02944577815407</v>
      </c>
      <c r="U1242" s="81" t="n">
        <v>5.07079246805697</v>
      </c>
      <c r="V1242" s="81" t="n">
        <v>4.82753639959712</v>
      </c>
      <c r="W1242" s="81" t="n">
        <v>5.24662217863982</v>
      </c>
      <c r="X1242" s="81" t="n">
        <v>5.24981687720775</v>
      </c>
    </row>
    <row r="1243" customFormat="false" ht="15" hidden="false" customHeight="true" outlineLevel="0" collapsed="false">
      <c r="A1243" s="31" t="n">
        <v>123814.566419579</v>
      </c>
      <c r="B1243" s="32" t="n">
        <v>6</v>
      </c>
      <c r="C1243" s="21" t="n">
        <v>8.20883888819879</v>
      </c>
      <c r="D1243" s="21" t="n">
        <v>4.82959775003188</v>
      </c>
      <c r="E1243" s="21" t="n">
        <v>4.04740996966625</v>
      </c>
      <c r="F1243" s="21" t="n">
        <v>5.21735852303069</v>
      </c>
      <c r="G1243" s="21" t="n">
        <v>5.33793476821116</v>
      </c>
      <c r="H1243" s="21" t="n">
        <v>5.31672462747288</v>
      </c>
      <c r="I1243" s="21" t="n">
        <v>5.26241562546723</v>
      </c>
      <c r="J1243" s="21" t="n">
        <v>5.26179986285595</v>
      </c>
      <c r="K1243" s="81" t="n">
        <v>8.70628663617814</v>
      </c>
      <c r="L1243" s="81" t="n">
        <v>3.67754003867239</v>
      </c>
      <c r="M1243" s="81" t="n">
        <v>3.56110800149134</v>
      </c>
      <c r="N1243" s="81" t="n">
        <v>3.62208445354643</v>
      </c>
      <c r="O1243" s="81" t="n">
        <v>3.35679379994119</v>
      </c>
      <c r="P1243" s="81" t="n">
        <v>5.90529640740386</v>
      </c>
      <c r="Q1243" s="81" t="n">
        <v>5.6346687576283</v>
      </c>
      <c r="R1243" s="81" t="n">
        <v>4.91323958592309</v>
      </c>
      <c r="S1243" s="81" t="n">
        <v>5.12524148488809</v>
      </c>
      <c r="T1243" s="81" t="n">
        <v>5.03571018912086</v>
      </c>
      <c r="U1243" s="81" t="n">
        <v>5.07764396010099</v>
      </c>
      <c r="V1243" s="81" t="n">
        <v>4.82962025943337</v>
      </c>
      <c r="W1243" s="81" t="n">
        <v>5.24755355770817</v>
      </c>
      <c r="X1243" s="81" t="n">
        <v>5.25011409852441</v>
      </c>
    </row>
    <row r="1244" customFormat="false" ht="15" hidden="false" customHeight="true" outlineLevel="0" collapsed="false">
      <c r="A1244" s="31" t="n">
        <v>123914.578185669</v>
      </c>
      <c r="B1244" s="32" t="n">
        <v>6</v>
      </c>
      <c r="C1244" s="21" t="n">
        <v>9.18146943857214</v>
      </c>
      <c r="D1244" s="21" t="n">
        <v>5.15808068876305</v>
      </c>
      <c r="E1244" s="21" t="n">
        <v>4.09703976935504</v>
      </c>
      <c r="F1244" s="21" t="n">
        <v>5.26250230818057</v>
      </c>
      <c r="G1244" s="21" t="n">
        <v>4.86391419717521</v>
      </c>
      <c r="H1244" s="21" t="n">
        <v>5.30920309438961</v>
      </c>
      <c r="I1244" s="21" t="n">
        <v>5.26832749708199</v>
      </c>
      <c r="J1244" s="21" t="n">
        <v>5.2697409336524</v>
      </c>
      <c r="K1244" s="81" t="n">
        <v>4.61248215123972</v>
      </c>
      <c r="L1244" s="81" t="n">
        <v>3.69448697836237</v>
      </c>
      <c r="M1244" s="81" t="n">
        <v>3.57005874193024</v>
      </c>
      <c r="N1244" s="81" t="n">
        <v>3.63356866004747</v>
      </c>
      <c r="O1244" s="81" t="n">
        <v>3.35783219784717</v>
      </c>
      <c r="P1244" s="81" t="n">
        <v>5.85478335379448</v>
      </c>
      <c r="Q1244" s="81" t="n">
        <v>5.6800895392173</v>
      </c>
      <c r="R1244" s="81" t="n">
        <v>5.34888485649461</v>
      </c>
      <c r="S1244" s="81" t="n">
        <v>5.1337993731587</v>
      </c>
      <c r="T1244" s="81" t="n">
        <v>5.04193980266769</v>
      </c>
      <c r="U1244" s="81" t="n">
        <v>5.08445124860197</v>
      </c>
      <c r="V1244" s="81" t="n">
        <v>4.83170212734728</v>
      </c>
      <c r="W1244" s="81" t="n">
        <v>5.24901921050555</v>
      </c>
      <c r="X1244" s="81" t="n">
        <v>5.24994736306706</v>
      </c>
    </row>
    <row r="1245" customFormat="false" ht="15" hidden="false" customHeight="true" outlineLevel="0" collapsed="false">
      <c r="A1245" s="31" t="n">
        <v>124014.589951759</v>
      </c>
      <c r="B1245" s="32" t="n">
        <v>6</v>
      </c>
      <c r="C1245" s="21" t="n">
        <v>4.79578813917385</v>
      </c>
      <c r="D1245" s="21" t="n">
        <v>6.49757442485116</v>
      </c>
      <c r="E1245" s="21" t="n">
        <v>4.15091925545009</v>
      </c>
      <c r="F1245" s="21" t="n">
        <v>5.48853843701398</v>
      </c>
      <c r="G1245" s="21" t="n">
        <v>5.27573718214189</v>
      </c>
      <c r="H1245" s="21" t="n">
        <v>5.27596280913258</v>
      </c>
      <c r="I1245" s="21" t="n">
        <v>5.27348252855778</v>
      </c>
      <c r="J1245" s="21" t="n">
        <v>5.26898002612262</v>
      </c>
      <c r="K1245" s="81" t="n">
        <v>4.58789650394967</v>
      </c>
      <c r="L1245" s="81" t="n">
        <v>3.71225371109514</v>
      </c>
      <c r="M1245" s="81" t="n">
        <v>3.57932126640486</v>
      </c>
      <c r="N1245" s="81" t="n">
        <v>3.64549343994622</v>
      </c>
      <c r="O1245" s="81" t="n">
        <v>3.35898101328496</v>
      </c>
      <c r="P1245" s="81" t="n">
        <v>5.85073713029601</v>
      </c>
      <c r="Q1245" s="81" t="n">
        <v>5.72497521150315</v>
      </c>
      <c r="R1245" s="81" t="n">
        <v>5.38771304526519</v>
      </c>
      <c r="S1245" s="81" t="n">
        <v>5.1422801082647</v>
      </c>
      <c r="T1245" s="81" t="n">
        <v>5.0481339328458</v>
      </c>
      <c r="U1245" s="81" t="n">
        <v>5.09121295293758</v>
      </c>
      <c r="V1245" s="81" t="n">
        <v>4.83378201647051</v>
      </c>
      <c r="W1245" s="81" t="n">
        <v>5.25009350516787</v>
      </c>
      <c r="X1245" s="81" t="n">
        <v>5.2497478619883</v>
      </c>
    </row>
    <row r="1246" customFormat="false" ht="15" hidden="false" customHeight="true" outlineLevel="0" collapsed="false">
      <c r="A1246" s="31" t="n">
        <v>124114.601717849</v>
      </c>
      <c r="B1246" s="32" t="n">
        <v>6</v>
      </c>
      <c r="C1246" s="21" t="n">
        <v>4.4214249179746</v>
      </c>
      <c r="D1246" s="21" t="n">
        <v>8.59008415289</v>
      </c>
      <c r="E1246" s="21" t="n">
        <v>4.20969874985112</v>
      </c>
      <c r="F1246" s="21" t="n">
        <v>5.98149193802507</v>
      </c>
      <c r="G1246" s="21" t="n">
        <v>5.39572836718812</v>
      </c>
      <c r="H1246" s="21" t="n">
        <v>5.13082535683767</v>
      </c>
      <c r="I1246" s="21" t="n">
        <v>5.27783646207645</v>
      </c>
      <c r="J1246" s="21" t="n">
        <v>5.25908106009025</v>
      </c>
      <c r="K1246" s="81" t="n">
        <v>4.96661132973568</v>
      </c>
      <c r="L1246" s="81" t="n">
        <v>3.73088222464813</v>
      </c>
      <c r="M1246" s="81" t="n">
        <v>3.5888928440482</v>
      </c>
      <c r="N1246" s="81" t="n">
        <v>3.65786429952308</v>
      </c>
      <c r="O1246" s="81" t="n">
        <v>3.36023073886518</v>
      </c>
      <c r="P1246" s="81" t="n">
        <v>5.88647721481593</v>
      </c>
      <c r="Q1246" s="81" t="n">
        <v>5.76492757210916</v>
      </c>
      <c r="R1246" s="81" t="n">
        <v>5.37154116654083</v>
      </c>
      <c r="S1246" s="81" t="n">
        <v>5.15067993712831</v>
      </c>
      <c r="T1246" s="81" t="n">
        <v>5.05429185183214</v>
      </c>
      <c r="U1246" s="81" t="n">
        <v>5.09792762723606</v>
      </c>
      <c r="V1246" s="81" t="n">
        <v>4.83585993762389</v>
      </c>
      <c r="W1246" s="81" t="n">
        <v>5.25014669655911</v>
      </c>
      <c r="X1246" s="81" t="n">
        <v>5.24959671222739</v>
      </c>
    </row>
    <row r="1247" customFormat="false" ht="15" hidden="false" customHeight="true" outlineLevel="0" collapsed="false">
      <c r="A1247" s="31" t="n">
        <v>124214.613483939</v>
      </c>
      <c r="B1247" s="32" t="n">
        <v>6</v>
      </c>
      <c r="C1247" s="21" t="n">
        <v>4.62738741781552</v>
      </c>
      <c r="D1247" s="21" t="n">
        <v>5.34418431823042</v>
      </c>
      <c r="E1247" s="21" t="n">
        <v>4.27420125322043</v>
      </c>
      <c r="F1247" s="21" t="n">
        <v>7.6065700872779</v>
      </c>
      <c r="G1247" s="21" t="n">
        <v>5.42438337713766</v>
      </c>
      <c r="H1247" s="21" t="n">
        <v>5.26174752153825</v>
      </c>
      <c r="I1247" s="21" t="n">
        <v>5.28134124971832</v>
      </c>
      <c r="J1247" s="21" t="n">
        <v>5.21133003582513</v>
      </c>
      <c r="K1247" s="81" t="n">
        <v>8.42756657162088</v>
      </c>
      <c r="L1247" s="81" t="n">
        <v>3.7504218593746</v>
      </c>
      <c r="M1247" s="81" t="n">
        <v>3.59877210215394</v>
      </c>
      <c r="N1247" s="81" t="n">
        <v>3.67068890021458</v>
      </c>
      <c r="O1247" s="81" t="n">
        <v>3.36157279834284</v>
      </c>
      <c r="P1247" s="81" t="n">
        <v>5.93771155113979</v>
      </c>
      <c r="Q1247" s="81" t="n">
        <v>5.80002140474689</v>
      </c>
      <c r="R1247" s="81" t="n">
        <v>5.10256976158299</v>
      </c>
      <c r="S1247" s="81" t="n">
        <v>5.15899483418254</v>
      </c>
      <c r="T1247" s="81" t="n">
        <v>5.06041278896796</v>
      </c>
      <c r="U1247" s="81" t="n">
        <v>5.10459375392087</v>
      </c>
      <c r="V1247" s="81" t="n">
        <v>4.83793589959962</v>
      </c>
      <c r="W1247" s="81" t="n">
        <v>5.24955230684093</v>
      </c>
      <c r="X1247" s="81" t="n">
        <v>5.24947322839331</v>
      </c>
    </row>
    <row r="1248" customFormat="false" ht="15" hidden="false" customHeight="true" outlineLevel="0" collapsed="false">
      <c r="A1248" s="31" t="n">
        <v>124314.625250029</v>
      </c>
      <c r="B1248" s="32" t="n">
        <v>6</v>
      </c>
      <c r="C1248" s="21" t="n">
        <v>5.2574477004995</v>
      </c>
      <c r="D1248" s="21" t="n">
        <v>4.92938889646156</v>
      </c>
      <c r="E1248" s="21" t="n">
        <v>4.34548721260844</v>
      </c>
      <c r="F1248" s="21" t="n">
        <v>6.01260186531513</v>
      </c>
      <c r="G1248" s="21" t="n">
        <v>5.40823366423767</v>
      </c>
      <c r="H1248" s="21" t="n">
        <v>5.30399113740496</v>
      </c>
      <c r="I1248" s="21" t="n">
        <v>5.28394507104118</v>
      </c>
      <c r="J1248" s="21" t="n">
        <v>5.22255603834885</v>
      </c>
      <c r="K1248" s="81" t="n">
        <v>8.77405004166482</v>
      </c>
      <c r="L1248" s="81" t="n">
        <v>3.77093028705402</v>
      </c>
      <c r="M1248" s="81" t="n">
        <v>3.60895896554207</v>
      </c>
      <c r="N1248" s="81" t="n">
        <v>3.6839770925008</v>
      </c>
      <c r="O1248" s="81" t="n">
        <v>3.36299944995457</v>
      </c>
      <c r="P1248" s="81" t="n">
        <v>5.97375180160027</v>
      </c>
      <c r="Q1248" s="81" t="n">
        <v>5.83057666886192</v>
      </c>
      <c r="R1248" s="81" t="n">
        <v>4.91456026685235</v>
      </c>
      <c r="S1248" s="81" t="n">
        <v>5.16722045872162</v>
      </c>
      <c r="T1248" s="81" t="n">
        <v>5.06649592943313</v>
      </c>
      <c r="U1248" s="81" t="n">
        <v>5.11120973654462</v>
      </c>
      <c r="V1248" s="81" t="n">
        <v>4.84000990940319</v>
      </c>
      <c r="W1248" s="81" t="n">
        <v>5.24910793279788</v>
      </c>
      <c r="X1248" s="81" t="n">
        <v>5.24937549109288</v>
      </c>
    </row>
    <row r="1249" customFormat="false" ht="15" hidden="false" customHeight="true" outlineLevel="0" collapsed="false">
      <c r="A1249" s="31" t="n">
        <v>124414.63701612</v>
      </c>
      <c r="B1249" s="32" t="n">
        <v>6</v>
      </c>
      <c r="C1249" s="21" t="n">
        <v>9.04998068385137</v>
      </c>
      <c r="D1249" s="21" t="n">
        <v>5.18833715233042</v>
      </c>
      <c r="E1249" s="21" t="n">
        <v>4.4249536817942</v>
      </c>
      <c r="F1249" s="21" t="n">
        <v>5.27741120373835</v>
      </c>
      <c r="G1249" s="21" t="n">
        <v>4.9272347230165</v>
      </c>
      <c r="H1249" s="21" t="n">
        <v>5.30042628657264</v>
      </c>
      <c r="I1249" s="21" t="n">
        <v>5.2855928595426</v>
      </c>
      <c r="J1249" s="21" t="n">
        <v>5.26226313143733</v>
      </c>
      <c r="K1249" s="81" t="n">
        <v>4.63209232406893</v>
      </c>
      <c r="L1249" s="81" t="n">
        <v>3.79247473642281</v>
      </c>
      <c r="M1249" s="81" t="n">
        <v>3.61945460982852</v>
      </c>
      <c r="N1249" s="81" t="n">
        <v>3.69774097740855</v>
      </c>
      <c r="O1249" s="81" t="n">
        <v>3.36450370086825</v>
      </c>
      <c r="P1249" s="81" t="n">
        <v>5.98669829882771</v>
      </c>
      <c r="Q1249" s="81" t="n">
        <v>5.85691296552814</v>
      </c>
      <c r="R1249" s="81" t="n">
        <v>5.3453363983169</v>
      </c>
      <c r="S1249" s="81" t="n">
        <v>5.17535210481998</v>
      </c>
      <c r="T1249" s="81" t="n">
        <v>5.07254041256616</v>
      </c>
      <c r="U1249" s="81" t="n">
        <v>5.11777389181738</v>
      </c>
      <c r="V1249" s="81" t="n">
        <v>4.84208197246129</v>
      </c>
      <c r="W1249" s="81" t="n">
        <v>5.24898476760837</v>
      </c>
      <c r="X1249" s="81" t="n">
        <v>5.24930085915305</v>
      </c>
    </row>
    <row r="1250" customFormat="false" ht="15" hidden="false" customHeight="true" outlineLevel="0" collapsed="false">
      <c r="A1250" s="31" t="n">
        <v>124514.64878221</v>
      </c>
      <c r="B1250" s="32" t="n">
        <v>6</v>
      </c>
      <c r="C1250" s="21" t="n">
        <v>5.82595720585205</v>
      </c>
      <c r="D1250" s="21" t="n">
        <v>6.08633840184759</v>
      </c>
      <c r="E1250" s="21" t="n">
        <v>4.51449310037503</v>
      </c>
      <c r="F1250" s="21" t="n">
        <v>5.34691293217879</v>
      </c>
      <c r="G1250" s="21" t="n">
        <v>4.85819281670785</v>
      </c>
      <c r="H1250" s="21" t="n">
        <v>5.2737185287418</v>
      </c>
      <c r="I1250" s="21" t="n">
        <v>5.28622793044028</v>
      </c>
      <c r="J1250" s="21" t="n">
        <v>5.26791184973963</v>
      </c>
      <c r="K1250" s="81" t="n">
        <v>4.55976973729862</v>
      </c>
      <c r="L1250" s="81" t="n">
        <v>3.81513352910273</v>
      </c>
      <c r="M1250" s="81" t="n">
        <v>3.63026142757722</v>
      </c>
      <c r="N1250" s="81" t="n">
        <v>3.71199499703006</v>
      </c>
      <c r="O1250" s="81" t="n">
        <v>3.36607923128983</v>
      </c>
      <c r="P1250" s="81" t="n">
        <v>5.98918985731409</v>
      </c>
      <c r="Q1250" s="81" t="n">
        <v>5.87952472564978</v>
      </c>
      <c r="R1250" s="81" t="n">
        <v>5.38962363921199</v>
      </c>
      <c r="S1250" s="81" t="n">
        <v>5.18338464193763</v>
      </c>
      <c r="T1250" s="81" t="n">
        <v>5.0785453298322</v>
      </c>
      <c r="U1250" s="81" t="n">
        <v>5.12428444071492</v>
      </c>
      <c r="V1250" s="81" t="n">
        <v>4.84415209280136</v>
      </c>
      <c r="W1250" s="81" t="n">
        <v>5.24898063384761</v>
      </c>
      <c r="X1250" s="81" t="n">
        <v>5.24924336909854</v>
      </c>
    </row>
    <row r="1251" customFormat="false" ht="15" hidden="false" customHeight="true" outlineLevel="0" collapsed="false">
      <c r="A1251" s="31" t="n">
        <v>124614.6605483</v>
      </c>
      <c r="B1251" s="32" t="n">
        <v>6</v>
      </c>
      <c r="C1251" s="21" t="n">
        <v>4.41249380763304</v>
      </c>
      <c r="D1251" s="21" t="n">
        <v>8.45315416804965</v>
      </c>
      <c r="E1251" s="21" t="n">
        <v>4.61676258173262</v>
      </c>
      <c r="F1251" s="21" t="n">
        <v>5.60278953127318</v>
      </c>
      <c r="G1251" s="21" t="n">
        <v>5.36530736606078</v>
      </c>
      <c r="H1251" s="21" t="n">
        <v>5.13366059820997</v>
      </c>
      <c r="I1251" s="21" t="n">
        <v>5.285796020165</v>
      </c>
      <c r="J1251" s="21" t="n">
        <v>5.26542514254522</v>
      </c>
      <c r="K1251" s="81" t="n">
        <v>4.90793009472928</v>
      </c>
      <c r="L1251" s="81" t="n">
        <v>3.83899801189408</v>
      </c>
      <c r="M1251" s="81" t="n">
        <v>3.64138300657962</v>
      </c>
      <c r="N1251" s="81" t="n">
        <v>3.72675605621815</v>
      </c>
      <c r="O1251" s="81" t="n">
        <v>3.36772032699089</v>
      </c>
      <c r="P1251" s="81" t="n">
        <v>5.98997004775002</v>
      </c>
      <c r="Q1251" s="81" t="n">
        <v>5.89890563621283</v>
      </c>
      <c r="R1251" s="81" t="n">
        <v>5.37635755412919</v>
      </c>
      <c r="S1251" s="81" t="n">
        <v>5.19131244376018</v>
      </c>
      <c r="T1251" s="81" t="n">
        <v>5.08450972243359</v>
      </c>
      <c r="U1251" s="81" t="n">
        <v>5.13073949852862</v>
      </c>
      <c r="V1251" s="81" t="n">
        <v>4.84622027320679</v>
      </c>
      <c r="W1251" s="81" t="n">
        <v>5.24899377534447</v>
      </c>
      <c r="X1251" s="81" t="n">
        <v>5.24919843030868</v>
      </c>
    </row>
    <row r="1252" customFormat="false" ht="15" hidden="false" customHeight="true" outlineLevel="0" collapsed="false">
      <c r="A1252" s="31" t="n">
        <v>124714.67231439</v>
      </c>
      <c r="B1252" s="32" t="n">
        <v>6</v>
      </c>
      <c r="C1252" s="21" t="n">
        <v>4.51819987123152</v>
      </c>
      <c r="D1252" s="21" t="n">
        <v>5.34744800525064</v>
      </c>
      <c r="E1252" s="21" t="n">
        <v>4.73567684810102</v>
      </c>
      <c r="F1252" s="21" t="n">
        <v>6.18898818727075</v>
      </c>
      <c r="G1252" s="21" t="n">
        <v>5.41655349382793</v>
      </c>
      <c r="H1252" s="21" t="n">
        <v>5.25791631308618</v>
      </c>
      <c r="I1252" s="21" t="n">
        <v>5.28425485948041</v>
      </c>
      <c r="J1252" s="21" t="n">
        <v>5.25323584885916</v>
      </c>
      <c r="K1252" s="81" t="n">
        <v>8.20409686790019</v>
      </c>
      <c r="L1252" s="81" t="n">
        <v>3.86417500257501</v>
      </c>
      <c r="M1252" s="81" t="n">
        <v>3.65282411974546</v>
      </c>
      <c r="N1252" s="81" t="n">
        <v>3.74204367847156</v>
      </c>
      <c r="O1252" s="81" t="n">
        <v>3.36942181920271</v>
      </c>
      <c r="P1252" s="81" t="n">
        <v>5.99106688923684</v>
      </c>
      <c r="Q1252" s="81" t="n">
        <v>5.91548699471905</v>
      </c>
      <c r="R1252" s="81" t="n">
        <v>5.25850256811739</v>
      </c>
      <c r="S1252" s="81" t="n">
        <v>5.19912930203728</v>
      </c>
      <c r="T1252" s="81" t="n">
        <v>5.09043257855111</v>
      </c>
      <c r="U1252" s="81" t="n">
        <v>5.13713706369129</v>
      </c>
      <c r="V1252" s="81" t="n">
        <v>4.84828651535172</v>
      </c>
      <c r="W1252" s="81" t="n">
        <v>5.24900377911384</v>
      </c>
      <c r="X1252" s="81" t="n">
        <v>5.24916290286429</v>
      </c>
    </row>
    <row r="1253" customFormat="false" ht="15" hidden="false" customHeight="true" outlineLevel="0" collapsed="false">
      <c r="A1253" s="31" t="n">
        <v>124814.68408048</v>
      </c>
      <c r="B1253" s="32" t="n">
        <v>6</v>
      </c>
      <c r="C1253" s="21" t="n">
        <v>4.89203779111162</v>
      </c>
      <c r="D1253" s="21" t="n">
        <v>4.93314516710953</v>
      </c>
      <c r="E1253" s="21" t="n">
        <v>4.87741128199585</v>
      </c>
      <c r="F1253" s="21" t="n">
        <v>7.51439598609157</v>
      </c>
      <c r="G1253" s="21" t="n">
        <v>5.42413499212277</v>
      </c>
      <c r="H1253" s="21" t="n">
        <v>5.29960048973417</v>
      </c>
      <c r="I1253" s="21" t="n">
        <v>5.28159763659309</v>
      </c>
      <c r="J1253" s="21" t="n">
        <v>5.20720717436158</v>
      </c>
      <c r="K1253" s="81" t="n">
        <v>8.95123275424705</v>
      </c>
      <c r="L1253" s="81" t="n">
        <v>3.89078991078177</v>
      </c>
      <c r="M1253" s="81" t="n">
        <v>3.66459072630828</v>
      </c>
      <c r="N1253" s="81" t="n">
        <v>3.7578802000087</v>
      </c>
      <c r="O1253" s="81" t="n">
        <v>3.37117903097365</v>
      </c>
      <c r="P1253" s="81" t="n">
        <v>5.9925282374164</v>
      </c>
      <c r="Q1253" s="81" t="n">
        <v>5.92964694281531</v>
      </c>
      <c r="R1253" s="81" t="n">
        <v>4.92060025574948</v>
      </c>
      <c r="S1253" s="81" t="n">
        <v>5.20682832108799</v>
      </c>
      <c r="T1253" s="81" t="n">
        <v>5.09631283019712</v>
      </c>
      <c r="U1253" s="81" t="n">
        <v>5.14347500517936</v>
      </c>
      <c r="V1253" s="81" t="n">
        <v>4.85035081991829</v>
      </c>
      <c r="W1253" s="81" t="n">
        <v>5.24900889349953</v>
      </c>
      <c r="X1253" s="81" t="n">
        <v>5.24913450469091</v>
      </c>
    </row>
    <row r="1254" customFormat="false" ht="15" hidden="false" customHeight="true" outlineLevel="0" collapsed="false">
      <c r="A1254" s="31" t="n">
        <v>124914.69584657</v>
      </c>
      <c r="B1254" s="32" t="n">
        <v>6</v>
      </c>
      <c r="C1254" s="21" t="n">
        <v>8.70067731144054</v>
      </c>
      <c r="D1254" s="21" t="n">
        <v>5.16777423885162</v>
      </c>
      <c r="E1254" s="21" t="n">
        <v>5.05278513301598</v>
      </c>
      <c r="F1254" s="21" t="n">
        <v>5.73235607549906</v>
      </c>
      <c r="G1254" s="21" t="n">
        <v>5.04239406248781</v>
      </c>
      <c r="H1254" s="21" t="n">
        <v>5.29700726799952</v>
      </c>
      <c r="I1254" s="21" t="n">
        <v>5.27791735035011</v>
      </c>
      <c r="J1254" s="21" t="n">
        <v>5.24146735717794</v>
      </c>
      <c r="K1254" s="81" t="n">
        <v>4.71383201335698</v>
      </c>
      <c r="L1254" s="81" t="n">
        <v>3.91899076002306</v>
      </c>
      <c r="M1254" s="81" t="n">
        <v>3.67668998425683</v>
      </c>
      <c r="N1254" s="81" t="n">
        <v>3.77429100719481</v>
      </c>
      <c r="O1254" s="81" t="n">
        <v>3.37298772921329</v>
      </c>
      <c r="P1254" s="81" t="n">
        <v>5.99413290384188</v>
      </c>
      <c r="Q1254" s="81" t="n">
        <v>5.94171677478301</v>
      </c>
      <c r="R1254" s="81" t="n">
        <v>5.33432293217608</v>
      </c>
      <c r="S1254" s="81" t="n">
        <v>5.21440178708825</v>
      </c>
      <c r="T1254" s="81" t="n">
        <v>5.10214934965483</v>
      </c>
      <c r="U1254" s="81" t="n">
        <v>5.14975104825147</v>
      </c>
      <c r="V1254" s="81" t="n">
        <v>4.85241318669898</v>
      </c>
      <c r="W1254" s="81" t="n">
        <v>5.24901022368396</v>
      </c>
      <c r="X1254" s="81" t="n">
        <v>5.24911156160546</v>
      </c>
    </row>
    <row r="1255" customFormat="false" ht="15" hidden="false" customHeight="true" outlineLevel="0" collapsed="false">
      <c r="A1255" s="31" t="n">
        <v>125014.70761266</v>
      </c>
      <c r="B1255" s="32" t="n">
        <v>6</v>
      </c>
      <c r="C1255" s="21" t="n">
        <v>9.0321470630012</v>
      </c>
      <c r="D1255" s="21" t="n">
        <v>5.83374373065471</v>
      </c>
      <c r="E1255" s="21" t="n">
        <v>5.28449679623396</v>
      </c>
      <c r="F1255" s="21" t="n">
        <v>5.32180743586454</v>
      </c>
      <c r="G1255" s="21" t="n">
        <v>4.83922980650983</v>
      </c>
      <c r="H1255" s="21" t="n">
        <v>5.27597699417791</v>
      </c>
      <c r="I1255" s="21" t="n">
        <v>5.27363199752469</v>
      </c>
      <c r="J1255" s="21" t="n">
        <v>5.26377372764706</v>
      </c>
      <c r="K1255" s="81" t="n">
        <v>4.5637052728209</v>
      </c>
      <c r="L1255" s="81" t="n">
        <v>3.94895343227392</v>
      </c>
      <c r="M1255" s="81" t="n">
        <v>3.68913027410669</v>
      </c>
      <c r="N1255" s="81" t="n">
        <v>3.79130482389855</v>
      </c>
      <c r="O1255" s="81" t="n">
        <v>3.37484408175354</v>
      </c>
      <c r="P1255" s="81" t="n">
        <v>5.99569574861656</v>
      </c>
      <c r="Q1255" s="81" t="n">
        <v>5.95198526118037</v>
      </c>
      <c r="R1255" s="81" t="n">
        <v>5.38936708673832</v>
      </c>
      <c r="S1255" s="81" t="n">
        <v>5.22184100401125</v>
      </c>
      <c r="T1255" s="81" t="n">
        <v>5.10794094547093</v>
      </c>
      <c r="U1255" s="81" t="n">
        <v>5.15596275823262</v>
      </c>
      <c r="V1255" s="81" t="n">
        <v>4.85447361468614</v>
      </c>
      <c r="W1255" s="81" t="n">
        <v>5.24900907159249</v>
      </c>
      <c r="X1255" s="81" t="n">
        <v>5.24909283879736</v>
      </c>
    </row>
    <row r="1256" customFormat="false" ht="15" hidden="false" customHeight="true" outlineLevel="0" collapsed="false">
      <c r="A1256" s="31" t="n">
        <v>125114.71937875</v>
      </c>
      <c r="B1256" s="32" t="n">
        <v>6</v>
      </c>
      <c r="C1256" s="21" t="n">
        <v>4.62294532148242</v>
      </c>
      <c r="D1256" s="21" t="n">
        <v>8.33426931131913</v>
      </c>
      <c r="E1256" s="21" t="n">
        <v>5.64157867512081</v>
      </c>
      <c r="F1256" s="21" t="n">
        <v>5.44782965530251</v>
      </c>
      <c r="G1256" s="21" t="n">
        <v>5.31414057641375</v>
      </c>
      <c r="H1256" s="21" t="n">
        <v>5.14053758780111</v>
      </c>
      <c r="I1256" s="21" t="n">
        <v>5.27056080482099</v>
      </c>
      <c r="J1256" s="21" t="n">
        <v>5.26655990406578</v>
      </c>
      <c r="K1256" s="81" t="n">
        <v>4.90487431034148</v>
      </c>
      <c r="L1256" s="81" t="n">
        <v>3.98088860072835</v>
      </c>
      <c r="M1256" s="81" t="n">
        <v>3.70192123433041</v>
      </c>
      <c r="N1256" s="81" t="n">
        <v>3.80895405709174</v>
      </c>
      <c r="O1256" s="81" t="n">
        <v>3.37674461884644</v>
      </c>
      <c r="P1256" s="81" t="n">
        <v>5.99709993199794</v>
      </c>
      <c r="Q1256" s="81" t="n">
        <v>5.96070340301226</v>
      </c>
      <c r="R1256" s="81" t="n">
        <v>5.37706492824294</v>
      </c>
      <c r="S1256" s="81" t="n">
        <v>5.22913608478739</v>
      </c>
      <c r="T1256" s="81" t="n">
        <v>5.11368635796089</v>
      </c>
      <c r="U1256" s="81" t="n">
        <v>5.16210752199128</v>
      </c>
      <c r="V1256" s="81" t="n">
        <v>4.85653210215049</v>
      </c>
      <c r="W1256" s="81" t="n">
        <v>5.24900648664839</v>
      </c>
      <c r="X1256" s="81" t="n">
        <v>5.24907741473965</v>
      </c>
    </row>
    <row r="1257" customFormat="false" ht="15" hidden="false" customHeight="true" outlineLevel="0" collapsed="false">
      <c r="A1257" s="31" t="n">
        <v>125214.731144841</v>
      </c>
      <c r="B1257" s="32" t="n">
        <v>6</v>
      </c>
      <c r="C1257" s="21" t="n">
        <v>4.44550396871613</v>
      </c>
      <c r="D1257" s="21" t="n">
        <v>5.48978105545004</v>
      </c>
      <c r="E1257" s="21" t="n">
        <v>6.98048808507017</v>
      </c>
      <c r="F1257" s="21" t="n">
        <v>5.77184083896853</v>
      </c>
      <c r="G1257" s="21" t="n">
        <v>5.40383766936839</v>
      </c>
      <c r="H1257" s="21" t="n">
        <v>5.24013820599546</v>
      </c>
      <c r="I1257" s="21" t="n">
        <v>5.2659251508811</v>
      </c>
      <c r="J1257" s="21" t="n">
        <v>5.26142975922488</v>
      </c>
      <c r="K1257" s="81" t="n">
        <v>8.19400675725511</v>
      </c>
      <c r="L1257" s="81" t="n">
        <v>4.01505103920354</v>
      </c>
      <c r="M1257" s="81" t="n">
        <v>3.71507380897661</v>
      </c>
      <c r="N1257" s="81" t="n">
        <v>3.82727521117537</v>
      </c>
      <c r="O1257" s="81" t="n">
        <v>3.37868619859451</v>
      </c>
      <c r="P1257" s="81" t="n">
        <v>5.9982858614135</v>
      </c>
      <c r="Q1257" s="81" t="n">
        <v>5.96808889475703</v>
      </c>
      <c r="R1257" s="81" t="n">
        <v>5.2614845132372</v>
      </c>
      <c r="S1257" s="81" t="n">
        <v>5.23627568127498</v>
      </c>
      <c r="T1257" s="81" t="n">
        <v>5.1193842541779</v>
      </c>
      <c r="U1257" s="81" t="n">
        <v>5.16818252667829</v>
      </c>
      <c r="V1257" s="81" t="n">
        <v>4.8585886467101</v>
      </c>
      <c r="W1257" s="81" t="n">
        <v>5.2490032155397</v>
      </c>
      <c r="X1257" s="81" t="n">
        <v>5.24906459379079</v>
      </c>
    </row>
    <row r="1258" customFormat="false" ht="15" hidden="false" customHeight="true" outlineLevel="0" collapsed="false">
      <c r="A1258" s="31" t="n">
        <v>125314.742910931</v>
      </c>
      <c r="B1258" s="32" t="n">
        <v>6</v>
      </c>
      <c r="C1258" s="21" t="n">
        <v>4.69780205867989</v>
      </c>
      <c r="D1258" s="21" t="n">
        <v>4.92076944231988</v>
      </c>
      <c r="E1258" s="21" t="n">
        <v>8.24083790513798</v>
      </c>
      <c r="F1258" s="21" t="n">
        <v>6.6457484227175</v>
      </c>
      <c r="G1258" s="21" t="n">
        <v>5.42619322947568</v>
      </c>
      <c r="H1258" s="21" t="n">
        <v>5.29647632531514</v>
      </c>
      <c r="I1258" s="21" t="n">
        <v>5.26219939001122</v>
      </c>
      <c r="J1258" s="21" t="n">
        <v>5.24251614745868</v>
      </c>
      <c r="K1258" s="81" t="n">
        <v>8.95615490677444</v>
      </c>
      <c r="L1258" s="81" t="n">
        <v>4.0517523505258</v>
      </c>
      <c r="M1258" s="81" t="n">
        <v>3.72860030823474</v>
      </c>
      <c r="N1258" s="81" t="n">
        <v>3.84630938425975</v>
      </c>
      <c r="O1258" s="81" t="n">
        <v>3.38066597587448</v>
      </c>
      <c r="P1258" s="81" t="n">
        <v>5.99923449239593</v>
      </c>
      <c r="Q1258" s="81" t="n">
        <v>5.97433015427416</v>
      </c>
      <c r="R1258" s="81" t="n">
        <v>4.92097599461922</v>
      </c>
      <c r="S1258" s="81" t="n">
        <v>5.24324662895535</v>
      </c>
      <c r="T1258" s="81" t="n">
        <v>5.12503322228654</v>
      </c>
      <c r="U1258" s="81" t="n">
        <v>5.17418473519825</v>
      </c>
      <c r="V1258" s="81" t="n">
        <v>4.86064324539116</v>
      </c>
      <c r="W1258" s="81" t="n">
        <v>5.24899975146397</v>
      </c>
      <c r="X1258" s="81" t="n">
        <v>5.24905384536665</v>
      </c>
    </row>
    <row r="1259" customFormat="false" ht="15" hidden="false" customHeight="true" outlineLevel="0" collapsed="false">
      <c r="A1259" s="31" t="n">
        <v>125414.754677021</v>
      </c>
      <c r="B1259" s="32" t="n">
        <v>6</v>
      </c>
      <c r="C1259" s="21" t="n">
        <v>5.71413629090573</v>
      </c>
      <c r="D1259" s="21" t="n">
        <v>5.11288543742792</v>
      </c>
      <c r="E1259" s="21" t="n">
        <v>8.44076512417619</v>
      </c>
      <c r="F1259" s="21" t="n">
        <v>7.05150790503428</v>
      </c>
      <c r="G1259" s="21" t="n">
        <v>5.38798813434677</v>
      </c>
      <c r="H1259" s="21" t="n">
        <v>5.29630562982131</v>
      </c>
      <c r="I1259" s="21" t="n">
        <v>5.26072339937908</v>
      </c>
      <c r="J1259" s="21" t="n">
        <v>5.20620138029664</v>
      </c>
      <c r="K1259" s="81" t="n">
        <v>4.71760017815749</v>
      </c>
      <c r="L1259" s="81" t="n">
        <v>4.0913787345824</v>
      </c>
      <c r="M1259" s="81" t="n">
        <v>3.74251448295024</v>
      </c>
      <c r="N1259" s="81" t="n">
        <v>3.86610286313856</v>
      </c>
      <c r="O1259" s="81" t="n">
        <v>3.38268137437012</v>
      </c>
      <c r="P1259" s="81" t="n">
        <v>5.9999526748577</v>
      </c>
      <c r="Q1259" s="81" t="n">
        <v>5.97958995831772</v>
      </c>
      <c r="R1259" s="81" t="n">
        <v>5.3341144833815</v>
      </c>
      <c r="S1259" s="81" t="n">
        <v>5.25003347008391</v>
      </c>
      <c r="T1259" s="81" t="n">
        <v>5.13063176527178</v>
      </c>
      <c r="U1259" s="81" t="n">
        <v>5.18011085775858</v>
      </c>
      <c r="V1259" s="81" t="n">
        <v>4.86269589468161</v>
      </c>
      <c r="W1259" s="81" t="n">
        <v>5.24899640237767</v>
      </c>
      <c r="X1259" s="81" t="n">
        <v>5.24904476099056</v>
      </c>
    </row>
    <row r="1260" customFormat="false" ht="15" hidden="false" customHeight="true" outlineLevel="0" collapsed="false">
      <c r="A1260" s="31" t="n">
        <v>125514.766443111</v>
      </c>
      <c r="B1260" s="32" t="n">
        <v>6</v>
      </c>
      <c r="C1260" s="21" t="n">
        <v>9.13729287740441</v>
      </c>
      <c r="D1260" s="21" t="n">
        <v>5.61217251321209</v>
      </c>
      <c r="E1260" s="21" t="n">
        <v>8.55231349862563</v>
      </c>
      <c r="F1260" s="21" t="n">
        <v>5.48978249420358</v>
      </c>
      <c r="G1260" s="21" t="n">
        <v>4.89327471420042</v>
      </c>
      <c r="H1260" s="21" t="n">
        <v>5.28084077368864</v>
      </c>
      <c r="I1260" s="21" t="n">
        <v>5.25856597590761</v>
      </c>
      <c r="J1260" s="21" t="n">
        <v>5.25352067112453</v>
      </c>
      <c r="K1260" s="81" t="n">
        <v>4.56382121024749</v>
      </c>
      <c r="L1260" s="81" t="n">
        <v>4.13441639409022</v>
      </c>
      <c r="M1260" s="81" t="n">
        <v>3.75683161437221</v>
      </c>
      <c r="N1260" s="81" t="n">
        <v>3.88670783823923</v>
      </c>
      <c r="O1260" s="81" t="n">
        <v>3.38473006137765</v>
      </c>
      <c r="P1260" s="81" t="n">
        <v>6.00046221611627</v>
      </c>
      <c r="Q1260" s="81" t="n">
        <v>5.98400871013553</v>
      </c>
      <c r="R1260" s="81" t="n">
        <v>5.38968359909249</v>
      </c>
      <c r="S1260" s="81" t="n">
        <v>5.2566177990744</v>
      </c>
      <c r="T1260" s="81" t="n">
        <v>5.13617829390082</v>
      </c>
      <c r="U1260" s="81" t="n">
        <v>5.18595731868082</v>
      </c>
      <c r="V1260" s="81" t="n">
        <v>4.86474659057855</v>
      </c>
      <c r="W1260" s="81" t="n">
        <v>5.24899334949587</v>
      </c>
      <c r="X1260" s="81" t="n">
        <v>5.24903702359365</v>
      </c>
    </row>
    <row r="1261" customFormat="false" ht="15" hidden="false" customHeight="true" outlineLevel="0" collapsed="false">
      <c r="A1261" s="31" t="n">
        <v>125614.778209201</v>
      </c>
      <c r="B1261" s="32" t="n">
        <v>6</v>
      </c>
      <c r="C1261" s="21" t="n">
        <v>5.06942864127885</v>
      </c>
      <c r="D1261" s="21" t="n">
        <v>8.16504737297197</v>
      </c>
      <c r="E1261" s="21" t="n">
        <v>8.61609353614175</v>
      </c>
      <c r="F1261" s="21" t="n">
        <v>5.3813397414342</v>
      </c>
      <c r="G1261" s="21" t="n">
        <v>5.18433233647765</v>
      </c>
      <c r="H1261" s="21" t="n">
        <v>5.15588551460493</v>
      </c>
      <c r="I1261" s="21" t="n">
        <v>5.25253439880344</v>
      </c>
      <c r="J1261" s="21" t="n">
        <v>5.2650222252184</v>
      </c>
      <c r="K1261" s="81" t="n">
        <v>4.90561184638922</v>
      </c>
      <c r="L1261" s="81" t="n">
        <v>4.18148889227784</v>
      </c>
      <c r="M1261" s="81" t="n">
        <v>3.77156862073265</v>
      </c>
      <c r="N1261" s="81" t="n">
        <v>3.90818326577151</v>
      </c>
      <c r="O1261" s="81" t="n">
        <v>3.38680992508748</v>
      </c>
      <c r="P1261" s="81" t="n">
        <v>6.00079240232075</v>
      </c>
      <c r="Q1261" s="81" t="n">
        <v>5.98770736146888</v>
      </c>
      <c r="R1261" s="81" t="n">
        <v>5.37735258035561</v>
      </c>
      <c r="S1261" s="81" t="n">
        <v>5.26297733999543</v>
      </c>
      <c r="T1261" s="81" t="n">
        <v>5.14167111884103</v>
      </c>
      <c r="U1261" s="81" t="n">
        <v>5.19172021745084</v>
      </c>
      <c r="V1261" s="81" t="n">
        <v>4.86679532863022</v>
      </c>
      <c r="W1261" s="81" t="n">
        <v>5.24899066970699</v>
      </c>
      <c r="X1261" s="81" t="n">
        <v>5.24903038528942</v>
      </c>
    </row>
    <row r="1262" customFormat="false" ht="15" hidden="false" customHeight="true" outlineLevel="0" collapsed="false">
      <c r="A1262" s="31" t="n">
        <v>125714.789975291</v>
      </c>
      <c r="B1262" s="32" t="n">
        <v>6</v>
      </c>
      <c r="C1262" s="21" t="n">
        <v>4.40670487637546</v>
      </c>
      <c r="D1262" s="21" t="n">
        <v>5.95349151077732</v>
      </c>
      <c r="E1262" s="21" t="n">
        <v>8.62543790523915</v>
      </c>
      <c r="F1262" s="21" t="n">
        <v>5.58710624726712</v>
      </c>
      <c r="G1262" s="21" t="n">
        <v>5.38517963428747</v>
      </c>
      <c r="H1262" s="21" t="n">
        <v>5.14413899000091</v>
      </c>
      <c r="I1262" s="21" t="n">
        <v>5.24481903231768</v>
      </c>
      <c r="J1262" s="21" t="n">
        <v>5.26438902949576</v>
      </c>
      <c r="K1262" s="81" t="n">
        <v>8.20727094284198</v>
      </c>
      <c r="L1262" s="81" t="n">
        <v>4.23341392725785</v>
      </c>
      <c r="M1262" s="81" t="n">
        <v>3.78674418262332</v>
      </c>
      <c r="N1262" s="81" t="n">
        <v>3.9305959121444</v>
      </c>
      <c r="O1262" s="81" t="n">
        <v>3.38891905408156</v>
      </c>
      <c r="P1262" s="81" t="n">
        <v>6.00097471437256</v>
      </c>
      <c r="Q1262" s="81" t="n">
        <v>5.9907900104428</v>
      </c>
      <c r="R1262" s="81" t="n">
        <v>5.25971798787605</v>
      </c>
      <c r="S1262" s="81" t="n">
        <v>5.26908460597771</v>
      </c>
      <c r="T1262" s="81" t="n">
        <v>5.14710844181948</v>
      </c>
      <c r="U1262" s="81" t="n">
        <v>5.19739528271257</v>
      </c>
      <c r="V1262" s="81" t="n">
        <v>4.86884210397324</v>
      </c>
      <c r="W1262" s="81" t="n">
        <v>5.2489884103591</v>
      </c>
      <c r="X1262" s="81" t="n">
        <v>5.24902465107434</v>
      </c>
    </row>
    <row r="1263" customFormat="false" ht="15" hidden="false" customHeight="true" outlineLevel="0" collapsed="false">
      <c r="A1263" s="31" t="n">
        <v>125814.801741381</v>
      </c>
      <c r="B1263" s="32" t="n">
        <v>6</v>
      </c>
      <c r="C1263" s="21" t="n">
        <v>4.56822613701748</v>
      </c>
      <c r="D1263" s="21" t="n">
        <v>4.92275332376945</v>
      </c>
      <c r="E1263" s="21" t="n">
        <v>8.55662635243205</v>
      </c>
      <c r="F1263" s="21" t="n">
        <v>6.05003922898088</v>
      </c>
      <c r="G1263" s="21" t="n">
        <v>5.4211545694379</v>
      </c>
      <c r="H1263" s="21" t="n">
        <v>5.290166009644</v>
      </c>
      <c r="I1263" s="21" t="n">
        <v>5.23946427924017</v>
      </c>
      <c r="J1263" s="21" t="n">
        <v>5.25516879212797</v>
      </c>
      <c r="K1263" s="81" t="n">
        <v>8.95691167042233</v>
      </c>
      <c r="L1263" s="81" t="n">
        <v>4.29129308363119</v>
      </c>
      <c r="M1263" s="81" t="n">
        <v>3.80237888956741</v>
      </c>
      <c r="N1263" s="81" t="n">
        <v>3.95402162620844</v>
      </c>
      <c r="O1263" s="81" t="n">
        <v>3.39105571881582</v>
      </c>
      <c r="P1263" s="81" t="n">
        <v>6.00103984881125</v>
      </c>
      <c r="Q1263" s="81" t="n">
        <v>5.99334619708809</v>
      </c>
      <c r="R1263" s="81" t="n">
        <v>4.92090436317607</v>
      </c>
      <c r="S1263" s="81" t="n">
        <v>5.27490487839398</v>
      </c>
      <c r="T1263" s="81" t="n">
        <v>5.15248834568952</v>
      </c>
      <c r="U1263" s="81" t="n">
        <v>5.20297781755161</v>
      </c>
      <c r="V1263" s="81" t="n">
        <v>4.87088691136568</v>
      </c>
      <c r="W1263" s="81" t="n">
        <v>5.24898659811589</v>
      </c>
      <c r="X1263" s="81" t="n">
        <v>5.24901966672166</v>
      </c>
    </row>
    <row r="1264" customFormat="false" ht="15" hidden="false" customHeight="true" outlineLevel="0" collapsed="false">
      <c r="A1264" s="31" t="n">
        <v>125914.813507472</v>
      </c>
      <c r="B1264" s="32" t="n">
        <v>6</v>
      </c>
      <c r="C1264" s="21" t="n">
        <v>5.03762229647853</v>
      </c>
      <c r="D1264" s="21" t="n">
        <v>5.05420092259934</v>
      </c>
      <c r="E1264" s="21" t="n">
        <v>8.383884339212</v>
      </c>
      <c r="F1264" s="21" t="n">
        <v>7.24849919521227</v>
      </c>
      <c r="G1264" s="21" t="n">
        <v>5.41873735229702</v>
      </c>
      <c r="H1264" s="21" t="n">
        <v>5.29632146715769</v>
      </c>
      <c r="I1264" s="21" t="n">
        <v>5.23829834808703</v>
      </c>
      <c r="J1264" s="21" t="n">
        <v>5.22019070013502</v>
      </c>
      <c r="K1264" s="81" t="n">
        <v>4.71709732304365</v>
      </c>
      <c r="L1264" s="81" t="n">
        <v>4.35666068212946</v>
      </c>
      <c r="M1264" s="81" t="n">
        <v>3.81849541069555</v>
      </c>
      <c r="N1264" s="81" t="n">
        <v>3.97854689905468</v>
      </c>
      <c r="O1264" s="81" t="n">
        <v>3.39321835488349</v>
      </c>
      <c r="P1264" s="81" t="n">
        <v>6.00101718407179</v>
      </c>
      <c r="Q1264" s="81" t="n">
        <v>5.99545291913274</v>
      </c>
      <c r="R1264" s="81" t="n">
        <v>5.33439750915734</v>
      </c>
      <c r="S1264" s="81" t="n">
        <v>5.28039302230083</v>
      </c>
      <c r="T1264" s="81" t="n">
        <v>5.1578087832448</v>
      </c>
      <c r="U1264" s="81" t="n">
        <v>5.20846263393634</v>
      </c>
      <c r="V1264" s="81" t="n">
        <v>4.87292974521648</v>
      </c>
      <c r="W1264" s="81" t="n">
        <v>5.24898522451276</v>
      </c>
      <c r="X1264" s="81" t="n">
        <v>5.24901530967735</v>
      </c>
    </row>
    <row r="1265" customFormat="false" ht="15" hidden="false" customHeight="true" outlineLevel="0" collapsed="false">
      <c r="A1265" s="31" t="n">
        <v>126014.825273562</v>
      </c>
      <c r="B1265" s="32" t="n">
        <v>6</v>
      </c>
      <c r="C1265" s="21" t="n">
        <v>8.91673051533349</v>
      </c>
      <c r="D1265" s="21" t="n">
        <v>5.44901716425117</v>
      </c>
      <c r="E1265" s="21" t="n">
        <v>8.04167875184282</v>
      </c>
      <c r="F1265" s="21" t="n">
        <v>5.96664240097926</v>
      </c>
      <c r="G1265" s="21" t="n">
        <v>4.96978070292148</v>
      </c>
      <c r="H1265" s="21" t="n">
        <v>5.28519468982229</v>
      </c>
      <c r="I1265" s="21" t="n">
        <v>5.23833954664501</v>
      </c>
      <c r="J1265" s="21" t="n">
        <v>5.23418475507406</v>
      </c>
      <c r="K1265" s="81" t="n">
        <v>4.56407402940493</v>
      </c>
      <c r="L1265" s="81" t="n">
        <v>4.4317458007795</v>
      </c>
      <c r="M1265" s="81" t="n">
        <v>3.83511869304963</v>
      </c>
      <c r="N1265" s="81" t="n">
        <v>4.00427079049747</v>
      </c>
      <c r="O1265" s="81" t="n">
        <v>3.39540554787847</v>
      </c>
      <c r="P1265" s="81" t="n">
        <v>6.00093349221967</v>
      </c>
      <c r="Q1265" s="81" t="n">
        <v>5.99717639154613</v>
      </c>
      <c r="R1265" s="81" t="n">
        <v>5.3898785972176</v>
      </c>
      <c r="S1265" s="81" t="n">
        <v>5.28548818376292</v>
      </c>
      <c r="T1265" s="81" t="n">
        <v>5.16306756459212</v>
      </c>
      <c r="U1265" s="81" t="n">
        <v>5.21384397353853</v>
      </c>
      <c r="V1265" s="81" t="n">
        <v>4.87497059961162</v>
      </c>
      <c r="W1265" s="81" t="n">
        <v>5.24898425446931</v>
      </c>
      <c r="X1265" s="81" t="n">
        <v>5.24901148213182</v>
      </c>
    </row>
    <row r="1266" customFormat="false" ht="15" hidden="false" customHeight="true" outlineLevel="0" collapsed="false">
      <c r="A1266" s="31" t="n">
        <v>126114.837039652</v>
      </c>
      <c r="B1266" s="32" t="n">
        <v>6</v>
      </c>
      <c r="C1266" s="21" t="n">
        <v>8.69959675489388</v>
      </c>
      <c r="D1266" s="21" t="n">
        <v>7.83365106633533</v>
      </c>
      <c r="E1266" s="21" t="n">
        <v>6.73305613018075</v>
      </c>
      <c r="F1266" s="21" t="n">
        <v>5.39498198180547</v>
      </c>
      <c r="G1266" s="21" t="n">
        <v>4.83730338209267</v>
      </c>
      <c r="H1266" s="21" t="n">
        <v>5.20733433068149</v>
      </c>
      <c r="I1266" s="21" t="n">
        <v>5.24026290037883</v>
      </c>
      <c r="J1266" s="21" t="n">
        <v>5.26131856720419</v>
      </c>
      <c r="K1266" s="81" t="n">
        <v>4.9068706973746</v>
      </c>
      <c r="L1266" s="81" t="n">
        <v>4.51997007498746</v>
      </c>
      <c r="M1266" s="81" t="n">
        <v>3.85227619178064</v>
      </c>
      <c r="N1266" s="81" t="n">
        <v>4.03130732825958</v>
      </c>
      <c r="O1266" s="81" t="n">
        <v>3.39761601969743</v>
      </c>
      <c r="P1266" s="81" t="n">
        <v>6.00081191020705</v>
      </c>
      <c r="Q1266" s="81" t="n">
        <v>5.99857357373137</v>
      </c>
      <c r="R1266" s="81" t="n">
        <v>5.37746118349773</v>
      </c>
      <c r="S1266" s="81" t="n">
        <v>5.29010431762928</v>
      </c>
      <c r="T1266" s="81" t="n">
        <v>5.1682623428586</v>
      </c>
      <c r="U1266" s="81" t="n">
        <v>5.21911541127303</v>
      </c>
      <c r="V1266" s="81" t="n">
        <v>4.87700946833747</v>
      </c>
      <c r="W1266" s="81" t="n">
        <v>5.24898363614899</v>
      </c>
      <c r="X1266" s="81" t="n">
        <v>5.24900810568834</v>
      </c>
    </row>
    <row r="1267" customFormat="false" ht="15" hidden="false" customHeight="true" outlineLevel="0" collapsed="false">
      <c r="A1267" s="31" t="n">
        <v>126214.848805742</v>
      </c>
      <c r="B1267" s="32" t="n">
        <v>6</v>
      </c>
      <c r="C1267" s="21" t="n">
        <v>4.50119425281371</v>
      </c>
      <c r="D1267" s="21" t="n">
        <v>8.03108290558854</v>
      </c>
      <c r="E1267" s="21" t="n">
        <v>5.93620440152335</v>
      </c>
      <c r="F1267" s="21" t="n">
        <v>5.48588107070527</v>
      </c>
      <c r="G1267" s="21" t="n">
        <v>5.34223574695514</v>
      </c>
      <c r="H1267" s="21" t="n">
        <v>5.12721726407926</v>
      </c>
      <c r="I1267" s="21" t="n">
        <v>5.24005214213464</v>
      </c>
      <c r="J1267" s="21" t="n">
        <v>5.2650099929706</v>
      </c>
      <c r="K1267" s="81" t="n">
        <v>8.21963267013389</v>
      </c>
      <c r="L1267" s="81" t="n">
        <v>4.6269945230127</v>
      </c>
      <c r="M1267" s="81" t="n">
        <v>3.86999813741189</v>
      </c>
      <c r="N1267" s="81" t="n">
        <v>4.05978852369407</v>
      </c>
      <c r="O1267" s="81" t="n">
        <v>3.39984861613746</v>
      </c>
      <c r="P1267" s="81" t="n">
        <v>6.00067143108741</v>
      </c>
      <c r="Q1267" s="81" t="n">
        <v>5.99969348812243</v>
      </c>
      <c r="R1267" s="81" t="n">
        <v>5.25764077111479</v>
      </c>
      <c r="S1267" s="81" t="n">
        <v>5.29411161871518</v>
      </c>
      <c r="T1267" s="81" t="n">
        <v>5.17339059796564</v>
      </c>
      <c r="U1267" s="81" t="n">
        <v>5.22426973667327</v>
      </c>
      <c r="V1267" s="81" t="n">
        <v>4.87904634490156</v>
      </c>
      <c r="W1267" s="81" t="n">
        <v>5.24898330928729</v>
      </c>
      <c r="X1267" s="81" t="n">
        <v>5.24900511721858</v>
      </c>
    </row>
    <row r="1268" customFormat="false" ht="15" hidden="false" customHeight="true" outlineLevel="0" collapsed="false">
      <c r="A1268" s="31" t="n">
        <v>126314.860571832</v>
      </c>
      <c r="B1268" s="32" t="n">
        <v>6</v>
      </c>
      <c r="C1268" s="21" t="n">
        <v>4.4776786398697</v>
      </c>
      <c r="D1268" s="21" t="n">
        <v>5.01971991359606</v>
      </c>
      <c r="E1268" s="21" t="n">
        <v>5.71748959938995</v>
      </c>
      <c r="F1268" s="21" t="n">
        <v>5.79918259586456</v>
      </c>
      <c r="G1268" s="21" t="n">
        <v>5.41075193012412</v>
      </c>
      <c r="H1268" s="21" t="n">
        <v>5.28142950584123</v>
      </c>
      <c r="I1268" s="21" t="n">
        <v>5.24014264451591</v>
      </c>
      <c r="J1268" s="21" t="n">
        <v>5.26024696986971</v>
      </c>
      <c r="K1268" s="81" t="n">
        <v>8.95659557017463</v>
      </c>
      <c r="L1268" s="81" t="n">
        <v>4.76325935430185</v>
      </c>
      <c r="M1268" s="81" t="n">
        <v>3.88831784644911</v>
      </c>
      <c r="N1268" s="81" t="n">
        <v>4.08986820188349</v>
      </c>
      <c r="O1268" s="81" t="n">
        <v>3.40210229566117</v>
      </c>
      <c r="P1268" s="81" t="n">
        <v>6.00052682667069</v>
      </c>
      <c r="Q1268" s="81" t="n">
        <v>6.00057835328269</v>
      </c>
      <c r="R1268" s="81" t="n">
        <v>4.92078821798431</v>
      </c>
      <c r="S1268" s="81" t="n">
        <v>5.29729508399871</v>
      </c>
      <c r="T1268" s="81" t="n">
        <v>5.17844961814901</v>
      </c>
      <c r="U1268" s="81" t="n">
        <v>5.22929880650029</v>
      </c>
      <c r="V1268" s="81" t="n">
        <v>4.88108122255112</v>
      </c>
      <c r="W1268" s="81" t="n">
        <v>5.24898321166056</v>
      </c>
      <c r="X1268" s="81" t="n">
        <v>5.24900246561332</v>
      </c>
    </row>
    <row r="1269" customFormat="false" ht="15" hidden="false" customHeight="true" outlineLevel="0" collapsed="false">
      <c r="A1269" s="31" t="n">
        <v>126414.872337922</v>
      </c>
      <c r="B1269" s="32" t="n">
        <v>6</v>
      </c>
      <c r="C1269" s="21" t="n">
        <v>4.78360792299847</v>
      </c>
      <c r="D1269" s="21" t="n">
        <v>5.00768454377815</v>
      </c>
      <c r="E1269" s="21" t="n">
        <v>5.5713944883527</v>
      </c>
      <c r="F1269" s="21" t="n">
        <v>6.59231247050938</v>
      </c>
      <c r="G1269" s="21" t="n">
        <v>5.42629865498462</v>
      </c>
      <c r="H1269" s="21" t="n">
        <v>5.2961802650606</v>
      </c>
      <c r="I1269" s="21" t="n">
        <v>5.24049987923273</v>
      </c>
      <c r="J1269" s="21" t="n">
        <v>5.242367473148</v>
      </c>
      <c r="K1269" s="81" t="n">
        <v>4.71602391351132</v>
      </c>
      <c r="L1269" s="81" t="n">
        <v>4.95166485734634</v>
      </c>
      <c r="M1269" s="81" t="n">
        <v>3.90727208299102</v>
      </c>
      <c r="N1269" s="81" t="n">
        <v>4.12172692239237</v>
      </c>
      <c r="O1269" s="81" t="n">
        <v>3.40437611921494</v>
      </c>
      <c r="P1269" s="81" t="n">
        <v>6.00038888103069</v>
      </c>
      <c r="Q1269" s="81" t="n">
        <v>6.00126455351932</v>
      </c>
      <c r="R1269" s="81" t="n">
        <v>5.33467857543351</v>
      </c>
      <c r="S1269" s="81" t="n">
        <v>5.29924204462693</v>
      </c>
      <c r="T1269" s="81" t="n">
        <v>5.18343647883965</v>
      </c>
      <c r="U1269" s="81" t="n">
        <v>5.23419335952514</v>
      </c>
      <c r="V1269" s="81" t="n">
        <v>4.88311409428971</v>
      </c>
      <c r="W1269" s="81" t="n">
        <v>5.2489832837897</v>
      </c>
      <c r="X1269" s="81" t="n">
        <v>5.24900008797567</v>
      </c>
    </row>
    <row r="1270" customFormat="false" ht="15" hidden="false" customHeight="true" outlineLevel="0" collapsed="false">
      <c r="A1270" s="31" t="n">
        <v>126514.884104012</v>
      </c>
      <c r="B1270" s="32" t="n">
        <v>6</v>
      </c>
      <c r="C1270" s="21" t="n">
        <v>8.20671052731506</v>
      </c>
      <c r="D1270" s="21" t="n">
        <v>5.33080851546308</v>
      </c>
      <c r="E1270" s="21" t="n">
        <v>5.47667525763908</v>
      </c>
      <c r="F1270" s="21" t="n">
        <v>6.82367847938505</v>
      </c>
      <c r="G1270" s="21" t="n">
        <v>5.33807820719752</v>
      </c>
      <c r="H1270" s="21" t="n">
        <v>5.28846407680994</v>
      </c>
      <c r="I1270" s="21" t="n">
        <v>5.24081917903456</v>
      </c>
      <c r="J1270" s="21" t="n">
        <v>5.21234601825879</v>
      </c>
      <c r="K1270" s="81" t="n">
        <v>4.56429879800631</v>
      </c>
      <c r="L1270" s="81" t="n">
        <v>5.26237553238766</v>
      </c>
      <c r="M1270" s="81" t="n">
        <v>3.92690148069925</v>
      </c>
      <c r="N1270" s="81" t="n">
        <v>4.15557838299479</v>
      </c>
      <c r="O1270" s="81" t="n">
        <v>3.40666924099787</v>
      </c>
      <c r="P1270" s="81" t="n">
        <v>6.00026482571288</v>
      </c>
      <c r="Q1270" s="81" t="n">
        <v>6.00178309218928</v>
      </c>
      <c r="R1270" s="81" t="n">
        <v>5.38999124550041</v>
      </c>
      <c r="S1270" s="81" t="n">
        <v>5.29891204589826</v>
      </c>
      <c r="T1270" s="81" t="n">
        <v>5.18834801843964</v>
      </c>
      <c r="U1270" s="81" t="n">
        <v>5.23894278084849</v>
      </c>
      <c r="V1270" s="81" t="n">
        <v>4.88514495289191</v>
      </c>
      <c r="W1270" s="81" t="n">
        <v>5.24898347208719</v>
      </c>
      <c r="X1270" s="81" t="n">
        <v>5.24899793414671</v>
      </c>
    </row>
    <row r="1271" customFormat="false" ht="15" hidden="false" customHeight="true" outlineLevel="0" collapsed="false">
      <c r="A1271" s="31" t="n">
        <v>126614.895870102</v>
      </c>
      <c r="B1271" s="32" t="n">
        <v>6</v>
      </c>
      <c r="C1271" s="21" t="n">
        <v>9.18129607551597</v>
      </c>
      <c r="D1271" s="21" t="n">
        <v>6.67179463248428</v>
      </c>
      <c r="E1271" s="21" t="n">
        <v>5.40931600307936</v>
      </c>
      <c r="F1271" s="21" t="n">
        <v>5.52902766763105</v>
      </c>
      <c r="G1271" s="21" t="n">
        <v>4.8639341853271</v>
      </c>
      <c r="H1271" s="21" t="n">
        <v>5.2529334461012</v>
      </c>
      <c r="I1271" s="21" t="n">
        <v>5.24131918182985</v>
      </c>
      <c r="J1271" s="21" t="n">
        <v>5.25359993275297</v>
      </c>
      <c r="K1271" s="81" t="n">
        <v>4.90788435294793</v>
      </c>
      <c r="L1271" s="81" t="n">
        <v>6.55381859061006</v>
      </c>
      <c r="M1271" s="81" t="n">
        <v>3.94725103662076</v>
      </c>
      <c r="N1271" s="81" t="n">
        <v>4.19167787393662</v>
      </c>
      <c r="O1271" s="81" t="n">
        <v>3.40898090008973</v>
      </c>
      <c r="P1271" s="81" t="n">
        <v>6.00015888651582</v>
      </c>
      <c r="Q1271" s="81" t="n">
        <v>6.00215957476229</v>
      </c>
      <c r="R1271" s="81" t="n">
        <v>5.37750175295041</v>
      </c>
      <c r="S1271" s="81" t="n">
        <v>5.29042455654322</v>
      </c>
      <c r="T1271" s="81" t="n">
        <v>5.19318081042762</v>
      </c>
      <c r="U1271" s="81" t="n">
        <v>5.24353479781299</v>
      </c>
      <c r="V1271" s="81" t="n">
        <v>4.88717379091659</v>
      </c>
      <c r="W1271" s="81" t="n">
        <v>5.24898373069941</v>
      </c>
      <c r="X1271" s="81" t="n">
        <v>5.24899599761013</v>
      </c>
    </row>
    <row r="1272" customFormat="false" ht="15" hidden="false" customHeight="true" outlineLevel="0" collapsed="false">
      <c r="A1272" s="31" t="n">
        <v>126714.907636193</v>
      </c>
      <c r="B1272" s="32" t="n">
        <v>6</v>
      </c>
      <c r="C1272" s="21" t="n">
        <v>4.7958240532832</v>
      </c>
      <c r="D1272" s="21" t="n">
        <v>8.28180663665265</v>
      </c>
      <c r="E1272" s="21" t="n">
        <v>5.36023349994516</v>
      </c>
      <c r="F1272" s="21" t="n">
        <v>5.43543349631737</v>
      </c>
      <c r="G1272" s="21" t="n">
        <v>5.27571982219144</v>
      </c>
      <c r="H1272" s="21" t="n">
        <v>5.13094481341242</v>
      </c>
      <c r="I1272" s="21" t="n">
        <v>5.24198657788439</v>
      </c>
      <c r="J1272" s="21" t="n">
        <v>5.26405945313024</v>
      </c>
      <c r="K1272" s="81" t="n">
        <v>8.22817050964534</v>
      </c>
      <c r="L1272" s="81" t="n">
        <v>8.61040485367885</v>
      </c>
      <c r="M1272" s="81" t="n">
        <v>3.96837069104323</v>
      </c>
      <c r="N1272" s="81" t="n">
        <v>4.23033362100509</v>
      </c>
      <c r="O1272" s="81" t="n">
        <v>3.41131041285551</v>
      </c>
      <c r="P1272" s="81" t="n">
        <v>6.00007287163853</v>
      </c>
      <c r="Q1272" s="81" t="n">
        <v>6.00241657568154</v>
      </c>
      <c r="R1272" s="81" t="n">
        <v>5.25603970676545</v>
      </c>
      <c r="S1272" s="81" t="n">
        <v>5.24592113045318</v>
      </c>
      <c r="T1272" s="81" t="n">
        <v>5.1979311311038</v>
      </c>
      <c r="U1272" s="81" t="n">
        <v>5.24795508150884</v>
      </c>
      <c r="V1272" s="81" t="n">
        <v>4.88920060071862</v>
      </c>
      <c r="W1272" s="81" t="n">
        <v>5.24898402230604</v>
      </c>
      <c r="X1272" s="81" t="n">
        <v>5.24899426942964</v>
      </c>
    </row>
    <row r="1273" customFormat="false" ht="15" hidden="false" customHeight="true" outlineLevel="0" collapsed="false">
      <c r="A1273" s="31" t="n">
        <v>126814.919402283</v>
      </c>
      <c r="B1273" s="32" t="n">
        <v>6</v>
      </c>
      <c r="C1273" s="21" t="n">
        <v>4.42142835104744</v>
      </c>
      <c r="D1273" s="21" t="n">
        <v>5.16189646941609</v>
      </c>
      <c r="E1273" s="21" t="n">
        <v>5.32555331503348</v>
      </c>
      <c r="F1273" s="21" t="n">
        <v>5.65485378507228</v>
      </c>
      <c r="G1273" s="21" t="n">
        <v>5.39571500064741</v>
      </c>
      <c r="H1273" s="21" t="n">
        <v>5.27037528613151</v>
      </c>
      <c r="I1273" s="21" t="n">
        <v>5.24272034354339</v>
      </c>
      <c r="J1273" s="21" t="n">
        <v>5.26267354741503</v>
      </c>
      <c r="K1273" s="81" t="n">
        <v>8.95609582826586</v>
      </c>
      <c r="L1273" s="81" t="n">
        <v>8.64628460749669</v>
      </c>
      <c r="M1273" s="81" t="n">
        <v>3.99031601097085</v>
      </c>
      <c r="N1273" s="81" t="n">
        <v>4.27192228467291</v>
      </c>
      <c r="O1273" s="81" t="n">
        <v>3.41365716605252</v>
      </c>
      <c r="P1273" s="81" t="n">
        <v>6.00000674956721</v>
      </c>
      <c r="Q1273" s="81" t="n">
        <v>6.00257428166655</v>
      </c>
      <c r="R1273" s="81" t="n">
        <v>4.92069574861565</v>
      </c>
      <c r="S1273" s="81" t="n">
        <v>5.23386074192258</v>
      </c>
      <c r="T1273" s="81" t="n">
        <v>5.20259492212738</v>
      </c>
      <c r="U1273" s="81" t="n">
        <v>5.25218671534465</v>
      </c>
      <c r="V1273" s="81" t="n">
        <v>4.8912253744594</v>
      </c>
      <c r="W1273" s="81" t="n">
        <v>5.24898431812785</v>
      </c>
      <c r="X1273" s="81" t="n">
        <v>5.248992738306</v>
      </c>
    </row>
    <row r="1274" customFormat="false" ht="15" hidden="false" customHeight="true" outlineLevel="0" collapsed="false">
      <c r="A1274" s="31" t="n">
        <v>126914.931168373</v>
      </c>
      <c r="B1274" s="32" t="n">
        <v>6</v>
      </c>
      <c r="C1274" s="21" t="n">
        <v>4.62736667769041</v>
      </c>
      <c r="D1274" s="21" t="n">
        <v>4.97128836535201</v>
      </c>
      <c r="E1274" s="21" t="n">
        <v>5.30232679776374</v>
      </c>
      <c r="F1274" s="21" t="n">
        <v>6.16047688319725</v>
      </c>
      <c r="G1274" s="21" t="n">
        <v>5.42437258328974</v>
      </c>
      <c r="H1274" s="21" t="n">
        <v>5.29573463094422</v>
      </c>
      <c r="I1274" s="21" t="n">
        <v>5.24346792810155</v>
      </c>
      <c r="J1274" s="21" t="n">
        <v>5.25213386245476</v>
      </c>
      <c r="K1274" s="81" t="n">
        <v>4.71512309638423</v>
      </c>
      <c r="L1274" s="81" t="n">
        <v>8.45490795927588</v>
      </c>
      <c r="M1274" s="81" t="n">
        <v>4.01314899915465</v>
      </c>
      <c r="N1274" s="81" t="n">
        <v>4.31691058222102</v>
      </c>
      <c r="O1274" s="81" t="n">
        <v>3.41602061057362</v>
      </c>
      <c r="P1274" s="81" t="n">
        <v>5.99995918132972</v>
      </c>
      <c r="Q1274" s="81" t="n">
        <v>6.00265056648494</v>
      </c>
      <c r="R1274" s="81" t="n">
        <v>5.33488111321147</v>
      </c>
      <c r="S1274" s="81" t="n">
        <v>5.22621737519684</v>
      </c>
      <c r="T1274" s="81" t="n">
        <v>5.20716774680098</v>
      </c>
      <c r="U1274" s="81" t="n">
        <v>5.25620947212084</v>
      </c>
      <c r="V1274" s="81" t="n">
        <v>4.89324810411623</v>
      </c>
      <c r="W1274" s="81" t="n">
        <v>5.24898459737143</v>
      </c>
      <c r="X1274" s="81" t="n">
        <v>5.24899139150398</v>
      </c>
    </row>
    <row r="1275" customFormat="false" ht="15" hidden="false" customHeight="true" outlineLevel="0" collapsed="false">
      <c r="A1275" s="31" t="n">
        <v>127014.942934463</v>
      </c>
      <c r="B1275" s="32" t="n">
        <v>6</v>
      </c>
      <c r="C1275" s="21" t="n">
        <v>5.25727884753468</v>
      </c>
      <c r="D1275" s="21" t="n">
        <v>5.23617659120594</v>
      </c>
      <c r="E1275" s="21" t="n">
        <v>5.28831488497717</v>
      </c>
      <c r="F1275" s="21" t="n">
        <v>7.16827194352952</v>
      </c>
      <c r="G1275" s="21" t="n">
        <v>5.40823339165752</v>
      </c>
      <c r="H1275" s="21" t="n">
        <v>5.29103734826966</v>
      </c>
      <c r="I1275" s="21" t="n">
        <v>5.24419475808836</v>
      </c>
      <c r="J1275" s="21" t="n">
        <v>5.21783763177412</v>
      </c>
      <c r="K1275" s="81" t="n">
        <v>4.56444543534854</v>
      </c>
      <c r="L1275" s="81" t="n">
        <v>7.76872289729779</v>
      </c>
      <c r="M1275" s="81" t="n">
        <v>4.0369390561961</v>
      </c>
      <c r="N1275" s="81" t="n">
        <v>4.3658861786677</v>
      </c>
      <c r="O1275" s="81" t="n">
        <v>3.41840025576642</v>
      </c>
      <c r="P1275" s="81" t="n">
        <v>5.99992798530575</v>
      </c>
      <c r="Q1275" s="81" t="n">
        <v>6.00266111399237</v>
      </c>
      <c r="R1275" s="81" t="n">
        <v>5.390055449477</v>
      </c>
      <c r="S1275" s="81" t="n">
        <v>5.22440438152431</v>
      </c>
      <c r="T1275" s="81" t="n">
        <v>5.21164338457118</v>
      </c>
      <c r="U1275" s="81" t="n">
        <v>5.25999880797479</v>
      </c>
      <c r="V1275" s="81" t="n">
        <v>4.89526878149059</v>
      </c>
      <c r="W1275" s="81" t="n">
        <v>5.24898484648054</v>
      </c>
      <c r="X1275" s="81" t="n">
        <v>5.24899021543745</v>
      </c>
    </row>
    <row r="1276" customFormat="false" ht="15" hidden="false" customHeight="true" outlineLevel="0" collapsed="false">
      <c r="A1276" s="31" t="n">
        <v>127114.954700553</v>
      </c>
      <c r="B1276" s="32" t="n">
        <v>6</v>
      </c>
      <c r="C1276" s="21" t="n">
        <v>9.04988351287077</v>
      </c>
      <c r="D1276" s="21" t="n">
        <v>5.96951620963595</v>
      </c>
      <c r="E1276" s="21" t="n">
        <v>5.2818292238996</v>
      </c>
      <c r="F1276" s="21" t="n">
        <v>5.82433990835444</v>
      </c>
      <c r="G1276" s="21" t="n">
        <v>4.92724955150536</v>
      </c>
      <c r="H1276" s="21" t="n">
        <v>5.26748307628308</v>
      </c>
      <c r="I1276" s="21" t="n">
        <v>5.24487885258286</v>
      </c>
      <c r="J1276" s="21" t="n">
        <v>5.2417005102044</v>
      </c>
      <c r="K1276" s="81" t="n">
        <v>4.90854510531235</v>
      </c>
      <c r="L1276" s="81" t="n">
        <v>5.71238797887533</v>
      </c>
      <c r="M1276" s="81" t="n">
        <v>4.0617638638431</v>
      </c>
      <c r="N1276" s="81" t="n">
        <v>4.41960305487072</v>
      </c>
      <c r="O1276" s="81" t="n">
        <v>3.42079566427455</v>
      </c>
      <c r="P1276" s="81" t="n">
        <v>5.9999105271019</v>
      </c>
      <c r="Q1276" s="81" t="n">
        <v>6.00261956537673</v>
      </c>
      <c r="R1276" s="81" t="n">
        <v>5.37751781012744</v>
      </c>
      <c r="S1276" s="81" t="n">
        <v>5.25326398703127</v>
      </c>
      <c r="T1276" s="81" t="n">
        <v>5.21601476370543</v>
      </c>
      <c r="U1276" s="81" t="n">
        <v>5.2635244249746</v>
      </c>
      <c r="V1276" s="81" t="n">
        <v>4.89728739821559</v>
      </c>
      <c r="W1276" s="81" t="n">
        <v>5.24898505764569</v>
      </c>
      <c r="X1276" s="81" t="n">
        <v>5.24898919613768</v>
      </c>
    </row>
    <row r="1277" customFormat="false" ht="15" hidden="false" customHeight="true" outlineLevel="0" collapsed="false">
      <c r="A1277" s="31" t="n">
        <v>127214.966466643</v>
      </c>
      <c r="B1277" s="32" t="n">
        <v>6</v>
      </c>
      <c r="C1277" s="21" t="n">
        <v>5.82623736262397</v>
      </c>
      <c r="D1277" s="21" t="n">
        <v>8.26246057454303</v>
      </c>
      <c r="E1277" s="21" t="n">
        <v>5.28156659487433</v>
      </c>
      <c r="F1277" s="21" t="n">
        <v>5.43201723840387</v>
      </c>
      <c r="G1277" s="21" t="n">
        <v>4.8581865257804</v>
      </c>
      <c r="H1277" s="21" t="n">
        <v>5.13876298022676</v>
      </c>
      <c r="I1277" s="21" t="n">
        <v>5.24550675825262</v>
      </c>
      <c r="J1277" s="21" t="n">
        <v>5.26185421356598</v>
      </c>
      <c r="K1277" s="81" t="n">
        <v>8.23339101895641</v>
      </c>
      <c r="L1277" s="81" t="n">
        <v>5.61001267093994</v>
      </c>
      <c r="M1277" s="81" t="n">
        <v>4.08770989153092</v>
      </c>
      <c r="N1277" s="81" t="n">
        <v>4.4790503304774</v>
      </c>
      <c r="O1277" s="81" t="n">
        <v>3.42320644735217</v>
      </c>
      <c r="P1277" s="81" t="n">
        <v>5.99990402535203</v>
      </c>
      <c r="Q1277" s="81" t="n">
        <v>6.00253768001777</v>
      </c>
      <c r="R1277" s="81" t="n">
        <v>5.25499717564431</v>
      </c>
      <c r="S1277" s="81" t="n">
        <v>5.25819238383135</v>
      </c>
      <c r="T1277" s="81" t="n">
        <v>5.22027684376633</v>
      </c>
      <c r="U1277" s="81" t="n">
        <v>5.26674815313154</v>
      </c>
      <c r="V1277" s="81" t="n">
        <v>4.89930394576254</v>
      </c>
      <c r="W1277" s="81" t="n">
        <v>5.24898522765217</v>
      </c>
      <c r="X1277" s="81" t="n">
        <v>5.24898831961964</v>
      </c>
    </row>
    <row r="1278" customFormat="false" ht="15" hidden="false" customHeight="true" outlineLevel="0" collapsed="false">
      <c r="A1278" s="31" t="n">
        <v>127314.978232733</v>
      </c>
      <c r="B1278" s="32" t="n">
        <v>6</v>
      </c>
      <c r="C1278" s="21" t="n">
        <v>4.41250736802556</v>
      </c>
      <c r="D1278" s="21" t="n">
        <v>5.36292987259846</v>
      </c>
      <c r="E1278" s="21" t="n">
        <v>5.28649559244481</v>
      </c>
      <c r="F1278" s="21" t="n">
        <v>5.56348140900116</v>
      </c>
      <c r="G1278" s="21" t="n">
        <v>5.36530309333282</v>
      </c>
      <c r="H1278" s="21" t="n">
        <v>5.25326298123869</v>
      </c>
      <c r="I1278" s="21" t="n">
        <v>5.24607096426122</v>
      </c>
      <c r="J1278" s="21" t="n">
        <v>5.26369970261911</v>
      </c>
      <c r="K1278" s="81" t="n">
        <v>8.95570002688462</v>
      </c>
      <c r="L1278" s="81" t="n">
        <v>5.8140381881994</v>
      </c>
      <c r="M1278" s="81" t="n">
        <v>4.11487507849216</v>
      </c>
      <c r="N1278" s="81" t="n">
        <v>4.54556077102776</v>
      </c>
      <c r="O1278" s="81" t="n">
        <v>3.42563226060781</v>
      </c>
      <c r="P1278" s="81" t="n">
        <v>5.99990576793504</v>
      </c>
      <c r="Q1278" s="81" t="n">
        <v>6.00242550253146</v>
      </c>
      <c r="R1278" s="81" t="n">
        <v>4.92063554707056</v>
      </c>
      <c r="S1278" s="81" t="n">
        <v>5.25696710575315</v>
      </c>
      <c r="T1278" s="81" t="n">
        <v>5.22442415067408</v>
      </c>
      <c r="U1278" s="81" t="n">
        <v>5.26962071319964</v>
      </c>
      <c r="V1278" s="81" t="n">
        <v>4.90131841544673</v>
      </c>
      <c r="W1278" s="81" t="n">
        <v>5.24898535695957</v>
      </c>
      <c r="X1278" s="81" t="n">
        <v>5.24898757216324</v>
      </c>
    </row>
    <row r="1279" customFormat="false" ht="15" hidden="false" customHeight="true" outlineLevel="0" collapsed="false">
      <c r="A1279" s="31" t="n">
        <v>127414.989998823</v>
      </c>
      <c r="B1279" s="32" t="n">
        <v>6</v>
      </c>
      <c r="C1279" s="21" t="n">
        <v>4.51820037817939</v>
      </c>
      <c r="D1279" s="21" t="n">
        <v>4.94335835513935</v>
      </c>
      <c r="E1279" s="21" t="n">
        <v>5.29577657056464</v>
      </c>
      <c r="F1279" s="21" t="n">
        <v>5.93218534622998</v>
      </c>
      <c r="G1279" s="21" t="n">
        <v>5.41655098568028</v>
      </c>
      <c r="H1279" s="21" t="n">
        <v>5.29474182950325</v>
      </c>
      <c r="I1279" s="21" t="n">
        <v>5.2465682853733</v>
      </c>
      <c r="J1279" s="21" t="n">
        <v>5.25713616480556</v>
      </c>
      <c r="K1279" s="81" t="n">
        <v>4.71452296560104</v>
      </c>
      <c r="L1279" s="81" t="n">
        <v>6.17863276442179</v>
      </c>
      <c r="M1279" s="81" t="n">
        <v>4.14337130480551</v>
      </c>
      <c r="N1279" s="81" t="n">
        <v>4.62099004523919</v>
      </c>
      <c r="O1279" s="81" t="n">
        <v>3.4280728001376</v>
      </c>
      <c r="P1279" s="81" t="n">
        <v>5.99991327087802</v>
      </c>
      <c r="Q1279" s="81" t="n">
        <v>6.00229153024751</v>
      </c>
      <c r="R1279" s="81" t="n">
        <v>5.33500833582256</v>
      </c>
      <c r="S1279" s="81" t="n">
        <v>5.25252241418279</v>
      </c>
      <c r="T1279" s="81" t="n">
        <v>5.22845067815368</v>
      </c>
      <c r="U1279" s="81" t="n">
        <v>5.27207654491957</v>
      </c>
      <c r="V1279" s="81" t="n">
        <v>4.90333079843261</v>
      </c>
      <c r="W1279" s="81" t="n">
        <v>5.24898544863674</v>
      </c>
      <c r="X1279" s="81" t="n">
        <v>5.24898694052422</v>
      </c>
    </row>
    <row r="1280" customFormat="false" ht="15" hidden="false" customHeight="true" outlineLevel="0" collapsed="false">
      <c r="A1280" s="31" t="n">
        <v>127515.001764914</v>
      </c>
      <c r="B1280" s="32" t="n">
        <v>6</v>
      </c>
      <c r="C1280" s="21" t="n">
        <v>4.89202949707148</v>
      </c>
      <c r="D1280" s="21" t="n">
        <v>5.15393402475431</v>
      </c>
      <c r="E1280" s="21" t="n">
        <v>5.30870610068668</v>
      </c>
      <c r="F1280" s="21" t="n">
        <v>6.87561865537828</v>
      </c>
      <c r="G1280" s="21" t="n">
        <v>5.42413332484437</v>
      </c>
      <c r="H1280" s="21" t="n">
        <v>5.29313406891996</v>
      </c>
      <c r="I1280" s="21" t="n">
        <v>5.24699874401596</v>
      </c>
      <c r="J1280" s="21" t="n">
        <v>5.23365337162941</v>
      </c>
      <c r="K1280" s="81" t="n">
        <v>4.56453047317904</v>
      </c>
      <c r="L1280" s="81" t="n">
        <v>6.69758536987376</v>
      </c>
      <c r="M1280" s="81" t="n">
        <v>4.17332706169899</v>
      </c>
      <c r="N1280" s="81" t="n">
        <v>4.70803052741913</v>
      </c>
      <c r="O1280" s="81" t="n">
        <v>3.43052779901206</v>
      </c>
      <c r="P1280" s="81" t="n">
        <v>5.9999243793339</v>
      </c>
      <c r="Q1280" s="81" t="n">
        <v>6.00214287685057</v>
      </c>
      <c r="R1280" s="81" t="n">
        <v>5.39009152469495</v>
      </c>
      <c r="S1280" s="81" t="n">
        <v>5.24364073494324</v>
      </c>
      <c r="T1280" s="81" t="n">
        <v>5.23234981021208</v>
      </c>
      <c r="U1280" s="81" t="n">
        <v>5.27402508034814</v>
      </c>
      <c r="V1280" s="81" t="n">
        <v>4.90534108573828</v>
      </c>
      <c r="W1280" s="81" t="n">
        <v>5.24898550740073</v>
      </c>
      <c r="X1280" s="81" t="n">
        <v>5.24898641208746</v>
      </c>
    </row>
    <row r="1281" customFormat="false" ht="15" hidden="false" customHeight="true" outlineLevel="0" collapsed="false">
      <c r="A1281" s="31" t="n">
        <v>127615.013531004</v>
      </c>
      <c r="B1281" s="32" t="n">
        <v>6</v>
      </c>
      <c r="C1281" s="21" t="n">
        <v>8.70064128583266</v>
      </c>
      <c r="D1281" s="21" t="n">
        <v>5.68328622110768</v>
      </c>
      <c r="E1281" s="21" t="n">
        <v>5.32467854556149</v>
      </c>
      <c r="F1281" s="21" t="n">
        <v>6.27844881950608</v>
      </c>
      <c r="G1281" s="21" t="n">
        <v>5.04240515639722</v>
      </c>
      <c r="H1281" s="21" t="n">
        <v>5.27630727061802</v>
      </c>
      <c r="I1281" s="21" t="n">
        <v>5.2473647444675</v>
      </c>
      <c r="J1281" s="21" t="n">
        <v>5.22599509320778</v>
      </c>
      <c r="K1281" s="81" t="n">
        <v>4.90893600972012</v>
      </c>
      <c r="L1281" s="81" t="n">
        <v>6.3932656367078</v>
      </c>
      <c r="M1281" s="81" t="n">
        <v>4.20489079997183</v>
      </c>
      <c r="N1281" s="81" t="n">
        <v>4.81080280050986</v>
      </c>
      <c r="O1281" s="81" t="n">
        <v>3.43299702408393</v>
      </c>
      <c r="P1281" s="81" t="n">
        <v>5.99993731760532</v>
      </c>
      <c r="Q1281" s="81" t="n">
        <v>6.00198542912946</v>
      </c>
      <c r="R1281" s="81" t="n">
        <v>5.37752489847133</v>
      </c>
      <c r="S1281" s="81" t="n">
        <v>5.24218135669589</v>
      </c>
      <c r="T1281" s="81" t="n">
        <v>5.23611422843406</v>
      </c>
      <c r="U1281" s="81" t="n">
        <v>5.2753349602537</v>
      </c>
      <c r="V1281" s="81" t="n">
        <v>4.9073492682395</v>
      </c>
      <c r="W1281" s="81" t="n">
        <v>5.24898553881729</v>
      </c>
      <c r="X1281" s="81" t="n">
        <v>5.24898597497304</v>
      </c>
    </row>
    <row r="1282" customFormat="false" ht="15" hidden="false" customHeight="true" outlineLevel="0" collapsed="false">
      <c r="A1282" s="31" t="n">
        <v>127715.025297094</v>
      </c>
      <c r="B1282" s="32" t="n">
        <v>6</v>
      </c>
      <c r="C1282" s="21" t="n">
        <v>9.0321461038629</v>
      </c>
      <c r="D1282" s="21" t="n">
        <v>8.15441889925071</v>
      </c>
      <c r="E1282" s="21" t="n">
        <v>5.34315967226712</v>
      </c>
      <c r="F1282" s="21" t="n">
        <v>5.48251430913271</v>
      </c>
      <c r="G1282" s="21" t="n">
        <v>4.83923038970268</v>
      </c>
      <c r="H1282" s="21" t="n">
        <v>5.15227504520619</v>
      </c>
      <c r="I1282" s="21" t="n">
        <v>5.24767041629223</v>
      </c>
      <c r="J1282" s="21" t="n">
        <v>5.25789115931066</v>
      </c>
      <c r="K1282" s="81" t="n">
        <v>8.23639166697291</v>
      </c>
      <c r="L1282" s="81" t="n">
        <v>5.92453201370459</v>
      </c>
      <c r="M1282" s="81" t="n">
        <v>4.23823517646151</v>
      </c>
      <c r="N1282" s="81" t="n">
        <v>4.93608569596677</v>
      </c>
      <c r="O1282" s="81" t="n">
        <v>3.43548027308743</v>
      </c>
      <c r="P1282" s="81" t="n">
        <v>5.99995069906175</v>
      </c>
      <c r="Q1282" s="81" t="n">
        <v>6.00182399475463</v>
      </c>
      <c r="R1282" s="81" t="n">
        <v>5.25437638843143</v>
      </c>
      <c r="S1282" s="81" t="n">
        <v>5.24948107228258</v>
      </c>
      <c r="T1282" s="81" t="n">
        <v>5.23973580001168</v>
      </c>
      <c r="U1282" s="81" t="n">
        <v>5.27580275275754</v>
      </c>
      <c r="V1282" s="81" t="n">
        <v>4.90935533667309</v>
      </c>
      <c r="W1282" s="81" t="n">
        <v>5.24898554867621</v>
      </c>
      <c r="X1282" s="81" t="n">
        <v>5.24898561810439</v>
      </c>
    </row>
    <row r="1283" customFormat="false" ht="15" hidden="false" customHeight="true" outlineLevel="0" collapsed="false">
      <c r="A1283" s="31" t="n">
        <v>127815.037063184</v>
      </c>
      <c r="B1283" s="32" t="n">
        <v>6</v>
      </c>
      <c r="C1283" s="21" t="n">
        <v>4.62294799406745</v>
      </c>
      <c r="D1283" s="21" t="n">
        <v>5.73052257269706</v>
      </c>
      <c r="E1283" s="21" t="n">
        <v>5.36366887770262</v>
      </c>
      <c r="F1283" s="21" t="n">
        <v>5.5060970979438</v>
      </c>
      <c r="G1283" s="21" t="n">
        <v>5.31413969905916</v>
      </c>
      <c r="H1283" s="21" t="n">
        <v>5.17839875628827</v>
      </c>
      <c r="I1283" s="21" t="n">
        <v>5.24792106325123</v>
      </c>
      <c r="J1283" s="21" t="n">
        <v>5.26370244953936</v>
      </c>
      <c r="K1283" s="81" t="n">
        <v>8.95544509429717</v>
      </c>
      <c r="L1283" s="81" t="n">
        <v>5.86563192788069</v>
      </c>
      <c r="M1283" s="81" t="n">
        <v>4.27356250283557</v>
      </c>
      <c r="N1283" s="81" t="n">
        <v>5.09625301246079</v>
      </c>
      <c r="O1283" s="81" t="n">
        <v>3.43797737200249</v>
      </c>
      <c r="P1283" s="81" t="n">
        <v>5.99996350683136</v>
      </c>
      <c r="Q1283" s="81" t="n">
        <v>6.00166243977575</v>
      </c>
      <c r="R1283" s="81" t="n">
        <v>4.92059988974888</v>
      </c>
      <c r="S1283" s="81" t="n">
        <v>5.25157669210384</v>
      </c>
      <c r="T1283" s="81" t="n">
        <v>5.24320544134545</v>
      </c>
      <c r="U1283" s="81" t="n">
        <v>5.27508256196423</v>
      </c>
      <c r="V1283" s="81" t="n">
        <v>4.91135928163997</v>
      </c>
      <c r="W1283" s="81" t="n">
        <v>5.24898554253473</v>
      </c>
      <c r="X1283" s="81" t="n">
        <v>5.24898533124573</v>
      </c>
    </row>
    <row r="1284" customFormat="false" ht="15" hidden="false" customHeight="true" outlineLevel="0" collapsed="false">
      <c r="A1284" s="31" t="n">
        <v>127915.048829274</v>
      </c>
      <c r="B1284" s="32" t="n">
        <v>6</v>
      </c>
      <c r="C1284" s="21" t="n">
        <v>4.44550417510645</v>
      </c>
      <c r="D1284" s="21" t="n">
        <v>4.92395136428356</v>
      </c>
      <c r="E1284" s="21" t="n">
        <v>5.38576765279139</v>
      </c>
      <c r="F1284" s="21" t="n">
        <v>5.78758777739995</v>
      </c>
      <c r="G1284" s="21" t="n">
        <v>5.40383712537719</v>
      </c>
      <c r="H1284" s="21" t="n">
        <v>5.29094408967733</v>
      </c>
      <c r="I1284" s="21" t="n">
        <v>5.2481226879727</v>
      </c>
      <c r="J1284" s="21" t="n">
        <v>5.25998792870563</v>
      </c>
      <c r="K1284" s="81" t="n">
        <v>4.71416343691235</v>
      </c>
      <c r="L1284" s="81" t="n">
        <v>5.94728729651823</v>
      </c>
      <c r="M1284" s="81" t="n">
        <v>4.31111182890478</v>
      </c>
      <c r="N1284" s="81" t="n">
        <v>5.31794599224364</v>
      </c>
      <c r="O1284" s="81" t="n">
        <v>3.4404881726596</v>
      </c>
      <c r="P1284" s="81" t="n">
        <v>5.99997505510108</v>
      </c>
      <c r="Q1284" s="81" t="n">
        <v>6.0015038151286</v>
      </c>
      <c r="R1284" s="81" t="n">
        <v>5.33508264038547</v>
      </c>
      <c r="S1284" s="81" t="n">
        <v>5.25103436285461</v>
      </c>
      <c r="T1284" s="81" t="n">
        <v>5.24651295032168</v>
      </c>
      <c r="U1284" s="81" t="n">
        <v>5.2724942346291</v>
      </c>
      <c r="V1284" s="81" t="n">
        <v>4.91336109360769</v>
      </c>
      <c r="W1284" s="81" t="n">
        <v>5.24898552541129</v>
      </c>
      <c r="X1284" s="81" t="n">
        <v>5.24898510501524</v>
      </c>
    </row>
    <row r="1285" customFormat="false" ht="15" hidden="false" customHeight="true" outlineLevel="0" collapsed="false">
      <c r="A1285" s="31" t="n">
        <v>128015.060595364</v>
      </c>
      <c r="B1285" s="32" t="n">
        <v>6</v>
      </c>
      <c r="C1285" s="21" t="n">
        <v>4.69780105903101</v>
      </c>
      <c r="D1285" s="21" t="n">
        <v>5.07264373223755</v>
      </c>
      <c r="E1285" s="21" t="n">
        <v>5.40905256713018</v>
      </c>
      <c r="F1285" s="21" t="n">
        <v>6.45803911156964</v>
      </c>
      <c r="G1285" s="21" t="n">
        <v>5.42619281272546</v>
      </c>
      <c r="H1285" s="21" t="n">
        <v>5.29489062206634</v>
      </c>
      <c r="I1285" s="21" t="n">
        <v>5.24828158221616</v>
      </c>
      <c r="J1285" s="21" t="n">
        <v>5.24464525349146</v>
      </c>
      <c r="K1285" s="81" t="n">
        <v>4.56457760514985</v>
      </c>
      <c r="L1285" s="81" t="n">
        <v>6.04940093383318</v>
      </c>
      <c r="M1285" s="81" t="n">
        <v>4.35116828616739</v>
      </c>
      <c r="N1285" s="81" t="n">
        <v>5.67989228054108</v>
      </c>
      <c r="O1285" s="81" t="n">
        <v>3.44301255056349</v>
      </c>
      <c r="P1285" s="81" t="n">
        <v>5.99998493934111</v>
      </c>
      <c r="Q1285" s="81" t="n">
        <v>6.00135047189574</v>
      </c>
      <c r="R1285" s="81" t="n">
        <v>5.39011154812445</v>
      </c>
      <c r="S1285" s="81" t="n">
        <v>5.24959268434318</v>
      </c>
      <c r="T1285" s="81" t="n">
        <v>5.24964679792776</v>
      </c>
      <c r="U1285" s="81" t="n">
        <v>5.26629320784058</v>
      </c>
      <c r="V1285" s="81" t="n">
        <v>4.91536076291269</v>
      </c>
      <c r="W1285" s="81" t="n">
        <v>5.24898550160586</v>
      </c>
      <c r="X1285" s="81" t="n">
        <v>5.2489849308792</v>
      </c>
    </row>
    <row r="1286" customFormat="false" ht="15" hidden="false" customHeight="true" outlineLevel="0" collapsed="false">
      <c r="A1286" s="31" t="n">
        <v>128115.072361454</v>
      </c>
      <c r="B1286" s="32" t="n">
        <v>6</v>
      </c>
      <c r="C1286" s="21" t="n">
        <v>5.71411688173993</v>
      </c>
      <c r="D1286" s="21" t="n">
        <v>5.47736920746428</v>
      </c>
      <c r="E1286" s="21" t="n">
        <v>5.43315145047038</v>
      </c>
      <c r="F1286" s="21" t="n">
        <v>6.81330669867974</v>
      </c>
      <c r="G1286" s="21" t="n">
        <v>5.38798844146295</v>
      </c>
      <c r="H1286" s="21" t="n">
        <v>5.28317899792292</v>
      </c>
      <c r="I1286" s="21" t="n">
        <v>5.24840398260643</v>
      </c>
      <c r="J1286" s="21" t="n">
        <v>5.21655325744539</v>
      </c>
      <c r="K1286" s="81" t="n">
        <v>4.90915673608608</v>
      </c>
      <c r="L1286" s="81" t="n">
        <v>6.10211900354978</v>
      </c>
      <c r="M1286" s="81" t="n">
        <v>4.3940756169745</v>
      </c>
      <c r="N1286" s="81" t="n">
        <v>6.86735429736293</v>
      </c>
      <c r="O1286" s="81" t="n">
        <v>3.44555040291569</v>
      </c>
      <c r="P1286" s="81" t="n">
        <v>5.99999298208361</v>
      </c>
      <c r="Q1286" s="81" t="n">
        <v>6.00120416540359</v>
      </c>
      <c r="R1286" s="81" t="n">
        <v>5.37752837633703</v>
      </c>
      <c r="S1286" s="81" t="n">
        <v>5.24835075637178</v>
      </c>
      <c r="T1286" s="81" t="n">
        <v>5.2525938663627</v>
      </c>
      <c r="U1286" s="81" t="n">
        <v>5.2469382955501</v>
      </c>
      <c r="V1286" s="81" t="n">
        <v>4.91735827976207</v>
      </c>
      <c r="W1286" s="81" t="n">
        <v>5.2489854746215</v>
      </c>
      <c r="X1286" s="81" t="n">
        <v>5.24898480113144</v>
      </c>
    </row>
    <row r="1287" customFormat="false" ht="15" hidden="false" customHeight="true" outlineLevel="0" collapsed="false">
      <c r="A1287" s="31" t="n">
        <v>128215.084127544</v>
      </c>
      <c r="B1287" s="32" t="n">
        <v>6</v>
      </c>
      <c r="C1287" s="21" t="n">
        <v>9.13729004021209</v>
      </c>
      <c r="D1287" s="21" t="n">
        <v>7.85421409777582</v>
      </c>
      <c r="E1287" s="21" t="n">
        <v>5.45772169063509</v>
      </c>
      <c r="F1287" s="21" t="n">
        <v>5.60748979577205</v>
      </c>
      <c r="G1287" s="21" t="n">
        <v>4.89327512038874</v>
      </c>
      <c r="H1287" s="21" t="n">
        <v>5.19819651141605</v>
      </c>
      <c r="I1287" s="21" t="n">
        <v>5.24849579506252</v>
      </c>
      <c r="J1287" s="21" t="n">
        <v>5.25169402122928</v>
      </c>
      <c r="K1287" s="81" t="n">
        <v>8.23806432877974</v>
      </c>
      <c r="L1287" s="81" t="n">
        <v>6.08083789502103</v>
      </c>
      <c r="M1287" s="81" t="n">
        <v>4.44025329122845</v>
      </c>
      <c r="N1287" s="81" t="n">
        <v>7.78355739313986</v>
      </c>
      <c r="O1287" s="81" t="n">
        <v>3.44810164681802</v>
      </c>
      <c r="P1287" s="81" t="n">
        <v>5.99999917922548</v>
      </c>
      <c r="Q1287" s="81" t="n">
        <v>6.00106614848336</v>
      </c>
      <c r="R1287" s="81" t="n">
        <v>5.25402363339648</v>
      </c>
      <c r="S1287" s="81" t="n">
        <v>5.24809804511507</v>
      </c>
      <c r="T1287" s="81" t="n">
        <v>5.25533911567591</v>
      </c>
      <c r="U1287" s="81" t="n">
        <v>5.20685048800208</v>
      </c>
      <c r="V1287" s="81" t="n">
        <v>4.91935363423518</v>
      </c>
      <c r="W1287" s="81" t="n">
        <v>5.24898544716217</v>
      </c>
      <c r="X1287" s="81" t="n">
        <v>5.24898470886173</v>
      </c>
    </row>
    <row r="1288" customFormat="false" ht="15" hidden="false" customHeight="true" outlineLevel="0" collapsed="false">
      <c r="A1288" s="31" t="n">
        <v>128315.095893635</v>
      </c>
      <c r="B1288" s="32" t="n">
        <v>6</v>
      </c>
      <c r="C1288" s="21" t="n">
        <v>5.06943061289653</v>
      </c>
      <c r="D1288" s="21" t="n">
        <v>7.84949595008839</v>
      </c>
      <c r="E1288" s="21" t="n">
        <v>5.48244973656373</v>
      </c>
      <c r="F1288" s="21" t="n">
        <v>5.47630356867934</v>
      </c>
      <c r="G1288" s="21" t="n">
        <v>5.18433124800611</v>
      </c>
      <c r="H1288" s="21" t="n">
        <v>5.12834075092386</v>
      </c>
      <c r="I1288" s="21" t="n">
        <v>5.2485623899256</v>
      </c>
      <c r="J1288" s="21" t="n">
        <v>5.26290705938975</v>
      </c>
      <c r="K1288" s="81" t="n">
        <v>8.95529520654002</v>
      </c>
      <c r="L1288" s="81" t="n">
        <v>6.03221010981555</v>
      </c>
      <c r="M1288" s="81" t="n">
        <v>4.49022039329668</v>
      </c>
      <c r="N1288" s="81" t="n">
        <v>5.57497656767002</v>
      </c>
      <c r="O1288" s="81" t="n">
        <v>3.45066621764059</v>
      </c>
      <c r="P1288" s="81" t="n">
        <v>6.00000365031491</v>
      </c>
      <c r="Q1288" s="81" t="n">
        <v>6.00093725439415</v>
      </c>
      <c r="R1288" s="81" t="n">
        <v>4.92057972923203</v>
      </c>
      <c r="S1288" s="81" t="n">
        <v>5.24854936316492</v>
      </c>
      <c r="T1288" s="81" t="n">
        <v>5.25786515331446</v>
      </c>
      <c r="U1288" s="81" t="n">
        <v>5.256195276913</v>
      </c>
      <c r="V1288" s="81" t="n">
        <v>4.92134681628479</v>
      </c>
      <c r="W1288" s="81" t="n">
        <v>5.24898542118435</v>
      </c>
      <c r="X1288" s="81" t="n">
        <v>5.24898464791615</v>
      </c>
    </row>
    <row r="1289" customFormat="false" ht="15" hidden="false" customHeight="true" outlineLevel="0" collapsed="false">
      <c r="A1289" s="31" t="n">
        <v>128415.107659725</v>
      </c>
      <c r="B1289" s="32" t="n">
        <v>6</v>
      </c>
      <c r="C1289" s="21" t="n">
        <v>4.40670507479072</v>
      </c>
      <c r="D1289" s="21" t="n">
        <v>5.00277299935581</v>
      </c>
      <c r="E1289" s="21" t="n">
        <v>5.50705104054841</v>
      </c>
      <c r="F1289" s="21" t="n">
        <v>5.68802568345103</v>
      </c>
      <c r="G1289" s="21" t="n">
        <v>5.38517948772198</v>
      </c>
      <c r="H1289" s="21" t="n">
        <v>5.28211871372672</v>
      </c>
      <c r="I1289" s="21" t="n">
        <v>5.24860869975513</v>
      </c>
      <c r="J1289" s="21" t="n">
        <v>5.26162927732573</v>
      </c>
      <c r="K1289" s="81" t="n">
        <v>4.71395898864831</v>
      </c>
      <c r="L1289" s="81" t="n">
        <v>6.00204545363409</v>
      </c>
      <c r="M1289" s="81" t="n">
        <v>4.54462978574952</v>
      </c>
      <c r="N1289" s="81" t="n">
        <v>5.40197765005289</v>
      </c>
      <c r="O1289" s="81" t="n">
        <v>3.45324406753944</v>
      </c>
      <c r="P1289" s="81" t="n">
        <v>6.00000659498796</v>
      </c>
      <c r="Q1289" s="81" t="n">
        <v>6.00081797002033</v>
      </c>
      <c r="R1289" s="81" t="n">
        <v>5.33512443773875</v>
      </c>
      <c r="S1289" s="81" t="n">
        <v>5.24898390582004</v>
      </c>
      <c r="T1289" s="81" t="n">
        <v>5.26015166925541</v>
      </c>
      <c r="U1289" s="81" t="n">
        <v>5.26655504790796</v>
      </c>
      <c r="V1289" s="81" t="n">
        <v>4.92333781573811</v>
      </c>
      <c r="W1289" s="81" t="n">
        <v>5.24898539798186</v>
      </c>
      <c r="X1289" s="81" t="n">
        <v>5.24898461285184</v>
      </c>
    </row>
    <row r="1290" customFormat="false" ht="15" hidden="false" customHeight="true" outlineLevel="0" collapsed="false">
      <c r="A1290" s="31" t="n">
        <v>128515.119425815</v>
      </c>
      <c r="B1290" s="32" t="n">
        <v>6</v>
      </c>
      <c r="C1290" s="21" t="n">
        <v>4.5682260885006</v>
      </c>
      <c r="D1290" s="21" t="n">
        <v>5.00984800179529</v>
      </c>
      <c r="E1290" s="21" t="n">
        <v>5.53127050465204</v>
      </c>
      <c r="F1290" s="21" t="n">
        <v>6.18864091480432</v>
      </c>
      <c r="G1290" s="21" t="n">
        <v>5.42115447148733</v>
      </c>
      <c r="H1290" s="21" t="n">
        <v>5.29565967952658</v>
      </c>
      <c r="I1290" s="21" t="n">
        <v>5.24864671687601</v>
      </c>
      <c r="J1290" s="21" t="n">
        <v>5.25099214272101</v>
      </c>
      <c r="K1290" s="81" t="n">
        <v>4.56460332543934</v>
      </c>
      <c r="L1290" s="81" t="n">
        <v>5.99563926687235</v>
      </c>
      <c r="M1290" s="81" t="n">
        <v>4.60431839235428</v>
      </c>
      <c r="N1290" s="81" t="n">
        <v>5.65835685379658</v>
      </c>
      <c r="O1290" s="81" t="n">
        <v>3.45583516411046</v>
      </c>
      <c r="P1290" s="81" t="n">
        <v>6.00000825664123</v>
      </c>
      <c r="Q1290" s="81" t="n">
        <v>6.00070850002356</v>
      </c>
      <c r="R1290" s="81" t="n">
        <v>5.39012257388696</v>
      </c>
      <c r="S1290" s="81" t="n">
        <v>5.2491385785306</v>
      </c>
      <c r="T1290" s="81" t="n">
        <v>5.26217468101995</v>
      </c>
      <c r="U1290" s="81" t="n">
        <v>5.26296321908019</v>
      </c>
      <c r="V1290" s="81" t="n">
        <v>4.92532662229746</v>
      </c>
      <c r="W1290" s="81" t="n">
        <v>5.24898537829363</v>
      </c>
      <c r="X1290" s="81" t="n">
        <v>5.24898459888824</v>
      </c>
    </row>
    <row r="1291" customFormat="false" ht="15" hidden="false" customHeight="true" outlineLevel="0" collapsed="false">
      <c r="A1291" s="31" t="n">
        <v>128615.131191905</v>
      </c>
      <c r="B1291" s="32" t="n">
        <v>6</v>
      </c>
      <c r="C1291" s="21" t="n">
        <v>5.03762168225808</v>
      </c>
      <c r="D1291" s="21" t="n">
        <v>5.33295968233036</v>
      </c>
      <c r="E1291" s="21" t="n">
        <v>5.55494523793961</v>
      </c>
      <c r="F1291" s="21" t="n">
        <v>7.03512843531821</v>
      </c>
      <c r="G1291" s="21" t="n">
        <v>5.41873730312896</v>
      </c>
      <c r="H1291" s="21" t="n">
        <v>5.28787074866021</v>
      </c>
      <c r="I1291" s="21" t="n">
        <v>5.24868145742861</v>
      </c>
      <c r="J1291" s="21" t="n">
        <v>5.22018837423894</v>
      </c>
      <c r="K1291" s="81" t="n">
        <v>4.90927872995992</v>
      </c>
      <c r="L1291" s="81" t="n">
        <v>6.00070506454961</v>
      </c>
      <c r="M1291" s="81" t="n">
        <v>4.67038376000954</v>
      </c>
      <c r="N1291" s="81" t="n">
        <v>6.237012274715</v>
      </c>
      <c r="O1291" s="81" t="n">
        <v>3.4584394891672</v>
      </c>
      <c r="P1291" s="81" t="n">
        <v>6.00000889369047</v>
      </c>
      <c r="Q1291" s="81" t="n">
        <v>6.00060882266526</v>
      </c>
      <c r="R1291" s="81" t="n">
        <v>5.3775302026769</v>
      </c>
      <c r="S1291" s="81" t="n">
        <v>5.24909455446256</v>
      </c>
      <c r="T1291" s="81" t="n">
        <v>5.2639055031227</v>
      </c>
      <c r="U1291" s="81" t="n">
        <v>5.25159720059027</v>
      </c>
      <c r="V1291" s="81" t="n">
        <v>4.9273132255408</v>
      </c>
      <c r="W1291" s="81" t="n">
        <v>5.2489853624151</v>
      </c>
      <c r="X1291" s="81" t="n">
        <v>5.24898460185645</v>
      </c>
    </row>
    <row r="1292" customFormat="false" ht="15" hidden="false" customHeight="true" outlineLevel="0" collapsed="false">
      <c r="A1292" s="31" t="n">
        <v>128715.142957995</v>
      </c>
      <c r="B1292" s="32" t="n">
        <v>6</v>
      </c>
      <c r="C1292" s="21" t="n">
        <v>8.91672953086172</v>
      </c>
      <c r="D1292" s="21" t="n">
        <v>6.61547362380639</v>
      </c>
      <c r="E1292" s="21" t="n">
        <v>5.57804050500155</v>
      </c>
      <c r="F1292" s="21" t="n">
        <v>5.81248768110309</v>
      </c>
      <c r="G1292" s="21" t="n">
        <v>4.96978085922174</v>
      </c>
      <c r="H1292" s="21" t="n">
        <v>5.25300041016139</v>
      </c>
      <c r="I1292" s="21" t="n">
        <v>5.24871281535833</v>
      </c>
      <c r="J1292" s="21" t="n">
        <v>5.24359727325723</v>
      </c>
      <c r="K1292" s="81" t="n">
        <v>8.23898377800761</v>
      </c>
      <c r="L1292" s="81" t="n">
        <v>6.00624277038598</v>
      </c>
      <c r="M1292" s="81" t="n">
        <v>4.74430549227664</v>
      </c>
      <c r="N1292" s="81" t="n">
        <v>7.30287740644272</v>
      </c>
      <c r="O1292" s="81" t="n">
        <v>3.46105703763156</v>
      </c>
      <c r="P1292" s="81" t="n">
        <v>6.00000875821773</v>
      </c>
      <c r="Q1292" s="81" t="n">
        <v>6.00051873802451</v>
      </c>
      <c r="R1292" s="81" t="n">
        <v>5.25382774644759</v>
      </c>
      <c r="S1292" s="81" t="n">
        <v>5.24899691898696</v>
      </c>
      <c r="T1292" s="81" t="n">
        <v>5.26530930572334</v>
      </c>
      <c r="U1292" s="81" t="n">
        <v>5.22049429478988</v>
      </c>
      <c r="V1292" s="81" t="n">
        <v>4.92929761492199</v>
      </c>
      <c r="W1292" s="81" t="n">
        <v>5.24898535030447</v>
      </c>
      <c r="X1292" s="81" t="n">
        <v>5.24898461814788</v>
      </c>
    </row>
    <row r="1293" customFormat="false" ht="15" hidden="false" customHeight="true" outlineLevel="0" collapsed="false">
      <c r="A1293" s="31" t="n">
        <v>128815.154724085</v>
      </c>
      <c r="B1293" s="32" t="n">
        <v>6</v>
      </c>
      <c r="C1293" s="21" t="n">
        <v>8.69959699834029</v>
      </c>
      <c r="D1293" s="21" t="n">
        <v>8.26659519869045</v>
      </c>
      <c r="E1293" s="21" t="n">
        <v>5.60052890606804</v>
      </c>
      <c r="F1293" s="21" t="n">
        <v>5.47336289027444</v>
      </c>
      <c r="G1293" s="21" t="n">
        <v>4.83730337833618</v>
      </c>
      <c r="H1293" s="21" t="n">
        <v>5.1314643002784</v>
      </c>
      <c r="I1293" s="21" t="n">
        <v>5.2487410202098</v>
      </c>
      <c r="J1293" s="21" t="n">
        <v>5.26136837054508</v>
      </c>
      <c r="K1293" s="81" t="n">
        <v>8.95521073720232</v>
      </c>
      <c r="L1293" s="81" t="n">
        <v>6.00767721238929</v>
      </c>
      <c r="M1293" s="81" t="n">
        <v>4.82814775957772</v>
      </c>
      <c r="N1293" s="81" t="n">
        <v>5.84834177673934</v>
      </c>
      <c r="O1293" s="81" t="n">
        <v>3.4636878165271</v>
      </c>
      <c r="P1293" s="81" t="n">
        <v>6.00000808110511</v>
      </c>
      <c r="Q1293" s="81" t="n">
        <v>6.00043790932786</v>
      </c>
      <c r="R1293" s="81" t="n">
        <v>4.92056857616049</v>
      </c>
      <c r="S1293" s="81" t="n">
        <v>5.24893664178721</v>
      </c>
      <c r="T1293" s="81" t="n">
        <v>5.26634304070164</v>
      </c>
      <c r="U1293" s="81" t="n">
        <v>5.2471764702636</v>
      </c>
      <c r="V1293" s="81" t="n">
        <v>4.93127977977086</v>
      </c>
      <c r="W1293" s="81" t="n">
        <v>5.24898534168221</v>
      </c>
      <c r="X1293" s="81" t="n">
        <v>5.24898464466356</v>
      </c>
    </row>
    <row r="1294" customFormat="false" ht="15" hidden="false" customHeight="true" outlineLevel="0" collapsed="false">
      <c r="A1294" s="31" t="n">
        <v>128915.166490175</v>
      </c>
      <c r="B1294" s="32" t="n">
        <v>6</v>
      </c>
      <c r="C1294" s="21" t="n">
        <v>4.501194351527</v>
      </c>
      <c r="D1294" s="21" t="n">
        <v>5.16483126666112</v>
      </c>
      <c r="E1294" s="21" t="n">
        <v>5.62238195452504</v>
      </c>
      <c r="F1294" s="21" t="n">
        <v>5.61734302005994</v>
      </c>
      <c r="G1294" s="21" t="n">
        <v>5.34223571285107</v>
      </c>
      <c r="H1294" s="21" t="n">
        <v>5.26994308031293</v>
      </c>
      <c r="I1294" s="21" t="n">
        <v>5.24876629289293</v>
      </c>
      <c r="J1294" s="21" t="n">
        <v>5.26251090615422</v>
      </c>
      <c r="K1294" s="81" t="n">
        <v>4.71384555740481</v>
      </c>
      <c r="L1294" s="81" t="n">
        <v>6.00569274682088</v>
      </c>
      <c r="M1294" s="81" t="n">
        <v>4.92491905371822</v>
      </c>
      <c r="N1294" s="81" t="n">
        <v>5.51002846781089</v>
      </c>
      <c r="O1294" s="81" t="n">
        <v>3.46633184406605</v>
      </c>
      <c r="P1294" s="81" t="n">
        <v>6.00000706282015</v>
      </c>
      <c r="Q1294" s="81" t="n">
        <v>6.00036589808442</v>
      </c>
      <c r="R1294" s="81" t="n">
        <v>5.33514752870089</v>
      </c>
      <c r="S1294" s="81" t="n">
        <v>5.24893108260327</v>
      </c>
      <c r="T1294" s="81" t="n">
        <v>5.26695235663978</v>
      </c>
      <c r="U1294" s="81" t="n">
        <v>5.26194917297769</v>
      </c>
      <c r="V1294" s="81" t="n">
        <v>4.93325970929316</v>
      </c>
      <c r="W1294" s="81" t="n">
        <v>5.24898533611783</v>
      </c>
      <c r="X1294" s="81" t="n">
        <v>5.24898467876458</v>
      </c>
    </row>
    <row r="1295" customFormat="false" ht="15" hidden="false" customHeight="true" outlineLevel="0" collapsed="false">
      <c r="A1295" s="31" t="n">
        <v>129015.178256265</v>
      </c>
      <c r="B1295" s="32" t="n">
        <v>6</v>
      </c>
      <c r="C1295" s="21" t="n">
        <v>4.47767864360977</v>
      </c>
      <c r="D1295" s="21" t="n">
        <v>4.9720708243891</v>
      </c>
      <c r="E1295" s="21" t="n">
        <v>5.64357201989703</v>
      </c>
      <c r="F1295" s="21" t="n">
        <v>6.01335841378102</v>
      </c>
      <c r="G1295" s="21" t="n">
        <v>5.41075190844843</v>
      </c>
      <c r="H1295" s="21" t="n">
        <v>5.29540612675125</v>
      </c>
      <c r="I1295" s="21" t="n">
        <v>5.24878885396665</v>
      </c>
      <c r="J1295" s="21" t="n">
        <v>5.25498035325897</v>
      </c>
      <c r="K1295" s="81" t="n">
        <v>4.564617304966</v>
      </c>
      <c r="L1295" s="81" t="n">
        <v>6.00283719482217</v>
      </c>
      <c r="M1295" s="81" t="n">
        <v>5.03926614034982</v>
      </c>
      <c r="N1295" s="81" t="n">
        <v>5.70093239934128</v>
      </c>
      <c r="O1295" s="81" t="n">
        <v>3.46898914882134</v>
      </c>
      <c r="P1295" s="81" t="n">
        <v>6.00000586886244</v>
      </c>
      <c r="Q1295" s="81" t="n">
        <v>6.00030219368809</v>
      </c>
      <c r="R1295" s="81" t="n">
        <v>5.3901286189865</v>
      </c>
      <c r="S1295" s="81" t="n">
        <v>5.24895467256059</v>
      </c>
      <c r="T1295" s="81" t="n">
        <v>5.26706682889458</v>
      </c>
      <c r="U1295" s="81" t="n">
        <v>5.25995550348246</v>
      </c>
      <c r="V1295" s="81" t="n">
        <v>4.93523739257027</v>
      </c>
      <c r="W1295" s="81" t="n">
        <v>5.24898533310181</v>
      </c>
      <c r="X1295" s="81" t="n">
        <v>5.24898471822454</v>
      </c>
    </row>
    <row r="1296" customFormat="false" ht="15" hidden="false" customHeight="true" outlineLevel="0" collapsed="false">
      <c r="A1296" s="31" t="n">
        <v>129115.190022356</v>
      </c>
      <c r="B1296" s="32" t="n">
        <v>6</v>
      </c>
      <c r="C1296" s="21" t="n">
        <v>4.7836078664109</v>
      </c>
      <c r="D1296" s="21" t="n">
        <v>5.23484075590586</v>
      </c>
      <c r="E1296" s="21" t="n">
        <v>5.66407282980698</v>
      </c>
      <c r="F1296" s="21" t="n">
        <v>6.91920620413874</v>
      </c>
      <c r="G1296" s="21" t="n">
        <v>5.42629863942757</v>
      </c>
      <c r="H1296" s="21" t="n">
        <v>5.29079780723745</v>
      </c>
      <c r="I1296" s="21" t="n">
        <v>5.24880892299595</v>
      </c>
      <c r="J1296" s="21" t="n">
        <v>5.22979087761562</v>
      </c>
      <c r="K1296" s="81" t="n">
        <v>4.90934554918156</v>
      </c>
      <c r="L1296" s="81" t="n">
        <v>6.00088108908609</v>
      </c>
      <c r="M1296" s="81" t="n">
        <v>5.17897164518424</v>
      </c>
      <c r="N1296" s="81" t="n">
        <v>6.13845680777301</v>
      </c>
      <c r="O1296" s="81" t="n">
        <v>3.47165976897635</v>
      </c>
      <c r="P1296" s="81" t="n">
        <v>6.00000462883683</v>
      </c>
      <c r="Q1296" s="81" t="n">
        <v>6.00024623811094</v>
      </c>
      <c r="R1296" s="81" t="n">
        <v>5.37753119357158</v>
      </c>
      <c r="S1296" s="81" t="n">
        <v>5.24897859926773</v>
      </c>
      <c r="T1296" s="81" t="n">
        <v>5.2665922643769</v>
      </c>
      <c r="U1296" s="81" t="n">
        <v>5.25100050629647</v>
      </c>
      <c r="V1296" s="81" t="n">
        <v>4.9372128185588</v>
      </c>
      <c r="W1296" s="81" t="n">
        <v>5.24898533210208</v>
      </c>
      <c r="X1296" s="81" t="n">
        <v>5.24898476118432</v>
      </c>
    </row>
    <row r="1297" customFormat="false" ht="15" hidden="false" customHeight="true" outlineLevel="0" collapsed="false">
      <c r="A1297" s="31" t="n">
        <v>129215.201788446</v>
      </c>
      <c r="B1297" s="32" t="n">
        <v>6</v>
      </c>
      <c r="C1297" s="21" t="n">
        <v>8.20670953889926</v>
      </c>
      <c r="D1297" s="21" t="n">
        <v>5.95270593543249</v>
      </c>
      <c r="E1297" s="21" t="n">
        <v>5.68386010092705</v>
      </c>
      <c r="F1297" s="21" t="n">
        <v>6.08727995551293</v>
      </c>
      <c r="G1297" s="21" t="n">
        <v>5.33807828267448</v>
      </c>
      <c r="H1297" s="21" t="n">
        <v>5.26765755585486</v>
      </c>
      <c r="I1297" s="21" t="n">
        <v>5.24882671623692</v>
      </c>
      <c r="J1297" s="21" t="n">
        <v>5.23408598162711</v>
      </c>
      <c r="K1297" s="81" t="n">
        <v>8.23948634503021</v>
      </c>
      <c r="L1297" s="81" t="n">
        <v>6.00016586829324</v>
      </c>
      <c r="M1297" s="81" t="n">
        <v>5.35875900282415</v>
      </c>
      <c r="N1297" s="81" t="n">
        <v>6.68289445449682</v>
      </c>
      <c r="O1297" s="81" t="n">
        <v>3.47434375164534</v>
      </c>
      <c r="P1297" s="81" t="n">
        <v>6.00000343817293</v>
      </c>
      <c r="Q1297" s="81" t="n">
        <v>6.00019744626901</v>
      </c>
      <c r="R1297" s="81" t="n">
        <v>5.25372010816258</v>
      </c>
      <c r="S1297" s="81" t="n">
        <v>5.24899000605834</v>
      </c>
      <c r="T1297" s="81" t="n">
        <v>5.26539787136693</v>
      </c>
      <c r="U1297" s="81" t="n">
        <v>5.23470051928874</v>
      </c>
      <c r="V1297" s="81" t="n">
        <v>4.93918597609003</v>
      </c>
      <c r="W1297" s="81" t="n">
        <v>5.24898533260573</v>
      </c>
      <c r="X1297" s="81" t="n">
        <v>5.24898480610959</v>
      </c>
    </row>
    <row r="1298" customFormat="false" ht="15" hidden="false" customHeight="true" outlineLevel="0" collapsed="false">
      <c r="A1298" s="31" t="n">
        <v>129315.213554536</v>
      </c>
      <c r="B1298" s="32" t="n">
        <v>6</v>
      </c>
      <c r="C1298" s="21" t="n">
        <v>9.18129601642575</v>
      </c>
      <c r="D1298" s="21" t="n">
        <v>8.25192149154994</v>
      </c>
      <c r="E1298" s="21" t="n">
        <v>5.70291214471648</v>
      </c>
      <c r="F1298" s="21" t="n">
        <v>5.49860371200478</v>
      </c>
      <c r="G1298" s="21" t="n">
        <v>4.86393419767887</v>
      </c>
      <c r="H1298" s="21" t="n">
        <v>5.13939713004266</v>
      </c>
      <c r="I1298" s="21" t="n">
        <v>5.24884244462424</v>
      </c>
      <c r="J1298" s="21" t="n">
        <v>5.2589818162263</v>
      </c>
      <c r="K1298" s="81" t="n">
        <v>8.95516404210889</v>
      </c>
      <c r="L1298" s="81" t="n">
        <v>6.00020142792789</v>
      </c>
      <c r="M1298" s="81" t="n">
        <v>5.61288185495752</v>
      </c>
      <c r="N1298" s="81" t="n">
        <v>6.00578092308795</v>
      </c>
      <c r="O1298" s="81" t="n">
        <v>3.47704115225824</v>
      </c>
      <c r="P1298" s="81" t="n">
        <v>6.00000236161619</v>
      </c>
      <c r="Q1298" s="81" t="n">
        <v>6.00015522259937</v>
      </c>
      <c r="R1298" s="81" t="n">
        <v>4.92056246372984</v>
      </c>
      <c r="S1298" s="81" t="n">
        <v>5.24899034521658</v>
      </c>
      <c r="T1298" s="81" t="n">
        <v>5.26329653431078</v>
      </c>
      <c r="U1298" s="81" t="n">
        <v>5.24534502342043</v>
      </c>
      <c r="V1298" s="81" t="n">
        <v>4.94115685386923</v>
      </c>
      <c r="W1298" s="81" t="n">
        <v>5.24898533414754</v>
      </c>
      <c r="X1298" s="81" t="n">
        <v>5.24898485175123</v>
      </c>
    </row>
    <row r="1299" customFormat="false" ht="15" hidden="false" customHeight="true" outlineLevel="0" collapsed="false">
      <c r="A1299" s="31" t="n">
        <v>129415.225320626</v>
      </c>
      <c r="B1299" s="32" t="n">
        <v>6</v>
      </c>
      <c r="C1299" s="21" t="n">
        <v>4.795824098467</v>
      </c>
      <c r="D1299" s="21" t="n">
        <v>5.37217748532203</v>
      </c>
      <c r="E1299" s="21" t="n">
        <v>5.72121042920477</v>
      </c>
      <c r="F1299" s="21" t="n">
        <v>5.56762949617696</v>
      </c>
      <c r="G1299" s="21" t="n">
        <v>5.27571981059768</v>
      </c>
      <c r="H1299" s="21" t="n">
        <v>5.25226941425238</v>
      </c>
      <c r="I1299" s="21" t="n">
        <v>5.24885631184472</v>
      </c>
      <c r="J1299" s="21" t="n">
        <v>5.26279440273583</v>
      </c>
      <c r="K1299" s="81" t="n">
        <v>4.71378330188289</v>
      </c>
      <c r="L1299" s="81" t="n">
        <v>6.00040613243232</v>
      </c>
      <c r="M1299" s="81" t="n">
        <v>6.06614160538512</v>
      </c>
      <c r="N1299" s="81" t="n">
        <v>5.70179891161053</v>
      </c>
      <c r="O1299" s="81" t="n">
        <v>3.47975203400429</v>
      </c>
      <c r="P1299" s="81" t="n">
        <v>6.00000143775035</v>
      </c>
      <c r="Q1299" s="81" t="n">
        <v>6.00011897434141</v>
      </c>
      <c r="R1299" s="81" t="n">
        <v>5.3351601845149</v>
      </c>
      <c r="S1299" s="81" t="n">
        <v>5.24898632744111</v>
      </c>
      <c r="T1299" s="81" t="n">
        <v>5.26006811412797</v>
      </c>
      <c r="U1299" s="81" t="n">
        <v>5.25663097399932</v>
      </c>
      <c r="V1299" s="81" t="n">
        <v>4.94312544047481</v>
      </c>
      <c r="W1299" s="81" t="n">
        <v>5.24898533632712</v>
      </c>
      <c r="X1299" s="81" t="n">
        <v>5.2489848971087</v>
      </c>
    </row>
    <row r="1300" customFormat="false" ht="15" hidden="false" customHeight="true" outlineLevel="0" collapsed="false">
      <c r="A1300" s="31" t="n">
        <v>129515.237086716</v>
      </c>
      <c r="B1300" s="32" t="n">
        <v>6</v>
      </c>
      <c r="C1300" s="21" t="n">
        <v>4.42142835603238</v>
      </c>
      <c r="D1300" s="21" t="n">
        <v>4.94207774487448</v>
      </c>
      <c r="E1300" s="21" t="n">
        <v>5.73874007308762</v>
      </c>
      <c r="F1300" s="21" t="n">
        <v>5.89002024448807</v>
      </c>
      <c r="G1300" s="21" t="n">
        <v>5.39571499577287</v>
      </c>
      <c r="H1300" s="21" t="n">
        <v>5.29454192192313</v>
      </c>
      <c r="I1300" s="21" t="n">
        <v>5.24886851258533</v>
      </c>
      <c r="J1300" s="21" t="n">
        <v>5.25760398996207</v>
      </c>
      <c r="K1300" s="81" t="n">
        <v>4.5646249031859</v>
      </c>
      <c r="L1300" s="81" t="n">
        <v>6.00047456774127</v>
      </c>
      <c r="M1300" s="81" t="n">
        <v>7.54428685378516</v>
      </c>
      <c r="N1300" s="81" t="n">
        <v>5.83608186704647</v>
      </c>
      <c r="O1300" s="81" t="n">
        <v>3.48247646732912</v>
      </c>
      <c r="P1300" s="81" t="n">
        <v>6.00000068395485</v>
      </c>
      <c r="Q1300" s="81" t="n">
        <v>6.00008812197202</v>
      </c>
      <c r="R1300" s="81" t="n">
        <v>5.39013192651853</v>
      </c>
      <c r="S1300" s="81" t="n">
        <v>5.24898313389338</v>
      </c>
      <c r="T1300" s="81" t="n">
        <v>5.24688898520542</v>
      </c>
      <c r="U1300" s="81" t="n">
        <v>5.25555082281143</v>
      </c>
      <c r="V1300" s="81" t="n">
        <v>4.94509172435744</v>
      </c>
      <c r="W1300" s="81" t="n">
        <v>5.24898533881679</v>
      </c>
      <c r="X1300" s="81" t="n">
        <v>5.24898494139659</v>
      </c>
    </row>
    <row r="1301" customFormat="false" ht="15" hidden="false" customHeight="true" outlineLevel="0" collapsed="false">
      <c r="A1301" s="31" t="n">
        <v>129615.248852806</v>
      </c>
      <c r="B1301" s="32" t="n">
        <v>6</v>
      </c>
      <c r="C1301" s="21" t="n">
        <v>4.62736667328601</v>
      </c>
      <c r="D1301" s="21" t="n">
        <v>5.14942109896682</v>
      </c>
      <c r="E1301" s="21" t="n">
        <v>5.75549025049673</v>
      </c>
      <c r="F1301" s="21" t="n">
        <v>6.65613418470934</v>
      </c>
      <c r="G1301" s="21" t="n">
        <v>5.42437257948956</v>
      </c>
      <c r="H1301" s="21" t="n">
        <v>5.29310984037116</v>
      </c>
      <c r="I1301" s="21" t="n">
        <v>5.24887923101356</v>
      </c>
      <c r="J1301" s="21" t="n">
        <v>5.23872367166902</v>
      </c>
      <c r="K1301" s="81" t="n">
        <v>4.90938202815723</v>
      </c>
      <c r="L1301" s="81" t="n">
        <v>6.00038149668208</v>
      </c>
      <c r="M1301" s="81" t="n">
        <v>7.9017050888734</v>
      </c>
      <c r="N1301" s="81" t="n">
        <v>6.15653778067992</v>
      </c>
      <c r="O1301" s="81" t="n">
        <v>3.48521452948075</v>
      </c>
      <c r="P1301" s="81" t="n">
        <v>6.00000010134392</v>
      </c>
      <c r="Q1301" s="81" t="n">
        <v>6.00006210720147</v>
      </c>
      <c r="R1301" s="81" t="n">
        <v>5.37753173774464</v>
      </c>
      <c r="S1301" s="81" t="n">
        <v>5.2489823920046</v>
      </c>
      <c r="T1301" s="81" t="n">
        <v>5.21174706135665</v>
      </c>
      <c r="U1301" s="81" t="n">
        <v>5.24844956031565</v>
      </c>
      <c r="V1301" s="81" t="n">
        <v>4.94705569383893</v>
      </c>
      <c r="W1301" s="81" t="n">
        <v>5.24898534136246</v>
      </c>
      <c r="X1301" s="81" t="n">
        <v>5.24898498401411</v>
      </c>
    </row>
    <row r="1302" customFormat="false" ht="15" hidden="false" customHeight="true" outlineLevel="0" collapsed="false">
      <c r="A1302" s="31" t="n">
        <v>129715.260618896</v>
      </c>
      <c r="B1302" s="32" t="n">
        <v>6</v>
      </c>
      <c r="C1302" s="21" t="n">
        <v>5.2572787991534</v>
      </c>
      <c r="D1302" s="21" t="n">
        <v>5.66785278341418</v>
      </c>
      <c r="E1302" s="21" t="n">
        <v>5.77145448897776</v>
      </c>
      <c r="F1302" s="21" t="n">
        <v>6.40978244835133</v>
      </c>
      <c r="G1302" s="21" t="n">
        <v>5.40823339095318</v>
      </c>
      <c r="H1302" s="21" t="n">
        <v>5.2766784335167</v>
      </c>
      <c r="I1302" s="21" t="n">
        <v>5.24888863953671</v>
      </c>
      <c r="J1302" s="21" t="n">
        <v>5.22503078834764</v>
      </c>
      <c r="K1302" s="81" t="n">
        <v>8.2397605476645</v>
      </c>
      <c r="L1302" s="81" t="n">
        <v>6.0002276862141</v>
      </c>
      <c r="M1302" s="81" t="n">
        <v>5.77419745042269</v>
      </c>
      <c r="N1302" s="81" t="n">
        <v>6.3138488442336</v>
      </c>
      <c r="O1302" s="81" t="n">
        <v>3.48796630410007</v>
      </c>
      <c r="P1302" s="81" t="n">
        <v>5.99999967936477</v>
      </c>
      <c r="Q1302" s="81" t="n">
        <v>6.00004039889568</v>
      </c>
      <c r="R1302" s="81" t="n">
        <v>5.253661220638</v>
      </c>
      <c r="S1302" s="81" t="n">
        <v>5.24898331499747</v>
      </c>
      <c r="T1302" s="81" t="n">
        <v>5.2609044579826</v>
      </c>
      <c r="U1302" s="81" t="n">
        <v>5.24160222159265</v>
      </c>
      <c r="V1302" s="81" t="n">
        <v>4.94901733711115</v>
      </c>
      <c r="W1302" s="81" t="n">
        <v>5.24898534377931</v>
      </c>
      <c r="X1302" s="81" t="n">
        <v>5.24898502451757</v>
      </c>
    </row>
    <row r="1303" customFormat="false" ht="15" hidden="false" customHeight="true" outlineLevel="0" collapsed="false">
      <c r="A1303" s="31" t="n">
        <v>129815.272384987</v>
      </c>
      <c r="B1303" s="32" t="n">
        <v>6</v>
      </c>
      <c r="C1303" s="21" t="n">
        <v>9.049883482563</v>
      </c>
      <c r="D1303" s="21" t="n">
        <v>8.13841727794573</v>
      </c>
      <c r="E1303" s="21" t="n">
        <v>5.78663084860253</v>
      </c>
      <c r="F1303" s="21" t="n">
        <v>5.55640398112848</v>
      </c>
      <c r="G1303" s="21" t="n">
        <v>4.92724955562</v>
      </c>
      <c r="H1303" s="21" t="n">
        <v>5.15380232611089</v>
      </c>
      <c r="I1303" s="21" t="n">
        <v>5.2488968978717</v>
      </c>
      <c r="J1303" s="21" t="n">
        <v>5.25557305042143</v>
      </c>
      <c r="K1303" s="81" t="n">
        <v>8.95513844090507</v>
      </c>
      <c r="L1303" s="81" t="n">
        <v>6.00010440121044</v>
      </c>
      <c r="M1303" s="81" t="n">
        <v>5.47097089354616</v>
      </c>
      <c r="N1303" s="81" t="n">
        <v>5.98473741648571</v>
      </c>
      <c r="O1303" s="81" t="n">
        <v>3.49073188085203</v>
      </c>
      <c r="P1303" s="81" t="n">
        <v>5.99999939984839</v>
      </c>
      <c r="Q1303" s="81" t="n">
        <v>6.0000224972508</v>
      </c>
      <c r="R1303" s="81" t="n">
        <v>4.92055912557239</v>
      </c>
      <c r="S1303" s="81" t="n">
        <v>5.24898455779456</v>
      </c>
      <c r="T1303" s="81" t="n">
        <v>5.26949707939176</v>
      </c>
      <c r="U1303" s="81" t="n">
        <v>5.24792950336218</v>
      </c>
      <c r="V1303" s="81" t="n">
        <v>4.95097664223472</v>
      </c>
      <c r="W1303" s="81" t="n">
        <v>5.24898534594414</v>
      </c>
      <c r="X1303" s="81" t="n">
        <v>5.2489850625957</v>
      </c>
    </row>
    <row r="1304" customFormat="false" ht="15" hidden="false" customHeight="true" outlineLevel="0" collapsed="false">
      <c r="A1304" s="31" t="n">
        <v>129915.284151077</v>
      </c>
      <c r="B1304" s="32" t="n">
        <v>6</v>
      </c>
      <c r="C1304" s="21" t="n">
        <v>5.82623742317205</v>
      </c>
      <c r="D1304" s="21" t="n">
        <v>5.76862302474144</v>
      </c>
      <c r="E1304" s="21" t="n">
        <v>5.8010219764359</v>
      </c>
      <c r="F1304" s="21" t="n">
        <v>5.53515291944548</v>
      </c>
      <c r="G1304" s="21" t="n">
        <v>4.8581865242829</v>
      </c>
      <c r="H1304" s="21" t="n">
        <v>5.1671767172225</v>
      </c>
      <c r="I1304" s="21" t="n">
        <v>5.24890415244048</v>
      </c>
      <c r="J1304" s="21" t="n">
        <v>5.26258789813835</v>
      </c>
      <c r="K1304" s="81" t="n">
        <v>4.71374927847017</v>
      </c>
      <c r="L1304" s="81" t="n">
        <v>6.00004264173071</v>
      </c>
      <c r="M1304" s="81" t="n">
        <v>5.88431137752062</v>
      </c>
      <c r="N1304" s="81" t="n">
        <v>5.84267394636544</v>
      </c>
      <c r="O1304" s="81" t="n">
        <v>3.49351135509385</v>
      </c>
      <c r="P1304" s="81" t="n">
        <v>5.99999924040176</v>
      </c>
      <c r="Q1304" s="81" t="n">
        <v>6.00000793651068</v>
      </c>
      <c r="R1304" s="81" t="n">
        <v>5.3351670997287</v>
      </c>
      <c r="S1304" s="81" t="n">
        <v>5.24898532272861</v>
      </c>
      <c r="T1304" s="81" t="n">
        <v>5.26750369519749</v>
      </c>
      <c r="U1304" s="81" t="n">
        <v>5.25323640563636</v>
      </c>
      <c r="V1304" s="81" t="n">
        <v>4.95293359713766</v>
      </c>
      <c r="W1304" s="81" t="n">
        <v>5.24898534778586</v>
      </c>
      <c r="X1304" s="81" t="n">
        <v>5.2489850980477</v>
      </c>
    </row>
    <row r="1305" customFormat="false" ht="15" hidden="false" customHeight="true" outlineLevel="0" collapsed="false">
      <c r="A1305" s="31" t="n">
        <v>130015.295917167</v>
      </c>
      <c r="B1305" s="32" t="n">
        <v>6</v>
      </c>
      <c r="C1305" s="21" t="n">
        <v>4.41250737117021</v>
      </c>
      <c r="D1305" s="21" t="n">
        <v>4.92194426463296</v>
      </c>
      <c r="E1305" s="21" t="n">
        <v>5.81463503721242</v>
      </c>
      <c r="F1305" s="21" t="n">
        <v>5.79941403131105</v>
      </c>
      <c r="G1305" s="21" t="n">
        <v>5.36530309204354</v>
      </c>
      <c r="H1305" s="21" t="n">
        <v>5.29034049359279</v>
      </c>
      <c r="I1305" s="21" t="n">
        <v>5.24891053608937</v>
      </c>
      <c r="J1305" s="21" t="n">
        <v>5.259343636639</v>
      </c>
      <c r="K1305" s="81" t="n">
        <v>4.56462903770597</v>
      </c>
      <c r="L1305" s="81" t="n">
        <v>6.00002714714709</v>
      </c>
      <c r="M1305" s="81" t="n">
        <v>7.78592013921216</v>
      </c>
      <c r="N1305" s="81" t="n">
        <v>5.94570853475951</v>
      </c>
      <c r="O1305" s="81" t="n">
        <v>3.49630482757721</v>
      </c>
      <c r="P1305" s="81" t="n">
        <v>5.99999917710572</v>
      </c>
      <c r="Q1305" s="81" t="n">
        <v>5.99999628648252</v>
      </c>
      <c r="R1305" s="81" t="n">
        <v>5.39013373463097</v>
      </c>
      <c r="S1305" s="81" t="n">
        <v>5.24898551326035</v>
      </c>
      <c r="T1305" s="81" t="n">
        <v>5.25086093969801</v>
      </c>
      <c r="U1305" s="81" t="n">
        <v>5.25198556421452</v>
      </c>
      <c r="V1305" s="81" t="n">
        <v>4.954888189614</v>
      </c>
      <c r="W1305" s="81" t="n">
        <v>5.24898534927519</v>
      </c>
      <c r="X1305" s="81" t="n">
        <v>5.24898513076384</v>
      </c>
    </row>
    <row r="1306" customFormat="false" ht="15" hidden="false" customHeight="true" outlineLevel="0" collapsed="false">
      <c r="A1306" s="31" t="n">
        <v>130115.307683257</v>
      </c>
      <c r="B1306" s="32" t="n">
        <v>6</v>
      </c>
      <c r="C1306" s="21" t="n">
        <v>4.51820037802852</v>
      </c>
      <c r="D1306" s="21" t="n">
        <v>5.06493589083391</v>
      </c>
      <c r="E1306" s="21" t="n">
        <v>5.82748152747276</v>
      </c>
      <c r="F1306" s="21" t="n">
        <v>6.41669139369215</v>
      </c>
      <c r="G1306" s="21" t="n">
        <v>5.41655098482216</v>
      </c>
      <c r="H1306" s="21" t="n">
        <v>5.29497442117501</v>
      </c>
      <c r="I1306" s="21" t="n">
        <v>5.24891616811504</v>
      </c>
      <c r="J1306" s="21" t="n">
        <v>5.24495784449938</v>
      </c>
      <c r="K1306" s="81" t="n">
        <v>4.90940192727895</v>
      </c>
      <c r="L1306" s="81" t="n">
        <v>6.00002962460351</v>
      </c>
      <c r="M1306" s="81" t="n">
        <v>8.21974725144938</v>
      </c>
      <c r="N1306" s="81" t="n">
        <v>6.12235527031296</v>
      </c>
      <c r="O1306" s="81" t="n">
        <v>3.49911240418137</v>
      </c>
      <c r="P1306" s="81" t="n">
        <v>5.99999918653799</v>
      </c>
      <c r="Q1306" s="81" t="n">
        <v>5.99998715307454</v>
      </c>
      <c r="R1306" s="81" t="n">
        <v>5.37753203742924</v>
      </c>
      <c r="S1306" s="81" t="n">
        <v>5.24898539570322</v>
      </c>
      <c r="T1306" s="81" t="n">
        <v>5.20681140443228</v>
      </c>
      <c r="U1306" s="81" t="n">
        <v>5.24754937998183</v>
      </c>
      <c r="V1306" s="81" t="n">
        <v>4.95684040732218</v>
      </c>
      <c r="W1306" s="81" t="n">
        <v>5.24898535041462</v>
      </c>
      <c r="X1306" s="81" t="n">
        <v>5.24898516070971</v>
      </c>
    </row>
    <row r="1307" customFormat="false" ht="15" hidden="false" customHeight="true" outlineLevel="0" collapsed="false">
      <c r="A1307" s="31" t="n">
        <v>130215.319449347</v>
      </c>
      <c r="B1307" s="32" t="n">
        <v>6</v>
      </c>
      <c r="C1307" s="21" t="n">
        <v>4.89202949363621</v>
      </c>
      <c r="D1307" s="21" t="n">
        <v>5.4595625374291</v>
      </c>
      <c r="E1307" s="21" t="n">
        <v>5.83957698602334</v>
      </c>
      <c r="F1307" s="21" t="n">
        <v>6.71247027920871</v>
      </c>
      <c r="G1307" s="21" t="n">
        <v>5.42413332430002</v>
      </c>
      <c r="H1307" s="21" t="n">
        <v>5.28371205312658</v>
      </c>
      <c r="I1307" s="21" t="n">
        <v>5.24892115456721</v>
      </c>
      <c r="J1307" s="21" t="n">
        <v>5.22080470945637</v>
      </c>
      <c r="K1307" s="81" t="n">
        <v>8.23991011904533</v>
      </c>
      <c r="L1307" s="81" t="n">
        <v>6.00003095248544</v>
      </c>
      <c r="M1307" s="81" t="n">
        <v>6.00353162681437</v>
      </c>
      <c r="N1307" s="81" t="n">
        <v>6.12911768344538</v>
      </c>
      <c r="O1307" s="81" t="n">
        <v>3.5019341956745</v>
      </c>
      <c r="P1307" s="81" t="n">
        <v>5.99999924718293</v>
      </c>
      <c r="Q1307" s="81" t="n">
        <v>5.99998017806888</v>
      </c>
      <c r="R1307" s="81" t="n">
        <v>5.25362905445024</v>
      </c>
      <c r="S1307" s="81" t="n">
        <v>5.24898524553713</v>
      </c>
      <c r="T1307" s="81" t="n">
        <v>5.24052930173555</v>
      </c>
      <c r="U1307" s="81" t="n">
        <v>5.2457073520488</v>
      </c>
      <c r="V1307" s="81" t="n">
        <v>4.95879023778348</v>
      </c>
      <c r="W1307" s="81" t="n">
        <v>5.24898535122912</v>
      </c>
      <c r="X1307" s="81" t="n">
        <v>5.24898518791323</v>
      </c>
    </row>
    <row r="1308" customFormat="false" ht="15" hidden="false" customHeight="true" outlineLevel="0" collapsed="false">
      <c r="A1308" s="31" t="n">
        <v>130315.331215437</v>
      </c>
      <c r="B1308" s="32" t="n">
        <v>6</v>
      </c>
      <c r="C1308" s="21" t="n">
        <v>8.7006412722113</v>
      </c>
      <c r="D1308" s="21" t="n">
        <v>7.79364368000362</v>
      </c>
      <c r="E1308" s="21" t="n">
        <v>5.85094061798719</v>
      </c>
      <c r="F1308" s="21" t="n">
        <v>5.65135037548269</v>
      </c>
      <c r="G1308" s="21" t="n">
        <v>5.04240516071285</v>
      </c>
      <c r="H1308" s="21" t="n">
        <v>5.2098346877363</v>
      </c>
      <c r="I1308" s="21" t="n">
        <v>5.24892558878777</v>
      </c>
      <c r="J1308" s="21" t="n">
        <v>5.25121103797426</v>
      </c>
      <c r="K1308" s="81" t="n">
        <v>8.95512444934549</v>
      </c>
      <c r="L1308" s="81" t="n">
        <v>6.00002585426318</v>
      </c>
      <c r="M1308" s="81" t="n">
        <v>5.29975997947273</v>
      </c>
      <c r="N1308" s="81" t="n">
        <v>5.97732349944739</v>
      </c>
      <c r="O1308" s="81" t="n">
        <v>3.50477031750097</v>
      </c>
      <c r="P1308" s="81" t="n">
        <v>5.99999934031016</v>
      </c>
      <c r="Q1308" s="81" t="n">
        <v>5.99997503840842</v>
      </c>
      <c r="R1308" s="81" t="n">
        <v>4.92055730425422</v>
      </c>
      <c r="S1308" s="81" t="n">
        <v>5.24898518938248</v>
      </c>
      <c r="T1308" s="81" t="n">
        <v>5.27478413563185</v>
      </c>
      <c r="U1308" s="81" t="n">
        <v>5.2490444808421</v>
      </c>
      <c r="V1308" s="81" t="n">
        <v>4.9607376683803</v>
      </c>
      <c r="W1308" s="81" t="n">
        <v>5.24898535175803</v>
      </c>
      <c r="X1308" s="81" t="n">
        <v>5.2489852124415</v>
      </c>
    </row>
    <row r="1309" customFormat="false" ht="15" hidden="false" customHeight="true" outlineLevel="0" collapsed="false">
      <c r="A1309" s="31" t="n">
        <v>130415.342981527</v>
      </c>
      <c r="B1309" s="32" t="n">
        <v>6</v>
      </c>
      <c r="C1309" s="21" t="n">
        <v>9.0321461039342</v>
      </c>
      <c r="D1309" s="21" t="n">
        <v>7.98843613940979</v>
      </c>
      <c r="E1309" s="21" t="n">
        <v>5.8615948526353</v>
      </c>
      <c r="F1309" s="21" t="n">
        <v>5.51840701674101</v>
      </c>
      <c r="G1309" s="21" t="n">
        <v>4.83923038995934</v>
      </c>
      <c r="H1309" s="21" t="n">
        <v>5.12828621875267</v>
      </c>
      <c r="I1309" s="21" t="n">
        <v>5.24892955214043</v>
      </c>
      <c r="J1309" s="21" t="n">
        <v>5.26196316324734</v>
      </c>
      <c r="K1309" s="81" t="n">
        <v>4.71373070877307</v>
      </c>
      <c r="L1309" s="81" t="n">
        <v>6.00001730009585</v>
      </c>
      <c r="M1309" s="81" t="n">
        <v>5.59989627339571</v>
      </c>
      <c r="N1309" s="81" t="n">
        <v>5.92732735095352</v>
      </c>
      <c r="O1309" s="81" t="n">
        <v>3.50762088959232</v>
      </c>
      <c r="P1309" s="81" t="n">
        <v>5.9999994504162</v>
      </c>
      <c r="Q1309" s="81" t="n">
        <v>5.99997144468881</v>
      </c>
      <c r="R1309" s="81" t="n">
        <v>5.33517087480334</v>
      </c>
      <c r="S1309" s="81" t="n">
        <v>5.24898522102547</v>
      </c>
      <c r="T1309" s="81" t="n">
        <v>5.27375680921981</v>
      </c>
      <c r="U1309" s="81" t="n">
        <v>5.25114889975737</v>
      </c>
      <c r="V1309" s="81" t="n">
        <v>4.96268268635439</v>
      </c>
      <c r="W1309" s="81" t="n">
        <v>5.24898535204833</v>
      </c>
      <c r="X1309" s="81" t="n">
        <v>5.24898523439692</v>
      </c>
    </row>
    <row r="1310" customFormat="false" ht="15" hidden="false" customHeight="true" outlineLevel="0" collapsed="false">
      <c r="A1310" s="31" t="n">
        <v>130515.354747617</v>
      </c>
      <c r="B1310" s="32" t="n">
        <v>6</v>
      </c>
      <c r="C1310" s="21" t="n">
        <v>4.62294799534411</v>
      </c>
      <c r="D1310" s="21" t="n">
        <v>5.01943106731909</v>
      </c>
      <c r="E1310" s="21" t="n">
        <v>5.87156485653079</v>
      </c>
      <c r="F1310" s="21" t="n">
        <v>5.73169456631102</v>
      </c>
      <c r="G1310" s="21" t="n">
        <v>5.31413969870899</v>
      </c>
      <c r="H1310" s="21" t="n">
        <v>5.28096655665636</v>
      </c>
      <c r="I1310" s="21" t="n">
        <v>5.24893311488212</v>
      </c>
      <c r="J1310" s="21" t="n">
        <v>5.26046416330337</v>
      </c>
      <c r="K1310" s="81" t="n">
        <v>4.56463129024949</v>
      </c>
      <c r="L1310" s="81" t="n">
        <v>6.00000961980845</v>
      </c>
      <c r="M1310" s="81" t="n">
        <v>7.14601097884409</v>
      </c>
      <c r="N1310" s="81" t="n">
        <v>5.9946698424616</v>
      </c>
      <c r="O1310" s="81" t="n">
        <v>3.51048603619979</v>
      </c>
      <c r="P1310" s="81" t="n">
        <v>5.99999956532533</v>
      </c>
      <c r="Q1310" s="81" t="n">
        <v>5.99996913936013</v>
      </c>
      <c r="R1310" s="81" t="n">
        <v>5.39013472275221</v>
      </c>
      <c r="S1310" s="81" t="n">
        <v>5.24898528306761</v>
      </c>
      <c r="T1310" s="81" t="n">
        <v>5.26824101597525</v>
      </c>
      <c r="U1310" s="81" t="n">
        <v>5.25005711695039</v>
      </c>
      <c r="V1310" s="81" t="n">
        <v>4.96462527880499</v>
      </c>
      <c r="W1310" s="81" t="n">
        <v>5.24898535214932</v>
      </c>
      <c r="X1310" s="81" t="n">
        <v>5.24898525390882</v>
      </c>
    </row>
    <row r="1311" customFormat="false" ht="15" hidden="false" customHeight="true" outlineLevel="0" collapsed="false">
      <c r="A1311" s="31" t="n">
        <v>130615.366513708</v>
      </c>
      <c r="B1311" s="32" t="n">
        <v>6</v>
      </c>
      <c r="C1311" s="21" t="n">
        <v>4.44550417522715</v>
      </c>
      <c r="D1311" s="21" t="n">
        <v>5.00909192218456</v>
      </c>
      <c r="E1311" s="21" t="n">
        <v>5.8808780233555</v>
      </c>
      <c r="F1311" s="21" t="n">
        <v>6.2407971923436</v>
      </c>
      <c r="G1311" s="21" t="n">
        <v>5.40383712518697</v>
      </c>
      <c r="H1311" s="21" t="n">
        <v>5.29554387852484</v>
      </c>
      <c r="I1311" s="21" t="n">
        <v>5.2489363371283</v>
      </c>
      <c r="J1311" s="21" t="n">
        <v>5.24923486483824</v>
      </c>
      <c r="K1311" s="81" t="n">
        <v>4.90941278356007</v>
      </c>
      <c r="L1311" s="81" t="n">
        <v>6.00000492760161</v>
      </c>
      <c r="M1311" s="81" t="n">
        <v>8.31035809764741</v>
      </c>
      <c r="N1311" s="81" t="n">
        <v>6.06969822496289</v>
      </c>
      <c r="O1311" s="81" t="n">
        <v>3.51336588574683</v>
      </c>
      <c r="P1311" s="81" t="n">
        <v>5.9999996760409</v>
      </c>
      <c r="Q1311" s="81" t="n">
        <v>5.99996789486223</v>
      </c>
      <c r="R1311" s="81" t="n">
        <v>5.37753220236064</v>
      </c>
      <c r="S1311" s="81" t="n">
        <v>5.2489853303676</v>
      </c>
      <c r="T1311" s="81" t="n">
        <v>5.22268256577717</v>
      </c>
      <c r="U1311" s="81" t="n">
        <v>5.24790965978049</v>
      </c>
      <c r="V1311" s="81" t="n">
        <v>4.9665654326869</v>
      </c>
      <c r="W1311" s="81" t="n">
        <v>5.24898535210867</v>
      </c>
      <c r="X1311" s="81" t="n">
        <v>5.2489852711253</v>
      </c>
    </row>
    <row r="1312" customFormat="false" ht="15" hidden="false" customHeight="true" outlineLevel="0" collapsed="false">
      <c r="A1312" s="31" t="n">
        <v>130715.378279798</v>
      </c>
      <c r="B1312" s="32" t="n">
        <v>6</v>
      </c>
      <c r="C1312" s="21" t="n">
        <v>4.6978010587336</v>
      </c>
      <c r="D1312" s="21" t="n">
        <v>5.32809212886404</v>
      </c>
      <c r="E1312" s="21" t="n">
        <v>5.88956346033019</v>
      </c>
      <c r="F1312" s="21" t="n">
        <v>6.87397916649862</v>
      </c>
      <c r="G1312" s="21" t="n">
        <v>5.42619281257969</v>
      </c>
      <c r="H1312" s="21" t="n">
        <v>5.28797311052331</v>
      </c>
      <c r="I1312" s="21" t="n">
        <v>5.24893926986791</v>
      </c>
      <c r="J1312" s="21" t="n">
        <v>5.22230207945195</v>
      </c>
      <c r="K1312" s="81" t="n">
        <v>8.2399917324781</v>
      </c>
      <c r="L1312" s="81" t="n">
        <v>6.0000029562991</v>
      </c>
      <c r="M1312" s="81" t="n">
        <v>8.0014287252989</v>
      </c>
      <c r="N1312" s="81" t="n">
        <v>6.04950528237593</v>
      </c>
      <c r="O1312" s="81" t="n">
        <v>3.51626057069975</v>
      </c>
      <c r="P1312" s="81" t="n">
        <v>5.99999977642848</v>
      </c>
      <c r="Q1312" s="81" t="n">
        <v>5.99996751159139</v>
      </c>
      <c r="R1312" s="81" t="n">
        <v>5.25361149081136</v>
      </c>
      <c r="S1312" s="81" t="n">
        <v>5.24898534973569</v>
      </c>
      <c r="T1312" s="81" t="n">
        <v>5.18641926585832</v>
      </c>
      <c r="U1312" s="81" t="n">
        <v>5.24768305770436</v>
      </c>
      <c r="V1312" s="81" t="n">
        <v>4.96850313480847</v>
      </c>
      <c r="W1312" s="81" t="n">
        <v>5.24898535196978</v>
      </c>
      <c r="X1312" s="81" t="n">
        <v>5.24898528620648</v>
      </c>
    </row>
    <row r="1313" customFormat="false" ht="15" hidden="false" customHeight="true" outlineLevel="0" collapsed="false">
      <c r="A1313" s="31" t="n">
        <v>130815.390045888</v>
      </c>
      <c r="B1313" s="32" t="n">
        <v>6</v>
      </c>
      <c r="C1313" s="21" t="n">
        <v>5.7141168754532</v>
      </c>
      <c r="D1313" s="21" t="n">
        <v>6.55008756995501</v>
      </c>
      <c r="E1313" s="21" t="n">
        <v>5.89765148868706</v>
      </c>
      <c r="F1313" s="21" t="n">
        <v>5.7798222494466</v>
      </c>
      <c r="G1313" s="21" t="n">
        <v>5.3879884415522</v>
      </c>
      <c r="H1313" s="21" t="n">
        <v>5.25398727855868</v>
      </c>
      <c r="I1313" s="21" t="n">
        <v>5.24894195598881</v>
      </c>
      <c r="J1313" s="21" t="n">
        <v>5.24620972869431</v>
      </c>
      <c r="K1313" s="81" t="n">
        <v>8.95511681015965</v>
      </c>
      <c r="L1313" s="81" t="n">
        <v>6.00000241279391</v>
      </c>
      <c r="M1313" s="81" t="n">
        <v>5.38642013961864</v>
      </c>
      <c r="N1313" s="81" t="n">
        <v>5.98394239710393</v>
      </c>
      <c r="O1313" s="81" t="n">
        <v>3.51917022745506</v>
      </c>
      <c r="P1313" s="81" t="n">
        <v>5.99999986280033</v>
      </c>
      <c r="Q1313" s="81" t="n">
        <v>5.9999678157678</v>
      </c>
      <c r="R1313" s="81" t="n">
        <v>4.92055631049016</v>
      </c>
      <c r="S1313" s="81" t="n">
        <v>5.2489853498438</v>
      </c>
      <c r="T1313" s="81" t="n">
        <v>5.27315305275947</v>
      </c>
      <c r="U1313" s="81" t="n">
        <v>5.24924748052646</v>
      </c>
      <c r="V1313" s="81" t="n">
        <v>4.97043837182953</v>
      </c>
      <c r="W1313" s="81" t="n">
        <v>5.24898535177006</v>
      </c>
      <c r="X1313" s="81" t="n">
        <v>5.24898529931891</v>
      </c>
    </row>
    <row r="1314" customFormat="false" ht="15" hidden="false" customHeight="true" outlineLevel="0" collapsed="false">
      <c r="A1314" s="31" t="n">
        <v>130915.401811978</v>
      </c>
      <c r="B1314" s="32" t="n">
        <v>6</v>
      </c>
      <c r="C1314" s="21" t="n">
        <v>9.13729003926136</v>
      </c>
      <c r="D1314" s="21" t="n">
        <v>8.26721316778863</v>
      </c>
      <c r="E1314" s="21" t="n">
        <v>5.90517317255066</v>
      </c>
      <c r="F1314" s="21" t="n">
        <v>5.51675182744116</v>
      </c>
      <c r="G1314" s="21" t="n">
        <v>4.89327512051658</v>
      </c>
      <c r="H1314" s="21" t="n">
        <v>5.13180446117141</v>
      </c>
      <c r="I1314" s="21" t="n">
        <v>5.24894443128145</v>
      </c>
      <c r="J1314" s="21" t="n">
        <v>5.26095569550633</v>
      </c>
      <c r="K1314" s="81" t="n">
        <v>4.71372057498588</v>
      </c>
      <c r="L1314" s="81" t="n">
        <v>6.00000219018977</v>
      </c>
      <c r="M1314" s="81" t="n">
        <v>5.33779695431269</v>
      </c>
      <c r="N1314" s="81" t="n">
        <v>5.97073404285281</v>
      </c>
      <c r="O1314" s="81" t="n">
        <v>3.52209499624221</v>
      </c>
      <c r="P1314" s="81" t="n">
        <v>5.99999993345713</v>
      </c>
      <c r="Q1314" s="81" t="n">
        <v>5.99996865726622</v>
      </c>
      <c r="R1314" s="81" t="n">
        <v>5.33517293554148</v>
      </c>
      <c r="S1314" s="81" t="n">
        <v>5.24898534424969</v>
      </c>
      <c r="T1314" s="81" t="n">
        <v>5.27621459902043</v>
      </c>
      <c r="U1314" s="81" t="n">
        <v>5.24997988938358</v>
      </c>
      <c r="V1314" s="81" t="n">
        <v>4.97237113025921</v>
      </c>
      <c r="W1314" s="81" t="n">
        <v>5.24898535154023</v>
      </c>
      <c r="X1314" s="81" t="n">
        <v>5.24898531063109</v>
      </c>
    </row>
    <row r="1315" customFormat="false" ht="15" hidden="false" customHeight="true" outlineLevel="0" collapsed="false">
      <c r="A1315" s="31" t="n">
        <v>131015.413578068</v>
      </c>
      <c r="B1315" s="32" t="n">
        <v>6</v>
      </c>
      <c r="C1315" s="21" t="n">
        <v>5.06943061346879</v>
      </c>
      <c r="D1315" s="21" t="n">
        <v>5.17308999232807</v>
      </c>
      <c r="E1315" s="21" t="n">
        <v>5.91215988716954</v>
      </c>
      <c r="F1315" s="21" t="n">
        <v>5.68147639185216</v>
      </c>
      <c r="G1315" s="21" t="n">
        <v>5.1843312476909</v>
      </c>
      <c r="H1315" s="21" t="n">
        <v>5.26928656623484</v>
      </c>
      <c r="I1315" s="21" t="n">
        <v>5.24894672539538</v>
      </c>
      <c r="J1315" s="21" t="n">
        <v>5.26111916438007</v>
      </c>
      <c r="K1315" s="81" t="n">
        <v>4.56463251870702</v>
      </c>
      <c r="L1315" s="81" t="n">
        <v>6.00000181351544</v>
      </c>
      <c r="M1315" s="81" t="n">
        <v>5.77444951371348</v>
      </c>
      <c r="N1315" s="81" t="n">
        <v>6.00692924659105</v>
      </c>
      <c r="O1315" s="81" t="n">
        <v>3.52503502104043</v>
      </c>
      <c r="P1315" s="81" t="n">
        <v>5.99999998822932</v>
      </c>
      <c r="Q1315" s="81" t="n">
        <v>5.99996990745775</v>
      </c>
      <c r="R1315" s="81" t="n">
        <v>5.390135262713</v>
      </c>
      <c r="S1315" s="81" t="n">
        <v>5.24898534121342</v>
      </c>
      <c r="T1315" s="81" t="n">
        <v>5.27327375060073</v>
      </c>
      <c r="U1315" s="81" t="n">
        <v>5.24928617705198</v>
      </c>
      <c r="V1315" s="81" t="n">
        <v>4.97430139645377</v>
      </c>
      <c r="W1315" s="81" t="n">
        <v>5.24898535130416</v>
      </c>
      <c r="X1315" s="81" t="n">
        <v>5.24898532030984</v>
      </c>
    </row>
    <row r="1316" customFormat="false" ht="15" hidden="false" customHeight="true" outlineLevel="0" collapsed="false">
      <c r="A1316" s="31" t="n">
        <v>131115.425344158</v>
      </c>
      <c r="B1316" s="32" t="n">
        <v>6</v>
      </c>
      <c r="C1316" s="21" t="n">
        <v>4.40670507484967</v>
      </c>
      <c r="D1316" s="21" t="n">
        <v>4.97060247966037</v>
      </c>
      <c r="E1316" s="21" t="n">
        <v>5.91864293401656</v>
      </c>
      <c r="F1316" s="21" t="n">
        <v>6.11301846815849</v>
      </c>
      <c r="G1316" s="21" t="n">
        <v>5.38517948767336</v>
      </c>
      <c r="H1316" s="21" t="n">
        <v>5.29535748115159</v>
      </c>
      <c r="I1316" s="21" t="n">
        <v>5.24894886273026</v>
      </c>
      <c r="J1316" s="21" t="n">
        <v>5.25221497297864</v>
      </c>
      <c r="K1316" s="81" t="n">
        <v>4.9094187087185</v>
      </c>
      <c r="L1316" s="81" t="n">
        <v>6.00000129381135</v>
      </c>
      <c r="M1316" s="81" t="n">
        <v>7.92970041883169</v>
      </c>
      <c r="N1316" s="81" t="n">
        <v>6.03406805565187</v>
      </c>
      <c r="O1316" s="81" t="n">
        <v>3.5279904495085</v>
      </c>
      <c r="P1316" s="81" t="n">
        <v>6.00000002804896</v>
      </c>
      <c r="Q1316" s="81" t="n">
        <v>5.99997145710138</v>
      </c>
      <c r="R1316" s="81" t="n">
        <v>5.37753229298702</v>
      </c>
      <c r="S1316" s="81" t="n">
        <v>5.24898534226169</v>
      </c>
      <c r="T1316" s="81" t="n">
        <v>5.25452034914403</v>
      </c>
      <c r="U1316" s="81" t="n">
        <v>5.24840097673857</v>
      </c>
      <c r="V1316" s="81" t="n">
        <v>4.97622915661426</v>
      </c>
      <c r="W1316" s="81" t="n">
        <v>5.24898535107931</v>
      </c>
      <c r="X1316" s="81" t="n">
        <v>5.24898532851754</v>
      </c>
    </row>
    <row r="1317" customFormat="false" ht="15" hidden="false" customHeight="true" outlineLevel="0" collapsed="false">
      <c r="A1317" s="31" t="n">
        <v>131215.437110248</v>
      </c>
      <c r="B1317" s="32" t="n">
        <v>6</v>
      </c>
      <c r="C1317" s="21" t="n">
        <v>4.56822608847901</v>
      </c>
      <c r="D1317" s="21" t="n">
        <v>5.23060356730758</v>
      </c>
      <c r="E1317" s="21" t="n">
        <v>5.92465320707797</v>
      </c>
      <c r="F1317" s="21" t="n">
        <v>6.87345159032332</v>
      </c>
      <c r="G1317" s="21" t="n">
        <v>5.42115447145359</v>
      </c>
      <c r="H1317" s="21" t="n">
        <v>5.29089776886741</v>
      </c>
      <c r="I1317" s="21" t="n">
        <v>5.24895086324925</v>
      </c>
      <c r="J1317" s="21" t="n">
        <v>5.22700338125267</v>
      </c>
      <c r="K1317" s="81" t="n">
        <v>8.2400362835894</v>
      </c>
      <c r="L1317" s="81" t="n">
        <v>6.00000080539273</v>
      </c>
      <c r="M1317" s="81" t="n">
        <v>8.36713839854049</v>
      </c>
      <c r="N1317" s="81" t="n">
        <v>6.01829901537535</v>
      </c>
      <c r="O1317" s="81" t="n">
        <v>3.53096143292662</v>
      </c>
      <c r="P1317" s="81" t="n">
        <v>6.00000005457157</v>
      </c>
      <c r="Q1317" s="81" t="n">
        <v>5.99997321431462</v>
      </c>
      <c r="R1317" s="81" t="n">
        <v>5.25360189986103</v>
      </c>
      <c r="S1317" s="81" t="n">
        <v>5.24898534533894</v>
      </c>
      <c r="T1317" s="81" t="n">
        <v>5.20727465745764</v>
      </c>
      <c r="U1317" s="81" t="n">
        <v>5.24850452669926</v>
      </c>
      <c r="V1317" s="81" t="n">
        <v>4.97815439678414</v>
      </c>
      <c r="W1317" s="81" t="n">
        <v>5.24898535087735</v>
      </c>
      <c r="X1317" s="81" t="n">
        <v>5.24898533540997</v>
      </c>
    </row>
    <row r="1318" customFormat="false" ht="15" hidden="false" customHeight="true" outlineLevel="0" collapsed="false">
      <c r="A1318" s="31" t="n">
        <v>131315.448876338</v>
      </c>
      <c r="B1318" s="32" t="n">
        <v>6</v>
      </c>
      <c r="C1318" s="21" t="n">
        <v>5.03762168203465</v>
      </c>
      <c r="D1318" s="21" t="n">
        <v>5.93466437235449</v>
      </c>
      <c r="E1318" s="21" t="n">
        <v>5.93022091184789</v>
      </c>
      <c r="F1318" s="21" t="n">
        <v>5.93078627186539</v>
      </c>
      <c r="G1318" s="21" t="n">
        <v>5.41873730311264</v>
      </c>
      <c r="H1318" s="21" t="n">
        <v>5.26816651569079</v>
      </c>
      <c r="I1318" s="21" t="n">
        <v>5.24895274320842</v>
      </c>
      <c r="J1318" s="21" t="n">
        <v>5.24100049371604</v>
      </c>
      <c r="K1318" s="81" t="n">
        <v>8.95511263968878</v>
      </c>
      <c r="L1318" s="81" t="n">
        <v>6.00000046643118</v>
      </c>
      <c r="M1318" s="81" t="n">
        <v>6.66853286442276</v>
      </c>
      <c r="N1318" s="81" t="n">
        <v>5.99138596278204</v>
      </c>
      <c r="O1318" s="81" t="n">
        <v>3.53394812614921</v>
      </c>
      <c r="P1318" s="81" t="n">
        <v>6.00000006985848</v>
      </c>
      <c r="Q1318" s="81" t="n">
        <v>5.99997510264489</v>
      </c>
      <c r="R1318" s="81" t="n">
        <v>4.92055576807606</v>
      </c>
      <c r="S1318" s="81" t="n">
        <v>5.24898534814491</v>
      </c>
      <c r="T1318" s="81" t="n">
        <v>5.19299650378858</v>
      </c>
      <c r="U1318" s="81" t="n">
        <v>5.24918803168779</v>
      </c>
      <c r="V1318" s="81" t="n">
        <v>4.98007710284692</v>
      </c>
      <c r="W1318" s="81" t="n">
        <v>5.24898535070509</v>
      </c>
      <c r="X1318" s="81" t="n">
        <v>5.24898534113479</v>
      </c>
    </row>
    <row r="1319" customFormat="false" ht="15" hidden="false" customHeight="true" outlineLevel="0" collapsed="false">
      <c r="A1319" s="31" t="n">
        <v>131415.460642429</v>
      </c>
      <c r="B1319" s="32" t="n">
        <v>6</v>
      </c>
      <c r="C1319" s="21" t="n">
        <v>8.9167295305128</v>
      </c>
      <c r="D1319" s="21" t="n">
        <v>8.24810369831987</v>
      </c>
      <c r="E1319" s="21" t="n">
        <v>5.93537533622914</v>
      </c>
      <c r="F1319" s="21" t="n">
        <v>5.52974367824074</v>
      </c>
      <c r="G1319" s="21" t="n">
        <v>4.96978085927823</v>
      </c>
      <c r="H1319" s="21" t="n">
        <v>5.13991275521701</v>
      </c>
      <c r="I1319" s="21" t="n">
        <v>5.24895451580022</v>
      </c>
      <c r="J1319" s="21" t="n">
        <v>5.25959315887183</v>
      </c>
      <c r="K1319" s="81" t="n">
        <v>4.71371504338327</v>
      </c>
      <c r="L1319" s="81" t="n">
        <v>6.00000028521146</v>
      </c>
      <c r="M1319" s="81" t="n">
        <v>5.23892259877945</v>
      </c>
      <c r="N1319" s="81" t="n">
        <v>5.98972072993708</v>
      </c>
      <c r="O1319" s="81" t="n">
        <v>3.53695068756805</v>
      </c>
      <c r="P1319" s="81" t="n">
        <v>6.00000007612373</v>
      </c>
      <c r="Q1319" s="81" t="n">
        <v>5.99997705925682</v>
      </c>
      <c r="R1319" s="81" t="n">
        <v>5.33517406071216</v>
      </c>
      <c r="S1319" s="81" t="n">
        <v>5.24898534966553</v>
      </c>
      <c r="T1319" s="81" t="n">
        <v>5.27611144039947</v>
      </c>
      <c r="U1319" s="81" t="n">
        <v>5.24940722243896</v>
      </c>
      <c r="V1319" s="81" t="n">
        <v>4.98199726052355</v>
      </c>
      <c r="W1319" s="81" t="n">
        <v>5.24898535056543</v>
      </c>
      <c r="X1319" s="81" t="n">
        <v>5.24898534583044</v>
      </c>
    </row>
    <row r="1320" customFormat="false" ht="15" hidden="false" customHeight="true" outlineLevel="0" collapsed="false">
      <c r="A1320" s="31" t="n">
        <v>131515.472408519</v>
      </c>
      <c r="B1320" s="32" t="n">
        <v>6</v>
      </c>
      <c r="C1320" s="21" t="n">
        <v>8.69959699844077</v>
      </c>
      <c r="D1320" s="21" t="n">
        <v>5.38401330269893</v>
      </c>
      <c r="E1320" s="21" t="n">
        <v>5.94014467075084</v>
      </c>
      <c r="F1320" s="21" t="n">
        <v>5.64584166769934</v>
      </c>
      <c r="G1320" s="21" t="n">
        <v>4.83730337833496</v>
      </c>
      <c r="H1320" s="21" t="n">
        <v>5.25102760644226</v>
      </c>
      <c r="I1320" s="21" t="n">
        <v>5.24895619171268</v>
      </c>
      <c r="J1320" s="21" t="n">
        <v>5.26140113231675</v>
      </c>
      <c r="K1320" s="81" t="n">
        <v>4.56463318916106</v>
      </c>
      <c r="L1320" s="81" t="n">
        <v>6.00000020537636</v>
      </c>
      <c r="M1320" s="81" t="n">
        <v>5.43328358551089</v>
      </c>
      <c r="N1320" s="81" t="n">
        <v>6.00677572600619</v>
      </c>
      <c r="O1320" s="81" t="n">
        <v>3.53996927908483</v>
      </c>
      <c r="P1320" s="81" t="n">
        <v>6.00000007554344</v>
      </c>
      <c r="Q1320" s="81" t="n">
        <v>5.99997903324552</v>
      </c>
      <c r="R1320" s="81" t="n">
        <v>5.39013555777975</v>
      </c>
      <c r="S1320" s="81" t="n">
        <v>5.24898535007013</v>
      </c>
      <c r="T1320" s="81" t="n">
        <v>5.27614314766799</v>
      </c>
      <c r="U1320" s="81" t="n">
        <v>5.24904123690623</v>
      </c>
      <c r="V1320" s="81" t="n">
        <v>4.98391485536993</v>
      </c>
      <c r="W1320" s="81" t="n">
        <v>5.24898535045825</v>
      </c>
      <c r="X1320" s="81" t="n">
        <v>5.24898534962553</v>
      </c>
    </row>
    <row r="1321" customFormat="false" ht="15" hidden="false" customHeight="true" outlineLevel="0" collapsed="false">
      <c r="A1321" s="31" t="n">
        <v>131615.484174609</v>
      </c>
      <c r="B1321" s="32" t="n">
        <v>6</v>
      </c>
      <c r="C1321" s="21" t="n">
        <v>4.50119435156439</v>
      </c>
      <c r="D1321" s="21" t="n">
        <v>4.93829541514112</v>
      </c>
      <c r="E1321" s="21" t="n">
        <v>5.94455587423207</v>
      </c>
      <c r="F1321" s="21" t="n">
        <v>6.01940378209279</v>
      </c>
      <c r="G1321" s="21" t="n">
        <v>5.34223571283887</v>
      </c>
      <c r="H1321" s="21" t="n">
        <v>5.29450571337578</v>
      </c>
      <c r="I1321" s="21" t="n">
        <v>5.24895777960869</v>
      </c>
      <c r="J1321" s="21" t="n">
        <v>5.25428153867538</v>
      </c>
      <c r="K1321" s="81" t="n">
        <v>4.90942194385648</v>
      </c>
      <c r="L1321" s="81" t="n">
        <v>6.00000016600187</v>
      </c>
      <c r="M1321" s="81" t="n">
        <v>6.08888377805318</v>
      </c>
      <c r="N1321" s="81" t="n">
        <v>6.0155471251738</v>
      </c>
      <c r="O1321" s="81" t="n">
        <v>3.54300406609256</v>
      </c>
      <c r="P1321" s="81" t="n">
        <v>6.00000007012236</v>
      </c>
      <c r="Q1321" s="81" t="n">
        <v>5.99998098408059</v>
      </c>
      <c r="R1321" s="81" t="n">
        <v>5.37753234270756</v>
      </c>
      <c r="S1321" s="81" t="n">
        <v>5.24898534997639</v>
      </c>
      <c r="T1321" s="81" t="n">
        <v>5.27182871468604</v>
      </c>
      <c r="U1321" s="81" t="n">
        <v>5.24870814715532</v>
      </c>
      <c r="V1321" s="81" t="n">
        <v>4.98582987277421</v>
      </c>
      <c r="W1321" s="81" t="n">
        <v>5.24898535038133</v>
      </c>
      <c r="X1321" s="81" t="n">
        <v>5.24898535263845</v>
      </c>
    </row>
    <row r="1322" customFormat="false" ht="15" hidden="false" customHeight="true" outlineLevel="0" collapsed="false">
      <c r="A1322" s="31" t="n">
        <v>131715.495940699</v>
      </c>
      <c r="B1322" s="32" t="n">
        <v>6</v>
      </c>
      <c r="C1322" s="21" t="n">
        <v>4.47767864361135</v>
      </c>
      <c r="D1322" s="21" t="n">
        <v>5.14147271785266</v>
      </c>
      <c r="E1322" s="21" t="n">
        <v>5.94863458020328</v>
      </c>
      <c r="F1322" s="21" t="n">
        <v>6.77475111428924</v>
      </c>
      <c r="G1322" s="21" t="n">
        <v>5.41075190844094</v>
      </c>
      <c r="H1322" s="21" t="n">
        <v>5.29331285315047</v>
      </c>
      <c r="I1322" s="21" t="n">
        <v>5.24895928653131</v>
      </c>
      <c r="J1322" s="21" t="n">
        <v>5.23241847865107</v>
      </c>
      <c r="K1322" s="81" t="n">
        <v>8.24006061222701</v>
      </c>
      <c r="L1322" s="81" t="n">
        <v>6.00000013260335</v>
      </c>
      <c r="M1322" s="81" t="n">
        <v>8.19081391093985</v>
      </c>
      <c r="N1322" s="81" t="n">
        <v>6.00667235424174</v>
      </c>
      <c r="O1322" s="81" t="n">
        <v>3.54605521746506</v>
      </c>
      <c r="P1322" s="81" t="n">
        <v>6.00000006161028</v>
      </c>
      <c r="Q1322" s="81" t="n">
        <v>5.99998288018327</v>
      </c>
      <c r="R1322" s="81" t="n">
        <v>5.25359666150875</v>
      </c>
      <c r="S1322" s="81" t="n">
        <v>5.24898534986902</v>
      </c>
      <c r="T1322" s="81" t="n">
        <v>5.23940168157085</v>
      </c>
      <c r="U1322" s="81" t="n">
        <v>5.24881895569325</v>
      </c>
      <c r="V1322" s="81" t="n">
        <v>4.98774229795407</v>
      </c>
      <c r="W1322" s="81" t="n">
        <v>5.24898535033107</v>
      </c>
      <c r="X1322" s="81" t="n">
        <v>5.24898535497733</v>
      </c>
    </row>
    <row r="1323" customFormat="false" ht="15" hidden="false" customHeight="true" outlineLevel="0" collapsed="false">
      <c r="A1323" s="31" t="n">
        <v>131815.507706789</v>
      </c>
      <c r="B1323" s="32" t="n">
        <v>6</v>
      </c>
      <c r="C1323" s="21" t="n">
        <v>4.78360786639191</v>
      </c>
      <c r="D1323" s="21" t="n">
        <v>5.64655840663969</v>
      </c>
      <c r="E1323" s="21" t="n">
        <v>5.95240503897395</v>
      </c>
      <c r="F1323" s="21" t="n">
        <v>6.08831857986559</v>
      </c>
      <c r="G1323" s="21" t="n">
        <v>5.42629863942218</v>
      </c>
      <c r="H1323" s="21" t="n">
        <v>5.27738853268235</v>
      </c>
      <c r="I1323" s="21" t="n">
        <v>5.24896071824221</v>
      </c>
      <c r="J1323" s="21" t="n">
        <v>5.23622427374513</v>
      </c>
      <c r="K1323" s="81" t="n">
        <v>8.95511036245764</v>
      </c>
      <c r="L1323" s="81" t="n">
        <v>6.00000009723087</v>
      </c>
      <c r="M1323" s="81" t="n">
        <v>8.31013647702659</v>
      </c>
      <c r="N1323" s="81" t="n">
        <v>5.9960810421027</v>
      </c>
      <c r="O1323" s="81" t="n">
        <v>3.54912290555424</v>
      </c>
      <c r="P1323" s="81" t="n">
        <v>6.00000005145934</v>
      </c>
      <c r="Q1323" s="81" t="n">
        <v>5.99998469763492</v>
      </c>
      <c r="R1323" s="81" t="n">
        <v>4.92055547190667</v>
      </c>
      <c r="S1323" s="81" t="n">
        <v>5.24898534991886</v>
      </c>
      <c r="T1323" s="81" t="n">
        <v>5.19369938344471</v>
      </c>
      <c r="U1323" s="81" t="n">
        <v>5.24910332934883</v>
      </c>
      <c r="V1323" s="81" t="n">
        <v>4.98965211595394</v>
      </c>
      <c r="W1323" s="81" t="n">
        <v>5.24898535030316</v>
      </c>
      <c r="X1323" s="81" t="n">
        <v>5.24898535674016</v>
      </c>
    </row>
    <row r="1324" customFormat="false" ht="15" hidden="false" customHeight="true" outlineLevel="0" collapsed="false">
      <c r="A1324" s="31" t="n">
        <v>131915.519472879</v>
      </c>
      <c r="B1324" s="32" t="n">
        <v>6</v>
      </c>
      <c r="C1324" s="21" t="n">
        <v>8.20670953856639</v>
      </c>
      <c r="D1324" s="21" t="n">
        <v>8.1209223206862</v>
      </c>
      <c r="E1324" s="21" t="n">
        <v>5.95589009013155</v>
      </c>
      <c r="F1324" s="21" t="n">
        <v>5.55660361806231</v>
      </c>
      <c r="G1324" s="21" t="n">
        <v>5.33807828269975</v>
      </c>
      <c r="H1324" s="21" t="n">
        <v>5.155863413659</v>
      </c>
      <c r="I1324" s="21" t="n">
        <v>5.24896207950087</v>
      </c>
      <c r="J1324" s="21" t="n">
        <v>5.25792688974355</v>
      </c>
      <c r="K1324" s="81" t="n">
        <v>4.71371202291888</v>
      </c>
      <c r="L1324" s="81" t="n">
        <v>6.000000064725</v>
      </c>
      <c r="M1324" s="81" t="n">
        <v>5.72624264702307</v>
      </c>
      <c r="N1324" s="81" t="n">
        <v>5.99699376409767</v>
      </c>
      <c r="O1324" s="81" t="n">
        <v>3.55220730619435</v>
      </c>
      <c r="P1324" s="81" t="n">
        <v>6.0000000408131</v>
      </c>
      <c r="Q1324" s="81" t="n">
        <v>5.99998641901382</v>
      </c>
      <c r="R1324" s="81" t="n">
        <v>5.33517467522435</v>
      </c>
      <c r="S1324" s="81" t="n">
        <v>5.24898535007858</v>
      </c>
      <c r="T1324" s="81" t="n">
        <v>5.25872770865319</v>
      </c>
      <c r="U1324" s="81" t="n">
        <v>5.24915404510458</v>
      </c>
      <c r="V1324" s="81" t="n">
        <v>4.99155931164212</v>
      </c>
      <c r="W1324" s="81" t="n">
        <v>5.24898535029302</v>
      </c>
      <c r="X1324" s="81" t="n">
        <v>5.24898535801509</v>
      </c>
    </row>
    <row r="1325" customFormat="false" ht="15" hidden="false" customHeight="true" outlineLevel="0" collapsed="false">
      <c r="A1325" s="31" t="n">
        <v>132015.531238969</v>
      </c>
      <c r="B1325" s="32" t="n">
        <v>6</v>
      </c>
      <c r="C1325" s="21" t="n">
        <v>9.18129601640509</v>
      </c>
      <c r="D1325" s="21" t="n">
        <v>5.83278559289058</v>
      </c>
      <c r="E1325" s="21" t="n">
        <v>5.95911116039636</v>
      </c>
      <c r="F1325" s="21" t="n">
        <v>5.62325822585097</v>
      </c>
      <c r="G1325" s="21" t="n">
        <v>4.86393419768285</v>
      </c>
      <c r="H1325" s="21" t="n">
        <v>5.15561921384101</v>
      </c>
      <c r="I1325" s="21" t="n">
        <v>5.24896337429196</v>
      </c>
      <c r="J1325" s="21" t="n">
        <v>5.26137557842819</v>
      </c>
      <c r="K1325" s="81" t="n">
        <v>4.56463355526194</v>
      </c>
      <c r="L1325" s="81" t="n">
        <v>6.00000004048623</v>
      </c>
      <c r="M1325" s="81" t="n">
        <v>5.23748883402802</v>
      </c>
      <c r="N1325" s="81" t="n">
        <v>6.00440436943726</v>
      </c>
      <c r="O1325" s="81" t="n">
        <v>3.55530859871306</v>
      </c>
      <c r="P1325" s="81" t="n">
        <v>6.00000003051954</v>
      </c>
      <c r="Q1325" s="81" t="n">
        <v>5.999988032355</v>
      </c>
      <c r="R1325" s="81" t="n">
        <v>5.39013571902803</v>
      </c>
      <c r="S1325" s="81" t="n">
        <v>5.2489853502439</v>
      </c>
      <c r="T1325" s="81" t="n">
        <v>5.2764785058828</v>
      </c>
      <c r="U1325" s="81" t="n">
        <v>5.24898024990958</v>
      </c>
      <c r="V1325" s="81" t="n">
        <v>4.99346386970783</v>
      </c>
      <c r="W1325" s="81" t="n">
        <v>5.24898535029621</v>
      </c>
      <c r="X1325" s="81" t="n">
        <v>5.24898535888085</v>
      </c>
    </row>
    <row r="1326" customFormat="false" ht="15" hidden="false" customHeight="true" outlineLevel="0" collapsed="false">
      <c r="A1326" s="31" t="n">
        <v>132115.543005059</v>
      </c>
      <c r="B1326" s="32" t="n">
        <v>6</v>
      </c>
      <c r="C1326" s="21" t="n">
        <v>4.79582409848116</v>
      </c>
      <c r="D1326" s="21" t="n">
        <v>4.92245600302339</v>
      </c>
      <c r="E1326" s="21" t="n">
        <v>5.9620882820679</v>
      </c>
      <c r="F1326" s="21" t="n">
        <v>5.95172137063935</v>
      </c>
      <c r="G1326" s="21" t="n">
        <v>5.27571981059388</v>
      </c>
      <c r="H1326" s="21" t="n">
        <v>5.28966767841708</v>
      </c>
      <c r="I1326" s="21" t="n">
        <v>5.24896460600832</v>
      </c>
      <c r="J1326" s="21" t="n">
        <v>5.25566243458287</v>
      </c>
      <c r="K1326" s="81" t="n">
        <v>4.9094237108146</v>
      </c>
      <c r="L1326" s="81" t="n">
        <v>6.00000002557838</v>
      </c>
      <c r="M1326" s="81" t="n">
        <v>5.53414834383503</v>
      </c>
      <c r="N1326" s="81" t="n">
        <v>6.00688335828142</v>
      </c>
      <c r="O1326" s="81" t="n">
        <v>3.55842696594873</v>
      </c>
      <c r="P1326" s="81" t="n">
        <v>6.00000002115966</v>
      </c>
      <c r="Q1326" s="81" t="n">
        <v>5.99998953022662</v>
      </c>
      <c r="R1326" s="81" t="n">
        <v>5.37753236995248</v>
      </c>
      <c r="S1326" s="81" t="n">
        <v>5.24898535035206</v>
      </c>
      <c r="T1326" s="81" t="n">
        <v>5.27511218848775</v>
      </c>
      <c r="U1326" s="81" t="n">
        <v>5.24886282462742</v>
      </c>
      <c r="V1326" s="81" t="n">
        <v>4.99536577465819</v>
      </c>
      <c r="W1326" s="81" t="n">
        <v>5.24898535030871</v>
      </c>
      <c r="X1326" s="81" t="n">
        <v>5.24898535940728</v>
      </c>
    </row>
    <row r="1327" customFormat="false" ht="15" hidden="false" customHeight="true" outlineLevel="0" collapsed="false">
      <c r="A1327" s="31" t="n">
        <v>132215.55477115</v>
      </c>
      <c r="B1327" s="32" t="n">
        <v>6</v>
      </c>
      <c r="C1327" s="21" t="n">
        <v>4.42142835603364</v>
      </c>
      <c r="D1327" s="21" t="n">
        <v>5.05865340496223</v>
      </c>
      <c r="E1327" s="21" t="n">
        <v>5.96484012772201</v>
      </c>
      <c r="F1327" s="21" t="n">
        <v>6.64515780235895</v>
      </c>
      <c r="G1327" s="21" t="n">
        <v>5.39571499577123</v>
      </c>
      <c r="H1327" s="21" t="n">
        <v>5.29507779390125</v>
      </c>
      <c r="I1327" s="21" t="n">
        <v>5.24896577759634</v>
      </c>
      <c r="J1327" s="21" t="n">
        <v>5.23697624947911</v>
      </c>
      <c r="K1327" s="81" t="n">
        <v>8.24007390149384</v>
      </c>
      <c r="L1327" s="81" t="n">
        <v>6.00000001755943</v>
      </c>
      <c r="M1327" s="81" t="n">
        <v>6.66945663284241</v>
      </c>
      <c r="N1327" s="81" t="n">
        <v>6.00246080366574</v>
      </c>
      <c r="O1327" s="81" t="n">
        <v>3.56156259427367</v>
      </c>
      <c r="P1327" s="81" t="n">
        <v>6.00000001308571</v>
      </c>
      <c r="Q1327" s="81" t="n">
        <v>5.99999090891594</v>
      </c>
      <c r="R1327" s="81" t="n">
        <v>5.25359379987809</v>
      </c>
      <c r="S1327" s="81" t="n">
        <v>5.24898535039837</v>
      </c>
      <c r="T1327" s="81" t="n">
        <v>5.26951996591374</v>
      </c>
      <c r="U1327" s="81" t="n">
        <v>5.24893204631341</v>
      </c>
      <c r="V1327" s="81" t="n">
        <v>4.99726501081512</v>
      </c>
      <c r="W1327" s="81" t="n">
        <v>5.248985350327</v>
      </c>
      <c r="X1327" s="81" t="n">
        <v>5.24898535965584</v>
      </c>
    </row>
    <row r="1328" customFormat="false" ht="15" hidden="false" customHeight="true" outlineLevel="0" collapsed="false">
      <c r="A1328" s="31" t="n">
        <v>132315.56653724</v>
      </c>
      <c r="B1328" s="32" t="n">
        <v>6</v>
      </c>
      <c r="C1328" s="21" t="n">
        <v>4.62736667328415</v>
      </c>
      <c r="D1328" s="21" t="n">
        <v>5.44537746685093</v>
      </c>
      <c r="E1328" s="21" t="n">
        <v>5.96738405730332</v>
      </c>
      <c r="F1328" s="21" t="n">
        <v>6.23131592807557</v>
      </c>
      <c r="G1328" s="21" t="n">
        <v>5.42437257948829</v>
      </c>
      <c r="H1328" s="21" t="n">
        <v>5.28418283503897</v>
      </c>
      <c r="I1328" s="21" t="n">
        <v>5.2489668916697</v>
      </c>
      <c r="J1328" s="21" t="n">
        <v>5.23261800488826</v>
      </c>
      <c r="K1328" s="81" t="n">
        <v>8.95510911869906</v>
      </c>
      <c r="L1328" s="81" t="n">
        <v>6.00000001314984</v>
      </c>
      <c r="M1328" s="81" t="n">
        <v>8.29180193171305</v>
      </c>
      <c r="N1328" s="81" t="n">
        <v>5.99844749735803</v>
      </c>
      <c r="O1328" s="81" t="n">
        <v>3.56471567362299</v>
      </c>
      <c r="P1328" s="81" t="n">
        <v>6.00000000646352</v>
      </c>
      <c r="Q1328" s="81" t="n">
        <v>5.99999216771688</v>
      </c>
      <c r="R1328" s="81" t="n">
        <v>4.92055531014231</v>
      </c>
      <c r="S1328" s="81" t="n">
        <v>5.24898535040873</v>
      </c>
      <c r="T1328" s="81" t="n">
        <v>5.22865965096979</v>
      </c>
      <c r="U1328" s="81" t="n">
        <v>5.24904576631458</v>
      </c>
      <c r="V1328" s="81" t="n">
        <v>4.99916156231217</v>
      </c>
      <c r="W1328" s="81" t="n">
        <v>5.24898535034821</v>
      </c>
      <c r="X1328" s="81" t="n">
        <v>5.2489853596803</v>
      </c>
    </row>
    <row r="1329" customFormat="false" ht="15" hidden="false" customHeight="true" outlineLevel="0" collapsed="false">
      <c r="A1329" s="31" t="n">
        <v>132415.57830333</v>
      </c>
      <c r="B1329" s="32" t="n">
        <v>6</v>
      </c>
      <c r="C1329" s="21" t="n">
        <v>5.25727879913663</v>
      </c>
      <c r="D1329" s="21" t="n">
        <v>7.73949544992126</v>
      </c>
      <c r="E1329" s="21" t="n">
        <v>5.96973617426325</v>
      </c>
      <c r="F1329" s="21" t="n">
        <v>5.59485306696146</v>
      </c>
      <c r="G1329" s="21" t="n">
        <v>5.40823339095296</v>
      </c>
      <c r="H1329" s="21" t="n">
        <v>5.21815727205257</v>
      </c>
      <c r="I1329" s="21" t="n">
        <v>5.24896795059734</v>
      </c>
      <c r="J1329" s="21" t="n">
        <v>5.25607921022938</v>
      </c>
      <c r="K1329" s="81" t="n">
        <v>4.71371037315483</v>
      </c>
      <c r="L1329" s="81" t="n">
        <v>6.00000001007058</v>
      </c>
      <c r="M1329" s="81" t="n">
        <v>8.17431568331227</v>
      </c>
      <c r="N1329" s="81" t="n">
        <v>5.99943934421435</v>
      </c>
      <c r="O1329" s="81" t="n">
        <v>3.56788639752878</v>
      </c>
      <c r="P1329" s="81" t="n">
        <v>6.00000000131502</v>
      </c>
      <c r="Q1329" s="81" t="n">
        <v>5.99999330831113</v>
      </c>
      <c r="R1329" s="81" t="n">
        <v>5.33517501091713</v>
      </c>
      <c r="S1329" s="81" t="n">
        <v>5.24898535040962</v>
      </c>
      <c r="T1329" s="81" t="n">
        <v>5.18704563315054</v>
      </c>
      <c r="U1329" s="81" t="n">
        <v>5.24904967349078</v>
      </c>
      <c r="V1329" s="81" t="n">
        <v>5.00105541309125</v>
      </c>
      <c r="W1329" s="81" t="n">
        <v>5.24898535037009</v>
      </c>
      <c r="X1329" s="81" t="n">
        <v>5.24898535952729</v>
      </c>
    </row>
    <row r="1330" customFormat="false" ht="15" hidden="false" customHeight="true" outlineLevel="0" collapsed="false">
      <c r="A1330" s="31" t="n">
        <v>132515.59006942</v>
      </c>
      <c r="B1330" s="32" t="n">
        <v>6</v>
      </c>
      <c r="C1330" s="21" t="n">
        <v>9.04988348255268</v>
      </c>
      <c r="D1330" s="21" t="n">
        <v>8.06643829366193</v>
      </c>
      <c r="E1330" s="21" t="n">
        <v>5.9719113878966</v>
      </c>
      <c r="F1330" s="21" t="n">
        <v>5.61249307484669</v>
      </c>
      <c r="G1330" s="21" t="n">
        <v>4.92724955562133</v>
      </c>
      <c r="H1330" s="21" t="n">
        <v>5.1283050866692</v>
      </c>
      <c r="I1330" s="21" t="n">
        <v>5.24896895657001</v>
      </c>
      <c r="J1330" s="21" t="n">
        <v>5.26110019202408</v>
      </c>
      <c r="K1330" s="81" t="n">
        <v>4.56463375523906</v>
      </c>
      <c r="L1330" s="81" t="n">
        <v>6.00000000741256</v>
      </c>
      <c r="M1330" s="81" t="n">
        <v>5.48194708620362</v>
      </c>
      <c r="N1330" s="81" t="n">
        <v>6.00248764675556</v>
      </c>
      <c r="O1330" s="81" t="n">
        <v>3.57107496315935</v>
      </c>
      <c r="P1330" s="81" t="n">
        <v>5.9999999975582</v>
      </c>
      <c r="Q1330" s="81" t="n">
        <v>5.99999433423482</v>
      </c>
      <c r="R1330" s="81" t="n">
        <v>5.39013580715054</v>
      </c>
      <c r="S1330" s="81" t="n">
        <v>5.24898535041417</v>
      </c>
      <c r="T1330" s="81" t="n">
        <v>5.27064019302548</v>
      </c>
      <c r="U1330" s="81" t="n">
        <v>5.24897225608919</v>
      </c>
      <c r="V1330" s="81" t="n">
        <v>5.00294654689927</v>
      </c>
      <c r="W1330" s="81" t="n">
        <v>5.24898535039101</v>
      </c>
      <c r="X1330" s="81" t="n">
        <v>5.24898535923697</v>
      </c>
    </row>
    <row r="1331" customFormat="false" ht="15" hidden="false" customHeight="true" outlineLevel="0" collapsed="false">
      <c r="A1331" s="31" t="n">
        <v>132615.60183551</v>
      </c>
      <c r="B1331" s="32" t="n">
        <v>6</v>
      </c>
      <c r="C1331" s="21" t="n">
        <v>5.82623742319173</v>
      </c>
      <c r="D1331" s="21" t="n">
        <v>5.03259831288453</v>
      </c>
      <c r="E1331" s="21" t="n">
        <v>5.97392347950232</v>
      </c>
      <c r="F1331" s="21" t="n">
        <v>5.90492779768384</v>
      </c>
      <c r="G1331" s="21" t="n">
        <v>4.85818652428234</v>
      </c>
      <c r="H1331" s="21" t="n">
        <v>5.28005367506065</v>
      </c>
      <c r="I1331" s="21" t="n">
        <v>5.24896991164994</v>
      </c>
      <c r="J1331" s="21" t="n">
        <v>5.25650451504656</v>
      </c>
      <c r="K1331" s="81" t="n">
        <v>4.90942467611455</v>
      </c>
      <c r="L1331" s="81" t="n">
        <v>6.00000000512154</v>
      </c>
      <c r="M1331" s="81" t="n">
        <v>5.29433521462434</v>
      </c>
      <c r="N1331" s="81" t="n">
        <v>6.00301570686391</v>
      </c>
      <c r="O1331" s="81" t="n">
        <v>3.57428157136339</v>
      </c>
      <c r="P1331" s="81" t="n">
        <v>5.99999999504234</v>
      </c>
      <c r="Q1331" s="81" t="n">
        <v>5.99999525042272</v>
      </c>
      <c r="R1331" s="81" t="n">
        <v>5.37753238486846</v>
      </c>
      <c r="S1331" s="81" t="n">
        <v>5.24898535042344</v>
      </c>
      <c r="T1331" s="81" t="n">
        <v>5.27665637433499</v>
      </c>
      <c r="U1331" s="81" t="n">
        <v>5.2489335743468</v>
      </c>
      <c r="V1331" s="81" t="n">
        <v>5.00483494728476</v>
      </c>
      <c r="W1331" s="81" t="n">
        <v>5.24898535040985</v>
      </c>
      <c r="X1331" s="81" t="n">
        <v>5.24898535884359</v>
      </c>
    </row>
    <row r="1332" customFormat="false" ht="15" hidden="false" customHeight="true" outlineLevel="0" collapsed="false">
      <c r="A1332" s="31" t="n">
        <v>132715.6136016</v>
      </c>
      <c r="B1332" s="32" t="n">
        <v>6</v>
      </c>
      <c r="C1332" s="21" t="n">
        <v>4.41250737117091</v>
      </c>
      <c r="D1332" s="21" t="n">
        <v>5.00772977717245</v>
      </c>
      <c r="E1332" s="21" t="n">
        <v>5.97578517042998</v>
      </c>
      <c r="F1332" s="21" t="n">
        <v>6.52853352113038</v>
      </c>
      <c r="G1332" s="21" t="n">
        <v>5.36530309204314</v>
      </c>
      <c r="H1332" s="21" t="n">
        <v>5.29549300353943</v>
      </c>
      <c r="I1332" s="21" t="n">
        <v>5.2489708178068</v>
      </c>
      <c r="J1332" s="21" t="n">
        <v>5.24031303488</v>
      </c>
      <c r="K1332" s="81" t="n">
        <v>8.24008116208403</v>
      </c>
      <c r="L1332" s="81" t="n">
        <v>6.0000000033661</v>
      </c>
      <c r="M1332" s="81" t="n">
        <v>5.67458260005139</v>
      </c>
      <c r="N1332" s="81" t="n">
        <v>6.0009495016266</v>
      </c>
      <c r="O1332" s="81" t="n">
        <v>3.57750642671869</v>
      </c>
      <c r="P1332" s="81" t="n">
        <v>5.99999999357777</v>
      </c>
      <c r="Q1332" s="81" t="n">
        <v>5.99999606282202</v>
      </c>
      <c r="R1332" s="81" t="n">
        <v>5.25359223636578</v>
      </c>
      <c r="S1332" s="81" t="n">
        <v>5.24898535043344</v>
      </c>
      <c r="T1332" s="81" t="n">
        <v>5.27426253453879</v>
      </c>
      <c r="U1332" s="81" t="n">
        <v>5.24897018535324</v>
      </c>
      <c r="V1332" s="81" t="n">
        <v>5.00672059759432</v>
      </c>
      <c r="W1332" s="81" t="n">
        <v>5.24898535042596</v>
      </c>
      <c r="X1332" s="81" t="n">
        <v>5.24898535837616</v>
      </c>
    </row>
    <row r="1333" customFormat="false" ht="15" hidden="false" customHeight="true" outlineLevel="0" collapsed="false">
      <c r="A1333" s="31" t="n">
        <v>132815.62536769</v>
      </c>
      <c r="B1333" s="32" t="n">
        <v>6</v>
      </c>
      <c r="C1333" s="21" t="n">
        <v>4.51820037802818</v>
      </c>
      <c r="D1333" s="21" t="n">
        <v>5.32297851027386</v>
      </c>
      <c r="E1333" s="21" t="n">
        <v>5.97750819046203</v>
      </c>
      <c r="F1333" s="21" t="n">
        <v>6.33967107716734</v>
      </c>
      <c r="G1333" s="21" t="n">
        <v>5.4165509848219</v>
      </c>
      <c r="H1333" s="21" t="n">
        <v>5.28812094529719</v>
      </c>
      <c r="I1333" s="21" t="n">
        <v>5.24897167694307</v>
      </c>
      <c r="J1333" s="21" t="n">
        <v>5.23070972747068</v>
      </c>
      <c r="K1333" s="81" t="n">
        <v>8.95510843924776</v>
      </c>
      <c r="L1333" s="81" t="n">
        <v>6.00000000219291</v>
      </c>
      <c r="M1333" s="81" t="n">
        <v>7.73033366839564</v>
      </c>
      <c r="N1333" s="81" t="n">
        <v>5.99948374921695</v>
      </c>
      <c r="O1333" s="81" t="n">
        <v>3.58074973758548</v>
      </c>
      <c r="P1333" s="81" t="n">
        <v>5.99999999295957</v>
      </c>
      <c r="Q1333" s="81" t="n">
        <v>5.99999677806852</v>
      </c>
      <c r="R1333" s="81" t="n">
        <v>4.92055522176835</v>
      </c>
      <c r="S1333" s="81" t="n">
        <v>5.24898535044086</v>
      </c>
      <c r="T1333" s="81" t="n">
        <v>5.2634528185728</v>
      </c>
      <c r="U1333" s="81" t="n">
        <v>5.24901404654122</v>
      </c>
      <c r="V1333" s="81" t="n">
        <v>5.008603480969</v>
      </c>
      <c r="W1333" s="81" t="n">
        <v>5.24898535043905</v>
      </c>
      <c r="X1333" s="81" t="n">
        <v>5.24898535785897</v>
      </c>
    </row>
    <row r="1334" customFormat="false" ht="15" hidden="false" customHeight="true" outlineLevel="0" collapsed="false">
      <c r="A1334" s="31" t="n">
        <v>132915.637133781</v>
      </c>
      <c r="B1334" s="32" t="n">
        <v>6</v>
      </c>
      <c r="C1334" s="21" t="n">
        <v>4.89202949363494</v>
      </c>
      <c r="D1334" s="21" t="n">
        <v>6.4937866960277</v>
      </c>
      <c r="E1334" s="21" t="n">
        <v>5.97910334532186</v>
      </c>
      <c r="F1334" s="21" t="n">
        <v>5.64004211170184</v>
      </c>
      <c r="G1334" s="21" t="n">
        <v>5.42413332429986</v>
      </c>
      <c r="H1334" s="21" t="n">
        <v>5.25493896562069</v>
      </c>
      <c r="I1334" s="21" t="n">
        <v>5.24897249091119</v>
      </c>
      <c r="J1334" s="21" t="n">
        <v>5.25424844160811</v>
      </c>
      <c r="K1334" s="81" t="n">
        <v>4.71370947186401</v>
      </c>
      <c r="L1334" s="81" t="n">
        <v>6.00000000148553</v>
      </c>
      <c r="M1334" s="81" t="n">
        <v>8.36896487572291</v>
      </c>
      <c r="N1334" s="81" t="n">
        <v>6.00011531207256</v>
      </c>
      <c r="O1334" s="81" t="n">
        <v>3.58401171616403</v>
      </c>
      <c r="P1334" s="81" t="n">
        <v>5.99999999298562</v>
      </c>
      <c r="Q1334" s="81" t="n">
        <v>5.99999740321795</v>
      </c>
      <c r="R1334" s="81" t="n">
        <v>5.33517519432924</v>
      </c>
      <c r="S1334" s="81" t="n">
        <v>5.2489853504449</v>
      </c>
      <c r="T1334" s="81" t="n">
        <v>5.21427482987822</v>
      </c>
      <c r="U1334" s="81" t="n">
        <v>5.24900878639476</v>
      </c>
      <c r="V1334" s="81" t="n">
        <v>5.01048358034069</v>
      </c>
      <c r="W1334" s="81" t="n">
        <v>5.24898535044913</v>
      </c>
      <c r="X1334" s="81" t="n">
        <v>5.24898535731212</v>
      </c>
    </row>
    <row r="1335" customFormat="false" ht="15" hidden="false" customHeight="true" outlineLevel="0" collapsed="false">
      <c r="A1335" s="31" t="n">
        <v>133015.648899871</v>
      </c>
      <c r="B1335" s="32" t="n">
        <v>6</v>
      </c>
      <c r="C1335" s="21" t="n">
        <v>8.7006412722078</v>
      </c>
      <c r="D1335" s="21" t="n">
        <v>8.26860209695812</v>
      </c>
      <c r="E1335" s="21" t="n">
        <v>5.98058058238943</v>
      </c>
      <c r="F1335" s="21" t="n">
        <v>5.6123093856193</v>
      </c>
      <c r="G1335" s="21" t="n">
        <v>5.042405160714</v>
      </c>
      <c r="H1335" s="21" t="n">
        <v>5.13211186313074</v>
      </c>
      <c r="I1335" s="21" t="n">
        <v>5.24897326152446</v>
      </c>
      <c r="J1335" s="21" t="n">
        <v>5.26063313044267</v>
      </c>
      <c r="K1335" s="81" t="n">
        <v>4.56463386449767</v>
      </c>
      <c r="L1335" s="81" t="n">
        <v>6.00000000106517</v>
      </c>
      <c r="M1335" s="81" t="n">
        <v>7.69729027795322</v>
      </c>
      <c r="N1335" s="81" t="n">
        <v>6.00131466862419</v>
      </c>
      <c r="O1335" s="81" t="n">
        <v>3.58729257855651</v>
      </c>
      <c r="P1335" s="81" t="n">
        <v>5.99999999346915</v>
      </c>
      <c r="Q1335" s="81" t="n">
        <v>5.99999794552596</v>
      </c>
      <c r="R1335" s="81" t="n">
        <v>5.39013585531117</v>
      </c>
      <c r="S1335" s="81" t="n">
        <v>5.24898535044656</v>
      </c>
      <c r="T1335" s="81" t="n">
        <v>5.18578110717144</v>
      </c>
      <c r="U1335" s="81" t="n">
        <v>5.24897578100587</v>
      </c>
      <c r="V1335" s="81" t="n">
        <v>5.01236087842822</v>
      </c>
      <c r="W1335" s="81" t="n">
        <v>5.2489853504564</v>
      </c>
      <c r="X1335" s="81" t="n">
        <v>5.24898535675205</v>
      </c>
    </row>
    <row r="1336" customFormat="false" ht="15" hidden="false" customHeight="true" outlineLevel="0" collapsed="false">
      <c r="A1336" s="31" t="n">
        <v>133115.660665961</v>
      </c>
      <c r="B1336" s="32" t="n">
        <v>6</v>
      </c>
      <c r="C1336" s="21" t="n">
        <v>9.0321461039346</v>
      </c>
      <c r="D1336" s="21" t="n">
        <v>5.1811074608003</v>
      </c>
      <c r="E1336" s="21" t="n">
        <v>5.98194905395104</v>
      </c>
      <c r="F1336" s="21" t="n">
        <v>5.8757127693195</v>
      </c>
      <c r="G1336" s="21" t="n">
        <v>4.83923038995928</v>
      </c>
      <c r="H1336" s="21" t="n">
        <v>5.26862922389135</v>
      </c>
      <c r="I1336" s="21" t="n">
        <v>5.24897399056323</v>
      </c>
      <c r="J1336" s="21" t="n">
        <v>5.25690973674552</v>
      </c>
      <c r="K1336" s="81" t="n">
        <v>4.90942520354958</v>
      </c>
      <c r="L1336" s="81" t="n">
        <v>6.00000000078703</v>
      </c>
      <c r="M1336" s="81" t="n">
        <v>5.29529301156274</v>
      </c>
      <c r="N1336" s="81" t="n">
        <v>6.00132433613763</v>
      </c>
      <c r="O1336" s="81" t="n">
        <v>3.59059254483299</v>
      </c>
      <c r="P1336" s="81" t="n">
        <v>5.99999999424665</v>
      </c>
      <c r="Q1336" s="81" t="n">
        <v>5.9999984122706</v>
      </c>
      <c r="R1336" s="81" t="n">
        <v>5.3775323930297</v>
      </c>
      <c r="S1336" s="81" t="n">
        <v>5.2489853504472</v>
      </c>
      <c r="T1336" s="81" t="n">
        <v>5.27510276352529</v>
      </c>
      <c r="U1336" s="81" t="n">
        <v>5.24896420843653</v>
      </c>
      <c r="V1336" s="81" t="n">
        <v>5.01423535773361</v>
      </c>
      <c r="W1336" s="81" t="n">
        <v>5.24898535046117</v>
      </c>
      <c r="X1336" s="81" t="n">
        <v>5.248985356192</v>
      </c>
    </row>
    <row r="1337" customFormat="false" ht="15" hidden="false" customHeight="true" outlineLevel="0" collapsed="false">
      <c r="A1337" s="31" t="n">
        <v>133215.672432051</v>
      </c>
      <c r="B1337" s="32" t="n">
        <v>6</v>
      </c>
      <c r="C1337" s="21" t="n">
        <v>4.62294799534394</v>
      </c>
      <c r="D1337" s="21" t="n">
        <v>4.9681674452101</v>
      </c>
      <c r="E1337" s="21" t="n">
        <v>5.98321717751416</v>
      </c>
      <c r="F1337" s="21" t="n">
        <v>6.43927412890501</v>
      </c>
      <c r="G1337" s="21" t="n">
        <v>5.31413969870892</v>
      </c>
      <c r="H1337" s="21" t="n">
        <v>5.29534636368031</v>
      </c>
      <c r="I1337" s="21" t="n">
        <v>5.24897467977782</v>
      </c>
      <c r="J1337" s="21" t="n">
        <v>5.24256535829247</v>
      </c>
      <c r="K1337" s="81" t="n">
        <v>8.24008512944772</v>
      </c>
      <c r="L1337" s="81" t="n">
        <v>6.00000000057462</v>
      </c>
      <c r="M1337" s="81" t="n">
        <v>5.37472589686792</v>
      </c>
      <c r="N1337" s="81" t="n">
        <v>6.00039820510027</v>
      </c>
      <c r="O1337" s="81" t="n">
        <v>3.59391183910151</v>
      </c>
      <c r="P1337" s="81" t="n">
        <v>5.99999999518212</v>
      </c>
      <c r="Q1337" s="81" t="n">
        <v>5.99999881061168</v>
      </c>
      <c r="R1337" s="81" t="n">
        <v>5.25359138200938</v>
      </c>
      <c r="S1337" s="81" t="n">
        <v>5.24898535044771</v>
      </c>
      <c r="T1337" s="81" t="n">
        <v>5.27632098347516</v>
      </c>
      <c r="U1337" s="81" t="n">
        <v>5.24898199164646</v>
      </c>
      <c r="V1337" s="81" t="n">
        <v>5.01610700053796</v>
      </c>
      <c r="W1337" s="81" t="n">
        <v>5.24898535046385</v>
      </c>
      <c r="X1337" s="81" t="n">
        <v>5.24898535564241</v>
      </c>
    </row>
    <row r="1338" customFormat="false" ht="15" hidden="false" customHeight="true" outlineLevel="0" collapsed="false">
      <c r="A1338" s="31" t="n">
        <v>133315.684198141</v>
      </c>
      <c r="B1338" s="32" t="n">
        <v>6</v>
      </c>
      <c r="C1338" s="21" t="n">
        <v>4.44550417522679</v>
      </c>
      <c r="D1338" s="21" t="n">
        <v>5.22492082639797</v>
      </c>
      <c r="E1338" s="21" t="n">
        <v>5.984392692883</v>
      </c>
      <c r="F1338" s="21" t="n">
        <v>6.40164512010396</v>
      </c>
      <c r="G1338" s="21" t="n">
        <v>5.40383712518694</v>
      </c>
      <c r="H1338" s="21" t="n">
        <v>5.29106059650871</v>
      </c>
      <c r="I1338" s="21" t="n">
        <v>5.24897533088897</v>
      </c>
      <c r="J1338" s="21" t="n">
        <v>5.23044648926127</v>
      </c>
      <c r="K1338" s="81" t="n">
        <v>8.9551080680114</v>
      </c>
      <c r="L1338" s="81" t="n">
        <v>6.00000000040418</v>
      </c>
      <c r="M1338" s="81" t="n">
        <v>5.8854304506512</v>
      </c>
      <c r="N1338" s="81" t="n">
        <v>5.99988338051707</v>
      </c>
      <c r="O1338" s="81" t="n">
        <v>3.59725068958204</v>
      </c>
      <c r="P1338" s="81" t="n">
        <v>5.99999999616821</v>
      </c>
      <c r="Q1338" s="81" t="n">
        <v>5.99999914748198</v>
      </c>
      <c r="R1338" s="81" t="n">
        <v>4.92055517348095</v>
      </c>
      <c r="S1338" s="81" t="n">
        <v>5.24898535044834</v>
      </c>
      <c r="T1338" s="81" t="n">
        <v>5.27277237192982</v>
      </c>
      <c r="U1338" s="81" t="n">
        <v>5.24899829564604</v>
      </c>
      <c r="V1338" s="81" t="n">
        <v>5.0179757888975</v>
      </c>
      <c r="W1338" s="81" t="n">
        <v>5.24898535046486</v>
      </c>
      <c r="X1338" s="81" t="n">
        <v>5.24898535511135</v>
      </c>
    </row>
    <row r="1339" customFormat="false" ht="15" hidden="false" customHeight="true" outlineLevel="0" collapsed="false">
      <c r="A1339" s="31" t="n">
        <v>133415.695964231</v>
      </c>
      <c r="B1339" s="32" t="n">
        <v>6</v>
      </c>
      <c r="C1339" s="21" t="n">
        <v>4.69780105873317</v>
      </c>
      <c r="D1339" s="21" t="n">
        <v>5.91252635311106</v>
      </c>
      <c r="E1339" s="21" t="n">
        <v>5.98548271582317</v>
      </c>
      <c r="F1339" s="21" t="n">
        <v>5.6862222303781</v>
      </c>
      <c r="G1339" s="21" t="n">
        <v>5.42619281257968</v>
      </c>
      <c r="H1339" s="21" t="n">
        <v>5.26882873837381</v>
      </c>
      <c r="I1339" s="21" t="n">
        <v>5.24897594558678</v>
      </c>
      <c r="J1339" s="21" t="n">
        <v>5.25265910998887</v>
      </c>
      <c r="K1339" s="81" t="n">
        <v>4.71370897939951</v>
      </c>
      <c r="L1339" s="81" t="n">
        <v>6.00000000027401</v>
      </c>
      <c r="M1339" s="81" t="n">
        <v>8.06728706798561</v>
      </c>
      <c r="N1339" s="81" t="n">
        <v>6.00021948260776</v>
      </c>
      <c r="O1339" s="81" t="n">
        <v>3.6006093286845</v>
      </c>
      <c r="P1339" s="81" t="n">
        <v>5.99999999712502</v>
      </c>
      <c r="Q1339" s="81" t="n">
        <v>5.99999942950551</v>
      </c>
      <c r="R1339" s="81" t="n">
        <v>5.33517529455196</v>
      </c>
      <c r="S1339" s="81" t="n">
        <v>5.24898535044898</v>
      </c>
      <c r="T1339" s="81" t="n">
        <v>5.24774721871453</v>
      </c>
      <c r="U1339" s="81" t="n">
        <v>5.24899345574575</v>
      </c>
      <c r="V1339" s="81" t="n">
        <v>5.01984170463932</v>
      </c>
      <c r="W1339" s="81" t="n">
        <v>5.24898535046462</v>
      </c>
      <c r="X1339" s="81" t="n">
        <v>5.24898535460484</v>
      </c>
    </row>
    <row r="1340" customFormat="false" ht="15" hidden="false" customHeight="true" outlineLevel="0" collapsed="false">
      <c r="A1340" s="31" t="n">
        <v>133515.707730321</v>
      </c>
      <c r="B1340" s="32" t="n">
        <v>6</v>
      </c>
      <c r="C1340" s="21" t="n">
        <v>5.71411687545167</v>
      </c>
      <c r="D1340" s="21" t="n">
        <v>8.24371026135139</v>
      </c>
      <c r="E1340" s="21" t="n">
        <v>5.98649378824885</v>
      </c>
      <c r="F1340" s="21" t="n">
        <v>5.62126047426424</v>
      </c>
      <c r="G1340" s="21" t="n">
        <v>5.38798844155224</v>
      </c>
      <c r="H1340" s="21" t="n">
        <v>5.1405689348669</v>
      </c>
      <c r="I1340" s="21" t="n">
        <v>5.24897652552858</v>
      </c>
      <c r="J1340" s="21" t="n">
        <v>5.26003461437383</v>
      </c>
      <c r="K1340" s="81" t="n">
        <v>4.56463392420007</v>
      </c>
      <c r="L1340" s="81" t="n">
        <v>6.000000000183</v>
      </c>
      <c r="M1340" s="81" t="n">
        <v>8.35579307061265</v>
      </c>
      <c r="N1340" s="81" t="n">
        <v>6.00067098727926</v>
      </c>
      <c r="O1340" s="81" t="n">
        <v>3.60398799309056</v>
      </c>
      <c r="P1340" s="81" t="n">
        <v>5.99999999799758</v>
      </c>
      <c r="Q1340" s="81" t="n">
        <v>5.99999966293862</v>
      </c>
      <c r="R1340" s="81" t="n">
        <v>5.39013588163248</v>
      </c>
      <c r="S1340" s="81" t="n">
        <v>5.24898535044949</v>
      </c>
      <c r="T1340" s="81" t="n">
        <v>5.20098922018917</v>
      </c>
      <c r="U1340" s="81" t="n">
        <v>5.2489798620341</v>
      </c>
      <c r="V1340" s="81" t="n">
        <v>5.02170472935711</v>
      </c>
      <c r="W1340" s="81" t="n">
        <v>5.2489853504635</v>
      </c>
      <c r="X1340" s="81" t="n">
        <v>5.24898535412717</v>
      </c>
    </row>
    <row r="1341" customFormat="false" ht="15" hidden="false" customHeight="true" outlineLevel="0" collapsed="false">
      <c r="A1341" s="31" t="n">
        <v>133615.719496411</v>
      </c>
      <c r="B1341" s="32" t="n">
        <v>6</v>
      </c>
      <c r="C1341" s="21" t="n">
        <v>9.13729003926187</v>
      </c>
      <c r="D1341" s="21" t="n">
        <v>5.39969402997029</v>
      </c>
      <c r="E1341" s="21" t="n">
        <v>5.98743192494463</v>
      </c>
      <c r="F1341" s="21" t="n">
        <v>5.86167538900792</v>
      </c>
      <c r="G1341" s="21" t="n">
        <v>4.89327512051656</v>
      </c>
      <c r="H1341" s="21" t="n">
        <v>5.24933995630121</v>
      </c>
      <c r="I1341" s="21" t="n">
        <v>5.24897707233636</v>
      </c>
      <c r="J1341" s="21" t="n">
        <v>5.25695298489172</v>
      </c>
      <c r="K1341" s="81" t="n">
        <v>4.90942549176857</v>
      </c>
      <c r="L1341" s="81" t="n">
        <v>6.00000000012412</v>
      </c>
      <c r="M1341" s="81" t="n">
        <v>6.06144417494181</v>
      </c>
      <c r="N1341" s="81" t="n">
        <v>6.00058889494164</v>
      </c>
      <c r="O1341" s="81" t="n">
        <v>3.60738692383945</v>
      </c>
      <c r="P1341" s="81" t="n">
        <v>5.99999999875225</v>
      </c>
      <c r="Q1341" s="81" t="n">
        <v>5.9999998536305</v>
      </c>
      <c r="R1341" s="81" t="n">
        <v>5.37753239749331</v>
      </c>
      <c r="S1341" s="81" t="n">
        <v>5.24898535044981</v>
      </c>
      <c r="T1341" s="81" t="n">
        <v>5.21831587606631</v>
      </c>
      <c r="U1341" s="81" t="n">
        <v>5.24897697351139</v>
      </c>
      <c r="V1341" s="81" t="n">
        <v>5.02356484440681</v>
      </c>
      <c r="W1341" s="81" t="n">
        <v>5.24898535046183</v>
      </c>
      <c r="X1341" s="81" t="n">
        <v>5.24898535368121</v>
      </c>
    </row>
    <row r="1342" customFormat="false" ht="15" hidden="false" customHeight="true" outlineLevel="0" collapsed="false">
      <c r="A1342" s="31" t="n">
        <v>133715.731262502</v>
      </c>
      <c r="B1342" s="32" t="n">
        <v>6</v>
      </c>
      <c r="C1342" s="21" t="n">
        <v>5.06943061346842</v>
      </c>
      <c r="D1342" s="21" t="n">
        <v>4.93296537578281</v>
      </c>
      <c r="E1342" s="21" t="n">
        <v>5.9883026568958</v>
      </c>
      <c r="F1342" s="21" t="n">
        <v>6.37692802791124</v>
      </c>
      <c r="G1342" s="21" t="n">
        <v>5.18433124769093</v>
      </c>
      <c r="H1342" s="21" t="n">
        <v>5.29447567362362</v>
      </c>
      <c r="I1342" s="21" t="n">
        <v>5.24897758759392</v>
      </c>
      <c r="J1342" s="21" t="n">
        <v>5.24394381877407</v>
      </c>
      <c r="K1342" s="81" t="n">
        <v>8.24008729750575</v>
      </c>
      <c r="L1342" s="81" t="n">
        <v>6.00000000008708</v>
      </c>
      <c r="M1342" s="81" t="n">
        <v>5.21935067268172</v>
      </c>
      <c r="N1342" s="81" t="n">
        <v>6.00018595025786</v>
      </c>
      <c r="O1342" s="81" t="n">
        <v>3.6108063664175</v>
      </c>
      <c r="P1342" s="81" t="n">
        <v>5.99999999937287</v>
      </c>
      <c r="Q1342" s="81" t="n">
        <v>6.00000000699954</v>
      </c>
      <c r="R1342" s="81" t="n">
        <v>5.25359091512288</v>
      </c>
      <c r="S1342" s="81" t="n">
        <v>5.24898535044997</v>
      </c>
      <c r="T1342" s="81" t="n">
        <v>5.27613864331423</v>
      </c>
      <c r="U1342" s="81" t="n">
        <v>5.24898515156632</v>
      </c>
      <c r="V1342" s="81" t="n">
        <v>5.02542203090203</v>
      </c>
      <c r="W1342" s="81" t="n">
        <v>5.24898535045987</v>
      </c>
      <c r="X1342" s="81" t="n">
        <v>5.24898535326861</v>
      </c>
    </row>
    <row r="1343" customFormat="false" ht="15" hidden="false" customHeight="true" outlineLevel="0" collapsed="false">
      <c r="A1343" s="31" t="n">
        <v>133815.743028592</v>
      </c>
      <c r="B1343" s="32" t="n">
        <v>6</v>
      </c>
      <c r="C1343" s="21" t="n">
        <v>4.40670507484936</v>
      </c>
      <c r="D1343" s="21" t="n">
        <v>5.1306824964179</v>
      </c>
      <c r="E1343" s="21" t="n">
        <v>5.98911107134403</v>
      </c>
      <c r="F1343" s="21" t="n">
        <v>6.41824719549367</v>
      </c>
      <c r="G1343" s="21" t="n">
        <v>5.38517948767338</v>
      </c>
      <c r="H1343" s="21" t="n">
        <v>5.29359989515213</v>
      </c>
      <c r="I1343" s="21" t="n">
        <v>5.24897807284404</v>
      </c>
      <c r="J1343" s="21" t="n">
        <v>5.23133096758182</v>
      </c>
      <c r="K1343" s="81" t="n">
        <v>8.95510786515318</v>
      </c>
      <c r="L1343" s="81" t="n">
        <v>6.00000000006273</v>
      </c>
      <c r="M1343" s="81" t="n">
        <v>5.46537764588473</v>
      </c>
      <c r="N1343" s="81" t="n">
        <v>6.00001303528102</v>
      </c>
      <c r="O1343" s="81" t="n">
        <v>3.61424657085165</v>
      </c>
      <c r="P1343" s="81" t="n">
        <v>5.99999999985682</v>
      </c>
      <c r="Q1343" s="81" t="n">
        <v>6.00000012802266</v>
      </c>
      <c r="R1343" s="81" t="n">
        <v>4.92055514709397</v>
      </c>
      <c r="S1343" s="81" t="n">
        <v>5.24898535045006</v>
      </c>
      <c r="T1343" s="81" t="n">
        <v>5.27567465441712</v>
      </c>
      <c r="U1343" s="81" t="n">
        <v>5.24899096259841</v>
      </c>
      <c r="V1343" s="81" t="n">
        <v>5.02727626970948</v>
      </c>
      <c r="W1343" s="81" t="n">
        <v>5.24898535045784</v>
      </c>
      <c r="X1343" s="81" t="n">
        <v>5.24898535289007</v>
      </c>
    </row>
    <row r="1344" customFormat="false" ht="15" hidden="false" customHeight="true" outlineLevel="0" collapsed="false">
      <c r="A1344" s="31" t="n">
        <v>133915.754794682</v>
      </c>
      <c r="B1344" s="32" t="n">
        <v>6</v>
      </c>
      <c r="C1344" s="21" t="n">
        <v>4.56822608847864</v>
      </c>
      <c r="D1344" s="21" t="n">
        <v>5.61884692273025</v>
      </c>
      <c r="E1344" s="21" t="n">
        <v>5.98986184871562</v>
      </c>
      <c r="F1344" s="21" t="n">
        <v>5.72756390511046</v>
      </c>
      <c r="G1344" s="21" t="n">
        <v>5.42115447145362</v>
      </c>
      <c r="H1344" s="21" t="n">
        <v>5.27833159811419</v>
      </c>
      <c r="I1344" s="21" t="n">
        <v>5.24897852958595</v>
      </c>
      <c r="J1344" s="21" t="n">
        <v>5.25148492702028</v>
      </c>
      <c r="K1344" s="81" t="n">
        <v>4.71370871028937</v>
      </c>
      <c r="L1344" s="81" t="n">
        <v>6.00000000004531</v>
      </c>
      <c r="M1344" s="81" t="n">
        <v>6.21624483913504</v>
      </c>
      <c r="N1344" s="81" t="n">
        <v>6.00017516081897</v>
      </c>
      <c r="O1344" s="81" t="n">
        <v>3.61770779180692</v>
      </c>
      <c r="P1344" s="81" t="n">
        <v>6.00000000021125</v>
      </c>
      <c r="Q1344" s="81" t="n">
        <v>6.00000022123509</v>
      </c>
      <c r="R1344" s="81" t="n">
        <v>5.33517534932152</v>
      </c>
      <c r="S1344" s="81" t="n">
        <v>5.24898535045011</v>
      </c>
      <c r="T1344" s="81" t="n">
        <v>5.27094567415836</v>
      </c>
      <c r="U1344" s="81" t="n">
        <v>5.24898796249123</v>
      </c>
      <c r="V1344" s="81" t="n">
        <v>5.02912754144423</v>
      </c>
      <c r="W1344" s="81" t="n">
        <v>5.2489853504559</v>
      </c>
      <c r="X1344" s="81" t="n">
        <v>5.24898535254551</v>
      </c>
    </row>
    <row r="1345" customFormat="false" ht="15" hidden="false" customHeight="true" outlineLevel="0" collapsed="false">
      <c r="A1345" s="31" t="n">
        <v>134015.766560772</v>
      </c>
      <c r="B1345" s="32" t="n">
        <v>6</v>
      </c>
      <c r="C1345" s="21" t="n">
        <v>5.03762168203377</v>
      </c>
      <c r="D1345" s="21" t="n">
        <v>8.09527339945095</v>
      </c>
      <c r="E1345" s="21" t="n">
        <v>5.99055929659003</v>
      </c>
      <c r="F1345" s="21" t="n">
        <v>5.63767621361397</v>
      </c>
      <c r="G1345" s="21" t="n">
        <v>5.41873730311273</v>
      </c>
      <c r="H1345" s="21" t="n">
        <v>5.15901555681134</v>
      </c>
      <c r="I1345" s="21" t="n">
        <v>5.24897895927299</v>
      </c>
      <c r="J1345" s="21" t="n">
        <v>5.2593617004725</v>
      </c>
      <c r="K1345" s="81" t="n">
        <v>4.56463395682625</v>
      </c>
      <c r="L1345" s="81" t="n">
        <v>6.00000000003209</v>
      </c>
      <c r="M1345" s="81" t="n">
        <v>8.22400563091991</v>
      </c>
      <c r="N1345" s="81" t="n">
        <v>6.00033642632497</v>
      </c>
      <c r="O1345" s="81" t="n">
        <v>3.62119028868762</v>
      </c>
      <c r="P1345" s="81" t="n">
        <v>6.00000000044989</v>
      </c>
      <c r="Q1345" s="81" t="n">
        <v>6.00000029073857</v>
      </c>
      <c r="R1345" s="81" t="n">
        <v>5.39013589601813</v>
      </c>
      <c r="S1345" s="81" t="n">
        <v>5.24898535045016</v>
      </c>
      <c r="T1345" s="81" t="n">
        <v>5.23605124338315</v>
      </c>
      <c r="U1345" s="81" t="n">
        <v>5.24898253350314</v>
      </c>
      <c r="V1345" s="81" t="n">
        <v>5.03097582646483</v>
      </c>
      <c r="W1345" s="81" t="n">
        <v>5.24898535045414</v>
      </c>
      <c r="X1345" s="81" t="n">
        <v>5.24898535223421</v>
      </c>
    </row>
    <row r="1346" customFormat="false" ht="15" hidden="false" customHeight="true" outlineLevel="0" collapsed="false">
      <c r="A1346" s="31" t="n">
        <v>134115.778326862</v>
      </c>
      <c r="B1346" s="32" t="n">
        <v>6</v>
      </c>
      <c r="C1346" s="21" t="n">
        <v>8.91672953051219</v>
      </c>
      <c r="D1346" s="21" t="n">
        <v>5.95094011111876</v>
      </c>
      <c r="E1346" s="21" t="n">
        <v>5.99120738088717</v>
      </c>
      <c r="F1346" s="21" t="n">
        <v>5.86080326529713</v>
      </c>
      <c r="G1346" s="21" t="n">
        <v>4.96978085927844</v>
      </c>
      <c r="H1346" s="21" t="n">
        <v>5.14500980500174</v>
      </c>
      <c r="I1346" s="21" t="n">
        <v>5.24897936331069</v>
      </c>
      <c r="J1346" s="21" t="n">
        <v>5.25669266193123</v>
      </c>
      <c r="K1346" s="81" t="n">
        <v>4.909425649278</v>
      </c>
      <c r="L1346" s="81" t="n">
        <v>6.00000000002217</v>
      </c>
      <c r="M1346" s="81" t="n">
        <v>8.27404080151652</v>
      </c>
      <c r="N1346" s="81" t="n">
        <v>6.0002674167362</v>
      </c>
      <c r="O1346" s="81" t="n">
        <v>3.62469432574279</v>
      </c>
      <c r="P1346" s="81" t="n">
        <v>6.00000000059016</v>
      </c>
      <c r="Q1346" s="81" t="n">
        <v>6.0000003402158</v>
      </c>
      <c r="R1346" s="81" t="n">
        <v>5.37753239993396</v>
      </c>
      <c r="S1346" s="81" t="n">
        <v>5.2489853504502</v>
      </c>
      <c r="T1346" s="81" t="n">
        <v>5.19139597360385</v>
      </c>
      <c r="U1346" s="81" t="n">
        <v>5.24898212746445</v>
      </c>
      <c r="V1346" s="81" t="n">
        <v>5.03282110486831</v>
      </c>
      <c r="W1346" s="81" t="n">
        <v>5.24898535045263</v>
      </c>
      <c r="X1346" s="81" t="n">
        <v>5.248985351955</v>
      </c>
    </row>
    <row r="1347" customFormat="false" ht="15" hidden="false" customHeight="true" outlineLevel="0" collapsed="false">
      <c r="A1347" s="31" t="n">
        <v>134215.790092952</v>
      </c>
      <c r="B1347" s="32" t="n">
        <v>6</v>
      </c>
      <c r="C1347" s="21" t="n">
        <v>8.69959699844234</v>
      </c>
      <c r="D1347" s="21" t="n">
        <v>4.92844808751698</v>
      </c>
      <c r="E1347" s="21" t="n">
        <v>5.99180975445751</v>
      </c>
      <c r="F1347" s="21" t="n">
        <v>6.33673624991985</v>
      </c>
      <c r="G1347" s="21" t="n">
        <v>4.83730337833495</v>
      </c>
      <c r="H1347" s="21" t="n">
        <v>5.28876741662402</v>
      </c>
      <c r="I1347" s="21" t="n">
        <v>5.24897974305525</v>
      </c>
      <c r="J1347" s="21" t="n">
        <v>5.24463710234265</v>
      </c>
      <c r="K1347" s="81" t="n">
        <v>8.24008848235922</v>
      </c>
      <c r="L1347" s="81" t="n">
        <v>6.00000000001511</v>
      </c>
      <c r="M1347" s="81" t="n">
        <v>5.63421184317476</v>
      </c>
      <c r="N1347" s="81" t="n">
        <v>6.00009601358704</v>
      </c>
      <c r="O1347" s="81" t="n">
        <v>3.62822017217543</v>
      </c>
      <c r="P1347" s="81" t="n">
        <v>6.00000000065104</v>
      </c>
      <c r="Q1347" s="81" t="n">
        <v>6.00000037294972</v>
      </c>
      <c r="R1347" s="81" t="n">
        <v>5.25359065996652</v>
      </c>
      <c r="S1347" s="81" t="n">
        <v>5.24898535045024</v>
      </c>
      <c r="T1347" s="81" t="n">
        <v>5.2647112219809</v>
      </c>
      <c r="U1347" s="81" t="n">
        <v>5.24898573902591</v>
      </c>
      <c r="V1347" s="81" t="n">
        <v>5.03466335648511</v>
      </c>
      <c r="W1347" s="81" t="n">
        <v>5.2489853504514</v>
      </c>
      <c r="X1347" s="81" t="n">
        <v>5.24898535170635</v>
      </c>
    </row>
    <row r="1348" customFormat="false" ht="15" hidden="false" customHeight="true" outlineLevel="0" collapsed="false">
      <c r="A1348" s="31" t="n">
        <v>134315.801859042</v>
      </c>
      <c r="B1348" s="32" t="n">
        <v>6</v>
      </c>
      <c r="C1348" s="21" t="n">
        <v>4.50119435156472</v>
      </c>
      <c r="D1348" s="21" t="n">
        <v>5.05512298603981</v>
      </c>
      <c r="E1348" s="21" t="n">
        <v>5.99236978325885</v>
      </c>
      <c r="F1348" s="21" t="n">
        <v>6.39958269559591</v>
      </c>
      <c r="G1348" s="21" t="n">
        <v>5.34223571283884</v>
      </c>
      <c r="H1348" s="21" t="n">
        <v>5.29509569799228</v>
      </c>
      <c r="I1348" s="21" t="n">
        <v>5.24898009981241</v>
      </c>
      <c r="J1348" s="21" t="n">
        <v>5.23284090195972</v>
      </c>
      <c r="K1348" s="81" t="n">
        <v>8.95510775429469</v>
      </c>
      <c r="L1348" s="81" t="n">
        <v>6.00000000001031</v>
      </c>
      <c r="M1348" s="81" t="n">
        <v>5.26398887755444</v>
      </c>
      <c r="N1348" s="81" t="n">
        <v>6.00004101603629</v>
      </c>
      <c r="O1348" s="81" t="n">
        <v>3.63176810225602</v>
      </c>
      <c r="P1348" s="81" t="n">
        <v>6.00000000065127</v>
      </c>
      <c r="Q1348" s="81" t="n">
        <v>6.00000039184621</v>
      </c>
      <c r="R1348" s="81" t="n">
        <v>4.92055513267367</v>
      </c>
      <c r="S1348" s="81" t="n">
        <v>5.24898535045026</v>
      </c>
      <c r="T1348" s="81" t="n">
        <v>5.27679462624978</v>
      </c>
      <c r="U1348" s="81" t="n">
        <v>5.24898770234321</v>
      </c>
      <c r="V1348" s="81" t="n">
        <v>5.03650256087379</v>
      </c>
      <c r="W1348" s="81" t="n">
        <v>5.24898535045046</v>
      </c>
      <c r="X1348" s="81" t="n">
        <v>5.24898535148648</v>
      </c>
    </row>
    <row r="1349" customFormat="false" ht="15" hidden="false" customHeight="true" outlineLevel="0" collapsed="false">
      <c r="A1349" s="31" t="n">
        <v>134415.813625132</v>
      </c>
      <c r="B1349" s="32" t="n">
        <v>6</v>
      </c>
      <c r="C1349" s="21" t="n">
        <v>4.4776786436114</v>
      </c>
      <c r="D1349" s="21" t="n">
        <v>5.4360982103012</v>
      </c>
      <c r="E1349" s="21" t="n">
        <v>5.99289057030005</v>
      </c>
      <c r="F1349" s="21" t="n">
        <v>5.76022552382812</v>
      </c>
      <c r="G1349" s="21" t="n">
        <v>5.41075190844095</v>
      </c>
      <c r="H1349" s="21" t="n">
        <v>5.28448217137247</v>
      </c>
      <c r="I1349" s="21" t="n">
        <v>5.24898043483672</v>
      </c>
      <c r="J1349" s="21" t="n">
        <v>5.25079933208875</v>
      </c>
      <c r="K1349" s="81" t="n">
        <v>4.71370856322255</v>
      </c>
      <c r="L1349" s="81" t="n">
        <v>6.00000000000711</v>
      </c>
      <c r="M1349" s="81" t="n">
        <v>5.59965945742056</v>
      </c>
      <c r="N1349" s="81" t="n">
        <v>6.00011400934227</v>
      </c>
      <c r="O1349" s="81" t="n">
        <v>3.63533839544008</v>
      </c>
      <c r="P1349" s="81" t="n">
        <v>6.00000000060828</v>
      </c>
      <c r="Q1349" s="81" t="n">
        <v>6.00000039945914</v>
      </c>
      <c r="R1349" s="81" t="n">
        <v>5.3351753792535</v>
      </c>
      <c r="S1349" s="81" t="n">
        <v>5.24898535045028</v>
      </c>
      <c r="T1349" s="81" t="n">
        <v>5.27497975025622</v>
      </c>
      <c r="U1349" s="81" t="n">
        <v>5.24898610070237</v>
      </c>
      <c r="V1349" s="81" t="n">
        <v>5.03833869731565</v>
      </c>
      <c r="W1349" s="81" t="n">
        <v>5.24898535044977</v>
      </c>
      <c r="X1349" s="81" t="n">
        <v>5.24898535129345</v>
      </c>
    </row>
    <row r="1350" customFormat="false" ht="15" hidden="false" customHeight="true" outlineLevel="0" collapsed="false">
      <c r="A1350" s="31" t="n">
        <v>134515.825391223</v>
      </c>
      <c r="B1350" s="32" t="n">
        <v>6</v>
      </c>
      <c r="C1350" s="21" t="n">
        <v>4.78360786639199</v>
      </c>
      <c r="D1350" s="21" t="n">
        <v>7.69729650928414</v>
      </c>
      <c r="E1350" s="21" t="n">
        <v>5.99337497752612</v>
      </c>
      <c r="F1350" s="21" t="n">
        <v>5.65983853955653</v>
      </c>
      <c r="G1350" s="21" t="n">
        <v>5.42629863942219</v>
      </c>
      <c r="H1350" s="21" t="n">
        <v>5.22304426324997</v>
      </c>
      <c r="I1350" s="21" t="n">
        <v>5.24898074933122</v>
      </c>
      <c r="J1350" s="21" t="n">
        <v>5.25865987568683</v>
      </c>
      <c r="K1350" s="81" t="n">
        <v>4.56463397465677</v>
      </c>
      <c r="L1350" s="81" t="n">
        <v>6.00000000000498</v>
      </c>
      <c r="M1350" s="81" t="n">
        <v>7.39285383710663</v>
      </c>
      <c r="N1350" s="81" t="n">
        <v>6.00016749089497</v>
      </c>
      <c r="O1350" s="81" t="n">
        <v>3.63893133649004</v>
      </c>
      <c r="P1350" s="81" t="n">
        <v>6.00000000053732</v>
      </c>
      <c r="Q1350" s="81" t="n">
        <v>6.00000039801646</v>
      </c>
      <c r="R1350" s="81" t="n">
        <v>5.39013590388054</v>
      </c>
      <c r="S1350" s="81" t="n">
        <v>5.24898535045029</v>
      </c>
      <c r="T1350" s="81" t="n">
        <v>5.2686813455855</v>
      </c>
      <c r="U1350" s="81" t="n">
        <v>5.24898399755171</v>
      </c>
      <c r="V1350" s="81" t="n">
        <v>5.04017174480921</v>
      </c>
      <c r="W1350" s="81" t="n">
        <v>5.24898535044932</v>
      </c>
      <c r="X1350" s="81" t="n">
        <v>5.24898535112523</v>
      </c>
    </row>
    <row r="1351" customFormat="false" ht="15" hidden="false" customHeight="true" outlineLevel="0" collapsed="false">
      <c r="A1351" s="31" t="n">
        <v>134615.837157313</v>
      </c>
      <c r="B1351" s="32" t="n">
        <v>6</v>
      </c>
      <c r="C1351" s="21" t="n">
        <v>8.20670953856727</v>
      </c>
      <c r="D1351" s="21" t="n">
        <v>8.10558906548631</v>
      </c>
      <c r="E1351" s="21" t="n">
        <v>5.99382564581058</v>
      </c>
      <c r="F1351" s="21" t="n">
        <v>5.87115570037906</v>
      </c>
      <c r="G1351" s="21" t="n">
        <v>5.33807828269967</v>
      </c>
      <c r="H1351" s="21" t="n">
        <v>5.12837026055017</v>
      </c>
      <c r="I1351" s="21" t="n">
        <v>5.24898104444737</v>
      </c>
      <c r="J1351" s="21" t="n">
        <v>5.25617743539854</v>
      </c>
      <c r="K1351" s="81" t="n">
        <v>4.9094257353595</v>
      </c>
      <c r="L1351" s="81" t="n">
        <v>6.00000000000354</v>
      </c>
      <c r="M1351" s="81" t="n">
        <v>8.3506144865591</v>
      </c>
      <c r="N1351" s="81" t="n">
        <v>6.0001247993063</v>
      </c>
      <c r="O1351" s="81" t="n">
        <v>3.64254721560148</v>
      </c>
      <c r="P1351" s="81" t="n">
        <v>6.00000000045112</v>
      </c>
      <c r="Q1351" s="81" t="n">
        <v>6.00000038944724</v>
      </c>
      <c r="R1351" s="81" t="n">
        <v>5.37753240126826</v>
      </c>
      <c r="S1351" s="81" t="n">
        <v>5.24898535045029</v>
      </c>
      <c r="T1351" s="81" t="n">
        <v>5.22089693806657</v>
      </c>
      <c r="U1351" s="81" t="n">
        <v>5.24898414838713</v>
      </c>
      <c r="V1351" s="81" t="n">
        <v>5.04200168206452</v>
      </c>
      <c r="W1351" s="81" t="n">
        <v>5.24898535044906</v>
      </c>
      <c r="X1351" s="81" t="n">
        <v>5.24898535097975</v>
      </c>
    </row>
    <row r="1352" customFormat="false" ht="15" hidden="false" customHeight="true" outlineLevel="0" collapsed="false">
      <c r="A1352" s="31" t="n">
        <v>134715.848923403</v>
      </c>
      <c r="B1352" s="32" t="n">
        <v>6</v>
      </c>
      <c r="C1352" s="21" t="n">
        <v>9.18129601640565</v>
      </c>
      <c r="D1352" s="21" t="n">
        <v>5.04124793857081</v>
      </c>
      <c r="E1352" s="21" t="n">
        <v>5.99424501321256</v>
      </c>
      <c r="F1352" s="21" t="n">
        <v>6.31297369406274</v>
      </c>
      <c r="G1352" s="21" t="n">
        <v>4.8639341976829</v>
      </c>
      <c r="H1352" s="21" t="n">
        <v>5.27942297321336</v>
      </c>
      <c r="I1352" s="21" t="n">
        <v>5.24898132128541</v>
      </c>
      <c r="J1352" s="21" t="n">
        <v>5.24481132851887</v>
      </c>
      <c r="K1352" s="81" t="n">
        <v>8.24008912991025</v>
      </c>
      <c r="L1352" s="81" t="n">
        <v>6.00000000000253</v>
      </c>
      <c r="M1352" s="81" t="n">
        <v>8.00742795549567</v>
      </c>
      <c r="N1352" s="81" t="n">
        <v>6.00005312582501</v>
      </c>
      <c r="O1352" s="81" t="n">
        <v>3.64618632853375</v>
      </c>
      <c r="P1352" s="81" t="n">
        <v>6.00000000035976</v>
      </c>
      <c r="Q1352" s="81" t="n">
        <v>6.00000037540839</v>
      </c>
      <c r="R1352" s="81" t="n">
        <v>5.25359052051726</v>
      </c>
      <c r="S1352" s="81" t="n">
        <v>5.2489853504503</v>
      </c>
      <c r="T1352" s="81" t="n">
        <v>5.18455771476194</v>
      </c>
      <c r="U1352" s="81" t="n">
        <v>5.24898569126261</v>
      </c>
      <c r="V1352" s="81" t="n">
        <v>5.04382848749735</v>
      </c>
      <c r="W1352" s="81" t="n">
        <v>5.24898535044896</v>
      </c>
      <c r="X1352" s="81" t="n">
        <v>5.24898535085494</v>
      </c>
    </row>
    <row r="1353" customFormat="false" ht="15" hidden="false" customHeight="true" outlineLevel="0" collapsed="false">
      <c r="A1353" s="31" t="n">
        <v>134815.860689493</v>
      </c>
      <c r="B1353" s="32" t="n">
        <v>6</v>
      </c>
      <c r="C1353" s="21" t="n">
        <v>4.79582409848111</v>
      </c>
      <c r="D1353" s="21" t="n">
        <v>5.00582277399409</v>
      </c>
      <c r="E1353" s="21" t="n">
        <v>5.99463533164568</v>
      </c>
      <c r="F1353" s="21" t="n">
        <v>6.35771910988817</v>
      </c>
      <c r="G1353" s="21" t="n">
        <v>5.2757198105939</v>
      </c>
      <c r="H1353" s="21" t="n">
        <v>5.29547866441794</v>
      </c>
      <c r="I1353" s="21" t="n">
        <v>5.24898158089493</v>
      </c>
      <c r="J1353" s="21" t="n">
        <v>5.2346359973513</v>
      </c>
      <c r="K1353" s="81" t="n">
        <v>8.95510769370945</v>
      </c>
      <c r="L1353" s="81" t="n">
        <v>6.0000000000018</v>
      </c>
      <c r="M1353" s="81" t="n">
        <v>5.36885308172367</v>
      </c>
      <c r="N1353" s="81" t="n">
        <v>6.00003680414442</v>
      </c>
      <c r="O1353" s="81" t="n">
        <v>3.64984897674522</v>
      </c>
      <c r="P1353" s="81" t="n">
        <v>6.00000000027083</v>
      </c>
      <c r="Q1353" s="81" t="n">
        <v>6.00000035731086</v>
      </c>
      <c r="R1353" s="81" t="n">
        <v>4.92055512479273</v>
      </c>
      <c r="S1353" s="81" t="n">
        <v>5.2489853504503</v>
      </c>
      <c r="T1353" s="81" t="n">
        <v>5.27346404701205</v>
      </c>
      <c r="U1353" s="81" t="n">
        <v>5.2489863053316</v>
      </c>
      <c r="V1353" s="81" t="n">
        <v>5.04565213922316</v>
      </c>
      <c r="W1353" s="81" t="n">
        <v>5.24898535044898</v>
      </c>
      <c r="X1353" s="81" t="n">
        <v>5.2489853507488</v>
      </c>
    </row>
    <row r="1354" customFormat="false" ht="15" hidden="false" customHeight="true" outlineLevel="0" collapsed="false">
      <c r="A1354" s="31" t="n">
        <v>134915.872455583</v>
      </c>
      <c r="B1354" s="32" t="n">
        <v>6</v>
      </c>
      <c r="C1354" s="21" t="n">
        <v>4.42142835603363</v>
      </c>
      <c r="D1354" s="21" t="n">
        <v>5.31772157593329</v>
      </c>
      <c r="E1354" s="21" t="n">
        <v>5.99499868209616</v>
      </c>
      <c r="F1354" s="21" t="n">
        <v>5.78323034034246</v>
      </c>
      <c r="G1354" s="21" t="n">
        <v>5.39571499577123</v>
      </c>
      <c r="H1354" s="21" t="n">
        <v>5.28827969511283</v>
      </c>
      <c r="I1354" s="21" t="n">
        <v>5.24898182427566</v>
      </c>
      <c r="J1354" s="21" t="n">
        <v>5.25056903692902</v>
      </c>
      <c r="K1354" s="81" t="n">
        <v>4.71370848284806</v>
      </c>
      <c r="L1354" s="81" t="n">
        <v>6.00000000000132</v>
      </c>
      <c r="M1354" s="81" t="n">
        <v>5.32520913706828</v>
      </c>
      <c r="N1354" s="81" t="n">
        <v>6.00006779700021</v>
      </c>
      <c r="O1354" s="81" t="n">
        <v>3.65353546753322</v>
      </c>
      <c r="P1354" s="81" t="n">
        <v>6.00000000018952</v>
      </c>
      <c r="Q1354" s="81" t="n">
        <v>6.00000033634496</v>
      </c>
      <c r="R1354" s="81" t="n">
        <v>5.33517539561209</v>
      </c>
      <c r="S1354" s="81" t="n">
        <v>5.2489853504503</v>
      </c>
      <c r="T1354" s="81" t="n">
        <v>5.27641090324836</v>
      </c>
      <c r="U1354" s="81" t="n">
        <v>5.24898551826628</v>
      </c>
      <c r="V1354" s="81" t="n">
        <v>5.04747261505103</v>
      </c>
      <c r="W1354" s="81" t="n">
        <v>5.24898535044908</v>
      </c>
      <c r="X1354" s="81" t="n">
        <v>5.24898535065938</v>
      </c>
    </row>
    <row r="1355" customFormat="false" ht="15" hidden="false" customHeight="true" outlineLevel="0" collapsed="false">
      <c r="A1355" s="31" t="n">
        <v>135015.884221673</v>
      </c>
      <c r="B1355" s="32" t="n">
        <v>6</v>
      </c>
      <c r="C1355" s="21" t="n">
        <v>4.62736667328414</v>
      </c>
      <c r="D1355" s="21" t="n">
        <v>6.44244806610501</v>
      </c>
      <c r="E1355" s="21" t="n">
        <v>5.99533698851719</v>
      </c>
      <c r="F1355" s="21" t="n">
        <v>5.68621103025645</v>
      </c>
      <c r="G1355" s="21" t="n">
        <v>5.42437257948829</v>
      </c>
      <c r="H1355" s="21" t="n">
        <v>5.25586439084233</v>
      </c>
      <c r="I1355" s="21" t="n">
        <v>5.24898205237853</v>
      </c>
      <c r="J1355" s="21" t="n">
        <v>5.25795594829243</v>
      </c>
      <c r="K1355" s="81" t="n">
        <v>4.56463398440165</v>
      </c>
      <c r="L1355" s="81" t="n">
        <v>6.00000000000095</v>
      </c>
      <c r="M1355" s="81" t="n">
        <v>5.74887255839063</v>
      </c>
      <c r="N1355" s="81" t="n">
        <v>6.0000834057367</v>
      </c>
      <c r="O1355" s="81" t="n">
        <v>3.65724611417877</v>
      </c>
      <c r="P1355" s="81" t="n">
        <v>6.00000000011904</v>
      </c>
      <c r="Q1355" s="81" t="n">
        <v>6.00000031350459</v>
      </c>
      <c r="R1355" s="81" t="n">
        <v>5.39013590817774</v>
      </c>
      <c r="S1355" s="81" t="n">
        <v>5.2489853504503</v>
      </c>
      <c r="T1355" s="81" t="n">
        <v>5.27351680102071</v>
      </c>
      <c r="U1355" s="81" t="n">
        <v>5.24898472986518</v>
      </c>
      <c r="V1355" s="81" t="n">
        <v>5.04928989247726</v>
      </c>
      <c r="W1355" s="81" t="n">
        <v>5.24898535044923</v>
      </c>
      <c r="X1355" s="81" t="n">
        <v>5.24898535058484</v>
      </c>
    </row>
    <row r="1356" customFormat="false" ht="15" hidden="false" customHeight="true" outlineLevel="0" collapsed="false">
      <c r="A1356" s="31" t="n">
        <v>135115.895987763</v>
      </c>
      <c r="B1356" s="32" t="n">
        <v>6</v>
      </c>
      <c r="C1356" s="21" t="n">
        <v>5.25727879913665</v>
      </c>
      <c r="D1356" s="21" t="n">
        <v>8.26985340646473</v>
      </c>
      <c r="E1356" s="21" t="n">
        <v>5.99565203051707</v>
      </c>
      <c r="F1356" s="21" t="n">
        <v>5.89068414846562</v>
      </c>
      <c r="G1356" s="21" t="n">
        <v>5.40823339095296</v>
      </c>
      <c r="H1356" s="21" t="n">
        <v>5.13242074598299</v>
      </c>
      <c r="I1356" s="21" t="n">
        <v>5.24898226610684</v>
      </c>
      <c r="J1356" s="21" t="n">
        <v>5.2554509495727</v>
      </c>
      <c r="K1356" s="81" t="n">
        <v>4.90942578240578</v>
      </c>
      <c r="L1356" s="81" t="n">
        <v>6.00000000000062</v>
      </c>
      <c r="M1356" s="81" t="n">
        <v>7.89210663956039</v>
      </c>
      <c r="N1356" s="81" t="n">
        <v>6.00006005866102</v>
      </c>
      <c r="O1356" s="81" t="n">
        <v>3.66098123609628</v>
      </c>
      <c r="P1356" s="81" t="n">
        <v>6.00000000006095</v>
      </c>
      <c r="Q1356" s="81" t="n">
        <v>6.00000028960982</v>
      </c>
      <c r="R1356" s="81" t="n">
        <v>5.37753240199764</v>
      </c>
      <c r="S1356" s="81" t="n">
        <v>5.2489853504503</v>
      </c>
      <c r="T1356" s="81" t="n">
        <v>5.2567195686162</v>
      </c>
      <c r="U1356" s="81" t="n">
        <v>5.24898491763207</v>
      </c>
      <c r="V1356" s="81" t="n">
        <v>5.05110394867893</v>
      </c>
      <c r="W1356" s="81" t="n">
        <v>5.24898535044941</v>
      </c>
      <c r="X1356" s="81" t="n">
        <v>5.24898535052344</v>
      </c>
    </row>
    <row r="1357" customFormat="false" ht="15" hidden="false" customHeight="true" outlineLevel="0" collapsed="false">
      <c r="A1357" s="31" t="n">
        <v>135215.907753853</v>
      </c>
      <c r="B1357" s="32" t="n">
        <v>6</v>
      </c>
      <c r="C1357" s="21" t="n">
        <v>9.04988348255309</v>
      </c>
      <c r="D1357" s="21" t="n">
        <v>5.18916001407527</v>
      </c>
      <c r="E1357" s="21" t="n">
        <v>5.99594545494879</v>
      </c>
      <c r="F1357" s="21" t="n">
        <v>6.29963322557348</v>
      </c>
      <c r="G1357" s="21" t="n">
        <v>4.92724955562133</v>
      </c>
      <c r="H1357" s="21" t="n">
        <v>5.26792785177975</v>
      </c>
      <c r="I1357" s="21" t="n">
        <v>5.24898246631763</v>
      </c>
      <c r="J1357" s="21" t="n">
        <v>5.24462447385459</v>
      </c>
      <c r="K1357" s="81" t="n">
        <v>8.24008948382056</v>
      </c>
      <c r="L1357" s="81" t="n">
        <v>6.00000000000032</v>
      </c>
      <c r="M1357" s="81" t="n">
        <v>8.37165714607637</v>
      </c>
      <c r="N1357" s="81" t="n">
        <v>6.00003044518232</v>
      </c>
      <c r="O1357" s="81" t="n">
        <v>3.66474115898842</v>
      </c>
      <c r="P1357" s="81" t="n">
        <v>6.00000000001554</v>
      </c>
      <c r="Q1357" s="81" t="n">
        <v>6.00000026532819</v>
      </c>
      <c r="R1357" s="81" t="n">
        <v>5.25359044430313</v>
      </c>
      <c r="S1357" s="81" t="n">
        <v>5.2489853504503</v>
      </c>
      <c r="T1357" s="81" t="n">
        <v>5.20918176057949</v>
      </c>
      <c r="U1357" s="81" t="n">
        <v>5.24898555767271</v>
      </c>
      <c r="V1357" s="81" t="n">
        <v>5.05291476050726</v>
      </c>
      <c r="W1357" s="81" t="n">
        <v>5.2489853504496</v>
      </c>
      <c r="X1357" s="81" t="n">
        <v>5.24898535047358</v>
      </c>
    </row>
    <row r="1358" customFormat="false" ht="15" hidden="false" customHeight="true" outlineLevel="0" collapsed="false">
      <c r="A1358" s="31" t="n">
        <v>135315.919519944</v>
      </c>
      <c r="B1358" s="32" t="n">
        <v>6</v>
      </c>
      <c r="C1358" s="21" t="n">
        <v>5.82623742319173</v>
      </c>
      <c r="D1358" s="21" t="n">
        <v>4.96451698013004</v>
      </c>
      <c r="E1358" s="21" t="n">
        <v>5.99621878649999</v>
      </c>
      <c r="F1358" s="21" t="n">
        <v>6.30270181459776</v>
      </c>
      <c r="G1358" s="21" t="n">
        <v>4.85818652428234</v>
      </c>
      <c r="H1358" s="21" t="n">
        <v>5.29535714381906</v>
      </c>
      <c r="I1358" s="21" t="n">
        <v>5.24898265382306</v>
      </c>
      <c r="J1358" s="21" t="n">
        <v>5.23654665729866</v>
      </c>
      <c r="K1358" s="81" t="n">
        <v>8.95510766059824</v>
      </c>
      <c r="L1358" s="81" t="n">
        <v>6.00000000000012</v>
      </c>
      <c r="M1358" s="81" t="n">
        <v>7.08452211254357</v>
      </c>
      <c r="N1358" s="81" t="n">
        <v>6.00002601193967</v>
      </c>
      <c r="O1358" s="81" t="n">
        <v>3.66852621500621</v>
      </c>
      <c r="P1358" s="81" t="n">
        <v>5.99999999998211</v>
      </c>
      <c r="Q1358" s="81" t="n">
        <v>6.00000024119419</v>
      </c>
      <c r="R1358" s="81" t="n">
        <v>4.92055512048555</v>
      </c>
      <c r="S1358" s="81" t="n">
        <v>5.24898535045031</v>
      </c>
      <c r="T1358" s="81" t="n">
        <v>5.18953398394118</v>
      </c>
      <c r="U1358" s="81" t="n">
        <v>5.24898572586047</v>
      </c>
      <c r="V1358" s="81" t="n">
        <v>5.05472230448069</v>
      </c>
      <c r="W1358" s="81" t="n">
        <v>5.24898535044978</v>
      </c>
      <c r="X1358" s="81" t="n">
        <v>5.24898535043376</v>
      </c>
    </row>
    <row r="1359" customFormat="false" ht="15" hidden="false" customHeight="true" outlineLevel="0" collapsed="false">
      <c r="A1359" s="31" t="n">
        <v>135415.931286034</v>
      </c>
      <c r="B1359" s="32" t="n">
        <v>6</v>
      </c>
      <c r="C1359" s="21" t="n">
        <v>4.4125073711709</v>
      </c>
      <c r="D1359" s="21" t="n">
        <v>5.21722516288135</v>
      </c>
      <c r="E1359" s="21" t="n">
        <v>5.99647343737365</v>
      </c>
      <c r="F1359" s="21" t="n">
        <v>5.79808974910443</v>
      </c>
      <c r="G1359" s="21" t="n">
        <v>5.36530309204314</v>
      </c>
      <c r="H1359" s="21" t="n">
        <v>5.29128606159758</v>
      </c>
      <c r="I1359" s="21" t="n">
        <v>5.24898282939203</v>
      </c>
      <c r="J1359" s="21" t="n">
        <v>5.25068427737155</v>
      </c>
      <c r="K1359" s="81" t="n">
        <v>4.71370843892085</v>
      </c>
      <c r="L1359" s="81" t="n">
        <v>6.00000000000012</v>
      </c>
      <c r="M1359" s="81" t="n">
        <v>5.25219761421428</v>
      </c>
      <c r="N1359" s="81" t="n">
        <v>6.00003841075902</v>
      </c>
      <c r="O1359" s="81" t="n">
        <v>3.67233674291464</v>
      </c>
      <c r="P1359" s="81" t="n">
        <v>5.99999999995947</v>
      </c>
      <c r="Q1359" s="81" t="n">
        <v>6.0000002176273</v>
      </c>
      <c r="R1359" s="81" t="n">
        <v>5.33517540455268</v>
      </c>
      <c r="S1359" s="81" t="n">
        <v>5.24898535045031</v>
      </c>
      <c r="T1359" s="81" t="n">
        <v>5.2758091110445</v>
      </c>
      <c r="U1359" s="81" t="n">
        <v>5.24898535993311</v>
      </c>
      <c r="V1359" s="81" t="n">
        <v>5.05652655677792</v>
      </c>
      <c r="W1359" s="81" t="n">
        <v>5.24898535044994</v>
      </c>
      <c r="X1359" s="81" t="n">
        <v>5.24898535040261</v>
      </c>
    </row>
    <row r="1360" customFormat="false" ht="15" hidden="false" customHeight="true" outlineLevel="0" collapsed="false">
      <c r="A1360" s="31" t="n">
        <v>135515.943052124</v>
      </c>
      <c r="B1360" s="32" t="n">
        <v>6</v>
      </c>
      <c r="C1360" s="21" t="n">
        <v>4.51820037802817</v>
      </c>
      <c r="D1360" s="21" t="n">
        <v>5.88408266091506</v>
      </c>
      <c r="E1360" s="21" t="n">
        <v>5.99671071614161</v>
      </c>
      <c r="F1360" s="21" t="n">
        <v>5.71558877651327</v>
      </c>
      <c r="G1360" s="21" t="n">
        <v>5.4165509848219</v>
      </c>
      <c r="H1360" s="21" t="n">
        <v>5.26969846350071</v>
      </c>
      <c r="I1360" s="21" t="n">
        <v>5.24898299375168</v>
      </c>
      <c r="J1360" s="21" t="n">
        <v>5.25725659611425</v>
      </c>
      <c r="K1360" s="81" t="n">
        <v>4.56463398972761</v>
      </c>
      <c r="L1360" s="81" t="n">
        <v>6.00000000000014</v>
      </c>
      <c r="M1360" s="81" t="n">
        <v>5.4062200806812</v>
      </c>
      <c r="N1360" s="81" t="n">
        <v>6.0000417553502</v>
      </c>
      <c r="O1360" s="81" t="n">
        <v>3.67617308826382</v>
      </c>
      <c r="P1360" s="81" t="n">
        <v>5.99999999994602</v>
      </c>
      <c r="Q1360" s="81" t="n">
        <v>6.00000019494836</v>
      </c>
      <c r="R1360" s="81" t="n">
        <v>5.39013591052638</v>
      </c>
      <c r="S1360" s="81" t="n">
        <v>5.24898535045031</v>
      </c>
      <c r="T1360" s="81" t="n">
        <v>5.27614591475186</v>
      </c>
      <c r="U1360" s="81" t="n">
        <v>5.24898507553428</v>
      </c>
      <c r="V1360" s="81" t="n">
        <v>5.05832749323061</v>
      </c>
      <c r="W1360" s="81" t="n">
        <v>5.24898535045008</v>
      </c>
      <c r="X1360" s="81" t="n">
        <v>5.24898535037889</v>
      </c>
    </row>
    <row r="1361" customFormat="false" ht="15" hidden="false" customHeight="true" outlineLevel="0" collapsed="false">
      <c r="A1361" s="31" t="n">
        <v>135615.954818214</v>
      </c>
      <c r="B1361" s="32" t="n">
        <v>6</v>
      </c>
      <c r="C1361" s="21" t="n">
        <v>4.89202949363493</v>
      </c>
      <c r="D1361" s="21" t="n">
        <v>8.23739750566615</v>
      </c>
      <c r="E1361" s="21" t="n">
        <v>5.99693183584622</v>
      </c>
      <c r="F1361" s="21" t="n">
        <v>5.91715516101689</v>
      </c>
      <c r="G1361" s="21" t="n">
        <v>5.42413332429987</v>
      </c>
      <c r="H1361" s="21" t="n">
        <v>5.14149122875168</v>
      </c>
      <c r="I1361" s="21" t="n">
        <v>5.24898314758911</v>
      </c>
      <c r="J1361" s="21" t="n">
        <v>5.25455557040702</v>
      </c>
      <c r="K1361" s="81" t="n">
        <v>4.9094258081185</v>
      </c>
      <c r="L1361" s="81" t="n">
        <v>6.00000000000017</v>
      </c>
      <c r="M1361" s="81" t="n">
        <v>5.98429889992343</v>
      </c>
      <c r="N1361" s="81" t="n">
        <v>6.00002980244394</v>
      </c>
      <c r="O1361" s="81" t="n">
        <v>3.6800356035661</v>
      </c>
      <c r="P1361" s="81" t="n">
        <v>5.99999999994007</v>
      </c>
      <c r="Q1361" s="81" t="n">
        <v>6.00000017339415</v>
      </c>
      <c r="R1361" s="81" t="n">
        <v>5.37753240239633</v>
      </c>
      <c r="S1361" s="81" t="n">
        <v>5.24898535045031</v>
      </c>
      <c r="T1361" s="81" t="n">
        <v>5.2721805396954</v>
      </c>
      <c r="U1361" s="81" t="n">
        <v>5.2489852011067</v>
      </c>
      <c r="V1361" s="81" t="n">
        <v>5.06012508931598</v>
      </c>
      <c r="W1361" s="81" t="n">
        <v>5.2489853504502</v>
      </c>
      <c r="X1361" s="81" t="n">
        <v>5.24898535036149</v>
      </c>
    </row>
    <row r="1362" customFormat="false" ht="15" hidden="false" customHeight="true" outlineLevel="0" collapsed="false">
      <c r="A1362" s="31" t="n">
        <v>135715.966584304</v>
      </c>
      <c r="B1362" s="32" t="n">
        <v>6</v>
      </c>
      <c r="C1362" s="21" t="n">
        <v>8.7006412722077</v>
      </c>
      <c r="D1362" s="21" t="n">
        <v>5.42226210163934</v>
      </c>
      <c r="E1362" s="21" t="n">
        <v>5.99713792141792</v>
      </c>
      <c r="F1362" s="21" t="n">
        <v>6.29070770830103</v>
      </c>
      <c r="G1362" s="21" t="n">
        <v>5.04240516071401</v>
      </c>
      <c r="H1362" s="21" t="n">
        <v>5.24692613444527</v>
      </c>
      <c r="I1362" s="21" t="n">
        <v>5.24898329155299</v>
      </c>
      <c r="J1362" s="21" t="n">
        <v>5.24423561083296</v>
      </c>
      <c r="K1362" s="81" t="n">
        <v>8.2400896772481</v>
      </c>
      <c r="L1362" s="81" t="n">
        <v>6.00000000000019</v>
      </c>
      <c r="M1362" s="81" t="n">
        <v>8.13613081926662</v>
      </c>
      <c r="N1362" s="81" t="n">
        <v>6.00001764287982</v>
      </c>
      <c r="O1362" s="81" t="n">
        <v>3.68392464847914</v>
      </c>
      <c r="P1362" s="81" t="n">
        <v>5.99999999993978</v>
      </c>
      <c r="Q1362" s="81" t="n">
        <v>6.00000015313078</v>
      </c>
      <c r="R1362" s="81" t="n">
        <v>5.25359040264875</v>
      </c>
      <c r="S1362" s="81" t="n">
        <v>5.24898535045031</v>
      </c>
      <c r="T1362" s="81" t="n">
        <v>5.2431614336184</v>
      </c>
      <c r="U1362" s="81" t="n">
        <v>5.2489854593457</v>
      </c>
      <c r="V1362" s="81" t="n">
        <v>5.06191932014913</v>
      </c>
      <c r="W1362" s="81" t="n">
        <v>5.24898535045029</v>
      </c>
      <c r="X1362" s="81" t="n">
        <v>5.2489853503494</v>
      </c>
    </row>
    <row r="1363" customFormat="false" ht="15" hidden="false" customHeight="true" outlineLevel="0" collapsed="false">
      <c r="A1363" s="31" t="n">
        <v>135815.978350394</v>
      </c>
      <c r="B1363" s="32" t="n">
        <v>6</v>
      </c>
      <c r="C1363" s="21" t="n">
        <v>9.0321461039346</v>
      </c>
      <c r="D1363" s="21" t="n">
        <v>4.92842931791985</v>
      </c>
      <c r="E1363" s="21" t="n">
        <v>5.99733001647088</v>
      </c>
      <c r="F1363" s="21" t="n">
        <v>6.24200977945858</v>
      </c>
      <c r="G1363" s="21" t="n">
        <v>4.83923038995935</v>
      </c>
      <c r="H1363" s="21" t="n">
        <v>5.29438451940689</v>
      </c>
      <c r="I1363" s="21" t="n">
        <v>5.2489834262552</v>
      </c>
      <c r="J1363" s="21" t="n">
        <v>5.23849161278008</v>
      </c>
      <c r="K1363" s="81" t="n">
        <v>8.95510764250172</v>
      </c>
      <c r="L1363" s="81" t="n">
        <v>6.00000000000021</v>
      </c>
      <c r="M1363" s="81" t="n">
        <v>8.33236024454927</v>
      </c>
      <c r="N1363" s="81" t="n">
        <v>6.00001655042139</v>
      </c>
      <c r="O1363" s="81" t="n">
        <v>3.6878405899953</v>
      </c>
      <c r="P1363" s="81" t="n">
        <v>5.99999999994356</v>
      </c>
      <c r="Q1363" s="81" t="n">
        <v>6.00000013426534</v>
      </c>
      <c r="R1363" s="81" t="n">
        <v>4.92055511813149</v>
      </c>
      <c r="S1363" s="81" t="n">
        <v>5.24898535045031</v>
      </c>
      <c r="T1363" s="81" t="n">
        <v>5.19696237682567</v>
      </c>
      <c r="U1363" s="81" t="n">
        <v>5.24898549288623</v>
      </c>
      <c r="V1363" s="81" t="n">
        <v>5.06371016047523</v>
      </c>
      <c r="W1363" s="81" t="n">
        <v>5.24898535045035</v>
      </c>
      <c r="X1363" s="81" t="n">
        <v>5.24898535034174</v>
      </c>
    </row>
    <row r="1364" customFormat="false" ht="15" hidden="false" customHeight="true" outlineLevel="0" collapsed="false">
      <c r="A1364" s="31" t="n">
        <v>135915.990116484</v>
      </c>
      <c r="B1364" s="32" t="n">
        <v>6</v>
      </c>
      <c r="C1364" s="21" t="n">
        <v>4.622947995344</v>
      </c>
      <c r="D1364" s="21" t="n">
        <v>5.12026874080295</v>
      </c>
      <c r="E1364" s="21" t="n">
        <v>5.99750908953262</v>
      </c>
      <c r="F1364" s="21" t="n">
        <v>5.8076617631118</v>
      </c>
      <c r="G1364" s="21" t="n">
        <v>5.31413969870893</v>
      </c>
      <c r="H1364" s="21" t="n">
        <v>5.2938680138382</v>
      </c>
      <c r="I1364" s="21" t="n">
        <v>5.24898355227257</v>
      </c>
      <c r="J1364" s="21" t="n">
        <v>5.25100494201012</v>
      </c>
      <c r="K1364" s="81" t="n">
        <v>4.71370841491282</v>
      </c>
      <c r="L1364" s="81" t="n">
        <v>6.00000000000023</v>
      </c>
      <c r="M1364" s="81" t="n">
        <v>5.85003911943159</v>
      </c>
      <c r="N1364" s="81" t="n">
        <v>6.00002116271783</v>
      </c>
      <c r="O1364" s="81" t="n">
        <v>3.69178380263744</v>
      </c>
      <c r="P1364" s="81" t="n">
        <v>5.99999999995003</v>
      </c>
      <c r="Q1364" s="81" t="n">
        <v>6.00000011685634</v>
      </c>
      <c r="R1364" s="81" t="n">
        <v>5.3351754094391</v>
      </c>
      <c r="S1364" s="81" t="n">
        <v>5.24898535045031</v>
      </c>
      <c r="T1364" s="81" t="n">
        <v>5.24942060893169</v>
      </c>
      <c r="U1364" s="81" t="n">
        <v>5.24898532972336</v>
      </c>
      <c r="V1364" s="81" t="n">
        <v>5.06549758466132</v>
      </c>
      <c r="W1364" s="81" t="n">
        <v>5.2489853504504</v>
      </c>
      <c r="X1364" s="81" t="n">
        <v>5.24898535033771</v>
      </c>
    </row>
    <row r="1365" customFormat="false" ht="15" hidden="false" customHeight="true" outlineLevel="0" collapsed="false">
      <c r="A1365" s="31" t="n">
        <v>136016.001882574</v>
      </c>
      <c r="B1365" s="32" t="n">
        <v>6</v>
      </c>
      <c r="C1365" s="21" t="n">
        <v>4.44550417522682</v>
      </c>
      <c r="D1365" s="21" t="n">
        <v>5.59269122079195</v>
      </c>
      <c r="E1365" s="21" t="n">
        <v>5.99767603975836</v>
      </c>
      <c r="F1365" s="21" t="n">
        <v>5.7470924276759</v>
      </c>
      <c r="G1365" s="21" t="n">
        <v>5.40383712518694</v>
      </c>
      <c r="H1365" s="21" t="n">
        <v>5.27922416246772</v>
      </c>
      <c r="I1365" s="21" t="n">
        <v>5.24898367014844</v>
      </c>
      <c r="J1365" s="21" t="n">
        <v>5.25655377374626</v>
      </c>
      <c r="K1365" s="81" t="n">
        <v>4.56463399263848</v>
      </c>
      <c r="L1365" s="81" t="n">
        <v>6.00000000000024</v>
      </c>
      <c r="M1365" s="81" t="n">
        <v>5.23450121931049</v>
      </c>
      <c r="N1365" s="81" t="n">
        <v>6.00002108542821</v>
      </c>
      <c r="O1365" s="81" t="n">
        <v>3.69575466866152</v>
      </c>
      <c r="P1365" s="81" t="n">
        <v>5.99999999995798</v>
      </c>
      <c r="Q1365" s="81" t="n">
        <v>6.00000010092281</v>
      </c>
      <c r="R1365" s="81" t="n">
        <v>5.39013591181004</v>
      </c>
      <c r="S1365" s="81" t="n">
        <v>5.24898535045031</v>
      </c>
      <c r="T1365" s="81" t="n">
        <v>5.27654263774249</v>
      </c>
      <c r="U1365" s="81" t="n">
        <v>5.24898523204093</v>
      </c>
      <c r="V1365" s="81" t="n">
        <v>5.06728156668811</v>
      </c>
      <c r="W1365" s="81" t="n">
        <v>5.24898535045042</v>
      </c>
      <c r="X1365" s="81" t="n">
        <v>5.24898535033662</v>
      </c>
    </row>
    <row r="1366" customFormat="false" ht="15" hidden="false" customHeight="true" outlineLevel="0" collapsed="false">
      <c r="A1366" s="31" t="n">
        <v>136116.013648665</v>
      </c>
      <c r="B1366" s="32" t="n">
        <v>6</v>
      </c>
      <c r="C1366" s="21" t="n">
        <v>4.69780105873322</v>
      </c>
      <c r="D1366" s="21" t="n">
        <v>8.0667416954187</v>
      </c>
      <c r="E1366" s="21" t="n">
        <v>5.99783170217661</v>
      </c>
      <c r="F1366" s="21" t="n">
        <v>5.94813716785938</v>
      </c>
      <c r="G1366" s="21" t="n">
        <v>5.42619281257968</v>
      </c>
      <c r="H1366" s="21" t="n">
        <v>5.16264433538526</v>
      </c>
      <c r="I1366" s="21" t="n">
        <v>5.24898378039433</v>
      </c>
      <c r="J1366" s="21" t="n">
        <v>5.25353577973732</v>
      </c>
      <c r="K1366" s="81" t="n">
        <v>4.90942582217168</v>
      </c>
      <c r="L1366" s="81" t="n">
        <v>6.00000000000026</v>
      </c>
      <c r="M1366" s="81" t="n">
        <v>5.5180156033292</v>
      </c>
      <c r="N1366" s="81" t="n">
        <v>6.00001520184388</v>
      </c>
      <c r="O1366" s="81" t="n">
        <v>3.69975357826622</v>
      </c>
      <c r="P1366" s="81" t="n">
        <v>5.99999999996645</v>
      </c>
      <c r="Q1366" s="81" t="n">
        <v>6.00000008645227</v>
      </c>
      <c r="R1366" s="81" t="n">
        <v>5.37753240261425</v>
      </c>
      <c r="S1366" s="81" t="n">
        <v>5.24898535045031</v>
      </c>
      <c r="T1366" s="81" t="n">
        <v>5.27545357206597</v>
      </c>
      <c r="U1366" s="81" t="n">
        <v>5.24898530170099</v>
      </c>
      <c r="V1366" s="81" t="n">
        <v>5.0690620801413</v>
      </c>
      <c r="W1366" s="81" t="n">
        <v>5.24898535045043</v>
      </c>
      <c r="X1366" s="81" t="n">
        <v>5.24898535033789</v>
      </c>
    </row>
    <row r="1367" customFormat="false" ht="15" hidden="false" customHeight="true" outlineLevel="0" collapsed="false">
      <c r="A1367" s="31" t="n">
        <v>136216.025414755</v>
      </c>
      <c r="B1367" s="32" t="n">
        <v>6</v>
      </c>
      <c r="C1367" s="21" t="n">
        <v>5.71411687545222</v>
      </c>
      <c r="D1367" s="21" t="n">
        <v>6.11944635213767</v>
      </c>
      <c r="E1367" s="21" t="n">
        <v>5.99797685250725</v>
      </c>
      <c r="F1367" s="21" t="n">
        <v>6.28074718860971</v>
      </c>
      <c r="G1367" s="21" t="n">
        <v>5.38798844155222</v>
      </c>
      <c r="H1367" s="21" t="n">
        <v>5.13803499249717</v>
      </c>
      <c r="I1367" s="21" t="n">
        <v>5.2489838834915</v>
      </c>
      <c r="J1367" s="21" t="n">
        <v>5.24380301832036</v>
      </c>
      <c r="K1367" s="81" t="n">
        <v>8.24008978296555</v>
      </c>
      <c r="L1367" s="81" t="n">
        <v>6.00000000000027</v>
      </c>
      <c r="M1367" s="81" t="n">
        <v>6.55555666577817</v>
      </c>
      <c r="N1367" s="81" t="n">
        <v>6.00001020421272</v>
      </c>
      <c r="O1367" s="81" t="n">
        <v>3.70378092980965</v>
      </c>
      <c r="P1367" s="81" t="n">
        <v>5.9999999999747</v>
      </c>
      <c r="Q1367" s="81" t="n">
        <v>6.00000007340749</v>
      </c>
      <c r="R1367" s="81" t="n">
        <v>5.25359037988265</v>
      </c>
      <c r="S1367" s="81" t="n">
        <v>5.24898535045031</v>
      </c>
      <c r="T1367" s="81" t="n">
        <v>5.27004187053893</v>
      </c>
      <c r="U1367" s="81" t="n">
        <v>5.24898540303192</v>
      </c>
      <c r="V1367" s="81" t="n">
        <v>5.07083909820283</v>
      </c>
      <c r="W1367" s="81" t="n">
        <v>5.24898535045043</v>
      </c>
      <c r="X1367" s="81" t="n">
        <v>5.24898535034099</v>
      </c>
    </row>
    <row r="1368" customFormat="false" ht="15" hidden="false" customHeight="true" outlineLevel="0" collapsed="false">
      <c r="A1368" s="31" t="n">
        <v>136316.037180845</v>
      </c>
      <c r="B1368" s="32" t="n">
        <v>6</v>
      </c>
      <c r="C1368" s="21" t="n">
        <v>9.13729003926187</v>
      </c>
      <c r="D1368" s="21" t="n">
        <v>4.93812913012332</v>
      </c>
      <c r="E1368" s="21" t="n">
        <v>5.99811221159033</v>
      </c>
      <c r="F1368" s="21" t="n">
        <v>6.18118896881355</v>
      </c>
      <c r="G1368" s="21" t="n">
        <v>4.8932751205165</v>
      </c>
      <c r="H1368" s="21" t="n">
        <v>5.28781825699044</v>
      </c>
      <c r="I1368" s="21" t="n">
        <v>5.24898397989249</v>
      </c>
      <c r="J1368" s="21" t="n">
        <v>5.24041277920175</v>
      </c>
      <c r="K1368" s="81" t="n">
        <v>8.95510763261102</v>
      </c>
      <c r="L1368" s="81" t="n">
        <v>6.00000000000028</v>
      </c>
      <c r="M1368" s="81" t="n">
        <v>8.28624001460411</v>
      </c>
      <c r="N1368" s="81" t="n">
        <v>6.00000993396576</v>
      </c>
      <c r="O1368" s="81" t="n">
        <v>3.70783713003382</v>
      </c>
      <c r="P1368" s="81" t="n">
        <v>5.99999999998228</v>
      </c>
      <c r="Q1368" s="81" t="n">
        <v>6.00000006173249</v>
      </c>
      <c r="R1368" s="81" t="n">
        <v>4.92055511684488</v>
      </c>
      <c r="S1368" s="81" t="n">
        <v>5.24898535045031</v>
      </c>
      <c r="T1368" s="81" t="n">
        <v>5.2297166433387</v>
      </c>
      <c r="U1368" s="81" t="n">
        <v>5.24898540221625</v>
      </c>
      <c r="V1368" s="81" t="n">
        <v>5.07261259364177</v>
      </c>
      <c r="W1368" s="81" t="n">
        <v>5.24898535045042</v>
      </c>
      <c r="X1368" s="81" t="n">
        <v>5.24898535034548</v>
      </c>
    </row>
    <row r="1369" customFormat="false" ht="15" hidden="false" customHeight="true" outlineLevel="0" collapsed="false">
      <c r="A1369" s="31" t="n">
        <v>136416.048946935</v>
      </c>
      <c r="B1369" s="32" t="n">
        <v>6</v>
      </c>
      <c r="C1369" s="21" t="n">
        <v>5.06943061346828</v>
      </c>
      <c r="D1369" s="21" t="n">
        <v>5.05312916232787</v>
      </c>
      <c r="E1369" s="21" t="n">
        <v>5.99823844945933</v>
      </c>
      <c r="F1369" s="21" t="n">
        <v>5.8149629862893</v>
      </c>
      <c r="G1369" s="21" t="n">
        <v>5.18433124769099</v>
      </c>
      <c r="H1369" s="21" t="n">
        <v>5.29506786707971</v>
      </c>
      <c r="I1369" s="21" t="n">
        <v>5.24898407002265</v>
      </c>
      <c r="J1369" s="21" t="n">
        <v>5.25140009540481</v>
      </c>
      <c r="K1369" s="81" t="n">
        <v>4.71370840179133</v>
      </c>
      <c r="L1369" s="81" t="n">
        <v>6.0000000000003</v>
      </c>
      <c r="M1369" s="81" t="n">
        <v>8.19638239856969</v>
      </c>
      <c r="N1369" s="81" t="n">
        <v>6.0000114716041</v>
      </c>
      <c r="O1369" s="81" t="n">
        <v>3.71192259429676</v>
      </c>
      <c r="P1369" s="81" t="n">
        <v>5.99999999998888</v>
      </c>
      <c r="Q1369" s="81" t="n">
        <v>6.00000005135747</v>
      </c>
      <c r="R1369" s="81" t="n">
        <v>5.33517541210977</v>
      </c>
      <c r="S1369" s="81" t="n">
        <v>5.24898535045031</v>
      </c>
      <c r="T1369" s="81" t="n">
        <v>5.18742742327598</v>
      </c>
      <c r="U1369" s="81" t="n">
        <v>5.24898533193335</v>
      </c>
      <c r="V1369" s="81" t="n">
        <v>5.07438253880495</v>
      </c>
      <c r="W1369" s="81" t="n">
        <v>5.24898535045041</v>
      </c>
      <c r="X1369" s="81" t="n">
        <v>5.24898535035098</v>
      </c>
    </row>
    <row r="1370" customFormat="false" ht="15" hidden="false" customHeight="true" outlineLevel="0" collapsed="false">
      <c r="A1370" s="31" t="n">
        <v>136516.060713025</v>
      </c>
      <c r="B1370" s="32" t="n">
        <v>6</v>
      </c>
      <c r="C1370" s="21" t="n">
        <v>4.40670507484934</v>
      </c>
      <c r="D1370" s="21" t="n">
        <v>5.42951707258975</v>
      </c>
      <c r="E1370" s="21" t="n">
        <v>5.99835618909041</v>
      </c>
      <c r="F1370" s="21" t="n">
        <v>5.78004205155423</v>
      </c>
      <c r="G1370" s="21" t="n">
        <v>5.38517948767338</v>
      </c>
      <c r="H1370" s="21" t="n">
        <v>5.2846859408788</v>
      </c>
      <c r="I1370" s="21" t="n">
        <v>5.24898415428152</v>
      </c>
      <c r="J1370" s="21" t="n">
        <v>5.25583389287244</v>
      </c>
      <c r="K1370" s="81" t="n">
        <v>4.56463399422942</v>
      </c>
      <c r="L1370" s="81" t="n">
        <v>6.00000000000031</v>
      </c>
      <c r="M1370" s="81" t="n">
        <v>5.50190418319742</v>
      </c>
      <c r="N1370" s="81" t="n">
        <v>6.00001075954538</v>
      </c>
      <c r="O1370" s="81" t="n">
        <v>3.71603774681286</v>
      </c>
      <c r="P1370" s="81" t="n">
        <v>5.99999999999433</v>
      </c>
      <c r="Q1370" s="81" t="n">
        <v>6.00000004220306</v>
      </c>
      <c r="R1370" s="81" t="n">
        <v>5.39013591251163</v>
      </c>
      <c r="S1370" s="81" t="n">
        <v>5.24898535045031</v>
      </c>
      <c r="T1370" s="81" t="n">
        <v>5.26969253940198</v>
      </c>
      <c r="U1370" s="81" t="n">
        <v>5.24898530063753</v>
      </c>
      <c r="V1370" s="81" t="n">
        <v>5.0761489056074</v>
      </c>
      <c r="W1370" s="81" t="n">
        <v>5.24898535045039</v>
      </c>
      <c r="X1370" s="81" t="n">
        <v>5.24898535035719</v>
      </c>
    </row>
    <row r="1371" customFormat="false" ht="15" hidden="false" customHeight="true" outlineLevel="0" collapsed="false">
      <c r="A1371" s="31" t="n">
        <v>136616.072479115</v>
      </c>
      <c r="B1371" s="32" t="n">
        <v>6</v>
      </c>
      <c r="C1371" s="21" t="n">
        <v>4.56822608847863</v>
      </c>
      <c r="D1371" s="21" t="n">
        <v>7.66265732016372</v>
      </c>
      <c r="E1371" s="21" t="n">
        <v>5.99846600985529</v>
      </c>
      <c r="F1371" s="21" t="n">
        <v>5.98103911045714</v>
      </c>
      <c r="G1371" s="21" t="n">
        <v>5.42115447145363</v>
      </c>
      <c r="H1371" s="21" t="n">
        <v>5.22625103907538</v>
      </c>
      <c r="I1371" s="21" t="n">
        <v>5.24898423304432</v>
      </c>
      <c r="J1371" s="21" t="n">
        <v>5.25244087945628</v>
      </c>
      <c r="K1371" s="81" t="n">
        <v>4.90942582985247</v>
      </c>
      <c r="L1371" s="81" t="n">
        <v>6.00000000000031</v>
      </c>
      <c r="M1371" s="81" t="n">
        <v>5.2817286928831</v>
      </c>
      <c r="N1371" s="81" t="n">
        <v>6.00000793119878</v>
      </c>
      <c r="O1371" s="81" t="n">
        <v>3.72018302090168</v>
      </c>
      <c r="P1371" s="81" t="n">
        <v>5.99999999999856</v>
      </c>
      <c r="Q1371" s="81" t="n">
        <v>6.00000003418379</v>
      </c>
      <c r="R1371" s="81" t="n">
        <v>5.37753240273336</v>
      </c>
      <c r="S1371" s="81" t="n">
        <v>5.24898535045031</v>
      </c>
      <c r="T1371" s="81" t="n">
        <v>5.2765725456639</v>
      </c>
      <c r="U1371" s="81" t="n">
        <v>5.24898533575448</v>
      </c>
      <c r="V1371" s="81" t="n">
        <v>5.07791166552234</v>
      </c>
      <c r="W1371" s="81" t="n">
        <v>5.24898535045037</v>
      </c>
      <c r="X1371" s="81" t="n">
        <v>5.24898535036382</v>
      </c>
    </row>
    <row r="1372" customFormat="false" ht="15" hidden="false" customHeight="true" outlineLevel="0" collapsed="false">
      <c r="A1372" s="31" t="n">
        <v>136716.084245205</v>
      </c>
      <c r="B1372" s="32" t="n">
        <v>6</v>
      </c>
      <c r="C1372" s="21" t="n">
        <v>5.03762168203375</v>
      </c>
      <c r="D1372" s="21" t="n">
        <v>8.12884875539785</v>
      </c>
      <c r="E1372" s="21" t="n">
        <v>5.99856845070352</v>
      </c>
      <c r="F1372" s="21" t="n">
        <v>6.26570462398219</v>
      </c>
      <c r="G1372" s="21" t="n">
        <v>5.41873730311273</v>
      </c>
      <c r="H1372" s="21" t="n">
        <v>5.12844815961022</v>
      </c>
      <c r="I1372" s="21" t="n">
        <v>5.24898430666319</v>
      </c>
      <c r="J1372" s="21" t="n">
        <v>5.2434696548631</v>
      </c>
      <c r="K1372" s="81" t="n">
        <v>8.2400898407457</v>
      </c>
      <c r="L1372" s="81" t="n">
        <v>6.00000000000032</v>
      </c>
      <c r="M1372" s="81" t="n">
        <v>5.64343696825149</v>
      </c>
      <c r="N1372" s="81" t="n">
        <v>6.00000585643168</v>
      </c>
      <c r="O1372" s="81" t="n">
        <v>3.72435885924556</v>
      </c>
      <c r="P1372" s="81" t="n">
        <v>6.00000000000165</v>
      </c>
      <c r="Q1372" s="81" t="n">
        <v>6.00000002721086</v>
      </c>
      <c r="R1372" s="81" t="n">
        <v>5.25359036743977</v>
      </c>
      <c r="S1372" s="81" t="n">
        <v>5.24898535045031</v>
      </c>
      <c r="T1372" s="81" t="n">
        <v>5.27434871588712</v>
      </c>
      <c r="U1372" s="81" t="n">
        <v>5.24898537435836</v>
      </c>
      <c r="V1372" s="81" t="n">
        <v>5.07967078957103</v>
      </c>
      <c r="W1372" s="81" t="n">
        <v>5.24898535045035</v>
      </c>
      <c r="X1372" s="81" t="n">
        <v>5.24898535037068</v>
      </c>
    </row>
    <row r="1373" customFormat="false" ht="15" hidden="false" customHeight="true" outlineLevel="0" collapsed="false">
      <c r="A1373" s="31" t="n">
        <v>136816.096011295</v>
      </c>
      <c r="B1373" s="32" t="n">
        <v>6</v>
      </c>
      <c r="C1373" s="21" t="n">
        <v>8.91672953051219</v>
      </c>
      <c r="D1373" s="21" t="n">
        <v>5.04749359890218</v>
      </c>
      <c r="E1373" s="21" t="n">
        <v>5.99866401309724</v>
      </c>
      <c r="F1373" s="21" t="n">
        <v>6.12432893536989</v>
      </c>
      <c r="G1373" s="21" t="n">
        <v>4.96978085927844</v>
      </c>
      <c r="H1373" s="21" t="n">
        <v>5.27894074729276</v>
      </c>
      <c r="I1373" s="21" t="n">
        <v>5.24898437546858</v>
      </c>
      <c r="J1373" s="21" t="n">
        <v>5.24224989845652</v>
      </c>
      <c r="K1373" s="81" t="n">
        <v>8.95510762720539</v>
      </c>
      <c r="L1373" s="81" t="n">
        <v>6.00000000000033</v>
      </c>
      <c r="M1373" s="81" t="n">
        <v>7.60513133501646</v>
      </c>
      <c r="N1373" s="81" t="n">
        <v>6.00000575171509</v>
      </c>
      <c r="O1373" s="81" t="n">
        <v>3.72856571415643</v>
      </c>
      <c r="P1373" s="81" t="n">
        <v>6.00000000000373</v>
      </c>
      <c r="Q1373" s="81" t="n">
        <v>6.00000002119467</v>
      </c>
      <c r="R1373" s="81" t="n">
        <v>4.92055511614169</v>
      </c>
      <c r="S1373" s="81" t="n">
        <v>5.24898535045031</v>
      </c>
      <c r="T1373" s="81" t="n">
        <v>5.26686275006365</v>
      </c>
      <c r="U1373" s="81" t="n">
        <v>5.24898536820404</v>
      </c>
      <c r="V1373" s="81" t="n">
        <v>5.0814262483122</v>
      </c>
      <c r="W1373" s="81" t="n">
        <v>5.24898535045034</v>
      </c>
      <c r="X1373" s="81" t="n">
        <v>5.24898535037758</v>
      </c>
    </row>
    <row r="1374" customFormat="false" ht="15" hidden="false" customHeight="true" outlineLevel="0" collapsed="false">
      <c r="A1374" s="31" t="n">
        <v>136916.107777386</v>
      </c>
      <c r="B1374" s="32" t="n">
        <v>6</v>
      </c>
      <c r="C1374" s="21" t="n">
        <v>8.69959699844234</v>
      </c>
      <c r="D1374" s="21" t="n">
        <v>5.00358589313049</v>
      </c>
      <c r="E1374" s="21" t="n">
        <v>5.99875316371893</v>
      </c>
      <c r="F1374" s="21" t="n">
        <v>5.82239336084917</v>
      </c>
      <c r="G1374" s="21" t="n">
        <v>4.83730337833496</v>
      </c>
      <c r="H1374" s="21" t="n">
        <v>5.29548345024614</v>
      </c>
      <c r="I1374" s="21" t="n">
        <v>5.24898443977041</v>
      </c>
      <c r="J1374" s="21" t="n">
        <v>5.25176998527582</v>
      </c>
      <c r="K1374" s="81" t="n">
        <v>4.71370839461975</v>
      </c>
      <c r="L1374" s="81" t="n">
        <v>6.00000000000034</v>
      </c>
      <c r="M1374" s="81" t="n">
        <v>8.36116964010731</v>
      </c>
      <c r="N1374" s="81" t="n">
        <v>6.00000616214953</v>
      </c>
      <c r="O1374" s="81" t="n">
        <v>3.73280404785211</v>
      </c>
      <c r="P1374" s="81" t="n">
        <v>6.00000000000495</v>
      </c>
      <c r="Q1374" s="81" t="n">
        <v>6.00000001604656</v>
      </c>
      <c r="R1374" s="81" t="n">
        <v>5.33517541356943</v>
      </c>
      <c r="S1374" s="81" t="n">
        <v>5.24898535045031</v>
      </c>
      <c r="T1374" s="81" t="n">
        <v>5.2176340827162</v>
      </c>
      <c r="U1374" s="81" t="n">
        <v>5.24898533884578</v>
      </c>
      <c r="V1374" s="81" t="n">
        <v>5.08317801183123</v>
      </c>
      <c r="W1374" s="81" t="n">
        <v>5.24898535045033</v>
      </c>
      <c r="X1374" s="81" t="n">
        <v>5.24898535038439</v>
      </c>
    </row>
    <row r="1375" customFormat="false" ht="15" hidden="false" customHeight="true" outlineLevel="0" collapsed="false">
      <c r="A1375" s="31" t="n">
        <v>137016.119543476</v>
      </c>
      <c r="B1375" s="32" t="n">
        <v>6</v>
      </c>
      <c r="C1375" s="21" t="n">
        <v>4.50119435156475</v>
      </c>
      <c r="D1375" s="21" t="n">
        <v>5.31233719899298</v>
      </c>
      <c r="E1375" s="21" t="n">
        <v>5.99883633697198</v>
      </c>
      <c r="F1375" s="21" t="n">
        <v>5.81380033537872</v>
      </c>
      <c r="G1375" s="21" t="n">
        <v>5.34223571283884</v>
      </c>
      <c r="H1375" s="21" t="n">
        <v>5.28844459019177</v>
      </c>
      <c r="I1375" s="21" t="n">
        <v>5.24898449985927</v>
      </c>
      <c r="J1375" s="21" t="n">
        <v>5.25508635802977</v>
      </c>
      <c r="K1375" s="81" t="n">
        <v>4.56463399509895</v>
      </c>
      <c r="L1375" s="81" t="n">
        <v>6.00000000000034</v>
      </c>
      <c r="M1375" s="81" t="n">
        <v>7.87619862787354</v>
      </c>
      <c r="N1375" s="81" t="n">
        <v>6.00000555112952</v>
      </c>
      <c r="O1375" s="81" t="n">
        <v>3.73707433274267</v>
      </c>
      <c r="P1375" s="81" t="n">
        <v>6.0000000000055</v>
      </c>
      <c r="Q1375" s="81" t="n">
        <v>6.00000001168031</v>
      </c>
      <c r="R1375" s="81" t="n">
        <v>5.39013591289509</v>
      </c>
      <c r="S1375" s="81" t="n">
        <v>5.24898535045031</v>
      </c>
      <c r="T1375" s="81" t="n">
        <v>5.18491129037408</v>
      </c>
      <c r="U1375" s="81" t="n">
        <v>5.24898532991026</v>
      </c>
      <c r="V1375" s="81" t="n">
        <v>5.08492604972891</v>
      </c>
      <c r="W1375" s="81" t="n">
        <v>5.24898535045032</v>
      </c>
      <c r="X1375" s="81" t="n">
        <v>5.248985350391</v>
      </c>
    </row>
    <row r="1376" customFormat="false" ht="15" hidden="false" customHeight="true" outlineLevel="0" collapsed="false">
      <c r="A1376" s="31" t="n">
        <v>137116.131309566</v>
      </c>
      <c r="B1376" s="32" t="n">
        <v>6</v>
      </c>
      <c r="C1376" s="21" t="n">
        <v>4.47767864361142</v>
      </c>
      <c r="D1376" s="21" t="n">
        <v>6.39475264501481</v>
      </c>
      <c r="E1376" s="21" t="n">
        <v>5.9989139372905</v>
      </c>
      <c r="F1376" s="21" t="n">
        <v>6.01321102567452</v>
      </c>
      <c r="G1376" s="21" t="n">
        <v>5.41075190844095</v>
      </c>
      <c r="H1376" s="21" t="n">
        <v>5.25677319043958</v>
      </c>
      <c r="I1376" s="21" t="n">
        <v>5.24898455600756</v>
      </c>
      <c r="J1376" s="21" t="n">
        <v>5.2513260437529</v>
      </c>
      <c r="K1376" s="81" t="n">
        <v>4.90942583405041</v>
      </c>
      <c r="L1376" s="81" t="n">
        <v>6.00000000000035</v>
      </c>
      <c r="M1376" s="81" t="n">
        <v>5.32912182019624</v>
      </c>
      <c r="N1376" s="81" t="n">
        <v>6.00000420877218</v>
      </c>
      <c r="O1376" s="81" t="n">
        <v>3.74137705172706</v>
      </c>
      <c r="P1376" s="81" t="n">
        <v>6.00000000000552</v>
      </c>
      <c r="Q1376" s="81" t="n">
        <v>6.00000000801317</v>
      </c>
      <c r="R1376" s="81" t="n">
        <v>5.37753240279846</v>
      </c>
      <c r="S1376" s="81" t="n">
        <v>5.24898535045031</v>
      </c>
      <c r="T1376" s="81" t="n">
        <v>5.27475804726495</v>
      </c>
      <c r="U1376" s="81" t="n">
        <v>5.2489853465677</v>
      </c>
      <c r="V1376" s="81" t="n">
        <v>5.08667033110996</v>
      </c>
      <c r="W1376" s="81" t="n">
        <v>5.24898535045031</v>
      </c>
      <c r="X1376" s="81" t="n">
        <v>5.24898535039733</v>
      </c>
    </row>
    <row r="1377" customFormat="false" ht="15" hidden="false" customHeight="true" outlineLevel="0" collapsed="false">
      <c r="A1377" s="31" t="n">
        <v>137216.143075656</v>
      </c>
      <c r="B1377" s="32" t="n">
        <v>6</v>
      </c>
      <c r="C1377" s="21" t="n">
        <v>4.78360786639204</v>
      </c>
      <c r="D1377" s="21" t="n">
        <v>8.27085815185716</v>
      </c>
      <c r="E1377" s="21" t="n">
        <v>5.99898634127457</v>
      </c>
      <c r="F1377" s="21" t="n">
        <v>6.24367182508266</v>
      </c>
      <c r="G1377" s="21" t="n">
        <v>5.42629863942219</v>
      </c>
      <c r="H1377" s="21" t="n">
        <v>5.13274123170778</v>
      </c>
      <c r="I1377" s="21" t="n">
        <v>5.24898460847052</v>
      </c>
      <c r="J1377" s="21" t="n">
        <v>5.24334099151612</v>
      </c>
      <c r="K1377" s="81" t="n">
        <v>8.24008987232545</v>
      </c>
      <c r="L1377" s="81" t="n">
        <v>6.00000000000035</v>
      </c>
      <c r="M1377" s="81" t="n">
        <v>5.36153689265613</v>
      </c>
      <c r="N1377" s="81" t="n">
        <v>6.00000332929063</v>
      </c>
      <c r="O1377" s="81" t="n">
        <v>3.74571269850064</v>
      </c>
      <c r="P1377" s="81" t="n">
        <v>6.00000000000518</v>
      </c>
      <c r="Q1377" s="81" t="n">
        <v>6.00000000496675</v>
      </c>
      <c r="R1377" s="81" t="n">
        <v>5.25359036063911</v>
      </c>
      <c r="S1377" s="81" t="n">
        <v>5.24898535045031</v>
      </c>
      <c r="T1377" s="81" t="n">
        <v>5.2765467756105</v>
      </c>
      <c r="U1377" s="81" t="n">
        <v>5.24898536079391</v>
      </c>
      <c r="V1377" s="81" t="n">
        <v>5.08841082457108</v>
      </c>
      <c r="W1377" s="81" t="n">
        <v>5.2489853504503</v>
      </c>
      <c r="X1377" s="81" t="n">
        <v>5.24898535040332</v>
      </c>
    </row>
    <row r="1378" customFormat="false" ht="15" hidden="false" customHeight="true" outlineLevel="0" collapsed="false">
      <c r="A1378" s="31" t="n">
        <v>137316.154841746</v>
      </c>
      <c r="B1378" s="32" t="n">
        <v>6</v>
      </c>
      <c r="C1378" s="21" t="n">
        <v>8.20670953856777</v>
      </c>
      <c r="D1378" s="21" t="n">
        <v>5.19743392291102</v>
      </c>
      <c r="E1378" s="21" t="n">
        <v>5.99905389966509</v>
      </c>
      <c r="F1378" s="21" t="n">
        <v>6.07421520116183</v>
      </c>
      <c r="G1378" s="21" t="n">
        <v>5.33807828269962</v>
      </c>
      <c r="H1378" s="21" t="n">
        <v>5.2671660703645</v>
      </c>
      <c r="I1378" s="21" t="n">
        <v>5.24898465748729</v>
      </c>
      <c r="J1378" s="21" t="n">
        <v>5.24394305650556</v>
      </c>
      <c r="K1378" s="81" t="n">
        <v>8.95510762425062</v>
      </c>
      <c r="L1378" s="81" t="n">
        <v>6.00000000000036</v>
      </c>
      <c r="M1378" s="81" t="n">
        <v>5.85162863677911</v>
      </c>
      <c r="N1378" s="81" t="n">
        <v>6.00000325291643</v>
      </c>
      <c r="O1378" s="81" t="n">
        <v>3.75008177787391</v>
      </c>
      <c r="P1378" s="81" t="n">
        <v>6.00000000000457</v>
      </c>
      <c r="Q1378" s="81" t="n">
        <v>6.00000000246755</v>
      </c>
      <c r="R1378" s="81" t="n">
        <v>4.92055511575735</v>
      </c>
      <c r="S1378" s="81" t="n">
        <v>5.24898535045031</v>
      </c>
      <c r="T1378" s="81" t="n">
        <v>5.27317646200135</v>
      </c>
      <c r="U1378" s="81" t="n">
        <v>5.24898535601521</v>
      </c>
      <c r="V1378" s="81" t="n">
        <v>5.09014749818871</v>
      </c>
      <c r="W1378" s="81" t="n">
        <v>5.2489853504503</v>
      </c>
      <c r="X1378" s="81" t="n">
        <v>5.24898535040893</v>
      </c>
    </row>
    <row r="1379" customFormat="false" ht="15" hidden="false" customHeight="true" outlineLevel="0" collapsed="false">
      <c r="A1379" s="31" t="n">
        <v>137416.166607836</v>
      </c>
      <c r="B1379" s="32" t="n">
        <v>6</v>
      </c>
      <c r="C1379" s="21" t="n">
        <v>9.18129601640565</v>
      </c>
      <c r="D1379" s="21" t="n">
        <v>4.95963636950142</v>
      </c>
      <c r="E1379" s="21" t="n">
        <v>5.99911693917132</v>
      </c>
      <c r="F1379" s="21" t="n">
        <v>5.83145649100514</v>
      </c>
      <c r="G1379" s="21" t="n">
        <v>4.86393419768284</v>
      </c>
      <c r="H1379" s="21" t="n">
        <v>5.29538681078187</v>
      </c>
      <c r="I1379" s="21" t="n">
        <v>5.24898470328186</v>
      </c>
      <c r="J1379" s="21" t="n">
        <v>5.25205147876957</v>
      </c>
      <c r="K1379" s="81" t="n">
        <v>4.71370839070012</v>
      </c>
      <c r="L1379" s="81" t="n">
        <v>6.00000000000036</v>
      </c>
      <c r="M1379" s="81" t="n">
        <v>8.04299996236861</v>
      </c>
      <c r="N1379" s="81" t="n">
        <v>6.00000329530099</v>
      </c>
      <c r="O1379" s="81" t="n">
        <v>3.75448480610311</v>
      </c>
      <c r="P1379" s="81" t="n">
        <v>6.00000000000385</v>
      </c>
      <c r="Q1379" s="81" t="n">
        <v>6.00000000044724</v>
      </c>
      <c r="R1379" s="81" t="n">
        <v>5.33517541436721</v>
      </c>
      <c r="S1379" s="81" t="n">
        <v>5.24898535045031</v>
      </c>
      <c r="T1379" s="81" t="n">
        <v>5.24917850197289</v>
      </c>
      <c r="U1379" s="81" t="n">
        <v>5.24898534410524</v>
      </c>
      <c r="V1379" s="81" t="n">
        <v>5.09188031950634</v>
      </c>
      <c r="W1379" s="81" t="n">
        <v>5.2489853504503</v>
      </c>
      <c r="X1379" s="81" t="n">
        <v>5.24898535041413</v>
      </c>
    </row>
    <row r="1380" customFormat="false" ht="15" hidden="false" customHeight="true" outlineLevel="0" collapsed="false">
      <c r="A1380" s="31" t="n">
        <v>137516.178373926</v>
      </c>
      <c r="B1380" s="32" t="n">
        <v>6</v>
      </c>
      <c r="C1380" s="21" t="n">
        <v>4.79582409848102</v>
      </c>
      <c r="D1380" s="21" t="n">
        <v>5.20750173718095</v>
      </c>
      <c r="E1380" s="21" t="n">
        <v>5.99917576416277</v>
      </c>
      <c r="F1380" s="21" t="n">
        <v>5.84766387625711</v>
      </c>
      <c r="G1380" s="21" t="n">
        <v>5.2757198105939</v>
      </c>
      <c r="H1380" s="21" t="n">
        <v>5.29157186346385</v>
      </c>
      <c r="I1380" s="21" t="n">
        <v>5.24898474606396</v>
      </c>
      <c r="J1380" s="21" t="n">
        <v>5.25430872050347</v>
      </c>
      <c r="K1380" s="81" t="n">
        <v>4.5646339955742</v>
      </c>
      <c r="L1380" s="81" t="n">
        <v>6.00000000000036</v>
      </c>
      <c r="M1380" s="81" t="n">
        <v>8.36255696373114</v>
      </c>
      <c r="N1380" s="81" t="n">
        <v>6.00000289435525</v>
      </c>
      <c r="O1380" s="81" t="n">
        <v>3.75892231123299</v>
      </c>
      <c r="P1380" s="81" t="n">
        <v>6.00000000000305</v>
      </c>
      <c r="Q1380" s="81" t="n">
        <v>5.99999999884297</v>
      </c>
      <c r="R1380" s="81" t="n">
        <v>5.39013591310467</v>
      </c>
      <c r="S1380" s="81" t="n">
        <v>5.24898535045031</v>
      </c>
      <c r="T1380" s="81" t="n">
        <v>5.20221170056661</v>
      </c>
      <c r="U1380" s="81" t="n">
        <v>5.24898534212114</v>
      </c>
      <c r="V1380" s="81" t="n">
        <v>5.09360925552143</v>
      </c>
      <c r="W1380" s="81" t="n">
        <v>5.2489853504503</v>
      </c>
      <c r="X1380" s="81" t="n">
        <v>5.24898535041892</v>
      </c>
    </row>
    <row r="1381" customFormat="false" ht="15" hidden="false" customHeight="true" outlineLevel="0" collapsed="false">
      <c r="A1381" s="31" t="n">
        <v>137616.190140017</v>
      </c>
      <c r="B1381" s="32" t="n">
        <v>6</v>
      </c>
      <c r="C1381" s="21" t="n">
        <v>4.4214283560336</v>
      </c>
      <c r="D1381" s="21" t="n">
        <v>5.8500019417082</v>
      </c>
      <c r="E1381" s="21" t="n">
        <v>5.99923065823637</v>
      </c>
      <c r="F1381" s="21" t="n">
        <v>6.0421327921109</v>
      </c>
      <c r="G1381" s="21" t="n">
        <v>5.39571499577123</v>
      </c>
      <c r="H1381" s="21" t="n">
        <v>5.27076194360822</v>
      </c>
      <c r="I1381" s="21" t="n">
        <v>5.24898478602993</v>
      </c>
      <c r="J1381" s="21" t="n">
        <v>5.25025061762004</v>
      </c>
      <c r="K1381" s="81" t="n">
        <v>4.90942583634481</v>
      </c>
      <c r="L1381" s="81" t="n">
        <v>6.00000000000037</v>
      </c>
      <c r="M1381" s="81" t="n">
        <v>6.1499038649529</v>
      </c>
      <c r="N1381" s="81" t="n">
        <v>6.00000225998212</v>
      </c>
      <c r="O1381" s="81" t="n">
        <v>3.76339483345247</v>
      </c>
      <c r="P1381" s="81" t="n">
        <v>6.00000000000231</v>
      </c>
      <c r="Q1381" s="81" t="n">
        <v>5.99999999759726</v>
      </c>
      <c r="R1381" s="81" t="n">
        <v>5.37753240283404</v>
      </c>
      <c r="S1381" s="81" t="n">
        <v>5.24898535045031</v>
      </c>
      <c r="T1381" s="81" t="n">
        <v>5.20862807548384</v>
      </c>
      <c r="U1381" s="81" t="n">
        <v>5.24898534968202</v>
      </c>
      <c r="V1381" s="81" t="n">
        <v>5.09533427267195</v>
      </c>
      <c r="W1381" s="81" t="n">
        <v>5.2489853504503</v>
      </c>
      <c r="X1381" s="81" t="n">
        <v>5.24898535042328</v>
      </c>
    </row>
    <row r="1382" customFormat="false" ht="15" hidden="false" customHeight="true" outlineLevel="0" collapsed="false">
      <c r="A1382" s="31" t="n">
        <v>137716.201906107</v>
      </c>
      <c r="B1382" s="32" t="n">
        <v>6</v>
      </c>
      <c r="C1382" s="21" t="n">
        <v>4.62736667328411</v>
      </c>
      <c r="D1382" s="21" t="n">
        <v>8.22851961079232</v>
      </c>
      <c r="E1382" s="21" t="n">
        <v>5.99928188566879</v>
      </c>
      <c r="F1382" s="21" t="n">
        <v>6.215025407235</v>
      </c>
      <c r="G1382" s="21" t="n">
        <v>5.42437257948829</v>
      </c>
      <c r="H1382" s="21" t="n">
        <v>5.14274869470836</v>
      </c>
      <c r="I1382" s="21" t="n">
        <v>5.24898482336358</v>
      </c>
      <c r="J1382" s="21" t="n">
        <v>5.24346655844115</v>
      </c>
      <c r="K1382" s="81" t="n">
        <v>8.24008988958556</v>
      </c>
      <c r="L1382" s="81" t="n">
        <v>6.00000000000037</v>
      </c>
      <c r="M1382" s="81" t="n">
        <v>5.21623851864943</v>
      </c>
      <c r="N1382" s="81" t="n">
        <v>6.00000187501495</v>
      </c>
      <c r="O1382" s="81" t="n">
        <v>3.76790292546369</v>
      </c>
      <c r="P1382" s="81" t="n">
        <v>6.00000000000164</v>
      </c>
      <c r="Q1382" s="81" t="n">
        <v>5.99999999665806</v>
      </c>
      <c r="R1382" s="81" t="n">
        <v>5.25359035692217</v>
      </c>
      <c r="S1382" s="81" t="n">
        <v>5.24898535045031</v>
      </c>
      <c r="T1382" s="81" t="n">
        <v>5.27599870875205</v>
      </c>
      <c r="U1382" s="81" t="n">
        <v>5.24898535471975</v>
      </c>
      <c r="V1382" s="81" t="n">
        <v>5.09705533682241</v>
      </c>
      <c r="W1382" s="81" t="n">
        <v>5.2489853504503</v>
      </c>
      <c r="X1382" s="81" t="n">
        <v>5.24898535042724</v>
      </c>
    </row>
    <row r="1383" customFormat="false" ht="15" hidden="false" customHeight="true" outlineLevel="0" collapsed="false">
      <c r="A1383" s="31" t="n">
        <v>137816.213672197</v>
      </c>
      <c r="B1383" s="32" t="n">
        <v>6</v>
      </c>
      <c r="C1383" s="21" t="n">
        <v>5.25727879913654</v>
      </c>
      <c r="D1383" s="21" t="n">
        <v>5.45475326411428</v>
      </c>
      <c r="E1383" s="21" t="n">
        <v>5.99932969276294</v>
      </c>
      <c r="F1383" s="21" t="n">
        <v>6.03239718538569</v>
      </c>
      <c r="G1383" s="21" t="n">
        <v>5.40823339095297</v>
      </c>
      <c r="H1383" s="21" t="n">
        <v>5.24339818490175</v>
      </c>
      <c r="I1383" s="21" t="n">
        <v>5.24898485823691</v>
      </c>
      <c r="J1383" s="21" t="n">
        <v>5.24544378470282</v>
      </c>
      <c r="K1383" s="81" t="n">
        <v>8.95510762263606</v>
      </c>
      <c r="L1383" s="81" t="n">
        <v>6.00000000000037</v>
      </c>
      <c r="M1383" s="81" t="n">
        <v>5.4491010289258</v>
      </c>
      <c r="N1383" s="81" t="n">
        <v>6.00000181102445</v>
      </c>
      <c r="O1383" s="81" t="n">
        <v>3.772447152865</v>
      </c>
      <c r="P1383" s="81" t="n">
        <v>6.00000000000103</v>
      </c>
      <c r="Q1383" s="81" t="n">
        <v>5.99999999597855</v>
      </c>
      <c r="R1383" s="81" t="n">
        <v>4.92055511554731</v>
      </c>
      <c r="S1383" s="81" t="n">
        <v>5.24898535045031</v>
      </c>
      <c r="T1383" s="81" t="n">
        <v>5.27571081342803</v>
      </c>
      <c r="U1383" s="81" t="n">
        <v>5.24898535191575</v>
      </c>
      <c r="V1383" s="81" t="n">
        <v>5.09877241324949</v>
      </c>
      <c r="W1383" s="81" t="n">
        <v>5.2489853504503</v>
      </c>
      <c r="X1383" s="81" t="n">
        <v>5.24898535043079</v>
      </c>
    </row>
    <row r="1384" customFormat="false" ht="15" hidden="false" customHeight="true" outlineLevel="0" collapsed="false">
      <c r="A1384" s="31" t="n">
        <v>137916.225438287</v>
      </c>
      <c r="B1384" s="32" t="n">
        <v>6</v>
      </c>
      <c r="C1384" s="21" t="n">
        <v>9.04988348255309</v>
      </c>
      <c r="D1384" s="21" t="n">
        <v>4.92710755354922</v>
      </c>
      <c r="E1384" s="21" t="n">
        <v>5.99937430909683</v>
      </c>
      <c r="F1384" s="21" t="n">
        <v>5.84281585359593</v>
      </c>
      <c r="G1384" s="21" t="n">
        <v>4.92724955562134</v>
      </c>
      <c r="H1384" s="21" t="n">
        <v>5.2941698787945</v>
      </c>
      <c r="I1384" s="21" t="n">
        <v>5.24898489081087</v>
      </c>
      <c r="J1384" s="21" t="n">
        <v>5.2522134622379</v>
      </c>
      <c r="K1384" s="81" t="n">
        <v>4.71370838855785</v>
      </c>
      <c r="L1384" s="81" t="n">
        <v>6.00000000000037</v>
      </c>
      <c r="M1384" s="81" t="n">
        <v>6.13943921812461</v>
      </c>
      <c r="N1384" s="81" t="n">
        <v>6.00000175952283</v>
      </c>
      <c r="O1384" s="81" t="n">
        <v>3.7770280945486</v>
      </c>
      <c r="P1384" s="81" t="n">
        <v>6.00000000000049</v>
      </c>
      <c r="Q1384" s="81" t="n">
        <v>5.99999999551687</v>
      </c>
      <c r="R1384" s="81" t="n">
        <v>5.33517541480324</v>
      </c>
      <c r="S1384" s="81" t="n">
        <v>5.24898535045031</v>
      </c>
      <c r="T1384" s="81" t="n">
        <v>5.27119189699713</v>
      </c>
      <c r="U1384" s="81" t="n">
        <v>5.24898534722542</v>
      </c>
      <c r="V1384" s="81" t="n">
        <v>5.10048546662718</v>
      </c>
      <c r="W1384" s="81" t="n">
        <v>5.2489853504503</v>
      </c>
      <c r="X1384" s="81" t="n">
        <v>5.24898535043396</v>
      </c>
    </row>
    <row r="1385" customFormat="false" ht="15" hidden="false" customHeight="true" outlineLevel="0" collapsed="false">
      <c r="A1385" s="31" t="n">
        <v>138016.237204377</v>
      </c>
      <c r="B1385" s="32" t="n">
        <v>6</v>
      </c>
      <c r="C1385" s="21" t="n">
        <v>5.82623742319212</v>
      </c>
      <c r="D1385" s="21" t="n">
        <v>5.11350043035981</v>
      </c>
      <c r="E1385" s="21" t="n">
        <v>5.99941594868217</v>
      </c>
      <c r="F1385" s="21" t="n">
        <v>5.88082465669897</v>
      </c>
      <c r="G1385" s="21" t="n">
        <v>4.85818652428233</v>
      </c>
      <c r="H1385" s="21" t="n">
        <v>5.29402507088242</v>
      </c>
      <c r="I1385" s="21" t="n">
        <v>5.24898492123602</v>
      </c>
      <c r="J1385" s="21" t="n">
        <v>5.25350818734674</v>
      </c>
      <c r="K1385" s="81" t="n">
        <v>4.56463399583394</v>
      </c>
      <c r="L1385" s="81" t="n">
        <v>6.00000000000038</v>
      </c>
      <c r="M1385" s="81" t="n">
        <v>8.19892234123502</v>
      </c>
      <c r="N1385" s="81" t="n">
        <v>6.00000152343872</v>
      </c>
      <c r="O1385" s="81" t="n">
        <v>3.78164634311343</v>
      </c>
      <c r="P1385" s="81" t="n">
        <v>5.99999999999999</v>
      </c>
      <c r="Q1385" s="81" t="n">
        <v>5.99999999523587</v>
      </c>
      <c r="R1385" s="81" t="n">
        <v>5.39013591321921</v>
      </c>
      <c r="S1385" s="81" t="n">
        <v>5.24898535045031</v>
      </c>
      <c r="T1385" s="81" t="n">
        <v>5.23830197409144</v>
      </c>
      <c r="U1385" s="81" t="n">
        <v>5.24898534711622</v>
      </c>
      <c r="V1385" s="81" t="n">
        <v>5.10219446101138</v>
      </c>
      <c r="W1385" s="81" t="n">
        <v>5.2489853504503</v>
      </c>
      <c r="X1385" s="81" t="n">
        <v>5.24898535043677</v>
      </c>
    </row>
    <row r="1386" customFormat="false" ht="15" hidden="false" customHeight="true" outlineLevel="0" collapsed="false">
      <c r="A1386" s="31" t="n">
        <v>138116.248970467</v>
      </c>
      <c r="B1386" s="32" t="n">
        <v>6</v>
      </c>
      <c r="C1386" s="21" t="n">
        <v>4.41250737117093</v>
      </c>
      <c r="D1386" s="21" t="n">
        <v>5.57543396174943</v>
      </c>
      <c r="E1386" s="21" t="n">
        <v>5.99945481103999</v>
      </c>
      <c r="F1386" s="21" t="n">
        <v>6.06568124837006</v>
      </c>
      <c r="G1386" s="21" t="n">
        <v>5.36530309204314</v>
      </c>
      <c r="H1386" s="21" t="n">
        <v>5.27980859326622</v>
      </c>
      <c r="I1386" s="21" t="n">
        <v>5.24898494965322</v>
      </c>
      <c r="J1386" s="21" t="n">
        <v>5.24927330962647</v>
      </c>
      <c r="K1386" s="81" t="n">
        <v>4.90942583759883</v>
      </c>
      <c r="L1386" s="81" t="n">
        <v>6.00000000000038</v>
      </c>
      <c r="M1386" s="81" t="n">
        <v>8.29440194652629</v>
      </c>
      <c r="N1386" s="81" t="n">
        <v>6.00000122280447</v>
      </c>
      <c r="O1386" s="81" t="n">
        <v>3.78630250529409</v>
      </c>
      <c r="P1386" s="81" t="n">
        <v>5.99999999999957</v>
      </c>
      <c r="Q1386" s="81" t="n">
        <v>5.9999999951028</v>
      </c>
      <c r="R1386" s="81" t="n">
        <v>5.37753240285349</v>
      </c>
      <c r="S1386" s="81" t="n">
        <v>5.24898535045031</v>
      </c>
      <c r="T1386" s="81" t="n">
        <v>5.19305518419696</v>
      </c>
      <c r="U1386" s="81" t="n">
        <v>5.24898535043079</v>
      </c>
      <c r="V1386" s="81" t="n">
        <v>5.10389935982408</v>
      </c>
      <c r="W1386" s="81" t="n">
        <v>5.2489853504503</v>
      </c>
      <c r="X1386" s="81" t="n">
        <v>5.24898535043924</v>
      </c>
    </row>
    <row r="1387" customFormat="false" ht="15" hidden="false" customHeight="true" outlineLevel="0" collapsed="false">
      <c r="A1387" s="31" t="n">
        <v>138216.260736557</v>
      </c>
      <c r="B1387" s="32" t="n">
        <v>6</v>
      </c>
      <c r="C1387" s="21" t="n">
        <v>4.51820037802819</v>
      </c>
      <c r="D1387" s="21" t="n">
        <v>8.04480140633683</v>
      </c>
      <c r="E1387" s="21" t="n">
        <v>5.99949108219945</v>
      </c>
      <c r="F1387" s="21" t="n">
        <v>6.18183663744016</v>
      </c>
      <c r="G1387" s="21" t="n">
        <v>5.4165509848219</v>
      </c>
      <c r="H1387" s="21" t="n">
        <v>5.16549924617995</v>
      </c>
      <c r="I1387" s="21" t="n">
        <v>5.2489849761942</v>
      </c>
      <c r="J1387" s="21" t="n">
        <v>5.24383700778285</v>
      </c>
      <c r="K1387" s="81" t="n">
        <v>8.24008989901914</v>
      </c>
      <c r="L1387" s="81" t="n">
        <v>6.00000000000038</v>
      </c>
      <c r="M1387" s="81" t="n">
        <v>5.69157922451392</v>
      </c>
      <c r="N1387" s="81" t="n">
        <v>6.00000104719582</v>
      </c>
      <c r="O1387" s="81" t="n">
        <v>3.79099720240637</v>
      </c>
      <c r="P1387" s="81" t="n">
        <v>5.99999999999934</v>
      </c>
      <c r="Q1387" s="81" t="n">
        <v>5.99999999508909</v>
      </c>
      <c r="R1387" s="81" t="n">
        <v>5.25359035489066</v>
      </c>
      <c r="S1387" s="81" t="n">
        <v>5.24898535045031</v>
      </c>
      <c r="T1387" s="81" t="n">
        <v>5.26128877838527</v>
      </c>
      <c r="U1387" s="81" t="n">
        <v>5.24898535212486</v>
      </c>
      <c r="V1387" s="81" t="n">
        <v>5.1056001258369</v>
      </c>
      <c r="W1387" s="81" t="n">
        <v>5.2489853504503</v>
      </c>
      <c r="X1387" s="81" t="n">
        <v>5.2489853504414</v>
      </c>
    </row>
    <row r="1388" customFormat="false" ht="15" hidden="false" customHeight="true" outlineLevel="0" collapsed="false">
      <c r="A1388" s="31" t="n">
        <v>138316.272502647</v>
      </c>
      <c r="B1388" s="32" t="n">
        <v>6</v>
      </c>
      <c r="C1388" s="21" t="n">
        <v>4.89202949363497</v>
      </c>
      <c r="D1388" s="21" t="n">
        <v>6.27173024108996</v>
      </c>
      <c r="E1388" s="21" t="n">
        <v>5.99952493562535</v>
      </c>
      <c r="F1388" s="21" t="n">
        <v>5.99935018501589</v>
      </c>
      <c r="G1388" s="21" t="n">
        <v>5.42413332429986</v>
      </c>
      <c r="H1388" s="21" t="n">
        <v>5.13488122245861</v>
      </c>
      <c r="I1388" s="21" t="n">
        <v>5.24898500098215</v>
      </c>
      <c r="J1388" s="21" t="n">
        <v>5.24672274859896</v>
      </c>
      <c r="K1388" s="81" t="n">
        <v>8.95510762175331</v>
      </c>
      <c r="L1388" s="81" t="n">
        <v>6.00000000000038</v>
      </c>
      <c r="M1388" s="81" t="n">
        <v>5.24868968413322</v>
      </c>
      <c r="N1388" s="81" t="n">
        <v>6.00000099765019</v>
      </c>
      <c r="O1388" s="81" t="n">
        <v>3.79573107081037</v>
      </c>
      <c r="P1388" s="81" t="n">
        <v>5.99999999999926</v>
      </c>
      <c r="Q1388" s="81" t="n">
        <v>5.99999999516997</v>
      </c>
      <c r="R1388" s="81" t="n">
        <v>4.92055511543249</v>
      </c>
      <c r="S1388" s="81" t="n">
        <v>5.24898535045031</v>
      </c>
      <c r="T1388" s="81" t="n">
        <v>5.27660273460742</v>
      </c>
      <c r="U1388" s="81" t="n">
        <v>5.24898535067166</v>
      </c>
      <c r="V1388" s="81" t="n">
        <v>5.10729672115414</v>
      </c>
      <c r="W1388" s="81" t="n">
        <v>5.2489853504503</v>
      </c>
      <c r="X1388" s="81" t="n">
        <v>5.24898535044328</v>
      </c>
    </row>
    <row r="1389" customFormat="false" ht="15" hidden="false" customHeight="true" outlineLevel="0" collapsed="false">
      <c r="A1389" s="31" t="n">
        <v>138416.284268738</v>
      </c>
      <c r="B1389" s="32" t="n">
        <v>6</v>
      </c>
      <c r="C1389" s="21" t="n">
        <v>8.70064127220789</v>
      </c>
      <c r="D1389" s="21" t="n">
        <v>4.94566432338546</v>
      </c>
      <c r="E1389" s="21" t="n">
        <v>5.9995565330801</v>
      </c>
      <c r="F1389" s="21" t="n">
        <v>5.85650121262678</v>
      </c>
      <c r="G1389" s="21" t="n">
        <v>5.04240516071397</v>
      </c>
      <c r="H1389" s="21" t="n">
        <v>5.28714967323282</v>
      </c>
      <c r="I1389" s="21" t="n">
        <v>5.24898502413227</v>
      </c>
      <c r="J1389" s="21" t="n">
        <v>5.25224850623838</v>
      </c>
      <c r="K1389" s="81" t="n">
        <v>4.71370838738696</v>
      </c>
      <c r="L1389" s="81" t="n">
        <v>6.00000000000038</v>
      </c>
      <c r="M1389" s="81" t="n">
        <v>5.56094773023252</v>
      </c>
      <c r="N1389" s="81" t="n">
        <v>6.00000093978108</v>
      </c>
      <c r="O1389" s="81" t="n">
        <v>3.80050476239184</v>
      </c>
      <c r="P1389" s="81" t="n">
        <v>5.9999999999992</v>
      </c>
      <c r="Q1389" s="81" t="n">
        <v>5.99999999532402</v>
      </c>
      <c r="R1389" s="81" t="n">
        <v>5.33517541504155</v>
      </c>
      <c r="S1389" s="81" t="n">
        <v>5.24898535045031</v>
      </c>
      <c r="T1389" s="81" t="n">
        <v>5.27506031244704</v>
      </c>
      <c r="U1389" s="81" t="n">
        <v>5.24898534888303</v>
      </c>
      <c r="V1389" s="81" t="n">
        <v>5.10898910719525</v>
      </c>
      <c r="W1389" s="81" t="n">
        <v>5.2489853504503</v>
      </c>
      <c r="X1389" s="81" t="n">
        <v>5.24898535044488</v>
      </c>
    </row>
    <row r="1390" customFormat="false" ht="15" hidden="false" customHeight="true" outlineLevel="0" collapsed="false">
      <c r="A1390" s="31" t="n">
        <v>138516.296034828</v>
      </c>
      <c r="B1390" s="32" t="n">
        <v>6</v>
      </c>
      <c r="C1390" s="21" t="n">
        <v>9.0321461039346</v>
      </c>
      <c r="D1390" s="21" t="n">
        <v>5.05085554893142</v>
      </c>
      <c r="E1390" s="21" t="n">
        <v>5.99958602542477</v>
      </c>
      <c r="F1390" s="21" t="n">
        <v>5.91239573914281</v>
      </c>
      <c r="G1390" s="21" t="n">
        <v>4.83923038995928</v>
      </c>
      <c r="H1390" s="21" t="n">
        <v>5.29506761625409</v>
      </c>
      <c r="I1390" s="21" t="n">
        <v>5.24898504575227</v>
      </c>
      <c r="J1390" s="21" t="n">
        <v>5.25270048819129</v>
      </c>
      <c r="K1390" s="81" t="n">
        <v>4.56463399597591</v>
      </c>
      <c r="L1390" s="81" t="n">
        <v>6.00000000000038</v>
      </c>
      <c r="M1390" s="81" t="n">
        <v>6.9833724103445</v>
      </c>
      <c r="N1390" s="81" t="n">
        <v>6.00000080829196</v>
      </c>
      <c r="O1390" s="81" t="n">
        <v>3.80531894506273</v>
      </c>
      <c r="P1390" s="81" t="n">
        <v>5.99999999999914</v>
      </c>
      <c r="Q1390" s="81" t="n">
        <v>5.99999999553297</v>
      </c>
      <c r="R1390" s="81" t="n">
        <v>5.39013591328182</v>
      </c>
      <c r="S1390" s="81" t="n">
        <v>5.24898535045031</v>
      </c>
      <c r="T1390" s="81" t="n">
        <v>5.26914745069205</v>
      </c>
      <c r="U1390" s="81" t="n">
        <v>5.24898534912625</v>
      </c>
      <c r="V1390" s="81" t="n">
        <v>5.11067724467662</v>
      </c>
      <c r="W1390" s="81" t="n">
        <v>5.2489853504503</v>
      </c>
      <c r="X1390" s="81" t="n">
        <v>5.24898535044626</v>
      </c>
    </row>
    <row r="1391" customFormat="false" ht="15" hidden="false" customHeight="true" outlineLevel="0" collapsed="false">
      <c r="A1391" s="31" t="n">
        <v>138616.307800918</v>
      </c>
      <c r="B1391" s="32" t="n">
        <v>6</v>
      </c>
      <c r="C1391" s="21" t="n">
        <v>4.62294799534394</v>
      </c>
      <c r="D1391" s="21" t="n">
        <v>5.42308666952013</v>
      </c>
      <c r="E1391" s="21" t="n">
        <v>5.99961355336396</v>
      </c>
      <c r="F1391" s="21" t="n">
        <v>6.08241738657303</v>
      </c>
      <c r="G1391" s="21" t="n">
        <v>5.31413969870893</v>
      </c>
      <c r="H1391" s="21" t="n">
        <v>5.28489006684901</v>
      </c>
      <c r="I1391" s="21" t="n">
        <v>5.24898506594282</v>
      </c>
      <c r="J1391" s="21" t="n">
        <v>5.24844503373383</v>
      </c>
      <c r="K1391" s="81" t="n">
        <v>4.90942583828423</v>
      </c>
      <c r="L1391" s="81" t="n">
        <v>6.00000000000039</v>
      </c>
      <c r="M1391" s="81" t="n">
        <v>8.31808376351852</v>
      </c>
      <c r="N1391" s="81" t="n">
        <v>6.00000066457626</v>
      </c>
      <c r="O1391" s="81" t="n">
        <v>3.81017430328175</v>
      </c>
      <c r="P1391" s="81" t="n">
        <v>5.99999999999909</v>
      </c>
      <c r="Q1391" s="81" t="n">
        <v>5.9999999957814</v>
      </c>
      <c r="R1391" s="81" t="n">
        <v>5.37753240286412</v>
      </c>
      <c r="S1391" s="81" t="n">
        <v>5.24898535045031</v>
      </c>
      <c r="T1391" s="81" t="n">
        <v>5.22515616840614</v>
      </c>
      <c r="U1391" s="81" t="n">
        <v>5.2489853505373</v>
      </c>
      <c r="V1391" s="81" t="n">
        <v>5.11236109359284</v>
      </c>
      <c r="W1391" s="81" t="n">
        <v>5.2489853504503</v>
      </c>
      <c r="X1391" s="81" t="n">
        <v>5.24898535044742</v>
      </c>
    </row>
    <row r="1392" customFormat="false" ht="15" hidden="false" customHeight="true" outlineLevel="0" collapsed="false">
      <c r="A1392" s="31" t="n">
        <v>138716.319567008</v>
      </c>
      <c r="B1392" s="32" t="n">
        <v>6</v>
      </c>
      <c r="C1392" s="21" t="n">
        <v>4.44550417522679</v>
      </c>
      <c r="D1392" s="21" t="n">
        <v>7.62646386575369</v>
      </c>
      <c r="E1392" s="21" t="n">
        <v>5.99963924813822</v>
      </c>
      <c r="F1392" s="21" t="n">
        <v>6.14689146325994</v>
      </c>
      <c r="G1392" s="21" t="n">
        <v>5.40383712518694</v>
      </c>
      <c r="H1392" s="21" t="n">
        <v>5.229054911274</v>
      </c>
      <c r="I1392" s="21" t="n">
        <v>5.24898508479806</v>
      </c>
      <c r="J1392" s="21" t="n">
        <v>5.24439884719758</v>
      </c>
      <c r="K1392" s="81" t="n">
        <v>8.24008990417517</v>
      </c>
      <c r="L1392" s="81" t="n">
        <v>6.00000000000039</v>
      </c>
      <c r="M1392" s="81" t="n">
        <v>8.10816739114703</v>
      </c>
      <c r="N1392" s="81" t="n">
        <v>6.00000058073717</v>
      </c>
      <c r="O1392" s="81" t="n">
        <v>3.81507153859606</v>
      </c>
      <c r="P1392" s="81" t="n">
        <v>5.99999999999905</v>
      </c>
      <c r="Q1392" s="81" t="n">
        <v>5.99999999605639</v>
      </c>
      <c r="R1392" s="81" t="n">
        <v>5.25359035378032</v>
      </c>
      <c r="S1392" s="81" t="n">
        <v>5.24898535045031</v>
      </c>
      <c r="T1392" s="81" t="n">
        <v>5.18570717418742</v>
      </c>
      <c r="U1392" s="81" t="n">
        <v>5.24898535106618</v>
      </c>
      <c r="V1392" s="81" t="n">
        <v>5.11404061319721</v>
      </c>
      <c r="W1392" s="81" t="n">
        <v>5.2489853504503</v>
      </c>
      <c r="X1392" s="81" t="n">
        <v>5.24898535044839</v>
      </c>
    </row>
    <row r="1393" customFormat="false" ht="15" hidden="false" customHeight="true" outlineLevel="0" collapsed="false">
      <c r="A1393" s="31" t="n">
        <v>138816.331333098</v>
      </c>
      <c r="B1393" s="32" t="n">
        <v>6</v>
      </c>
      <c r="C1393" s="21" t="n">
        <v>4.69780105873318</v>
      </c>
      <c r="D1393" s="21" t="n">
        <v>8.14818377643181</v>
      </c>
      <c r="E1393" s="21" t="n">
        <v>5.99966323216845</v>
      </c>
      <c r="F1393" s="21" t="n">
        <v>5.97474205279986</v>
      </c>
      <c r="G1393" s="21" t="n">
        <v>5.42619281257968</v>
      </c>
      <c r="H1393" s="21" t="n">
        <v>5.12853011312621</v>
      </c>
      <c r="I1393" s="21" t="n">
        <v>5.24898510240594</v>
      </c>
      <c r="J1393" s="21" t="n">
        <v>5.24777087321787</v>
      </c>
      <c r="K1393" s="81" t="n">
        <v>8.95510762127097</v>
      </c>
      <c r="L1393" s="81" t="n">
        <v>6.00000000000039</v>
      </c>
      <c r="M1393" s="81" t="n">
        <v>5.42653658389212</v>
      </c>
      <c r="N1393" s="81" t="n">
        <v>6.00000054570492</v>
      </c>
      <c r="O1393" s="81" t="n">
        <v>3.82001137020484</v>
      </c>
      <c r="P1393" s="81" t="n">
        <v>5.999999999999</v>
      </c>
      <c r="Q1393" s="81" t="n">
        <v>5.99999999634722</v>
      </c>
      <c r="R1393" s="81" t="n">
        <v>4.92055511536974</v>
      </c>
      <c r="S1393" s="81" t="n">
        <v>5.24898535045031</v>
      </c>
      <c r="T1393" s="81" t="n">
        <v>5.27234470762978</v>
      </c>
      <c r="U1393" s="81" t="n">
        <v>5.24898535036713</v>
      </c>
      <c r="V1393" s="81" t="n">
        <v>5.11571576198163</v>
      </c>
      <c r="W1393" s="81" t="n">
        <v>5.2489853504503</v>
      </c>
      <c r="X1393" s="81" t="n">
        <v>5.24898535044919</v>
      </c>
    </row>
    <row r="1394" customFormat="false" ht="15" hidden="false" customHeight="true" outlineLevel="0" collapsed="false">
      <c r="A1394" s="31" t="n">
        <v>138916.343099188</v>
      </c>
      <c r="B1394" s="32" t="n">
        <v>6</v>
      </c>
      <c r="C1394" s="21" t="n">
        <v>5.71411687545175</v>
      </c>
      <c r="D1394" s="21" t="n">
        <v>5.05346355095095</v>
      </c>
      <c r="E1394" s="21" t="n">
        <v>5.99968561965515</v>
      </c>
      <c r="F1394" s="21" t="n">
        <v>5.87213336713315</v>
      </c>
      <c r="G1394" s="21" t="n">
        <v>5.38798844155224</v>
      </c>
      <c r="H1394" s="21" t="n">
        <v>5.2784475918187</v>
      </c>
      <c r="I1394" s="21" t="n">
        <v>5.2489851188487</v>
      </c>
      <c r="J1394" s="21" t="n">
        <v>5.25216471325787</v>
      </c>
      <c r="K1394" s="81" t="n">
        <v>4.71370838674701</v>
      </c>
      <c r="L1394" s="81" t="n">
        <v>6.00000000000039</v>
      </c>
      <c r="M1394" s="81" t="n">
        <v>5.31539785464185</v>
      </c>
      <c r="N1394" s="81" t="n">
        <v>6.00000050262789</v>
      </c>
      <c r="O1394" s="81" t="n">
        <v>3.82499453554615</v>
      </c>
      <c r="P1394" s="81" t="n">
        <v>5.99999999999897</v>
      </c>
      <c r="Q1394" s="81" t="n">
        <v>5.99999999664515</v>
      </c>
      <c r="R1394" s="81" t="n">
        <v>5.3351754151718</v>
      </c>
      <c r="S1394" s="81" t="n">
        <v>5.24898535045031</v>
      </c>
      <c r="T1394" s="81" t="n">
        <v>5.27666185863591</v>
      </c>
      <c r="U1394" s="81" t="n">
        <v>5.24898534971018</v>
      </c>
      <c r="V1394" s="81" t="n">
        <v>5.11738649765569</v>
      </c>
      <c r="W1394" s="81" t="n">
        <v>5.2489853504503</v>
      </c>
      <c r="X1394" s="81" t="n">
        <v>5.24898535044985</v>
      </c>
    </row>
    <row r="1395" customFormat="false" ht="15" hidden="false" customHeight="true" outlineLevel="0" collapsed="false">
      <c r="A1395" s="31" t="n">
        <v>139016.354865278</v>
      </c>
      <c r="B1395" s="32" t="n">
        <v>6</v>
      </c>
      <c r="C1395" s="21" t="n">
        <v>9.13729003926187</v>
      </c>
      <c r="D1395" s="21" t="n">
        <v>5.00035553960647</v>
      </c>
      <c r="E1395" s="21" t="n">
        <v>5.99970651713642</v>
      </c>
      <c r="F1395" s="21" t="n">
        <v>5.94147954110957</v>
      </c>
      <c r="G1395" s="21" t="n">
        <v>4.89327512051656</v>
      </c>
      <c r="H1395" s="21" t="n">
        <v>5.29551026938297</v>
      </c>
      <c r="I1395" s="21" t="n">
        <v>5.24898513420318</v>
      </c>
      <c r="J1395" s="21" t="n">
        <v>5.251907292563</v>
      </c>
      <c r="K1395" s="81" t="n">
        <v>4.5646339960535</v>
      </c>
      <c r="L1395" s="81" t="n">
        <v>6.00000000000039</v>
      </c>
      <c r="M1395" s="81" t="n">
        <v>5.72698853880516</v>
      </c>
      <c r="N1395" s="81" t="n">
        <v>6.00000043162649</v>
      </c>
      <c r="O1395" s="81" t="n">
        <v>3.83002179090786</v>
      </c>
      <c r="P1395" s="81" t="n">
        <v>5.99999999999893</v>
      </c>
      <c r="Q1395" s="81" t="n">
        <v>5.99999999694313</v>
      </c>
      <c r="R1395" s="81" t="n">
        <v>5.39013591331604</v>
      </c>
      <c r="S1395" s="81" t="n">
        <v>5.24898535045031</v>
      </c>
      <c r="T1395" s="81" t="n">
        <v>5.27395123415908</v>
      </c>
      <c r="U1395" s="81" t="n">
        <v>5.24898534992489</v>
      </c>
      <c r="V1395" s="81" t="n">
        <v>5.11905277712515</v>
      </c>
      <c r="W1395" s="81" t="n">
        <v>5.2489853504503</v>
      </c>
      <c r="X1395" s="81" t="n">
        <v>5.24898535045037</v>
      </c>
    </row>
    <row r="1396" customFormat="false" ht="15" hidden="false" customHeight="true" outlineLevel="0" collapsed="false">
      <c r="A1396" s="31" t="n">
        <v>139116.366631368</v>
      </c>
      <c r="B1396" s="32" t="n">
        <v>6</v>
      </c>
      <c r="C1396" s="21" t="n">
        <v>5.06943061346842</v>
      </c>
      <c r="D1396" s="21" t="n">
        <v>5.30522967670555</v>
      </c>
      <c r="E1396" s="21" t="n">
        <v>5.99972602400701</v>
      </c>
      <c r="F1396" s="21" t="n">
        <v>6.0917871018232</v>
      </c>
      <c r="G1396" s="21" t="n">
        <v>5.18433124769093</v>
      </c>
      <c r="H1396" s="21" t="n">
        <v>5.28866687430518</v>
      </c>
      <c r="I1396" s="21" t="n">
        <v>5.24898514854119</v>
      </c>
      <c r="J1396" s="21" t="n">
        <v>5.24780146590126</v>
      </c>
      <c r="K1396" s="81" t="n">
        <v>4.90942583865883</v>
      </c>
      <c r="L1396" s="81" t="n">
        <v>6.00000000000039</v>
      </c>
      <c r="M1396" s="81" t="n">
        <v>7.86488621432707</v>
      </c>
      <c r="N1396" s="81" t="n">
        <v>6.00000036200867</v>
      </c>
      <c r="O1396" s="81" t="n">
        <v>3.83509391206414</v>
      </c>
      <c r="P1396" s="81" t="n">
        <v>5.9999999999989</v>
      </c>
      <c r="Q1396" s="81" t="n">
        <v>5.99999999723557</v>
      </c>
      <c r="R1396" s="81" t="n">
        <v>5.37753240286993</v>
      </c>
      <c r="S1396" s="81" t="n">
        <v>5.24898535045031</v>
      </c>
      <c r="T1396" s="81" t="n">
        <v>5.25802070261669</v>
      </c>
      <c r="U1396" s="81" t="n">
        <v>5.24898535051015</v>
      </c>
      <c r="V1396" s="81" t="n">
        <v>5.12071455646944</v>
      </c>
      <c r="W1396" s="81" t="n">
        <v>5.2489853504503</v>
      </c>
      <c r="X1396" s="81" t="n">
        <v>5.24898535045079</v>
      </c>
    </row>
    <row r="1397" customFormat="false" ht="15" hidden="false" customHeight="true" outlineLevel="0" collapsed="false">
      <c r="A1397" s="31" t="n">
        <v>139216.378397459</v>
      </c>
      <c r="B1397" s="32" t="n">
        <v>6</v>
      </c>
      <c r="C1397" s="21" t="n">
        <v>4.40670507484936</v>
      </c>
      <c r="D1397" s="21" t="n">
        <v>6.33800178823354</v>
      </c>
      <c r="E1397" s="21" t="n">
        <v>5.99974423300168</v>
      </c>
      <c r="F1397" s="21" t="n">
        <v>6.1128185280634</v>
      </c>
      <c r="G1397" s="21" t="n">
        <v>5.38517948767338</v>
      </c>
      <c r="H1397" s="21" t="n">
        <v>5.2579227058782</v>
      </c>
      <c r="I1397" s="21" t="n">
        <v>5.24898516192981</v>
      </c>
      <c r="J1397" s="21" t="n">
        <v>5.24507817670009</v>
      </c>
      <c r="K1397" s="81" t="n">
        <v>8.24008990699317</v>
      </c>
      <c r="L1397" s="81" t="n">
        <v>6.00000000000039</v>
      </c>
      <c r="M1397" s="81" t="n">
        <v>8.37516796708708</v>
      </c>
      <c r="N1397" s="81" t="n">
        <v>6.00000032020141</v>
      </c>
      <c r="O1397" s="81" t="n">
        <v>3.84021169493853</v>
      </c>
      <c r="P1397" s="81" t="n">
        <v>5.99999999999888</v>
      </c>
      <c r="Q1397" s="81" t="n">
        <v>5.9999999975182</v>
      </c>
      <c r="R1397" s="81" t="n">
        <v>5.25359035317347</v>
      </c>
      <c r="S1397" s="81" t="n">
        <v>5.24898535045031</v>
      </c>
      <c r="T1397" s="81" t="n">
        <v>5.21006426799305</v>
      </c>
      <c r="U1397" s="81" t="n">
        <v>5.24898535065591</v>
      </c>
      <c r="V1397" s="81" t="n">
        <v>5.12237179091852</v>
      </c>
      <c r="W1397" s="81" t="n">
        <v>5.2489853504503</v>
      </c>
      <c r="X1397" s="81" t="n">
        <v>5.24898535045111</v>
      </c>
    </row>
    <row r="1398" customFormat="false" ht="15" hidden="false" customHeight="true" outlineLevel="0" collapsed="false">
      <c r="A1398" s="31" t="n">
        <v>139316.390163549</v>
      </c>
      <c r="B1398" s="32" t="n">
        <v>6</v>
      </c>
      <c r="C1398" s="21" t="n">
        <v>4.56822608847864</v>
      </c>
      <c r="D1398" s="21" t="n">
        <v>8.27182935943249</v>
      </c>
      <c r="E1398" s="21" t="n">
        <v>5.99976123064529</v>
      </c>
      <c r="F1398" s="21" t="n">
        <v>5.95773114182999</v>
      </c>
      <c r="G1398" s="21" t="n">
        <v>5.42115447145362</v>
      </c>
      <c r="H1398" s="21" t="n">
        <v>5.13317501870549</v>
      </c>
      <c r="I1398" s="21" t="n">
        <v>5.24898517443175</v>
      </c>
      <c r="J1398" s="21" t="n">
        <v>5.24859569300458</v>
      </c>
      <c r="K1398" s="81" t="n">
        <v>8.95510762100724</v>
      </c>
      <c r="L1398" s="81" t="n">
        <v>6.00000000000039</v>
      </c>
      <c r="M1398" s="81" t="n">
        <v>7.28345108607196</v>
      </c>
      <c r="N1398" s="81" t="n">
        <v>6.00000029711392</v>
      </c>
      <c r="O1398" s="81" t="n">
        <v>3.84537595629515</v>
      </c>
      <c r="P1398" s="81" t="n">
        <v>5.99999999999885</v>
      </c>
      <c r="Q1398" s="81" t="n">
        <v>5.99999999778784</v>
      </c>
      <c r="R1398" s="81" t="n">
        <v>4.92055511533545</v>
      </c>
      <c r="S1398" s="81" t="n">
        <v>5.24898535045031</v>
      </c>
      <c r="T1398" s="81" t="n">
        <v>5.18814500662705</v>
      </c>
      <c r="U1398" s="81" t="n">
        <v>5.24898535033699</v>
      </c>
      <c r="V1398" s="81" t="n">
        <v>5.12402443482881</v>
      </c>
      <c r="W1398" s="81" t="n">
        <v>5.2489853504503</v>
      </c>
      <c r="X1398" s="81" t="n">
        <v>5.24898535045134</v>
      </c>
    </row>
    <row r="1399" customFormat="false" ht="15" hidden="false" customHeight="true" outlineLevel="0" collapsed="false">
      <c r="A1399" s="31" t="n">
        <v>139416.401929639</v>
      </c>
      <c r="B1399" s="32" t="n">
        <v>6</v>
      </c>
      <c r="C1399" s="21" t="n">
        <v>5.03762168203377</v>
      </c>
      <c r="D1399" s="21" t="n">
        <v>5.20860517310998</v>
      </c>
      <c r="E1399" s="21" t="n">
        <v>5.9997770976721</v>
      </c>
      <c r="F1399" s="21" t="n">
        <v>5.88910866786292</v>
      </c>
      <c r="G1399" s="21" t="n">
        <v>5.41873730311273</v>
      </c>
      <c r="H1399" s="21" t="n">
        <v>5.26613377733528</v>
      </c>
      <c r="I1399" s="21" t="n">
        <v>5.24898518610558</v>
      </c>
      <c r="J1399" s="21" t="n">
        <v>5.25197929809369</v>
      </c>
      <c r="K1399" s="81" t="n">
        <v>4.71370838639724</v>
      </c>
      <c r="L1399" s="81" t="n">
        <v>6.00000000000039</v>
      </c>
      <c r="M1399" s="81" t="n">
        <v>5.25907403543935</v>
      </c>
      <c r="N1399" s="81" t="n">
        <v>6.00000026932483</v>
      </c>
      <c r="O1399" s="81" t="n">
        <v>3.8505875344592</v>
      </c>
      <c r="P1399" s="81" t="n">
        <v>5.99999999999883</v>
      </c>
      <c r="Q1399" s="81" t="n">
        <v>5.99999999804218</v>
      </c>
      <c r="R1399" s="81" t="n">
        <v>5.33517541524299</v>
      </c>
      <c r="S1399" s="81" t="n">
        <v>5.24898535045031</v>
      </c>
      <c r="T1399" s="81" t="n">
        <v>5.27554950048188</v>
      </c>
      <c r="U1399" s="81" t="n">
        <v>5.24898535010694</v>
      </c>
      <c r="V1399" s="81" t="n">
        <v>5.12567244165818</v>
      </c>
      <c r="W1399" s="81" t="n">
        <v>5.2489853504503</v>
      </c>
      <c r="X1399" s="81" t="n">
        <v>5.24898535045151</v>
      </c>
    </row>
    <row r="1400" customFormat="false" ht="15" hidden="false" customHeight="true" outlineLevel="0" collapsed="false">
      <c r="A1400" s="31" t="n">
        <v>139516.413695729</v>
      </c>
      <c r="B1400" s="32" t="n">
        <v>6</v>
      </c>
      <c r="C1400" s="21" t="n">
        <v>8.91672953051219</v>
      </c>
      <c r="D1400" s="21" t="n">
        <v>4.95319901715994</v>
      </c>
      <c r="E1400" s="21" t="n">
        <v>5.99979190941609</v>
      </c>
      <c r="F1400" s="21" t="n">
        <v>5.96725841295445</v>
      </c>
      <c r="G1400" s="21" t="n">
        <v>4.96978085927844</v>
      </c>
      <c r="H1400" s="21" t="n">
        <v>5.29542426289172</v>
      </c>
      <c r="I1400" s="21" t="n">
        <v>5.24898519700603</v>
      </c>
      <c r="J1400" s="21" t="n">
        <v>5.25115300513901</v>
      </c>
      <c r="K1400" s="81" t="n">
        <v>4.56463399609592</v>
      </c>
      <c r="L1400" s="81" t="n">
        <v>6.00000000000039</v>
      </c>
      <c r="M1400" s="81" t="n">
        <v>5.3911331902849</v>
      </c>
      <c r="N1400" s="81" t="n">
        <v>6.00000023163656</v>
      </c>
      <c r="O1400" s="81" t="n">
        <v>3.85584729006853</v>
      </c>
      <c r="P1400" s="81" t="n">
        <v>5.99999999999881</v>
      </c>
      <c r="Q1400" s="81" t="n">
        <v>5.99999999827965</v>
      </c>
      <c r="R1400" s="81" t="n">
        <v>5.39013591333474</v>
      </c>
      <c r="S1400" s="81" t="n">
        <v>5.24898535045031</v>
      </c>
      <c r="T1400" s="81" t="n">
        <v>5.27612577861307</v>
      </c>
      <c r="U1400" s="81" t="n">
        <v>5.24898535023984</v>
      </c>
      <c r="V1400" s="81" t="n">
        <v>5.1273157639401</v>
      </c>
      <c r="W1400" s="81" t="n">
        <v>5.2489853504503</v>
      </c>
      <c r="X1400" s="81" t="n">
        <v>5.24898535045162</v>
      </c>
    </row>
    <row r="1401" customFormat="false" ht="15" hidden="false" customHeight="true" outlineLevel="0" collapsed="false">
      <c r="A1401" s="31" t="n">
        <v>139616.425461819</v>
      </c>
      <c r="B1401" s="32" t="n">
        <v>6</v>
      </c>
      <c r="C1401" s="21" t="n">
        <v>8.69959699844234</v>
      </c>
      <c r="D1401" s="21" t="n">
        <v>5.19481907706815</v>
      </c>
      <c r="E1401" s="21" t="n">
        <v>5.99980573617482</v>
      </c>
      <c r="F1401" s="21" t="n">
        <v>6.0941413449816</v>
      </c>
      <c r="G1401" s="21" t="n">
        <v>4.83730337833495</v>
      </c>
      <c r="H1401" s="21" t="n">
        <v>5.29194239382106</v>
      </c>
      <c r="I1401" s="21" t="n">
        <v>5.24898520718423</v>
      </c>
      <c r="J1401" s="21" t="n">
        <v>5.24735793612694</v>
      </c>
      <c r="K1401" s="81" t="n">
        <v>4.90942583886358</v>
      </c>
      <c r="L1401" s="81" t="n">
        <v>6.00000000000039</v>
      </c>
      <c r="M1401" s="81" t="n">
        <v>5.93240122460147</v>
      </c>
      <c r="N1401" s="81" t="n">
        <v>6.00000019736101</v>
      </c>
      <c r="O1401" s="81" t="n">
        <v>3.86115610685766</v>
      </c>
      <c r="P1401" s="81" t="n">
        <v>5.99999999999879</v>
      </c>
      <c r="Q1401" s="81" t="n">
        <v>5.99999999849935</v>
      </c>
      <c r="R1401" s="81" t="n">
        <v>5.3775324028731</v>
      </c>
      <c r="S1401" s="81" t="n">
        <v>5.24898535045031</v>
      </c>
      <c r="T1401" s="81" t="n">
        <v>5.27234826120754</v>
      </c>
      <c r="U1401" s="81" t="n">
        <v>5.24898535047682</v>
      </c>
      <c r="V1401" s="81" t="n">
        <v>5.12895435325674</v>
      </c>
      <c r="W1401" s="81" t="n">
        <v>5.2489853504503</v>
      </c>
      <c r="X1401" s="81" t="n">
        <v>5.24898535045168</v>
      </c>
    </row>
    <row r="1402" customFormat="false" ht="15" hidden="false" customHeight="true" outlineLevel="0" collapsed="false">
      <c r="A1402" s="31" t="n">
        <v>139716.437227909</v>
      </c>
      <c r="B1402" s="32" t="n">
        <v>6</v>
      </c>
      <c r="C1402" s="21" t="n">
        <v>4.50119435156474</v>
      </c>
      <c r="D1402" s="21" t="n">
        <v>5.80798480765397</v>
      </c>
      <c r="E1402" s="21" t="n">
        <v>5.99981864354819</v>
      </c>
      <c r="F1402" s="21" t="n">
        <v>6.08159786445543</v>
      </c>
      <c r="G1402" s="21" t="n">
        <v>5.34223571283884</v>
      </c>
      <c r="H1402" s="21" t="n">
        <v>5.27210130042029</v>
      </c>
      <c r="I1402" s="21" t="n">
        <v>5.24898521668793</v>
      </c>
      <c r="J1402" s="21" t="n">
        <v>5.24580201817399</v>
      </c>
      <c r="K1402" s="81" t="n">
        <v>8.24008990853341</v>
      </c>
      <c r="L1402" s="81" t="n">
        <v>6.00000000000039</v>
      </c>
      <c r="M1402" s="81" t="n">
        <v>8.09927315953905</v>
      </c>
      <c r="N1402" s="81" t="n">
        <v>6.00000017574125</v>
      </c>
      <c r="O1402" s="81" t="n">
        <v>3.86651489247595</v>
      </c>
      <c r="P1402" s="81" t="n">
        <v>5.99999999999877</v>
      </c>
      <c r="Q1402" s="81" t="n">
        <v>5.99999999870092</v>
      </c>
      <c r="R1402" s="81" t="n">
        <v>5.25359035284178</v>
      </c>
      <c r="S1402" s="81" t="n">
        <v>5.24898535045031</v>
      </c>
      <c r="T1402" s="81" t="n">
        <v>5.24572402306083</v>
      </c>
      <c r="U1402" s="81" t="n">
        <v>5.24898535050717</v>
      </c>
      <c r="V1402" s="81" t="n">
        <v>5.13058816021105</v>
      </c>
      <c r="W1402" s="81" t="n">
        <v>5.2489853504503</v>
      </c>
      <c r="X1402" s="81" t="n">
        <v>5.2489853504517</v>
      </c>
    </row>
    <row r="1403" customFormat="false" ht="15" hidden="false" customHeight="true" outlineLevel="0" collapsed="false">
      <c r="A1403" s="31" t="n">
        <v>139816.448993999</v>
      </c>
      <c r="B1403" s="32" t="n">
        <v>6</v>
      </c>
      <c r="C1403" s="21" t="n">
        <v>4.47767864361142</v>
      </c>
      <c r="D1403" s="21" t="n">
        <v>8.2151582886127</v>
      </c>
      <c r="E1403" s="21" t="n">
        <v>5.99983069275441</v>
      </c>
      <c r="F1403" s="21" t="n">
        <v>5.94722257993198</v>
      </c>
      <c r="G1403" s="21" t="n">
        <v>5.41075190844095</v>
      </c>
      <c r="H1403" s="21" t="n">
        <v>5.14458997247417</v>
      </c>
      <c r="I1403" s="21" t="n">
        <v>5.24898522556174</v>
      </c>
      <c r="J1403" s="21" t="n">
        <v>5.24921590717612</v>
      </c>
      <c r="K1403" s="81" t="n">
        <v>8.95510762086326</v>
      </c>
      <c r="L1403" s="81" t="n">
        <v>6.00000000000039</v>
      </c>
      <c r="M1403" s="81" t="n">
        <v>8.34574955543766</v>
      </c>
      <c r="N1403" s="81" t="n">
        <v>6.00000016129237</v>
      </c>
      <c r="O1403" s="81" t="n">
        <v>3.8719245793418</v>
      </c>
      <c r="P1403" s="81" t="n">
        <v>5.99999999999876</v>
      </c>
      <c r="Q1403" s="81" t="n">
        <v>5.99999999888439</v>
      </c>
      <c r="R1403" s="81" t="n">
        <v>4.92055511531669</v>
      </c>
      <c r="S1403" s="81" t="n">
        <v>5.24898535045031</v>
      </c>
      <c r="T1403" s="81" t="n">
        <v>5.19923349920252</v>
      </c>
      <c r="U1403" s="81" t="n">
        <v>5.24898535036773</v>
      </c>
      <c r="V1403" s="81" t="n">
        <v>5.13221713439782</v>
      </c>
      <c r="W1403" s="81" t="n">
        <v>5.2489853504503</v>
      </c>
      <c r="X1403" s="81" t="n">
        <v>5.2489853504517</v>
      </c>
    </row>
    <row r="1404" customFormat="false" ht="15" hidden="false" customHeight="true" outlineLevel="0" collapsed="false">
      <c r="A1404" s="31" t="n">
        <v>139916.460760089</v>
      </c>
      <c r="B1404" s="32" t="n">
        <v>6</v>
      </c>
      <c r="C1404" s="21" t="n">
        <v>4.78360786639203</v>
      </c>
      <c r="D1404" s="21" t="n">
        <v>5.50723392653653</v>
      </c>
      <c r="E1404" s="21" t="n">
        <v>5.99984194092431</v>
      </c>
      <c r="F1404" s="21" t="n">
        <v>5.90673107147456</v>
      </c>
      <c r="G1404" s="21" t="n">
        <v>5.42629863942219</v>
      </c>
      <c r="H1404" s="21" t="n">
        <v>5.23707597466012</v>
      </c>
      <c r="I1404" s="21" t="n">
        <v>5.24898523384735</v>
      </c>
      <c r="J1404" s="21" t="n">
        <v>5.251714067911</v>
      </c>
      <c r="K1404" s="81" t="n">
        <v>4.71370838620607</v>
      </c>
      <c r="L1404" s="81" t="n">
        <v>6.00000000000039</v>
      </c>
      <c r="M1404" s="81" t="n">
        <v>5.95767961728096</v>
      </c>
      <c r="N1404" s="81" t="n">
        <v>6.00000014460445</v>
      </c>
      <c r="O1404" s="81" t="n">
        <v>3.87738612553467</v>
      </c>
      <c r="P1404" s="81" t="n">
        <v>5.99999999999875</v>
      </c>
      <c r="Q1404" s="81" t="n">
        <v>5.99999999905016</v>
      </c>
      <c r="R1404" s="81" t="n">
        <v>5.3351754152819</v>
      </c>
      <c r="S1404" s="81" t="n">
        <v>5.24898535045031</v>
      </c>
      <c r="T1404" s="81" t="n">
        <v>5.23558992297922</v>
      </c>
      <c r="U1404" s="81" t="n">
        <v>5.24898535029245</v>
      </c>
      <c r="V1404" s="81" t="n">
        <v>5.13384122437359</v>
      </c>
      <c r="W1404" s="81" t="n">
        <v>5.2489853504503</v>
      </c>
      <c r="X1404" s="81" t="n">
        <v>5.24898535045167</v>
      </c>
    </row>
    <row r="1405" customFormat="false" ht="15" hidden="false" customHeight="true" outlineLevel="0" collapsed="false">
      <c r="A1405" s="31" t="n">
        <v>140016.47252618</v>
      </c>
      <c r="B1405" s="32" t="n">
        <v>6</v>
      </c>
      <c r="C1405" s="21" t="n">
        <v>8.20670953856767</v>
      </c>
      <c r="D1405" s="21" t="n">
        <v>4.92942873193938</v>
      </c>
      <c r="E1405" s="21" t="n">
        <v>5.99985244137564</v>
      </c>
      <c r="F1405" s="21" t="n">
        <v>5.9890878030356</v>
      </c>
      <c r="G1405" s="21" t="n">
        <v>5.33807828269963</v>
      </c>
      <c r="H1405" s="21" t="n">
        <v>5.29372955904775</v>
      </c>
      <c r="I1405" s="21" t="n">
        <v>5.24898524158368</v>
      </c>
      <c r="J1405" s="21" t="n">
        <v>5.25046146782671</v>
      </c>
      <c r="K1405" s="81" t="n">
        <v>4.56463399611909</v>
      </c>
      <c r="L1405" s="81" t="n">
        <v>6.00000000000039</v>
      </c>
      <c r="M1405" s="81" t="n">
        <v>5.22996596202553</v>
      </c>
      <c r="N1405" s="81" t="n">
        <v>6.00000012476964</v>
      </c>
      <c r="O1405" s="81" t="n">
        <v>3.88290051572693</v>
      </c>
      <c r="P1405" s="81" t="n">
        <v>5.99999999999873</v>
      </c>
      <c r="Q1405" s="81" t="n">
        <v>5.99999999919888</v>
      </c>
      <c r="R1405" s="81" t="n">
        <v>5.39013591334496</v>
      </c>
      <c r="S1405" s="81" t="n">
        <v>5.24898535045031</v>
      </c>
      <c r="T1405" s="81" t="n">
        <v>5.27647450591</v>
      </c>
      <c r="U1405" s="81" t="n">
        <v>5.24898535036404</v>
      </c>
      <c r="V1405" s="81" t="n">
        <v>5.13546037762531</v>
      </c>
      <c r="W1405" s="81" t="n">
        <v>5.2489853504503</v>
      </c>
      <c r="X1405" s="81" t="n">
        <v>5.24898535045162</v>
      </c>
    </row>
    <row r="1406" customFormat="false" ht="15" hidden="false" customHeight="true" outlineLevel="0" collapsed="false">
      <c r="A1406" s="31" t="n">
        <v>140116.48429227</v>
      </c>
      <c r="B1406" s="32" t="n">
        <v>6</v>
      </c>
      <c r="C1406" s="21" t="n">
        <v>9.18129601640565</v>
      </c>
      <c r="D1406" s="21" t="n">
        <v>5.10954798710939</v>
      </c>
      <c r="E1406" s="21" t="n">
        <v>5.99986224386887</v>
      </c>
      <c r="F1406" s="21" t="n">
        <v>6.09055738056429</v>
      </c>
      <c r="G1406" s="21" t="n">
        <v>4.86393419768284</v>
      </c>
      <c r="H1406" s="21" t="n">
        <v>5.2940867194299</v>
      </c>
      <c r="I1406" s="21" t="n">
        <v>5.24898524880708</v>
      </c>
      <c r="J1406" s="21" t="n">
        <v>5.2471086360697</v>
      </c>
      <c r="K1406" s="81" t="n">
        <v>4.90942583897547</v>
      </c>
      <c r="L1406" s="81" t="n">
        <v>6.00000000000039</v>
      </c>
      <c r="M1406" s="81" t="n">
        <v>5.49919750269897</v>
      </c>
      <c r="N1406" s="81" t="n">
        <v>6.00000010759635</v>
      </c>
      <c r="O1406" s="81" t="n">
        <v>3.88846876215769</v>
      </c>
      <c r="P1406" s="81" t="n">
        <v>5.99999999999872</v>
      </c>
      <c r="Q1406" s="81" t="n">
        <v>5.99999999933132</v>
      </c>
      <c r="R1406" s="81" t="n">
        <v>5.37753240287484</v>
      </c>
      <c r="S1406" s="81" t="n">
        <v>5.24898535045031</v>
      </c>
      <c r="T1406" s="81" t="n">
        <v>5.27566975794833</v>
      </c>
      <c r="U1406" s="81" t="n">
        <v>5.24898535045784</v>
      </c>
      <c r="V1406" s="81" t="n">
        <v>5.13707454053789</v>
      </c>
      <c r="W1406" s="81" t="n">
        <v>5.2489853504503</v>
      </c>
      <c r="X1406" s="81" t="n">
        <v>5.24898535045155</v>
      </c>
    </row>
    <row r="1407" customFormat="false" ht="15" hidden="false" customHeight="true" outlineLevel="0" collapsed="false">
      <c r="A1407" s="31" t="n">
        <v>140216.49605836</v>
      </c>
      <c r="B1407" s="32" t="n">
        <v>6</v>
      </c>
      <c r="C1407" s="21" t="n">
        <v>4.79582409848105</v>
      </c>
      <c r="D1407" s="21" t="n">
        <v>5.56426692837864</v>
      </c>
      <c r="E1407" s="21" t="n">
        <v>5.99987139484556</v>
      </c>
      <c r="F1407" s="21" t="n">
        <v>6.05443592623584</v>
      </c>
      <c r="G1407" s="21" t="n">
        <v>5.2757198105939</v>
      </c>
      <c r="H1407" s="21" t="n">
        <v>5.28017657365485</v>
      </c>
      <c r="I1407" s="21" t="n">
        <v>5.24898525555153</v>
      </c>
      <c r="J1407" s="21" t="n">
        <v>5.2465110812406</v>
      </c>
      <c r="K1407" s="81" t="n">
        <v>8.24008990937524</v>
      </c>
      <c r="L1407" s="81" t="n">
        <v>6.00000000000039</v>
      </c>
      <c r="M1407" s="81" t="n">
        <v>6.42404775780098</v>
      </c>
      <c r="N1407" s="81" t="n">
        <v>6.00000009611177</v>
      </c>
      <c r="O1407" s="81" t="n">
        <v>3.89409190565083</v>
      </c>
      <c r="P1407" s="81" t="n">
        <v>5.99999999999871</v>
      </c>
      <c r="Q1407" s="81" t="n">
        <v>5.99999999944844</v>
      </c>
      <c r="R1407" s="81" t="n">
        <v>5.2535903526605</v>
      </c>
      <c r="S1407" s="81" t="n">
        <v>5.24898535045031</v>
      </c>
      <c r="T1407" s="81" t="n">
        <v>5.27049072141102</v>
      </c>
      <c r="U1407" s="81" t="n">
        <v>5.24898535045855</v>
      </c>
      <c r="V1407" s="81" t="n">
        <v>5.13868365836038</v>
      </c>
      <c r="W1407" s="81" t="n">
        <v>5.2489853504503</v>
      </c>
      <c r="X1407" s="81" t="n">
        <v>5.24898535045148</v>
      </c>
    </row>
    <row r="1408" customFormat="false" ht="15" hidden="false" customHeight="true" outlineLevel="0" collapsed="false">
      <c r="A1408" s="31" t="n">
        <v>140316.50782445</v>
      </c>
      <c r="B1408" s="32" t="n">
        <v>6</v>
      </c>
      <c r="C1408" s="21" t="n">
        <v>4.42142835603361</v>
      </c>
      <c r="D1408" s="21" t="n">
        <v>8.02849568748949</v>
      </c>
      <c r="E1408" s="21" t="n">
        <v>5.9998799376508</v>
      </c>
      <c r="F1408" s="21" t="n">
        <v>5.94205033899845</v>
      </c>
      <c r="G1408" s="21" t="n">
        <v>5.39571499577123</v>
      </c>
      <c r="H1408" s="21" t="n">
        <v>5.16765098702258</v>
      </c>
      <c r="I1408" s="21" t="n">
        <v>5.24898526184873</v>
      </c>
      <c r="J1408" s="21" t="n">
        <v>5.24965628927096</v>
      </c>
      <c r="K1408" s="81" t="n">
        <v>8.95510762078464</v>
      </c>
      <c r="L1408" s="81" t="n">
        <v>6.00000000000039</v>
      </c>
      <c r="M1408" s="81" t="n">
        <v>8.27158539268514</v>
      </c>
      <c r="N1408" s="81" t="n">
        <v>6.00000008740624</v>
      </c>
      <c r="O1408" s="81" t="n">
        <v>3.89977101667968</v>
      </c>
      <c r="P1408" s="81" t="n">
        <v>5.9999999999987</v>
      </c>
      <c r="Q1408" s="81" t="n">
        <v>5.99999999955125</v>
      </c>
      <c r="R1408" s="81" t="n">
        <v>4.92055511530644</v>
      </c>
      <c r="S1408" s="81" t="n">
        <v>5.24898535045031</v>
      </c>
      <c r="T1408" s="81" t="n">
        <v>5.23138500546221</v>
      </c>
      <c r="U1408" s="81" t="n">
        <v>5.24898535039986</v>
      </c>
      <c r="V1408" s="81" t="n">
        <v>5.14028767517078</v>
      </c>
      <c r="W1408" s="81" t="n">
        <v>5.2489853504503</v>
      </c>
      <c r="X1408" s="81" t="n">
        <v>5.2489853504514</v>
      </c>
    </row>
    <row r="1409" customFormat="false" ht="15" hidden="false" customHeight="true" outlineLevel="0" collapsed="false">
      <c r="A1409" s="31" t="n">
        <v>140416.51959054</v>
      </c>
      <c r="B1409" s="32" t="n">
        <v>6</v>
      </c>
      <c r="C1409" s="21" t="n">
        <v>4.62736667328412</v>
      </c>
      <c r="D1409" s="21" t="n">
        <v>6.39782389148883</v>
      </c>
      <c r="E1409" s="21" t="n">
        <v>5.99988791274035</v>
      </c>
      <c r="F1409" s="21" t="n">
        <v>5.92430096305348</v>
      </c>
      <c r="G1409" s="21" t="n">
        <v>5.42437257948829</v>
      </c>
      <c r="H1409" s="21" t="n">
        <v>5.13333347866536</v>
      </c>
      <c r="I1409" s="21" t="n">
        <v>5.2489852677283</v>
      </c>
      <c r="J1409" s="21" t="n">
        <v>5.25139242169672</v>
      </c>
      <c r="K1409" s="81" t="n">
        <v>4.71370838610158</v>
      </c>
      <c r="L1409" s="81" t="n">
        <v>6.00000000000039</v>
      </c>
      <c r="M1409" s="81" t="n">
        <v>8.2208260999451</v>
      </c>
      <c r="N1409" s="81" t="n">
        <v>6.00000007779112</v>
      </c>
      <c r="O1409" s="81" t="n">
        <v>3.90550719648075</v>
      </c>
      <c r="P1409" s="81" t="n">
        <v>5.9999999999987</v>
      </c>
      <c r="Q1409" s="81" t="n">
        <v>5.99999999964085</v>
      </c>
      <c r="R1409" s="81" t="n">
        <v>5.33517541530317</v>
      </c>
      <c r="S1409" s="81" t="n">
        <v>5.24898535045031</v>
      </c>
      <c r="T1409" s="81" t="n">
        <v>5.18835390259238</v>
      </c>
      <c r="U1409" s="81" t="n">
        <v>5.24898535037784</v>
      </c>
      <c r="V1409" s="81" t="n">
        <v>5.1418865338395</v>
      </c>
      <c r="W1409" s="81" t="n">
        <v>5.2489853504503</v>
      </c>
      <c r="X1409" s="81" t="n">
        <v>5.24898535045131</v>
      </c>
    </row>
    <row r="1410" customFormat="false" ht="15" hidden="false" customHeight="true" outlineLevel="0" collapsed="false">
      <c r="A1410" s="31" t="n">
        <v>140516.53135663</v>
      </c>
      <c r="B1410" s="32" t="n">
        <v>6</v>
      </c>
      <c r="C1410" s="21" t="n">
        <v>5.25727879913655</v>
      </c>
      <c r="D1410" s="21" t="n">
        <v>4.95088602052799</v>
      </c>
      <c r="E1410" s="21" t="n">
        <v>5.99989535787407</v>
      </c>
      <c r="F1410" s="21" t="n">
        <v>6.00657319043507</v>
      </c>
      <c r="G1410" s="21" t="n">
        <v>5.40823339095297</v>
      </c>
      <c r="H1410" s="21" t="n">
        <v>5.28668373775302</v>
      </c>
      <c r="I1410" s="21" t="n">
        <v>5.24898527321792</v>
      </c>
      <c r="J1410" s="21" t="n">
        <v>5.24985296227631</v>
      </c>
      <c r="K1410" s="81" t="n">
        <v>4.56463399613175</v>
      </c>
      <c r="L1410" s="81" t="n">
        <v>6.00000000000039</v>
      </c>
      <c r="M1410" s="81" t="n">
        <v>5.53354962659654</v>
      </c>
      <c r="N1410" s="81" t="n">
        <v>6.00000006738377</v>
      </c>
      <c r="O1410" s="81" t="n">
        <v>3.91130157821941</v>
      </c>
      <c r="P1410" s="81" t="n">
        <v>5.99999999999869</v>
      </c>
      <c r="Q1410" s="81" t="n">
        <v>5.99999999971832</v>
      </c>
      <c r="R1410" s="81" t="n">
        <v>5.39013591335055</v>
      </c>
      <c r="S1410" s="81" t="n">
        <v>5.24898535045031</v>
      </c>
      <c r="T1410" s="81" t="n">
        <v>5.26847548414099</v>
      </c>
      <c r="U1410" s="81" t="n">
        <v>5.24898535041358</v>
      </c>
      <c r="V1410" s="81" t="n">
        <v>5.14348017599123</v>
      </c>
      <c r="W1410" s="81" t="n">
        <v>5.2489853504503</v>
      </c>
      <c r="X1410" s="81" t="n">
        <v>5.24898535045123</v>
      </c>
    </row>
    <row r="1411" customFormat="false" ht="15" hidden="false" customHeight="true" outlineLevel="0" collapsed="false">
      <c r="A1411" s="31" t="n">
        <v>140616.54312272</v>
      </c>
      <c r="B1411" s="32" t="n">
        <v>6</v>
      </c>
      <c r="C1411" s="21" t="n">
        <v>9.04988348255268</v>
      </c>
      <c r="D1411" s="21" t="n">
        <v>5.04829456615328</v>
      </c>
      <c r="E1411" s="21" t="n">
        <v>5.99990230829618</v>
      </c>
      <c r="F1411" s="21" t="n">
        <v>6.08253416141927</v>
      </c>
      <c r="G1411" s="21" t="n">
        <v>4.92724955562134</v>
      </c>
      <c r="H1411" s="21" t="n">
        <v>5.29508912889806</v>
      </c>
      <c r="I1411" s="21" t="n">
        <v>5.24898527834341</v>
      </c>
      <c r="J1411" s="21" t="n">
        <v>5.24703028228071</v>
      </c>
      <c r="K1411" s="81" t="n">
        <v>4.90942583903662</v>
      </c>
      <c r="L1411" s="81" t="n">
        <v>6.00000000000039</v>
      </c>
      <c r="M1411" s="81" t="n">
        <v>5.27318896157139</v>
      </c>
      <c r="N1411" s="81" t="n">
        <v>6.00000005863016</v>
      </c>
      <c r="O1411" s="81" t="n">
        <v>3.91715532821022</v>
      </c>
      <c r="P1411" s="81" t="n">
        <v>5.99999999999868</v>
      </c>
      <c r="Q1411" s="81" t="n">
        <v>5.99999999978478</v>
      </c>
      <c r="R1411" s="81" t="n">
        <v>5.37753240287579</v>
      </c>
      <c r="S1411" s="81" t="n">
        <v>5.24898535045031</v>
      </c>
      <c r="T1411" s="81" t="n">
        <v>5.27653468390195</v>
      </c>
      <c r="U1411" s="81" t="n">
        <v>5.24898535044989</v>
      </c>
      <c r="V1411" s="81" t="n">
        <v>5.14506854196532</v>
      </c>
      <c r="W1411" s="81" t="n">
        <v>5.2489853504503</v>
      </c>
      <c r="X1411" s="81" t="n">
        <v>5.24898535045114</v>
      </c>
    </row>
    <row r="1412" customFormat="false" ht="15" hidden="false" customHeight="true" outlineLevel="0" collapsed="false">
      <c r="A1412" s="31" t="n">
        <v>140716.55488881</v>
      </c>
      <c r="B1412" s="32" t="n">
        <v>6</v>
      </c>
      <c r="C1412" s="21" t="n">
        <v>5.82623742319201</v>
      </c>
      <c r="D1412" s="21" t="n">
        <v>5.41669177052544</v>
      </c>
      <c r="E1412" s="21" t="n">
        <v>5.99990879690331</v>
      </c>
      <c r="F1412" s="21" t="n">
        <v>6.03186095913723</v>
      </c>
      <c r="G1412" s="21" t="n">
        <v>4.85818652428234</v>
      </c>
      <c r="H1412" s="21" t="n">
        <v>5.28509596948349</v>
      </c>
      <c r="I1412" s="21" t="n">
        <v>5.24898528312891</v>
      </c>
      <c r="J1412" s="21" t="n">
        <v>5.24716406271935</v>
      </c>
      <c r="K1412" s="81" t="n">
        <v>8.24008990983526</v>
      </c>
      <c r="L1412" s="81" t="n">
        <v>6.00000000000039</v>
      </c>
      <c r="M1412" s="81" t="n">
        <v>5.6220623395136</v>
      </c>
      <c r="N1412" s="81" t="n">
        <v>6.00000005242091</v>
      </c>
      <c r="O1412" s="81" t="n">
        <v>3.92306964719506</v>
      </c>
      <c r="P1412" s="81" t="n">
        <v>5.99999999999868</v>
      </c>
      <c r="Q1412" s="81" t="n">
        <v>5.99999999984132</v>
      </c>
      <c r="R1412" s="81" t="n">
        <v>5.25359035256143</v>
      </c>
      <c r="S1412" s="81" t="n">
        <v>5.24898535045031</v>
      </c>
      <c r="T1412" s="81" t="n">
        <v>5.27445905032603</v>
      </c>
      <c r="U1412" s="81" t="n">
        <v>5.2489853504457</v>
      </c>
      <c r="V1412" s="81" t="n">
        <v>5.14665157077447</v>
      </c>
      <c r="W1412" s="81" t="n">
        <v>5.2489853504503</v>
      </c>
      <c r="X1412" s="81" t="n">
        <v>5.24898535045106</v>
      </c>
    </row>
    <row r="1413" customFormat="false" ht="15" hidden="false" customHeight="true" outlineLevel="0" collapsed="false">
      <c r="A1413" s="31" t="n">
        <v>140816.566654901</v>
      </c>
      <c r="B1413" s="32" t="n">
        <v>6</v>
      </c>
      <c r="C1413" s="21" t="n">
        <v>4.41250737117095</v>
      </c>
      <c r="D1413" s="21" t="n">
        <v>7.58758767146689</v>
      </c>
      <c r="E1413" s="21" t="n">
        <v>5.99991485440144</v>
      </c>
      <c r="F1413" s="21" t="n">
        <v>5.94108736102446</v>
      </c>
      <c r="G1413" s="21" t="n">
        <v>5.36530309204314</v>
      </c>
      <c r="H1413" s="21" t="n">
        <v>5.23157882944383</v>
      </c>
      <c r="I1413" s="21" t="n">
        <v>5.24898528759695</v>
      </c>
      <c r="J1413" s="21" t="n">
        <v>5.24994389864045</v>
      </c>
      <c r="K1413" s="81" t="n">
        <v>8.95510762074152</v>
      </c>
      <c r="L1413" s="81" t="n">
        <v>6.00000000000039</v>
      </c>
      <c r="M1413" s="81" t="n">
        <v>7.49343047980809</v>
      </c>
      <c r="N1413" s="81" t="n">
        <v>6.00000004732137</v>
      </c>
      <c r="O1413" s="81" t="n">
        <v>3.92904577168224</v>
      </c>
      <c r="P1413" s="81" t="n">
        <v>5.99999999999867</v>
      </c>
      <c r="Q1413" s="81" t="n">
        <v>5.99999999988892</v>
      </c>
      <c r="R1413" s="81" t="n">
        <v>4.92055511530088</v>
      </c>
      <c r="S1413" s="81" t="n">
        <v>5.24898535045031</v>
      </c>
      <c r="T1413" s="81" t="n">
        <v>5.26811468481616</v>
      </c>
      <c r="U1413" s="81" t="n">
        <v>5.24898535042189</v>
      </c>
      <c r="V1413" s="81" t="n">
        <v>5.14822920006165</v>
      </c>
      <c r="W1413" s="81" t="n">
        <v>5.2489853504503</v>
      </c>
      <c r="X1413" s="81" t="n">
        <v>5.24898535045098</v>
      </c>
    </row>
    <row r="1414" customFormat="false" ht="15" hidden="false" customHeight="true" outlineLevel="0" collapsed="false">
      <c r="A1414" s="31" t="n">
        <v>140916.578420991</v>
      </c>
      <c r="B1414" s="32" t="n">
        <v>6</v>
      </c>
      <c r="C1414" s="21" t="n">
        <v>4.51820037802823</v>
      </c>
      <c r="D1414" s="21" t="n">
        <v>8.16476144885748</v>
      </c>
      <c r="E1414" s="21" t="n">
        <v>5.99992050945223</v>
      </c>
      <c r="F1414" s="21" t="n">
        <v>5.9411739445419</v>
      </c>
      <c r="G1414" s="21" t="n">
        <v>5.4165509848219</v>
      </c>
      <c r="H1414" s="21" t="n">
        <v>5.12862052968373</v>
      </c>
      <c r="I1414" s="21" t="n">
        <v>5.24898529176857</v>
      </c>
      <c r="J1414" s="21" t="n">
        <v>5.25103738095686</v>
      </c>
      <c r="K1414" s="81" t="n">
        <v>4.7137083860445</v>
      </c>
      <c r="L1414" s="81" t="n">
        <v>6.00000000000039</v>
      </c>
      <c r="M1414" s="81" t="n">
        <v>8.35208825227454</v>
      </c>
      <c r="N1414" s="81" t="n">
        <v>6.00000004192126</v>
      </c>
      <c r="O1414" s="81" t="n">
        <v>3.93508497535015</v>
      </c>
      <c r="P1414" s="81" t="n">
        <v>5.99999999999866</v>
      </c>
      <c r="Q1414" s="81" t="n">
        <v>5.9999999999286</v>
      </c>
      <c r="R1414" s="81" t="n">
        <v>5.33517541531479</v>
      </c>
      <c r="S1414" s="81" t="n">
        <v>5.24898535045031</v>
      </c>
      <c r="T1414" s="81" t="n">
        <v>5.21968211649448</v>
      </c>
      <c r="U1414" s="81" t="n">
        <v>5.24898535041686</v>
      </c>
      <c r="V1414" s="81" t="n">
        <v>5.14980136605531</v>
      </c>
      <c r="W1414" s="81" t="n">
        <v>5.2489853504503</v>
      </c>
      <c r="X1414" s="81" t="n">
        <v>5.24898535045091</v>
      </c>
    </row>
    <row r="1415" customFormat="false" ht="15" hidden="false" customHeight="true" outlineLevel="0" collapsed="false">
      <c r="A1415" s="31" t="n">
        <v>141016.590187081</v>
      </c>
      <c r="B1415" s="32" t="n">
        <v>6</v>
      </c>
      <c r="C1415" s="21" t="n">
        <v>4.89202949363504</v>
      </c>
      <c r="D1415" s="21" t="n">
        <v>5.05935597012877</v>
      </c>
      <c r="E1415" s="21" t="n">
        <v>5.99992578880935</v>
      </c>
      <c r="F1415" s="21" t="n">
        <v>6.01961283117951</v>
      </c>
      <c r="G1415" s="21" t="n">
        <v>5.42413332429986</v>
      </c>
      <c r="H1415" s="21" t="n">
        <v>5.27792089577323</v>
      </c>
      <c r="I1415" s="21" t="n">
        <v>5.24898529566343</v>
      </c>
      <c r="J1415" s="21" t="n">
        <v>5.24934188797022</v>
      </c>
      <c r="K1415" s="81" t="n">
        <v>4.56463399613868</v>
      </c>
      <c r="L1415" s="81" t="n">
        <v>6.00000000000039</v>
      </c>
      <c r="M1415" s="81" t="n">
        <v>7.95272612196325</v>
      </c>
      <c r="N1415" s="81" t="n">
        <v>6.00000003645755</v>
      </c>
      <c r="O1415" s="81" t="n">
        <v>3.94118857051908</v>
      </c>
      <c r="P1415" s="81" t="n">
        <v>5.99999999999866</v>
      </c>
      <c r="Q1415" s="81" t="n">
        <v>5.9999999999613</v>
      </c>
      <c r="R1415" s="81" t="n">
        <v>5.3901359133536</v>
      </c>
      <c r="S1415" s="81" t="n">
        <v>5.24898535045031</v>
      </c>
      <c r="T1415" s="81" t="n">
        <v>5.18487533595447</v>
      </c>
      <c r="U1415" s="81" t="n">
        <v>5.24898535043384</v>
      </c>
      <c r="V1415" s="81" t="n">
        <v>5.15136800352251</v>
      </c>
      <c r="W1415" s="81" t="n">
        <v>5.2489853504503</v>
      </c>
      <c r="X1415" s="81" t="n">
        <v>5.24898535045084</v>
      </c>
    </row>
    <row r="1416" customFormat="false" ht="15" hidden="false" customHeight="true" outlineLevel="0" collapsed="false">
      <c r="A1416" s="31" t="n">
        <v>141116.601953171</v>
      </c>
      <c r="B1416" s="32" t="n">
        <v>6</v>
      </c>
      <c r="C1416" s="21" t="n">
        <v>8.70064127220798</v>
      </c>
      <c r="D1416" s="21" t="n">
        <v>4.99585419706006</v>
      </c>
      <c r="E1416" s="21" t="n">
        <v>5.99993071744588</v>
      </c>
      <c r="F1416" s="21" t="n">
        <v>6.07167366202303</v>
      </c>
      <c r="G1416" s="21" t="n">
        <v>5.04240516071391</v>
      </c>
      <c r="H1416" s="21" t="n">
        <v>5.29556199656208</v>
      </c>
      <c r="I1416" s="21" t="n">
        <v>5.24898529929986</v>
      </c>
      <c r="J1416" s="21" t="n">
        <v>5.24708861895876</v>
      </c>
      <c r="K1416" s="81" t="n">
        <v>4.90942583907005</v>
      </c>
      <c r="L1416" s="81" t="n">
        <v>6.00000000000039</v>
      </c>
      <c r="M1416" s="81" t="n">
        <v>5.35238243198428</v>
      </c>
      <c r="N1416" s="81" t="n">
        <v>6.00000003192541</v>
      </c>
      <c r="O1416" s="81" t="n">
        <v>3.94735790969513</v>
      </c>
      <c r="P1416" s="81" t="n">
        <v>5.99999999999866</v>
      </c>
      <c r="Q1416" s="81" t="n">
        <v>5.99999999998788</v>
      </c>
      <c r="R1416" s="81" t="n">
        <v>5.37753240287631</v>
      </c>
      <c r="S1416" s="81" t="n">
        <v>5.24898535045031</v>
      </c>
      <c r="T1416" s="81" t="n">
        <v>5.2740668193843</v>
      </c>
      <c r="U1416" s="81" t="n">
        <v>5.24898535044761</v>
      </c>
      <c r="V1416" s="81" t="n">
        <v>5.15292904572017</v>
      </c>
      <c r="W1416" s="81" t="n">
        <v>5.2489853504503</v>
      </c>
      <c r="X1416" s="81" t="n">
        <v>5.24898535045077</v>
      </c>
    </row>
    <row r="1417" customFormat="false" ht="15" hidden="false" customHeight="true" outlineLevel="0" collapsed="false">
      <c r="A1417" s="31" t="n">
        <v>141216.613719261</v>
      </c>
      <c r="B1417" s="32" t="n">
        <v>6</v>
      </c>
      <c r="C1417" s="21" t="n">
        <v>9.0321461039346</v>
      </c>
      <c r="D1417" s="21" t="n">
        <v>5.29589388103348</v>
      </c>
      <c r="E1417" s="21" t="n">
        <v>5.9999353186731</v>
      </c>
      <c r="F1417" s="21" t="n">
        <v>6.01390035503995</v>
      </c>
      <c r="G1417" s="21" t="n">
        <v>4.83923038995927</v>
      </c>
      <c r="H1417" s="21" t="n">
        <v>5.28896115229308</v>
      </c>
      <c r="I1417" s="21" t="n">
        <v>5.248985302695</v>
      </c>
      <c r="J1417" s="21" t="n">
        <v>5.24773654483226</v>
      </c>
      <c r="K1417" s="81" t="n">
        <v>8.24008991008668</v>
      </c>
      <c r="L1417" s="81" t="n">
        <v>6.00000000000039</v>
      </c>
      <c r="M1417" s="81" t="n">
        <v>5.34190134486656</v>
      </c>
      <c r="N1417" s="81" t="n">
        <v>6.00000002853371</v>
      </c>
      <c r="O1417" s="81" t="n">
        <v>3.95359438719045</v>
      </c>
      <c r="P1417" s="81" t="n">
        <v>5.99999999999865</v>
      </c>
      <c r="Q1417" s="81" t="n">
        <v>6.00000000000911</v>
      </c>
      <c r="R1417" s="81" t="n">
        <v>5.25359035250729</v>
      </c>
      <c r="S1417" s="81" t="n">
        <v>5.24898535045031</v>
      </c>
      <c r="T1417" s="81" t="n">
        <v>5.2764588219631</v>
      </c>
      <c r="U1417" s="81" t="n">
        <v>5.24898535044426</v>
      </c>
      <c r="V1417" s="81" t="n">
        <v>5.15448442434412</v>
      </c>
      <c r="W1417" s="81" t="n">
        <v>5.2489853504503</v>
      </c>
      <c r="X1417" s="81" t="n">
        <v>5.24898535045071</v>
      </c>
    </row>
    <row r="1418" customFormat="false" ht="15" hidden="false" customHeight="true" outlineLevel="0" collapsed="false">
      <c r="A1418" s="31" t="n">
        <v>141316.625485351</v>
      </c>
      <c r="B1418" s="32" t="n">
        <v>6</v>
      </c>
      <c r="C1418" s="21" t="n">
        <v>4.62294799534391</v>
      </c>
      <c r="D1418" s="21" t="n">
        <v>6.2714963567415</v>
      </c>
      <c r="E1418" s="21" t="n">
        <v>5.99993961425133</v>
      </c>
      <c r="F1418" s="21" t="n">
        <v>5.94330280752632</v>
      </c>
      <c r="G1418" s="21" t="n">
        <v>5.31413969870893</v>
      </c>
      <c r="H1418" s="21" t="n">
        <v>5.2593641557653</v>
      </c>
      <c r="I1418" s="21" t="n">
        <v>5.24898530586486</v>
      </c>
      <c r="J1418" s="21" t="n">
        <v>5.25010565934806</v>
      </c>
      <c r="K1418" s="81" t="n">
        <v>8.95510762071796</v>
      </c>
      <c r="L1418" s="81" t="n">
        <v>6.00000000000039</v>
      </c>
      <c r="M1418" s="81" t="n">
        <v>5.7937184314699</v>
      </c>
      <c r="N1418" s="81" t="n">
        <v>6.00000002560856</v>
      </c>
      <c r="O1418" s="81" t="n">
        <v>3.95989944082428</v>
      </c>
      <c r="P1418" s="81" t="n">
        <v>5.99999999999865</v>
      </c>
      <c r="Q1418" s="81" t="n">
        <v>6.00000000002571</v>
      </c>
      <c r="R1418" s="81" t="n">
        <v>4.92055511529779</v>
      </c>
      <c r="S1418" s="81" t="n">
        <v>5.24898535045031</v>
      </c>
      <c r="T1418" s="81" t="n">
        <v>5.27335695929174</v>
      </c>
      <c r="U1418" s="81" t="n">
        <v>5.24898535043499</v>
      </c>
      <c r="V1418" s="81" t="n">
        <v>5.15603406947593</v>
      </c>
      <c r="W1418" s="81" t="n">
        <v>5.2489853504503</v>
      </c>
      <c r="X1418" s="81" t="n">
        <v>5.24898535045066</v>
      </c>
    </row>
    <row r="1419" customFormat="false" ht="15" hidden="false" customHeight="true" outlineLevel="0" collapsed="false">
      <c r="A1419" s="31" t="n">
        <v>141416.637251441</v>
      </c>
      <c r="B1419" s="32" t="n">
        <v>6</v>
      </c>
      <c r="C1419" s="21" t="n">
        <v>4.4455041752268</v>
      </c>
      <c r="D1419" s="21" t="n">
        <v>8.2723804236377</v>
      </c>
      <c r="E1419" s="21" t="n">
        <v>5.99994362449327</v>
      </c>
      <c r="F1419" s="21" t="n">
        <v>5.95680056213224</v>
      </c>
      <c r="G1419" s="21" t="n">
        <v>5.40383712518694</v>
      </c>
      <c r="H1419" s="21" t="n">
        <v>5.13378114331473</v>
      </c>
      <c r="I1419" s="21" t="n">
        <v>5.24898530882437</v>
      </c>
      <c r="J1419" s="21" t="n">
        <v>5.2506702571235</v>
      </c>
      <c r="K1419" s="81" t="n">
        <v>4.71370838601327</v>
      </c>
      <c r="L1419" s="81" t="n">
        <v>6.00000000000039</v>
      </c>
      <c r="M1419" s="81" t="n">
        <v>7.96837544211529</v>
      </c>
      <c r="N1419" s="81" t="n">
        <v>6.00000002262456</v>
      </c>
      <c r="O1419" s="81" t="n">
        <v>3.96627455370955</v>
      </c>
      <c r="P1419" s="81" t="n">
        <v>5.99999999999865</v>
      </c>
      <c r="Q1419" s="81" t="n">
        <v>6.00000000003835</v>
      </c>
      <c r="R1419" s="81" t="n">
        <v>5.33517541532114</v>
      </c>
      <c r="S1419" s="81" t="n">
        <v>5.24898535045031</v>
      </c>
      <c r="T1419" s="81" t="n">
        <v>5.252871011611</v>
      </c>
      <c r="U1419" s="81" t="n">
        <v>5.24898535043469</v>
      </c>
      <c r="V1419" s="81" t="n">
        <v>5.15757790952734</v>
      </c>
      <c r="W1419" s="81" t="n">
        <v>5.2489853504503</v>
      </c>
      <c r="X1419" s="81" t="n">
        <v>5.24898535045061</v>
      </c>
    </row>
    <row r="1420" customFormat="false" ht="15" hidden="false" customHeight="true" outlineLevel="0" collapsed="false">
      <c r="A1420" s="31" t="n">
        <v>141516.649017532</v>
      </c>
      <c r="B1420" s="32" t="n">
        <v>6</v>
      </c>
      <c r="C1420" s="21" t="n">
        <v>4.69780105873319</v>
      </c>
      <c r="D1420" s="21" t="n">
        <v>5.22424822530388</v>
      </c>
      <c r="E1420" s="21" t="n">
        <v>5.99994736836045</v>
      </c>
      <c r="F1420" s="21" t="n">
        <v>6.02839620978518</v>
      </c>
      <c r="G1420" s="21" t="n">
        <v>5.42619281257968</v>
      </c>
      <c r="H1420" s="21" t="n">
        <v>5.26479403075646</v>
      </c>
      <c r="I1420" s="21" t="n">
        <v>5.24898531158748</v>
      </c>
      <c r="J1420" s="21" t="n">
        <v>5.24893542598686</v>
      </c>
      <c r="K1420" s="81" t="n">
        <v>4.56463399614245</v>
      </c>
      <c r="L1420" s="81" t="n">
        <v>6.00000000000039</v>
      </c>
      <c r="M1420" s="81" t="n">
        <v>8.3685213666784</v>
      </c>
      <c r="N1420" s="81" t="n">
        <v>6.00000001974846</v>
      </c>
      <c r="O1420" s="81" t="n">
        <v>3.97272125613018</v>
      </c>
      <c r="P1420" s="81" t="n">
        <v>5.99999999999865</v>
      </c>
      <c r="Q1420" s="81" t="n">
        <v>6.00000000004762</v>
      </c>
      <c r="R1420" s="81" t="n">
        <v>5.39013591335527</v>
      </c>
      <c r="S1420" s="81" t="n">
        <v>5.24898535045031</v>
      </c>
      <c r="T1420" s="81" t="n">
        <v>5.20570300337955</v>
      </c>
      <c r="U1420" s="81" t="n">
        <v>5.24898535044249</v>
      </c>
      <c r="V1420" s="81" t="n">
        <v>5.15911587118226</v>
      </c>
      <c r="W1420" s="81" t="n">
        <v>5.2489853504503</v>
      </c>
      <c r="X1420" s="81" t="n">
        <v>5.24898535045056</v>
      </c>
    </row>
    <row r="1421" customFormat="false" ht="15" hidden="false" customHeight="true" outlineLevel="0" collapsed="false">
      <c r="A1421" s="31" t="n">
        <v>141616.660783622</v>
      </c>
      <c r="B1421" s="32" t="n">
        <v>6</v>
      </c>
      <c r="C1421" s="21" t="n">
        <v>5.71411687545181</v>
      </c>
      <c r="D1421" s="21" t="n">
        <v>4.94801493676258</v>
      </c>
      <c r="E1421" s="21" t="n">
        <v>5.99995086355333</v>
      </c>
      <c r="F1421" s="21" t="n">
        <v>6.05943617255166</v>
      </c>
      <c r="G1421" s="21" t="n">
        <v>5.38798844155224</v>
      </c>
      <c r="H1421" s="21" t="n">
        <v>5.29541251499478</v>
      </c>
      <c r="I1421" s="21" t="n">
        <v>5.24898531416723</v>
      </c>
      <c r="J1421" s="21" t="n">
        <v>5.24724541890742</v>
      </c>
      <c r="K1421" s="81" t="n">
        <v>4.9094258390883</v>
      </c>
      <c r="L1421" s="81" t="n">
        <v>6.00000000000039</v>
      </c>
      <c r="M1421" s="81" t="n">
        <v>6.46700619169612</v>
      </c>
      <c r="N1421" s="81" t="n">
        <v>6.00000001737073</v>
      </c>
      <c r="O1421" s="81" t="n">
        <v>3.97924112751453</v>
      </c>
      <c r="P1421" s="81" t="n">
        <v>5.99999999999864</v>
      </c>
      <c r="Q1421" s="81" t="n">
        <v>6.00000000005407</v>
      </c>
      <c r="R1421" s="81" t="n">
        <v>5.37753240287659</v>
      </c>
      <c r="S1421" s="81" t="n">
        <v>5.24898535045031</v>
      </c>
      <c r="T1421" s="81" t="n">
        <v>5.19575505496598</v>
      </c>
      <c r="U1421" s="81" t="n">
        <v>5.2489853504476</v>
      </c>
      <c r="V1421" s="81" t="n">
        <v>5.16064787933609</v>
      </c>
      <c r="W1421" s="81" t="n">
        <v>5.2489853504503</v>
      </c>
      <c r="X1421" s="81" t="n">
        <v>5.24898535045052</v>
      </c>
    </row>
    <row r="1422" customFormat="false" ht="15" hidden="false" customHeight="true" outlineLevel="0" collapsed="false">
      <c r="A1422" s="31" t="n">
        <v>141716.672549712</v>
      </c>
      <c r="B1422" s="32" t="n">
        <v>6</v>
      </c>
      <c r="C1422" s="21" t="n">
        <v>9.13729003926187</v>
      </c>
      <c r="D1422" s="21" t="n">
        <v>5.18363148557474</v>
      </c>
      <c r="E1422" s="21" t="n">
        <v>5.99995412659532</v>
      </c>
      <c r="F1422" s="21" t="n">
        <v>6.00025749426571</v>
      </c>
      <c r="G1422" s="21" t="n">
        <v>4.89327512051655</v>
      </c>
      <c r="H1422" s="21" t="n">
        <v>5.292260362689</v>
      </c>
      <c r="I1422" s="21" t="n">
        <v>5.24898531657577</v>
      </c>
      <c r="J1422" s="21" t="n">
        <v>5.24821754244777</v>
      </c>
      <c r="K1422" s="81" t="n">
        <v>8.24008991022404</v>
      </c>
      <c r="L1422" s="81" t="n">
        <v>6.00000000000039</v>
      </c>
      <c r="M1422" s="81" t="n">
        <v>5.22893808667577</v>
      </c>
      <c r="N1422" s="81" t="n">
        <v>6.00000001550886</v>
      </c>
      <c r="O1422" s="81" t="n">
        <v>3.98583579851085</v>
      </c>
      <c r="P1422" s="81" t="n">
        <v>5.99999999999864</v>
      </c>
      <c r="Q1422" s="81" t="n">
        <v>6.00000000005813</v>
      </c>
      <c r="R1422" s="81" t="n">
        <v>5.25359035247771</v>
      </c>
      <c r="S1422" s="81" t="n">
        <v>5.24898535045031</v>
      </c>
      <c r="T1422" s="81" t="n">
        <v>5.27610424510747</v>
      </c>
      <c r="U1422" s="81" t="n">
        <v>5.24898535044568</v>
      </c>
      <c r="V1422" s="81" t="n">
        <v>5.1621738570323</v>
      </c>
      <c r="W1422" s="81" t="n">
        <v>5.2489853504503</v>
      </c>
      <c r="X1422" s="81" t="n">
        <v>5.24898535045048</v>
      </c>
    </row>
    <row r="1423" customFormat="false" ht="15" hidden="false" customHeight="true" outlineLevel="0" collapsed="false">
      <c r="A1423" s="31" t="n">
        <v>141816.684315802</v>
      </c>
      <c r="B1423" s="32" t="n">
        <v>6</v>
      </c>
      <c r="C1423" s="21" t="n">
        <v>5.06943061346839</v>
      </c>
      <c r="D1423" s="21" t="n">
        <v>5.77251261856501</v>
      </c>
      <c r="E1423" s="21" t="n">
        <v>5.99995717291109</v>
      </c>
      <c r="F1423" s="21" t="n">
        <v>5.94778640681319</v>
      </c>
      <c r="G1423" s="21" t="n">
        <v>5.18433124769095</v>
      </c>
      <c r="H1423" s="21" t="n">
        <v>5.27324994354443</v>
      </c>
      <c r="I1423" s="21" t="n">
        <v>5.24898531882446</v>
      </c>
      <c r="J1423" s="21" t="n">
        <v>5.25016698753629</v>
      </c>
      <c r="K1423" s="81" t="n">
        <v>8.95510762070503</v>
      </c>
      <c r="L1423" s="81" t="n">
        <v>6.00000000000039</v>
      </c>
      <c r="M1423" s="81" t="n">
        <v>5.43827730666423</v>
      </c>
      <c r="N1423" s="81" t="n">
        <v>6.00000001385717</v>
      </c>
      <c r="O1423" s="81" t="n">
        <v>3.9925069531709</v>
      </c>
      <c r="P1423" s="81" t="n">
        <v>5.99999999999864</v>
      </c>
      <c r="Q1423" s="81" t="n">
        <v>6.00000000006028</v>
      </c>
      <c r="R1423" s="81" t="n">
        <v>4.92055511529612</v>
      </c>
      <c r="S1423" s="81" t="n">
        <v>5.24898535045031</v>
      </c>
      <c r="T1423" s="81" t="n">
        <v>5.27604839382783</v>
      </c>
      <c r="U1423" s="81" t="n">
        <v>5.24898535044224</v>
      </c>
      <c r="V1423" s="81" t="n">
        <v>5.16369372539603</v>
      </c>
      <c r="W1423" s="81" t="n">
        <v>5.2489853504503</v>
      </c>
      <c r="X1423" s="81" t="n">
        <v>5.24898535045045</v>
      </c>
    </row>
    <row r="1424" customFormat="false" ht="15" hidden="false" customHeight="true" outlineLevel="0" collapsed="false">
      <c r="A1424" s="31" t="n">
        <v>141916.696081892</v>
      </c>
      <c r="B1424" s="32" t="n">
        <v>6</v>
      </c>
      <c r="C1424" s="21" t="n">
        <v>4.40670507484938</v>
      </c>
      <c r="D1424" s="21" t="n">
        <v>8.20121391758801</v>
      </c>
      <c r="E1424" s="21" t="n">
        <v>5.9999600168998</v>
      </c>
      <c r="F1424" s="21" t="n">
        <v>5.97075280689566</v>
      </c>
      <c r="G1424" s="21" t="n">
        <v>5.38517948767338</v>
      </c>
      <c r="H1424" s="21" t="n">
        <v>5.14642250845045</v>
      </c>
      <c r="I1424" s="21" t="n">
        <v>5.2489853209239</v>
      </c>
      <c r="J1424" s="21" t="n">
        <v>5.25030971222395</v>
      </c>
      <c r="K1424" s="81" t="n">
        <v>4.71370838599624</v>
      </c>
      <c r="L1424" s="81" t="n">
        <v>6.00000000000039</v>
      </c>
      <c r="M1424" s="81" t="n">
        <v>6.10677993056562</v>
      </c>
      <c r="N1424" s="81" t="n">
        <v>6.00000001222515</v>
      </c>
      <c r="O1424" s="81" t="n">
        <v>3.99925633124864</v>
      </c>
      <c r="P1424" s="81" t="n">
        <v>5.99999999999864</v>
      </c>
      <c r="Q1424" s="81" t="n">
        <v>6.00000000006084</v>
      </c>
      <c r="R1424" s="81" t="n">
        <v>5.33517541532461</v>
      </c>
      <c r="S1424" s="81" t="n">
        <v>5.24898535045031</v>
      </c>
      <c r="T1424" s="81" t="n">
        <v>5.27165921021705</v>
      </c>
      <c r="U1424" s="81" t="n">
        <v>5.24898535044289</v>
      </c>
      <c r="V1424" s="81" t="n">
        <v>5.16520740356466</v>
      </c>
      <c r="W1424" s="81" t="n">
        <v>5.2489853504503</v>
      </c>
      <c r="X1424" s="81" t="n">
        <v>5.24898535045042</v>
      </c>
    </row>
    <row r="1425" customFormat="false" ht="15" hidden="false" customHeight="true" outlineLevel="0" collapsed="false">
      <c r="A1425" s="31" t="n">
        <v>142016.707847982</v>
      </c>
      <c r="B1425" s="32" t="n">
        <v>6</v>
      </c>
      <c r="C1425" s="21" t="n">
        <v>4.56822608847867</v>
      </c>
      <c r="D1425" s="21" t="n">
        <v>5.56251158852336</v>
      </c>
      <c r="E1425" s="21" t="n">
        <v>5.99996267200338</v>
      </c>
      <c r="F1425" s="21" t="n">
        <v>6.03335951830067</v>
      </c>
      <c r="G1425" s="21" t="n">
        <v>5.42115447145363</v>
      </c>
      <c r="H1425" s="21" t="n">
        <v>5.22891268176519</v>
      </c>
      <c r="I1425" s="21" t="n">
        <v>5.248985322884</v>
      </c>
      <c r="J1425" s="21" t="n">
        <v>5.24863334179526</v>
      </c>
      <c r="K1425" s="81" t="n">
        <v>4.56463399614454</v>
      </c>
      <c r="L1425" s="81" t="n">
        <v>6.00000000000039</v>
      </c>
      <c r="M1425" s="81" t="n">
        <v>8.19552307983747</v>
      </c>
      <c r="N1425" s="81" t="n">
        <v>6.00000001070527</v>
      </c>
      <c r="O1425" s="81" t="n">
        <v>4.00608573062084</v>
      </c>
      <c r="P1425" s="81" t="n">
        <v>5.99999999999864</v>
      </c>
      <c r="Q1425" s="81" t="n">
        <v>6.00000000006016</v>
      </c>
      <c r="R1425" s="81" t="n">
        <v>5.39013591335618</v>
      </c>
      <c r="S1425" s="81" t="n">
        <v>5.24898535045031</v>
      </c>
      <c r="T1425" s="81" t="n">
        <v>5.23896769633426</v>
      </c>
      <c r="U1425" s="81" t="n">
        <v>5.24898535044638</v>
      </c>
      <c r="V1425" s="81" t="n">
        <v>5.16671477180441</v>
      </c>
      <c r="W1425" s="81" t="n">
        <v>5.2489853504503</v>
      </c>
      <c r="X1425" s="81" t="n">
        <v>5.2489853504504</v>
      </c>
    </row>
    <row r="1426" customFormat="false" ht="15" hidden="false" customHeight="true" outlineLevel="0" collapsed="false">
      <c r="A1426" s="31" t="n">
        <v>142116.719614072</v>
      </c>
      <c r="B1426" s="32" t="n">
        <v>6</v>
      </c>
      <c r="C1426" s="21" t="n">
        <v>5.03762168203385</v>
      </c>
      <c r="D1426" s="21" t="n">
        <v>4.93269941244713</v>
      </c>
      <c r="E1426" s="21" t="n">
        <v>5.9999651507701</v>
      </c>
      <c r="F1426" s="21" t="n">
        <v>6.04700239938934</v>
      </c>
      <c r="G1426" s="21" t="n">
        <v>5.41873730311272</v>
      </c>
      <c r="H1426" s="21" t="n">
        <v>5.29319237198508</v>
      </c>
      <c r="I1426" s="21" t="n">
        <v>5.24898532471401</v>
      </c>
      <c r="J1426" s="21" t="n">
        <v>5.24746414600396</v>
      </c>
      <c r="K1426" s="81" t="n">
        <v>4.90942583909831</v>
      </c>
      <c r="L1426" s="81" t="n">
        <v>6.00000000000039</v>
      </c>
      <c r="M1426" s="81" t="n">
        <v>8.30562211335498</v>
      </c>
      <c r="N1426" s="81" t="n">
        <v>6.00000000944442</v>
      </c>
      <c r="O1426" s="81" t="n">
        <v>4.01299700654432</v>
      </c>
      <c r="P1426" s="81" t="n">
        <v>5.99999999999863</v>
      </c>
      <c r="Q1426" s="81" t="n">
        <v>6.00000000005849</v>
      </c>
      <c r="R1426" s="81" t="n">
        <v>5.37753240287674</v>
      </c>
      <c r="S1426" s="81" t="n">
        <v>5.24898535045031</v>
      </c>
      <c r="T1426" s="81" t="n">
        <v>5.19339123480874</v>
      </c>
      <c r="U1426" s="81" t="n">
        <v>5.24898535044826</v>
      </c>
      <c r="V1426" s="81" t="n">
        <v>5.16821444987175</v>
      </c>
      <c r="W1426" s="81" t="n">
        <v>5.2489853504503</v>
      </c>
      <c r="X1426" s="81" t="n">
        <v>5.24898535045038</v>
      </c>
    </row>
    <row r="1427" customFormat="false" ht="15" hidden="false" customHeight="true" outlineLevel="0" collapsed="false">
      <c r="A1427" s="31" t="n">
        <v>142216.731380162</v>
      </c>
      <c r="B1427" s="32" t="n">
        <v>6</v>
      </c>
      <c r="C1427" s="21" t="n">
        <v>8.91672953051219</v>
      </c>
      <c r="D1427" s="21" t="n">
        <v>5.10677258937672</v>
      </c>
      <c r="E1427" s="21" t="n">
        <v>5.9999674649143</v>
      </c>
      <c r="F1427" s="21" t="n">
        <v>5.99045362085409</v>
      </c>
      <c r="G1427" s="21" t="n">
        <v>4.96978085927842</v>
      </c>
      <c r="H1427" s="21" t="n">
        <v>5.29411106599997</v>
      </c>
      <c r="I1427" s="21" t="n">
        <v>5.24898532642254</v>
      </c>
      <c r="J1427" s="21" t="n">
        <v>5.24860565224148</v>
      </c>
      <c r="K1427" s="81" t="n">
        <v>8.24008991029929</v>
      </c>
      <c r="L1427" s="81" t="n">
        <v>6.00000000000039</v>
      </c>
      <c r="M1427" s="81" t="n">
        <v>5.71309663117734</v>
      </c>
      <c r="N1427" s="81" t="n">
        <v>6.00000000842074</v>
      </c>
      <c r="O1427" s="81" t="n">
        <v>4.01999177662229</v>
      </c>
      <c r="P1427" s="81" t="n">
        <v>5.99999999999863</v>
      </c>
      <c r="Q1427" s="81" t="n">
        <v>6.00000000005608</v>
      </c>
      <c r="R1427" s="81" t="n">
        <v>5.2535903524615</v>
      </c>
      <c r="S1427" s="81" t="n">
        <v>5.24898535045031</v>
      </c>
      <c r="T1427" s="81" t="n">
        <v>5.25964990150472</v>
      </c>
      <c r="U1427" s="81" t="n">
        <v>5.24898535044731</v>
      </c>
      <c r="V1427" s="81" t="n">
        <v>5.16970570777234</v>
      </c>
      <c r="W1427" s="81" t="n">
        <v>5.2489853504503</v>
      </c>
      <c r="X1427" s="81" t="n">
        <v>5.24898535045036</v>
      </c>
    </row>
    <row r="1428" customFormat="false" ht="15" hidden="false" customHeight="true" outlineLevel="0" collapsed="false">
      <c r="A1428" s="31" t="n">
        <v>142316.743146253</v>
      </c>
      <c r="B1428" s="32" t="n">
        <v>6</v>
      </c>
      <c r="C1428" s="21" t="n">
        <v>8.69959699844225</v>
      </c>
      <c r="D1428" s="21" t="n">
        <v>5.55587394847629</v>
      </c>
      <c r="E1428" s="21" t="n">
        <v>5.99996962537169</v>
      </c>
      <c r="F1428" s="21" t="n">
        <v>5.95375493858393</v>
      </c>
      <c r="G1428" s="21" t="n">
        <v>4.83730337833495</v>
      </c>
      <c r="H1428" s="21" t="n">
        <v>5.28044780987531</v>
      </c>
      <c r="I1428" s="21" t="n">
        <v>5.24898532801768</v>
      </c>
      <c r="J1428" s="21" t="n">
        <v>5.25015109359469</v>
      </c>
      <c r="K1428" s="81" t="n">
        <v>8.95510762069806</v>
      </c>
      <c r="L1428" s="81" t="n">
        <v>6.00000000000039</v>
      </c>
      <c r="M1428" s="81" t="n">
        <v>5.24028061546218</v>
      </c>
      <c r="N1428" s="81" t="n">
        <v>6.00000000749903</v>
      </c>
      <c r="O1428" s="81" t="n">
        <v>4.02707121653662</v>
      </c>
      <c r="P1428" s="81" t="n">
        <v>5.99999999999863</v>
      </c>
      <c r="Q1428" s="81" t="n">
        <v>6.00000000005314</v>
      </c>
      <c r="R1428" s="81" t="n">
        <v>4.92055511529521</v>
      </c>
      <c r="S1428" s="81" t="n">
        <v>5.24898535045031</v>
      </c>
      <c r="T1428" s="81" t="n">
        <v>5.27651603585819</v>
      </c>
      <c r="U1428" s="81" t="n">
        <v>5.24898535044612</v>
      </c>
      <c r="V1428" s="81" t="n">
        <v>5.17118845984412</v>
      </c>
      <c r="W1428" s="81" t="n">
        <v>5.2489853504503</v>
      </c>
      <c r="X1428" s="81" t="n">
        <v>5.24898535045035</v>
      </c>
    </row>
    <row r="1429" customFormat="false" ht="15" hidden="false" customHeight="true" outlineLevel="0" collapsed="false">
      <c r="A1429" s="31" t="n">
        <v>142416.754912343</v>
      </c>
      <c r="B1429" s="32" t="n">
        <v>6</v>
      </c>
      <c r="C1429" s="21" t="n">
        <v>4.5011943515647</v>
      </c>
      <c r="D1429" s="21" t="n">
        <v>8.01503826479638</v>
      </c>
      <c r="E1429" s="21" t="n">
        <v>5.99997164235115</v>
      </c>
      <c r="F1429" s="21" t="n">
        <v>5.9827393622809</v>
      </c>
      <c r="G1429" s="21" t="n">
        <v>5.34223571283884</v>
      </c>
      <c r="H1429" s="21" t="n">
        <v>5.16946346053097</v>
      </c>
      <c r="I1429" s="21" t="n">
        <v>5.24898532950692</v>
      </c>
      <c r="J1429" s="21" t="n">
        <v>5.24997109977295</v>
      </c>
      <c r="K1429" s="81" t="n">
        <v>4.71370838598689</v>
      </c>
      <c r="L1429" s="81" t="n">
        <v>6.00000000000039</v>
      </c>
      <c r="M1429" s="81" t="n">
        <v>5.5412508692516</v>
      </c>
      <c r="N1429" s="81" t="n">
        <v>6.00000000661212</v>
      </c>
      <c r="O1429" s="81" t="n">
        <v>4.03423654787956</v>
      </c>
      <c r="P1429" s="81" t="n">
        <v>5.99999999999863</v>
      </c>
      <c r="Q1429" s="81" t="n">
        <v>6.00000000004981</v>
      </c>
      <c r="R1429" s="81" t="n">
        <v>5.33517541532651</v>
      </c>
      <c r="S1429" s="81" t="n">
        <v>5.24898535045031</v>
      </c>
      <c r="T1429" s="81" t="n">
        <v>5.27509615195925</v>
      </c>
      <c r="U1429" s="81" t="n">
        <v>5.24898535044671</v>
      </c>
      <c r="V1429" s="81" t="n">
        <v>5.17266261459023</v>
      </c>
      <c r="W1429" s="81" t="n">
        <v>5.2489853504503</v>
      </c>
      <c r="X1429" s="81" t="n">
        <v>5.24898535045033</v>
      </c>
    </row>
    <row r="1430" customFormat="false" ht="15" hidden="false" customHeight="true" outlineLevel="0" collapsed="false">
      <c r="A1430" s="31" t="n">
        <v>142516.766678433</v>
      </c>
      <c r="B1430" s="32" t="n">
        <v>6</v>
      </c>
      <c r="C1430" s="21" t="n">
        <v>4.4776786436114</v>
      </c>
      <c r="D1430" s="21" t="n">
        <v>6.51481915319559</v>
      </c>
      <c r="E1430" s="21" t="n">
        <v>5.99997352538313</v>
      </c>
      <c r="F1430" s="21" t="n">
        <v>6.03511088696617</v>
      </c>
      <c r="G1430" s="21" t="n">
        <v>5.41075190844095</v>
      </c>
      <c r="H1430" s="21" t="n">
        <v>5.13237936256382</v>
      </c>
      <c r="I1430" s="21" t="n">
        <v>5.24898533089732</v>
      </c>
      <c r="J1430" s="21" t="n">
        <v>5.24842884558301</v>
      </c>
      <c r="K1430" s="81" t="n">
        <v>4.56463399614566</v>
      </c>
      <c r="L1430" s="81" t="n">
        <v>6.00000000000039</v>
      </c>
      <c r="M1430" s="81" t="n">
        <v>6.74532877212054</v>
      </c>
      <c r="N1430" s="81" t="n">
        <v>6.00000000580547</v>
      </c>
      <c r="O1430" s="81" t="n">
        <v>4.04148908654161</v>
      </c>
      <c r="P1430" s="81" t="n">
        <v>5.99999999999863</v>
      </c>
      <c r="Q1430" s="81" t="n">
        <v>6.00000000004624</v>
      </c>
      <c r="R1430" s="81" t="n">
        <v>5.39013591335668</v>
      </c>
      <c r="S1430" s="81" t="n">
        <v>5.24898535045031</v>
      </c>
      <c r="T1430" s="81" t="n">
        <v>5.26941456100842</v>
      </c>
      <c r="U1430" s="81" t="n">
        <v>5.24898535044825</v>
      </c>
      <c r="V1430" s="81" t="n">
        <v>5.1741280787771</v>
      </c>
      <c r="W1430" s="81" t="n">
        <v>5.2489853504503</v>
      </c>
      <c r="X1430" s="81" t="n">
        <v>5.24898535045032</v>
      </c>
    </row>
    <row r="1431" customFormat="false" ht="15" hidden="false" customHeight="true" outlineLevel="0" collapsed="false">
      <c r="A1431" s="31" t="n">
        <v>142616.778444523</v>
      </c>
      <c r="B1431" s="32" t="n">
        <v>6</v>
      </c>
      <c r="C1431" s="21" t="n">
        <v>4.783607866392</v>
      </c>
      <c r="D1431" s="21" t="n">
        <v>4.95497503154557</v>
      </c>
      <c r="E1431" s="21" t="n">
        <v>5.99997528336477</v>
      </c>
      <c r="F1431" s="21" t="n">
        <v>6.03523012064607</v>
      </c>
      <c r="G1431" s="21" t="n">
        <v>5.42629863942219</v>
      </c>
      <c r="H1431" s="21" t="n">
        <v>5.2863042832478</v>
      </c>
      <c r="I1431" s="21" t="n">
        <v>5.24898533219542</v>
      </c>
      <c r="J1431" s="21" t="n">
        <v>5.24771349867047</v>
      </c>
      <c r="K1431" s="81" t="n">
        <v>4.90942583910377</v>
      </c>
      <c r="L1431" s="81" t="n">
        <v>6.00000000000039</v>
      </c>
      <c r="M1431" s="81" t="n">
        <v>8.299016429348</v>
      </c>
      <c r="N1431" s="81" t="n">
        <v>6.00000000513148</v>
      </c>
      <c r="O1431" s="81" t="n">
        <v>4.04883024077716</v>
      </c>
      <c r="P1431" s="81" t="n">
        <v>5.99999999999863</v>
      </c>
      <c r="Q1431" s="81" t="n">
        <v>6.00000000004255</v>
      </c>
      <c r="R1431" s="81" t="n">
        <v>5.37753240287683</v>
      </c>
      <c r="S1431" s="81" t="n">
        <v>5.24898535045031</v>
      </c>
      <c r="T1431" s="81" t="n">
        <v>5.22771374945612</v>
      </c>
      <c r="U1431" s="81" t="n">
        <v>5.24898535044893</v>
      </c>
      <c r="V1431" s="81" t="n">
        <v>5.175584757374</v>
      </c>
      <c r="W1431" s="81" t="n">
        <v>5.2489853504503</v>
      </c>
      <c r="X1431" s="81" t="n">
        <v>5.24898535045031</v>
      </c>
    </row>
    <row r="1432" customFormat="false" ht="15" hidden="false" customHeight="true" outlineLevel="0" collapsed="false">
      <c r="A1432" s="31" t="n">
        <v>142716.790210613</v>
      </c>
      <c r="B1432" s="32" t="n">
        <v>6</v>
      </c>
      <c r="C1432" s="21" t="n">
        <v>8.20670953856732</v>
      </c>
      <c r="D1432" s="21" t="n">
        <v>5.04538930580635</v>
      </c>
      <c r="E1432" s="21" t="n">
        <v>5.99997692460205</v>
      </c>
      <c r="F1432" s="21" t="n">
        <v>5.98392849824335</v>
      </c>
      <c r="G1432" s="21" t="n">
        <v>5.33807828269966</v>
      </c>
      <c r="H1432" s="21" t="n">
        <v>5.29512564557756</v>
      </c>
      <c r="I1432" s="21" t="n">
        <v>5.24898533340735</v>
      </c>
      <c r="J1432" s="21" t="n">
        <v>5.24890571985108</v>
      </c>
      <c r="K1432" s="81" t="n">
        <v>8.24008991034032</v>
      </c>
      <c r="L1432" s="81" t="n">
        <v>6.00000000000039</v>
      </c>
      <c r="M1432" s="81" t="n">
        <v>8.15785630107589</v>
      </c>
      <c r="N1432" s="81" t="n">
        <v>6.00000000456886</v>
      </c>
      <c r="O1432" s="81" t="n">
        <v>4.0562615102178</v>
      </c>
      <c r="P1432" s="81" t="n">
        <v>5.99999999999863</v>
      </c>
      <c r="Q1432" s="81" t="n">
        <v>6.00000000003887</v>
      </c>
      <c r="R1432" s="81" t="n">
        <v>5.25359035245266</v>
      </c>
      <c r="S1432" s="81" t="n">
        <v>5.24898535045031</v>
      </c>
      <c r="T1432" s="81" t="n">
        <v>5.18664745357906</v>
      </c>
      <c r="U1432" s="81" t="n">
        <v>5.24898535044851</v>
      </c>
      <c r="V1432" s="81" t="n">
        <v>5.17703255349602</v>
      </c>
      <c r="W1432" s="81" t="n">
        <v>5.2489853504503</v>
      </c>
      <c r="X1432" s="81" t="n">
        <v>5.24898535045031</v>
      </c>
    </row>
    <row r="1433" customFormat="false" ht="15" hidden="false" customHeight="true" outlineLevel="0" collapsed="false">
      <c r="A1433" s="31" t="n">
        <v>142816.801976703</v>
      </c>
      <c r="B1433" s="32" t="n">
        <v>6</v>
      </c>
      <c r="C1433" s="21" t="n">
        <v>9.18129601640509</v>
      </c>
      <c r="D1433" s="21" t="n">
        <v>5.40992824688052</v>
      </c>
      <c r="E1433" s="21" t="n">
        <v>5.99997845684901</v>
      </c>
      <c r="F1433" s="21" t="n">
        <v>5.96055031381123</v>
      </c>
      <c r="G1433" s="21" t="n">
        <v>4.86393419768284</v>
      </c>
      <c r="H1433" s="21" t="n">
        <v>5.28531601415345</v>
      </c>
      <c r="I1433" s="21" t="n">
        <v>5.24898533453883</v>
      </c>
      <c r="J1433" s="21" t="n">
        <v>5.25007866593013</v>
      </c>
      <c r="K1433" s="81" t="n">
        <v>8.95510762069441</v>
      </c>
      <c r="L1433" s="81" t="n">
        <v>6.00000000000039</v>
      </c>
      <c r="M1433" s="81" t="n">
        <v>5.46620455061153</v>
      </c>
      <c r="N1433" s="81" t="n">
        <v>6.00000000405903</v>
      </c>
      <c r="O1433" s="81" t="n">
        <v>4.06378448528104</v>
      </c>
      <c r="P1433" s="81" t="n">
        <v>5.99999999999863</v>
      </c>
      <c r="Q1433" s="81" t="n">
        <v>6.0000000000352</v>
      </c>
      <c r="R1433" s="81" t="n">
        <v>4.92055511529473</v>
      </c>
      <c r="S1433" s="81" t="n">
        <v>5.24898535045031</v>
      </c>
      <c r="T1433" s="81" t="n">
        <v>5.27129300312092</v>
      </c>
      <c r="U1433" s="81" t="n">
        <v>5.24898535044814</v>
      </c>
      <c r="V1433" s="81" t="n">
        <v>5.17847136834498</v>
      </c>
      <c r="W1433" s="81" t="n">
        <v>5.2489853504503</v>
      </c>
      <c r="X1433" s="81" t="n">
        <v>5.2489853504503</v>
      </c>
    </row>
    <row r="1434" customFormat="false" ht="15" hidden="false" customHeight="true" outlineLevel="0" collapsed="false">
      <c r="A1434" s="31" t="n">
        <v>142916.813742793</v>
      </c>
      <c r="B1434" s="32" t="n">
        <v>6</v>
      </c>
      <c r="C1434" s="21" t="n">
        <v>4.79582409848107</v>
      </c>
      <c r="D1434" s="21" t="n">
        <v>7.54252444631578</v>
      </c>
      <c r="E1434" s="21" t="n">
        <v>5.99997988734451</v>
      </c>
      <c r="F1434" s="21" t="n">
        <v>5.99260965549088</v>
      </c>
      <c r="G1434" s="21" t="n">
        <v>5.2757198105939</v>
      </c>
      <c r="H1434" s="21" t="n">
        <v>5.23401802153162</v>
      </c>
      <c r="I1434" s="21" t="n">
        <v>5.24898533559519</v>
      </c>
      <c r="J1434" s="21" t="n">
        <v>5.2496660589969</v>
      </c>
      <c r="K1434" s="81" t="n">
        <v>4.71370838598181</v>
      </c>
      <c r="L1434" s="81" t="n">
        <v>6.00000000000039</v>
      </c>
      <c r="M1434" s="81" t="n">
        <v>5.30325152248175</v>
      </c>
      <c r="N1434" s="81" t="n">
        <v>6.00000000357882</v>
      </c>
      <c r="O1434" s="81" t="n">
        <v>4.07140084695759</v>
      </c>
      <c r="P1434" s="81" t="n">
        <v>5.99999999999863</v>
      </c>
      <c r="Q1434" s="81" t="n">
        <v>6.00000000003167</v>
      </c>
      <c r="R1434" s="81" t="n">
        <v>5.33517541532755</v>
      </c>
      <c r="S1434" s="81" t="n">
        <v>5.24898535045031</v>
      </c>
      <c r="T1434" s="81" t="n">
        <v>5.27672599187777</v>
      </c>
      <c r="U1434" s="81" t="n">
        <v>5.24898535044853</v>
      </c>
      <c r="V1434" s="81" t="n">
        <v>5.17990110114832</v>
      </c>
      <c r="W1434" s="81" t="n">
        <v>5.2489853504503</v>
      </c>
      <c r="X1434" s="81" t="n">
        <v>5.2489853504503</v>
      </c>
    </row>
    <row r="1435" customFormat="false" ht="15" hidden="false" customHeight="true" outlineLevel="0" collapsed="false">
      <c r="A1435" s="31" t="n">
        <v>143016.825508883</v>
      </c>
      <c r="B1435" s="32" t="n">
        <v>6</v>
      </c>
      <c r="C1435" s="21" t="n">
        <v>4.42142835603363</v>
      </c>
      <c r="D1435" s="21" t="n">
        <v>8.18001748607138</v>
      </c>
      <c r="E1435" s="21" t="n">
        <v>5.99998122284658</v>
      </c>
      <c r="F1435" s="21" t="n">
        <v>6.0343442100239</v>
      </c>
      <c r="G1435" s="21" t="n">
        <v>5.39571499577123</v>
      </c>
      <c r="H1435" s="21" t="n">
        <v>5.12872942825177</v>
      </c>
      <c r="I1435" s="21" t="n">
        <v>5.24898533658143</v>
      </c>
      <c r="J1435" s="21" t="n">
        <v>5.24831020703908</v>
      </c>
      <c r="K1435" s="81" t="n">
        <v>4.56463399614628</v>
      </c>
      <c r="L1435" s="81" t="n">
        <v>6.00000000000039</v>
      </c>
      <c r="M1435" s="81" t="n">
        <v>5.69749959867194</v>
      </c>
      <c r="N1435" s="81" t="n">
        <v>6.00000000314892</v>
      </c>
      <c r="O1435" s="81" t="n">
        <v>4.07911236696049</v>
      </c>
      <c r="P1435" s="81" t="n">
        <v>5.99999999999863</v>
      </c>
      <c r="Q1435" s="81" t="n">
        <v>6.00000000002831</v>
      </c>
      <c r="R1435" s="81" t="n">
        <v>5.39013591335695</v>
      </c>
      <c r="S1435" s="81" t="n">
        <v>5.24898535045031</v>
      </c>
      <c r="T1435" s="81" t="n">
        <v>5.27420527471941</v>
      </c>
      <c r="U1435" s="81" t="n">
        <v>5.2489853504492</v>
      </c>
      <c r="V1435" s="81" t="n">
        <v>5.18132164909631</v>
      </c>
      <c r="W1435" s="81" t="n">
        <v>5.2489853504503</v>
      </c>
      <c r="X1435" s="81" t="n">
        <v>5.24898535045029</v>
      </c>
    </row>
    <row r="1436" customFormat="false" ht="15" hidden="false" customHeight="true" outlineLevel="0" collapsed="false">
      <c r="A1436" s="31" t="n">
        <v>143116.837274974</v>
      </c>
      <c r="B1436" s="32" t="n">
        <v>6</v>
      </c>
      <c r="C1436" s="21" t="n">
        <v>4.62736667328415</v>
      </c>
      <c r="D1436" s="21" t="n">
        <v>5.0656523003967</v>
      </c>
      <c r="E1436" s="21" t="n">
        <v>5.99998246966413</v>
      </c>
      <c r="F1436" s="21" t="n">
        <v>6.02467365133309</v>
      </c>
      <c r="G1436" s="21" t="n">
        <v>5.42437257948829</v>
      </c>
      <c r="H1436" s="21" t="n">
        <v>5.27732203453246</v>
      </c>
      <c r="I1436" s="21" t="n">
        <v>5.2489853375022</v>
      </c>
      <c r="J1436" s="21" t="n">
        <v>5.24796894671179</v>
      </c>
      <c r="K1436" s="81" t="n">
        <v>4.90942583910676</v>
      </c>
      <c r="L1436" s="81" t="n">
        <v>6.00000000000039</v>
      </c>
      <c r="M1436" s="81" t="n">
        <v>7.80116076328511</v>
      </c>
      <c r="N1436" s="81" t="n">
        <v>6.00000000278656</v>
      </c>
      <c r="O1436" s="81" t="n">
        <v>4.08692090822205</v>
      </c>
      <c r="P1436" s="81" t="n">
        <v>5.99999999999862</v>
      </c>
      <c r="Q1436" s="81" t="n">
        <v>6.0000000000251</v>
      </c>
      <c r="R1436" s="81" t="n">
        <v>5.37753240287688</v>
      </c>
      <c r="S1436" s="81" t="n">
        <v>5.24898535045031</v>
      </c>
      <c r="T1436" s="81" t="n">
        <v>5.26068942080784</v>
      </c>
      <c r="U1436" s="81" t="n">
        <v>5.24898535044945</v>
      </c>
      <c r="V1436" s="81" t="n">
        <v>5.18273290727739</v>
      </c>
      <c r="W1436" s="81" t="n">
        <v>5.2489853504503</v>
      </c>
      <c r="X1436" s="81" t="n">
        <v>5.24898535045029</v>
      </c>
    </row>
    <row r="1437" customFormat="false" ht="15" hidden="false" customHeight="true" outlineLevel="0" collapsed="false">
      <c r="A1437" s="31" t="n">
        <v>143216.849041064</v>
      </c>
      <c r="B1437" s="32" t="n">
        <v>6</v>
      </c>
      <c r="C1437" s="21" t="n">
        <v>5.25727879913668</v>
      </c>
      <c r="D1437" s="21" t="n">
        <v>4.98989688212523</v>
      </c>
      <c r="E1437" s="21" t="n">
        <v>5.99998363368705</v>
      </c>
      <c r="F1437" s="21" t="n">
        <v>5.98010595654743</v>
      </c>
      <c r="G1437" s="21" t="n">
        <v>5.40823339095296</v>
      </c>
      <c r="H1437" s="21" t="n">
        <v>5.29563872139492</v>
      </c>
      <c r="I1437" s="21" t="n">
        <v>5.24898533836185</v>
      </c>
      <c r="J1437" s="21" t="n">
        <v>5.24912629147476</v>
      </c>
      <c r="K1437" s="81" t="n">
        <v>8.24008991036283</v>
      </c>
      <c r="L1437" s="81" t="n">
        <v>6.00000000000039</v>
      </c>
      <c r="M1437" s="81" t="n">
        <v>8.3729160947455</v>
      </c>
      <c r="N1437" s="81" t="n">
        <v>6.00000000247777</v>
      </c>
      <c r="O1437" s="81" t="n">
        <v>4.09482842572762</v>
      </c>
      <c r="P1437" s="81" t="n">
        <v>5.99999999999862</v>
      </c>
      <c r="Q1437" s="81" t="n">
        <v>6.00000000002205</v>
      </c>
      <c r="R1437" s="81" t="n">
        <v>5.25359035244782</v>
      </c>
      <c r="S1437" s="81" t="n">
        <v>5.24898535045031</v>
      </c>
      <c r="T1437" s="81" t="n">
        <v>5.21208706299561</v>
      </c>
      <c r="U1437" s="81" t="n">
        <v>5.24898535044928</v>
      </c>
      <c r="V1437" s="81" t="n">
        <v>5.18413476861176</v>
      </c>
      <c r="W1437" s="81" t="n">
        <v>5.2489853504503</v>
      </c>
      <c r="X1437" s="81" t="n">
        <v>5.24898535045029</v>
      </c>
    </row>
    <row r="1438" customFormat="false" ht="15" hidden="false" customHeight="true" outlineLevel="0" collapsed="false">
      <c r="A1438" s="31" t="n">
        <v>143316.860807154</v>
      </c>
      <c r="B1438" s="32" t="n">
        <v>6</v>
      </c>
      <c r="C1438" s="21" t="n">
        <v>9.04988348255309</v>
      </c>
      <c r="D1438" s="21" t="n">
        <v>5.28397830289696</v>
      </c>
      <c r="E1438" s="21" t="n">
        <v>5.99998472041395</v>
      </c>
      <c r="F1438" s="21" t="n">
        <v>5.96763424287725</v>
      </c>
      <c r="G1438" s="21" t="n">
        <v>4.92724955562133</v>
      </c>
      <c r="H1438" s="21" t="n">
        <v>5.28933713755484</v>
      </c>
      <c r="I1438" s="21" t="n">
        <v>5.24898533916442</v>
      </c>
      <c r="J1438" s="21" t="n">
        <v>5.2499677499388</v>
      </c>
      <c r="K1438" s="81" t="n">
        <v>8.95510762069209</v>
      </c>
      <c r="L1438" s="81" t="n">
        <v>6.00000000000039</v>
      </c>
      <c r="M1438" s="81" t="n">
        <v>7.52709730157055</v>
      </c>
      <c r="N1438" s="81" t="n">
        <v>6.00000000219755</v>
      </c>
      <c r="O1438" s="81" t="n">
        <v>4.10283696767677</v>
      </c>
      <c r="P1438" s="81" t="n">
        <v>5.99999999999862</v>
      </c>
      <c r="Q1438" s="81" t="n">
        <v>6.00000000001929</v>
      </c>
      <c r="R1438" s="81" t="n">
        <v>4.92055511529444</v>
      </c>
      <c r="S1438" s="81" t="n">
        <v>5.24898535045031</v>
      </c>
      <c r="T1438" s="81" t="n">
        <v>5.18675870051761</v>
      </c>
      <c r="U1438" s="81" t="n">
        <v>5.24898535044919</v>
      </c>
      <c r="V1438" s="81" t="n">
        <v>5.18552712378298</v>
      </c>
      <c r="W1438" s="81" t="n">
        <v>5.2489853504503</v>
      </c>
      <c r="X1438" s="81" t="n">
        <v>5.24898535045029</v>
      </c>
    </row>
    <row r="1439" customFormat="false" ht="15" hidden="false" customHeight="true" outlineLevel="0" collapsed="false">
      <c r="A1439" s="31" t="n">
        <v>143416.872573244</v>
      </c>
      <c r="B1439" s="32" t="n">
        <v>6</v>
      </c>
      <c r="C1439" s="21" t="n">
        <v>5.82623742319167</v>
      </c>
      <c r="D1439" s="21" t="n">
        <v>6.19663143292094</v>
      </c>
      <c r="E1439" s="21" t="n">
        <v>5.9999857349782</v>
      </c>
      <c r="F1439" s="21" t="n">
        <v>6.00034661898581</v>
      </c>
      <c r="G1439" s="21" t="n">
        <v>4.85818652428234</v>
      </c>
      <c r="H1439" s="21" t="n">
        <v>5.26111089501429</v>
      </c>
      <c r="I1439" s="21" t="n">
        <v>5.24898533991372</v>
      </c>
      <c r="J1439" s="21" t="n">
        <v>5.24940237459819</v>
      </c>
      <c r="K1439" s="81" t="n">
        <v>4.71370838597901</v>
      </c>
      <c r="L1439" s="81" t="n">
        <v>6.00000000000039</v>
      </c>
      <c r="M1439" s="81" t="n">
        <v>5.27580381026969</v>
      </c>
      <c r="N1439" s="81" t="n">
        <v>6.00000000193817</v>
      </c>
      <c r="O1439" s="81" t="n">
        <v>4.11094867696524</v>
      </c>
      <c r="P1439" s="81" t="n">
        <v>5.99999999999862</v>
      </c>
      <c r="Q1439" s="81" t="n">
        <v>6.00000000001679</v>
      </c>
      <c r="R1439" s="81" t="n">
        <v>5.33517541532812</v>
      </c>
      <c r="S1439" s="81" t="n">
        <v>5.24898535045031</v>
      </c>
      <c r="T1439" s="81" t="n">
        <v>5.27525068881024</v>
      </c>
      <c r="U1439" s="81" t="n">
        <v>5.24898535044941</v>
      </c>
      <c r="V1439" s="81" t="n">
        <v>5.18690986116752</v>
      </c>
      <c r="W1439" s="81" t="n">
        <v>5.2489853504503</v>
      </c>
      <c r="X1439" s="81" t="n">
        <v>5.24898535045029</v>
      </c>
    </row>
    <row r="1440" customFormat="false" ht="15" hidden="false" customHeight="true" outlineLevel="0" collapsed="false">
      <c r="A1440" s="31" t="n">
        <v>143516.884339334</v>
      </c>
      <c r="B1440" s="32" t="n">
        <v>6</v>
      </c>
      <c r="C1440" s="21" t="n">
        <v>4.41250737117091</v>
      </c>
      <c r="D1440" s="21" t="n">
        <v>8.27185225889883</v>
      </c>
      <c r="E1440" s="21" t="n">
        <v>5.99998668217212</v>
      </c>
      <c r="F1440" s="21" t="n">
        <v>6.03175947098004</v>
      </c>
      <c r="G1440" s="21" t="n">
        <v>5.36530309204314</v>
      </c>
      <c r="H1440" s="21" t="n">
        <v>5.13463875830735</v>
      </c>
      <c r="I1440" s="21" t="n">
        <v>5.24898534061327</v>
      </c>
      <c r="J1440" s="21" t="n">
        <v>5.2482627058601</v>
      </c>
      <c r="K1440" s="81" t="n">
        <v>4.56463399614662</v>
      </c>
      <c r="L1440" s="81" t="n">
        <v>6.00000000000039</v>
      </c>
      <c r="M1440" s="81" t="n">
        <v>5.37956703409229</v>
      </c>
      <c r="N1440" s="81" t="n">
        <v>6.00000000170828</v>
      </c>
      <c r="O1440" s="81" t="n">
        <v>4.11916579298289</v>
      </c>
      <c r="P1440" s="81" t="n">
        <v>5.99999999999862</v>
      </c>
      <c r="Q1440" s="81" t="n">
        <v>6.00000000001453</v>
      </c>
      <c r="R1440" s="81" t="n">
        <v>5.3901359133571</v>
      </c>
      <c r="S1440" s="81" t="n">
        <v>5.24898535045031</v>
      </c>
      <c r="T1440" s="81" t="n">
        <v>5.27615969895879</v>
      </c>
      <c r="U1440" s="81" t="n">
        <v>5.2489853504497</v>
      </c>
      <c r="V1440" s="81" t="n">
        <v>5.18828286676214</v>
      </c>
      <c r="W1440" s="81" t="n">
        <v>5.2489853504503</v>
      </c>
      <c r="X1440" s="81" t="n">
        <v>5.24898535045029</v>
      </c>
    </row>
    <row r="1441" customFormat="false" ht="15" hidden="false" customHeight="true" outlineLevel="0" collapsed="false">
      <c r="A1441" s="31" t="n">
        <v>143616.896105424</v>
      </c>
      <c r="B1441" s="32" t="n">
        <v>6</v>
      </c>
      <c r="C1441" s="21" t="n">
        <v>4.5182003780282</v>
      </c>
      <c r="D1441" s="21" t="n">
        <v>5.24692860886828</v>
      </c>
      <c r="E1441" s="21" t="n">
        <v>5.99998756646978</v>
      </c>
      <c r="F1441" s="21" t="n">
        <v>6.01563468542904</v>
      </c>
      <c r="G1441" s="21" t="n">
        <v>5.4165509848219</v>
      </c>
      <c r="H1441" s="21" t="n">
        <v>5.262989481908</v>
      </c>
      <c r="I1441" s="21" t="n">
        <v>5.24898534126638</v>
      </c>
      <c r="J1441" s="21" t="n">
        <v>5.248212815956</v>
      </c>
      <c r="K1441" s="81" t="n">
        <v>4.90942583910839</v>
      </c>
      <c r="L1441" s="81" t="n">
        <v>6.00000000000039</v>
      </c>
      <c r="M1441" s="81" t="n">
        <v>5.89619042378388</v>
      </c>
      <c r="N1441" s="81" t="n">
        <v>6.00000000151263</v>
      </c>
      <c r="O1441" s="81" t="n">
        <v>4.12749065372451</v>
      </c>
      <c r="P1441" s="81" t="n">
        <v>5.99999999999862</v>
      </c>
      <c r="Q1441" s="81" t="n">
        <v>6.0000000000125</v>
      </c>
      <c r="R1441" s="81" t="n">
        <v>5.3775324028769</v>
      </c>
      <c r="S1441" s="81" t="n">
        <v>5.24898535045031</v>
      </c>
      <c r="T1441" s="81" t="n">
        <v>5.27254154048098</v>
      </c>
      <c r="U1441" s="81" t="n">
        <v>5.24898535044979</v>
      </c>
      <c r="V1441" s="81" t="n">
        <v>5.18964602410908</v>
      </c>
      <c r="W1441" s="81" t="n">
        <v>5.2489853504503</v>
      </c>
      <c r="X1441" s="81" t="n">
        <v>5.24898535045029</v>
      </c>
    </row>
    <row r="1442" customFormat="false" ht="15" hidden="false" customHeight="true" outlineLevel="0" collapsed="false">
      <c r="A1442" s="31" t="n">
        <v>143716.907871514</v>
      </c>
      <c r="B1442" s="32" t="n">
        <v>6</v>
      </c>
      <c r="C1442" s="21" t="n">
        <v>4.89202949363498</v>
      </c>
      <c r="D1442" s="21" t="n">
        <v>4.94591104057374</v>
      </c>
      <c r="E1442" s="21" t="n">
        <v>5.99998839204802</v>
      </c>
      <c r="F1442" s="21" t="n">
        <v>5.97843360334876</v>
      </c>
      <c r="G1442" s="21" t="n">
        <v>5.42413332429986</v>
      </c>
      <c r="H1442" s="21" t="n">
        <v>5.29530657637832</v>
      </c>
      <c r="I1442" s="21" t="n">
        <v>5.24898534187612</v>
      </c>
      <c r="J1442" s="21" t="n">
        <v>5.24927780571364</v>
      </c>
      <c r="K1442" s="81" t="n">
        <v>8.2400899103751</v>
      </c>
      <c r="L1442" s="81" t="n">
        <v>6.00000000000039</v>
      </c>
      <c r="M1442" s="81" t="n">
        <v>8.07073261663572</v>
      </c>
      <c r="N1442" s="81" t="n">
        <v>6.00000000134341</v>
      </c>
      <c r="O1442" s="81" t="n">
        <v>4.13592569821278</v>
      </c>
      <c r="P1442" s="81" t="n">
        <v>5.99999999999862</v>
      </c>
      <c r="Q1442" s="81" t="n">
        <v>6.00000000001066</v>
      </c>
      <c r="R1442" s="81" t="n">
        <v>5.25359035244517</v>
      </c>
      <c r="S1442" s="81" t="n">
        <v>5.24898535045031</v>
      </c>
      <c r="T1442" s="81" t="n">
        <v>5.24739057153438</v>
      </c>
      <c r="U1442" s="81" t="n">
        <v>5.24898535044973</v>
      </c>
      <c r="V1442" s="81" t="n">
        <v>5.19099921421881</v>
      </c>
      <c r="W1442" s="81" t="n">
        <v>5.2489853504503</v>
      </c>
      <c r="X1442" s="81" t="n">
        <v>5.24898535045029</v>
      </c>
    </row>
    <row r="1443" customFormat="false" ht="15" hidden="false" customHeight="true" outlineLevel="0" collapsed="false">
      <c r="A1443" s="31" t="n">
        <v>143816.919637604</v>
      </c>
      <c r="B1443" s="32" t="n">
        <v>6</v>
      </c>
      <c r="C1443" s="21" t="n">
        <v>8.70064127220789</v>
      </c>
      <c r="D1443" s="21" t="n">
        <v>5.17642396187942</v>
      </c>
      <c r="E1443" s="21" t="n">
        <v>5.99998916280624</v>
      </c>
      <c r="F1443" s="21" t="n">
        <v>5.9745815617218</v>
      </c>
      <c r="G1443" s="21" t="n">
        <v>5.04240516071396</v>
      </c>
      <c r="H1443" s="21" t="n">
        <v>5.29245122233107</v>
      </c>
      <c r="I1443" s="21" t="n">
        <v>5.24898534244539</v>
      </c>
      <c r="J1443" s="21" t="n">
        <v>5.24983372276656</v>
      </c>
      <c r="K1443" s="81" t="n">
        <v>8.95510762069109</v>
      </c>
      <c r="L1443" s="81" t="n">
        <v>6.00000000000039</v>
      </c>
      <c r="M1443" s="81" t="n">
        <v>8.35167905652445</v>
      </c>
      <c r="N1443" s="81" t="n">
        <v>6.00000000119007</v>
      </c>
      <c r="O1443" s="81" t="n">
        <v>4.14447346923403</v>
      </c>
      <c r="P1443" s="81" t="n">
        <v>5.99999999999862</v>
      </c>
      <c r="Q1443" s="81" t="n">
        <v>6.000000000009</v>
      </c>
      <c r="R1443" s="81" t="n">
        <v>4.92055511529429</v>
      </c>
      <c r="S1443" s="81" t="n">
        <v>5.24898535045031</v>
      </c>
      <c r="T1443" s="81" t="n">
        <v>5.20076272692199</v>
      </c>
      <c r="U1443" s="81" t="n">
        <v>5.24898535044972</v>
      </c>
      <c r="V1443" s="81" t="n">
        <v>5.19234231549033</v>
      </c>
      <c r="W1443" s="81" t="n">
        <v>5.2489853504503</v>
      </c>
      <c r="X1443" s="81" t="n">
        <v>5.24898535045029</v>
      </c>
    </row>
    <row r="1444" customFormat="false" ht="15" hidden="false" customHeight="true" outlineLevel="0" collapsed="false">
      <c r="A1444" s="31" t="n">
        <v>143916.931403695</v>
      </c>
      <c r="B1444" s="32" t="n">
        <v>6</v>
      </c>
      <c r="C1444" s="21" t="n">
        <v>9.0321461039342</v>
      </c>
      <c r="D1444" s="21" t="n">
        <v>5.74974354552709</v>
      </c>
      <c r="E1444" s="21" t="n">
        <v>5.99998988238487</v>
      </c>
      <c r="F1444" s="21" t="n">
        <v>6.00604923554527</v>
      </c>
      <c r="G1444" s="21" t="n">
        <v>4.83923038995928</v>
      </c>
      <c r="H1444" s="21" t="n">
        <v>5.27398956856248</v>
      </c>
      <c r="I1444" s="21" t="n">
        <v>5.24898534297686</v>
      </c>
      <c r="J1444" s="21" t="n">
        <v>5.24918410934148</v>
      </c>
      <c r="K1444" s="81" t="n">
        <v>4.71370838597748</v>
      </c>
      <c r="L1444" s="81" t="n">
        <v>6.00000000000039</v>
      </c>
      <c r="M1444" s="81" t="n">
        <v>6.03863058507825</v>
      </c>
      <c r="N1444" s="81" t="n">
        <v>6.00000000104999</v>
      </c>
      <c r="O1444" s="81" t="n">
        <v>4.15313661638955</v>
      </c>
      <c r="P1444" s="81" t="n">
        <v>5.99999999999862</v>
      </c>
      <c r="Q1444" s="81" t="n">
        <v>6.00000000000751</v>
      </c>
      <c r="R1444" s="81" t="n">
        <v>5.33517541532843</v>
      </c>
      <c r="S1444" s="81" t="n">
        <v>5.24898535045031</v>
      </c>
      <c r="T1444" s="81" t="n">
        <v>5.22200518817878</v>
      </c>
      <c r="U1444" s="81" t="n">
        <v>5.24898535044984</v>
      </c>
      <c r="V1444" s="81" t="n">
        <v>5.19367520362899</v>
      </c>
      <c r="W1444" s="81" t="n">
        <v>5.2489853504503</v>
      </c>
      <c r="X1444" s="81" t="n">
        <v>5.24898535045029</v>
      </c>
    </row>
    <row r="1445" customFormat="false" ht="15" hidden="false" customHeight="true" outlineLevel="0" collapsed="false">
      <c r="A1445" s="31" t="n">
        <v>144016.943169785</v>
      </c>
      <c r="B1445" s="32" t="n">
        <v>6</v>
      </c>
      <c r="C1445" s="21" t="n">
        <v>4.62294799534395</v>
      </c>
      <c r="D1445" s="21" t="n">
        <v>8.19050847137521</v>
      </c>
      <c r="E1445" s="21" t="n">
        <v>5.99999055418259</v>
      </c>
      <c r="F1445" s="21" t="n">
        <v>6.0280014241496</v>
      </c>
      <c r="G1445" s="21" t="n">
        <v>5.31413969870893</v>
      </c>
      <c r="H1445" s="21" t="n">
        <v>5.14774430747142</v>
      </c>
      <c r="I1445" s="21" t="n">
        <v>5.24898534347305</v>
      </c>
      <c r="J1445" s="21" t="n">
        <v>5.2482705204836</v>
      </c>
      <c r="K1445" s="81" t="n">
        <v>4.5646339961468</v>
      </c>
      <c r="L1445" s="81" t="n">
        <v>6.00000000000039</v>
      </c>
      <c r="M1445" s="81" t="n">
        <v>5.22254375985215</v>
      </c>
      <c r="N1445" s="81" t="n">
        <v>6.00000000092656</v>
      </c>
      <c r="O1445" s="81" t="n">
        <v>4.16191789946656</v>
      </c>
      <c r="P1445" s="81" t="n">
        <v>5.99999999999862</v>
      </c>
      <c r="Q1445" s="81" t="n">
        <v>6.00000000000616</v>
      </c>
      <c r="R1445" s="81" t="n">
        <v>5.39013591335718</v>
      </c>
      <c r="S1445" s="81" t="n">
        <v>5.24898535045031</v>
      </c>
      <c r="T1445" s="81" t="n">
        <v>5.27620814922555</v>
      </c>
      <c r="U1445" s="81" t="n">
        <v>5.24898535044997</v>
      </c>
      <c r="V1445" s="81" t="n">
        <v>5.19499775156143</v>
      </c>
      <c r="W1445" s="81" t="n">
        <v>5.2489853504503</v>
      </c>
      <c r="X1445" s="81" t="n">
        <v>5.24898535045029</v>
      </c>
    </row>
    <row r="1446" customFormat="false" ht="15" hidden="false" customHeight="true" outlineLevel="0" collapsed="false">
      <c r="A1446" s="31" t="n">
        <v>144116.954935875</v>
      </c>
      <c r="B1446" s="32" t="n">
        <v>6</v>
      </c>
      <c r="C1446" s="21" t="n">
        <v>4.44550417522682</v>
      </c>
      <c r="D1446" s="21" t="n">
        <v>5.60111002679171</v>
      </c>
      <c r="E1446" s="21" t="n">
        <v>5.99999118137228</v>
      </c>
      <c r="F1446" s="21" t="n">
        <v>6.00822212670714</v>
      </c>
      <c r="G1446" s="21" t="n">
        <v>5.40383712518694</v>
      </c>
      <c r="H1446" s="21" t="n">
        <v>5.22170824212703</v>
      </c>
      <c r="I1446" s="21" t="n">
        <v>5.2489853439363</v>
      </c>
      <c r="J1446" s="21" t="n">
        <v>5.24843353480209</v>
      </c>
      <c r="K1446" s="81" t="n">
        <v>4.90942583910928</v>
      </c>
      <c r="L1446" s="81" t="n">
        <v>6.00000000000039</v>
      </c>
      <c r="M1446" s="81" t="n">
        <v>5.47420975662179</v>
      </c>
      <c r="N1446" s="81" t="n">
        <v>6.00000000082068</v>
      </c>
      <c r="O1446" s="81" t="n">
        <v>4.17082019213522</v>
      </c>
      <c r="P1446" s="81" t="n">
        <v>5.99999999999862</v>
      </c>
      <c r="Q1446" s="81" t="n">
        <v>6.00000000000494</v>
      </c>
      <c r="R1446" s="81" t="n">
        <v>5.37753240287691</v>
      </c>
      <c r="S1446" s="81" t="n">
        <v>5.24898535045031</v>
      </c>
      <c r="T1446" s="81" t="n">
        <v>5.27566997695415</v>
      </c>
      <c r="U1446" s="81" t="n">
        <v>5.24898535045001</v>
      </c>
      <c r="V1446" s="81" t="n">
        <v>5.19630982934797</v>
      </c>
      <c r="W1446" s="81" t="n">
        <v>5.2489853504503</v>
      </c>
      <c r="X1446" s="81" t="n">
        <v>5.24898535045029</v>
      </c>
    </row>
    <row r="1447" customFormat="false" ht="15" hidden="false" customHeight="true" outlineLevel="0" collapsed="false">
      <c r="A1447" s="31" t="n">
        <v>144216.966701965</v>
      </c>
      <c r="B1447" s="32" t="n">
        <v>6</v>
      </c>
      <c r="C1447" s="21" t="n">
        <v>4.69780105873322</v>
      </c>
      <c r="D1447" s="21" t="n">
        <v>4.93417444506688</v>
      </c>
      <c r="E1447" s="21" t="n">
        <v>5.99999176691617</v>
      </c>
      <c r="F1447" s="21" t="n">
        <v>5.9784051877443</v>
      </c>
      <c r="G1447" s="21" t="n">
        <v>5.42619281257968</v>
      </c>
      <c r="H1447" s="21" t="n">
        <v>5.29276955889899</v>
      </c>
      <c r="I1447" s="21" t="n">
        <v>5.24898534436879</v>
      </c>
      <c r="J1447" s="21" t="n">
        <v>5.24937137176142</v>
      </c>
      <c r="K1447" s="81" t="n">
        <v>8.24008991038177</v>
      </c>
      <c r="L1447" s="81" t="n">
        <v>6.00000000000039</v>
      </c>
      <c r="M1447" s="81" t="n">
        <v>6.26319305053436</v>
      </c>
      <c r="N1447" s="81" t="n">
        <v>6.00000000072819</v>
      </c>
      <c r="O1447" s="81" t="n">
        <v>4.17984648597912</v>
      </c>
      <c r="P1447" s="81" t="n">
        <v>5.99999999999862</v>
      </c>
      <c r="Q1447" s="81" t="n">
        <v>6.00000000000384</v>
      </c>
      <c r="R1447" s="81" t="n">
        <v>5.25359035244374</v>
      </c>
      <c r="S1447" s="81" t="n">
        <v>5.24898535045031</v>
      </c>
      <c r="T1447" s="81" t="n">
        <v>5.27083110013174</v>
      </c>
      <c r="U1447" s="81" t="n">
        <v>5.24898535044999</v>
      </c>
      <c r="V1447" s="81" t="n">
        <v>5.19761130409192</v>
      </c>
      <c r="W1447" s="81" t="n">
        <v>5.2489853504503</v>
      </c>
      <c r="X1447" s="81" t="n">
        <v>5.24898535045029</v>
      </c>
    </row>
    <row r="1448" customFormat="false" ht="15" hidden="false" customHeight="true" outlineLevel="0" collapsed="false">
      <c r="A1448" s="31" t="n">
        <v>144316.978468055</v>
      </c>
      <c r="B1448" s="32" t="n">
        <v>6</v>
      </c>
      <c r="C1448" s="21" t="n">
        <v>5.71411687545219</v>
      </c>
      <c r="D1448" s="21" t="n">
        <v>5.10369715928338</v>
      </c>
      <c r="E1448" s="21" t="n">
        <v>5.99999231357972</v>
      </c>
      <c r="F1448" s="21" t="n">
        <v>5.98107267204536</v>
      </c>
      <c r="G1448" s="21" t="n">
        <v>5.38798844155222</v>
      </c>
      <c r="H1448" s="21" t="n">
        <v>5.29415530122777</v>
      </c>
      <c r="I1448" s="21" t="n">
        <v>5.24898534477257</v>
      </c>
      <c r="J1448" s="21" t="n">
        <v>5.24968932178927</v>
      </c>
      <c r="K1448" s="81" t="n">
        <v>8.95510762069043</v>
      </c>
      <c r="L1448" s="81" t="n">
        <v>6.00000000000039</v>
      </c>
      <c r="M1448" s="81" t="n">
        <v>8.2372263438817</v>
      </c>
      <c r="N1448" s="81" t="n">
        <v>6.00000000064459</v>
      </c>
      <c r="O1448" s="81" t="n">
        <v>4.18899989486909</v>
      </c>
      <c r="P1448" s="81" t="n">
        <v>5.99999999999862</v>
      </c>
      <c r="Q1448" s="81" t="n">
        <v>6.00000000000284</v>
      </c>
      <c r="R1448" s="81" t="n">
        <v>4.92055511529422</v>
      </c>
      <c r="S1448" s="81" t="n">
        <v>5.24898535045031</v>
      </c>
      <c r="T1448" s="81" t="n">
        <v>5.23474955939954</v>
      </c>
      <c r="U1448" s="81" t="n">
        <v>5.24898535045</v>
      </c>
      <c r="V1448" s="81" t="n">
        <v>5.19890203984599</v>
      </c>
      <c r="W1448" s="81" t="n">
        <v>5.2489853504503</v>
      </c>
      <c r="X1448" s="81" t="n">
        <v>5.24898535045029</v>
      </c>
    </row>
    <row r="1449" customFormat="false" ht="15" hidden="false" customHeight="true" outlineLevel="0" collapsed="false">
      <c r="A1449" s="31" t="n">
        <v>144416.990234145</v>
      </c>
      <c r="B1449" s="32" t="n">
        <v>6</v>
      </c>
      <c r="C1449" s="21" t="n">
        <v>9.13729003926136</v>
      </c>
      <c r="D1449" s="21" t="n">
        <v>5.5475248490667</v>
      </c>
      <c r="E1449" s="21" t="n">
        <v>5.99999282394478</v>
      </c>
      <c r="F1449" s="21" t="n">
        <v>6.00990743616538</v>
      </c>
      <c r="G1449" s="21" t="n">
        <v>4.89327512051655</v>
      </c>
      <c r="H1449" s="21" t="n">
        <v>5.28072281203023</v>
      </c>
      <c r="I1449" s="21" t="n">
        <v>5.24898534514954</v>
      </c>
      <c r="J1449" s="21" t="n">
        <v>5.24901198829854</v>
      </c>
      <c r="K1449" s="81" t="n">
        <v>4.71370838597667</v>
      </c>
      <c r="L1449" s="81" t="n">
        <v>6.00000000000039</v>
      </c>
      <c r="M1449" s="81" t="n">
        <v>8.26031571475844</v>
      </c>
      <c r="N1449" s="81" t="n">
        <v>6.00000000056896</v>
      </c>
      <c r="O1449" s="81" t="n">
        <v>4.19828365969125</v>
      </c>
      <c r="P1449" s="81" t="n">
        <v>5.99999999999862</v>
      </c>
      <c r="Q1449" s="81" t="n">
        <v>6.00000000000195</v>
      </c>
      <c r="R1449" s="81" t="n">
        <v>5.3351754153286</v>
      </c>
      <c r="S1449" s="81" t="n">
        <v>5.24898535045031</v>
      </c>
      <c r="T1449" s="81" t="n">
        <v>5.19050442212024</v>
      </c>
      <c r="U1449" s="81" t="n">
        <v>5.24898535045006</v>
      </c>
      <c r="V1449" s="81" t="n">
        <v>5.20018189751559</v>
      </c>
      <c r="W1449" s="81" t="n">
        <v>5.2489853504503</v>
      </c>
      <c r="X1449" s="81" t="n">
        <v>5.24898535045029</v>
      </c>
    </row>
    <row r="1450" customFormat="false" ht="15" hidden="false" customHeight="true" outlineLevel="0" collapsed="false">
      <c r="A1450" s="31" t="n">
        <v>144517.002000235</v>
      </c>
      <c r="B1450" s="32" t="n">
        <v>6</v>
      </c>
      <c r="C1450" s="21" t="n">
        <v>5.06943061346833</v>
      </c>
      <c r="D1450" s="21" t="n">
        <v>8.00125875552986</v>
      </c>
      <c r="E1450" s="21" t="n">
        <v>5.99999330042169</v>
      </c>
      <c r="F1450" s="21" t="n">
        <v>6.02362099929932</v>
      </c>
      <c r="G1450" s="21" t="n">
        <v>5.18433124769099</v>
      </c>
      <c r="H1450" s="21" t="n">
        <v>5.1713941473681</v>
      </c>
      <c r="I1450" s="21" t="n">
        <v>5.24898534550148</v>
      </c>
      <c r="J1450" s="21" t="n">
        <v>5.24831827738024</v>
      </c>
      <c r="K1450" s="81" t="n">
        <v>4.56463399614691</v>
      </c>
      <c r="L1450" s="81" t="n">
        <v>6.00000000000039</v>
      </c>
      <c r="M1450" s="81" t="n">
        <v>5.60370997074804</v>
      </c>
      <c r="N1450" s="81" t="n">
        <v>6.00000000050253</v>
      </c>
      <c r="O1450" s="81" t="n">
        <v>4.20770115344258</v>
      </c>
      <c r="P1450" s="81" t="n">
        <v>5.99999999999862</v>
      </c>
      <c r="Q1450" s="81" t="n">
        <v>6.00000000000114</v>
      </c>
      <c r="R1450" s="81" t="n">
        <v>5.39013591335723</v>
      </c>
      <c r="S1450" s="81" t="n">
        <v>5.24898535045031</v>
      </c>
      <c r="T1450" s="81" t="n">
        <v>5.26603435991524</v>
      </c>
      <c r="U1450" s="81" t="n">
        <v>5.24898535045012</v>
      </c>
      <c r="V1450" s="81" t="n">
        <v>5.20145073475889</v>
      </c>
      <c r="W1450" s="81" t="n">
        <v>5.2489853504503</v>
      </c>
      <c r="X1450" s="81" t="n">
        <v>5.24898535045029</v>
      </c>
    </row>
    <row r="1451" customFormat="false" ht="15" hidden="false" customHeight="true" outlineLevel="0" collapsed="false">
      <c r="A1451" s="31" t="n">
        <v>144617.013766326</v>
      </c>
      <c r="B1451" s="32" t="n">
        <v>6</v>
      </c>
      <c r="C1451" s="21" t="n">
        <v>4.40670507484937</v>
      </c>
      <c r="D1451" s="21" t="n">
        <v>6.65672280322188</v>
      </c>
      <c r="E1451" s="21" t="n">
        <v>5.99999374526072</v>
      </c>
      <c r="F1451" s="21" t="n">
        <v>6.00240823881156</v>
      </c>
      <c r="G1451" s="21" t="n">
        <v>5.38517948767338</v>
      </c>
      <c r="H1451" s="21" t="n">
        <v>5.13157992464062</v>
      </c>
      <c r="I1451" s="21" t="n">
        <v>5.24898534583006</v>
      </c>
      <c r="J1451" s="21" t="n">
        <v>5.24862452375548</v>
      </c>
      <c r="K1451" s="81" t="n">
        <v>4.90942583910978</v>
      </c>
      <c r="L1451" s="81" t="n">
        <v>6.00000000000039</v>
      </c>
      <c r="M1451" s="81" t="n">
        <v>5.26799865979467</v>
      </c>
      <c r="N1451" s="81" t="n">
        <v>6.00000000044514</v>
      </c>
      <c r="O1451" s="81" t="n">
        <v>4.21725588670853</v>
      </c>
      <c r="P1451" s="81" t="n">
        <v>5.99999999999862</v>
      </c>
      <c r="Q1451" s="81" t="n">
        <v>6.00000000000041</v>
      </c>
      <c r="R1451" s="81" t="n">
        <v>5.37753240287692</v>
      </c>
      <c r="S1451" s="81" t="n">
        <v>5.24898535045031</v>
      </c>
      <c r="T1451" s="81" t="n">
        <v>5.27674546884898</v>
      </c>
      <c r="U1451" s="81" t="n">
        <v>5.24898535045014</v>
      </c>
      <c r="V1451" s="81" t="n">
        <v>5.20270840588364</v>
      </c>
      <c r="W1451" s="81" t="n">
        <v>5.2489853504503</v>
      </c>
      <c r="X1451" s="81" t="n">
        <v>5.24898535045029</v>
      </c>
    </row>
    <row r="1452" customFormat="false" ht="15" hidden="false" customHeight="true" outlineLevel="0" collapsed="false">
      <c r="A1452" s="31" t="n">
        <v>144717.025532416</v>
      </c>
      <c r="B1452" s="32" t="n">
        <v>6</v>
      </c>
      <c r="C1452" s="21" t="n">
        <v>4.56822608847866</v>
      </c>
      <c r="D1452" s="21" t="n">
        <v>4.95907698956032</v>
      </c>
      <c r="E1452" s="21" t="n">
        <v>5.99999416056269</v>
      </c>
      <c r="F1452" s="21" t="n">
        <v>5.97957199717063</v>
      </c>
      <c r="G1452" s="21" t="n">
        <v>5.42115447145363</v>
      </c>
      <c r="H1452" s="21" t="n">
        <v>5.28589852481438</v>
      </c>
      <c r="I1452" s="21" t="n">
        <v>5.24898534613682</v>
      </c>
      <c r="J1452" s="21" t="n">
        <v>5.24941797119564</v>
      </c>
      <c r="K1452" s="81" t="n">
        <v>8.24008991038553</v>
      </c>
      <c r="L1452" s="81" t="n">
        <v>6.00000000000039</v>
      </c>
      <c r="M1452" s="81" t="n">
        <v>5.60942385961917</v>
      </c>
      <c r="N1452" s="81" t="n">
        <v>6.00000000039463</v>
      </c>
      <c r="O1452" s="81" t="n">
        <v>4.22695151353957</v>
      </c>
      <c r="P1452" s="81" t="n">
        <v>5.99999999999862</v>
      </c>
      <c r="Q1452" s="81" t="n">
        <v>5.99999999999975</v>
      </c>
      <c r="R1452" s="81" t="n">
        <v>5.25359035244293</v>
      </c>
      <c r="S1452" s="81" t="n">
        <v>5.24898535045031</v>
      </c>
      <c r="T1452" s="81" t="n">
        <v>5.2748378731889</v>
      </c>
      <c r="U1452" s="81" t="n">
        <v>5.24898535045013</v>
      </c>
      <c r="V1452" s="81" t="n">
        <v>5.20395476174052</v>
      </c>
      <c r="W1452" s="81" t="n">
        <v>5.2489853504503</v>
      </c>
      <c r="X1452" s="81" t="n">
        <v>5.24898535045029</v>
      </c>
    </row>
    <row r="1453" customFormat="false" ht="15" hidden="false" customHeight="true" outlineLevel="0" collapsed="false">
      <c r="A1453" s="31" t="n">
        <v>144817.037298506</v>
      </c>
      <c r="B1453" s="32" t="n">
        <v>6</v>
      </c>
      <c r="C1453" s="21" t="n">
        <v>5.03762168203383</v>
      </c>
      <c r="D1453" s="21" t="n">
        <v>5.04126573585405</v>
      </c>
      <c r="E1453" s="21" t="n">
        <v>5.99999454828894</v>
      </c>
      <c r="F1453" s="21" t="n">
        <v>5.98688483579216</v>
      </c>
      <c r="G1453" s="21" t="n">
        <v>5.41873730311272</v>
      </c>
      <c r="H1453" s="21" t="n">
        <v>5.2951905779857</v>
      </c>
      <c r="I1453" s="21" t="n">
        <v>5.24898534642321</v>
      </c>
      <c r="J1453" s="21" t="n">
        <v>5.24954471767848</v>
      </c>
      <c r="K1453" s="81" t="n">
        <v>8.9551076206901</v>
      </c>
      <c r="L1453" s="81" t="n">
        <v>6.00000000000039</v>
      </c>
      <c r="M1453" s="81" t="n">
        <v>7.45044101896366</v>
      </c>
      <c r="N1453" s="81" t="n">
        <v>6.00000000034915</v>
      </c>
      <c r="O1453" s="81" t="n">
        <v>4.23679183774496</v>
      </c>
      <c r="P1453" s="81" t="n">
        <v>5.99999999999862</v>
      </c>
      <c r="Q1453" s="81" t="n">
        <v>5.99999999999915</v>
      </c>
      <c r="R1453" s="81" t="n">
        <v>4.92055511529419</v>
      </c>
      <c r="S1453" s="81" t="n">
        <v>5.24898535045031</v>
      </c>
      <c r="T1453" s="81" t="n">
        <v>5.26850032850497</v>
      </c>
      <c r="U1453" s="81" t="n">
        <v>5.24898535045015</v>
      </c>
      <c r="V1453" s="81" t="n">
        <v>5.20518964961315</v>
      </c>
      <c r="W1453" s="81" t="n">
        <v>5.2489853504503</v>
      </c>
      <c r="X1453" s="81" t="n">
        <v>5.24898535045029</v>
      </c>
    </row>
    <row r="1454" customFormat="false" ht="15" hidden="false" customHeight="true" outlineLevel="0" collapsed="false">
      <c r="A1454" s="31" t="n">
        <v>144917.049064596</v>
      </c>
      <c r="B1454" s="32" t="n">
        <v>6</v>
      </c>
      <c r="C1454" s="21" t="n">
        <v>8.91672953051219</v>
      </c>
      <c r="D1454" s="21" t="n">
        <v>5.40083200237071</v>
      </c>
      <c r="E1454" s="21" t="n">
        <v>5.99999491027049</v>
      </c>
      <c r="F1454" s="21" t="n">
        <v>6.01217299663189</v>
      </c>
      <c r="G1454" s="21" t="n">
        <v>4.96978085927842</v>
      </c>
      <c r="H1454" s="21" t="n">
        <v>5.28561631287315</v>
      </c>
      <c r="I1454" s="21" t="n">
        <v>5.24898534669059</v>
      </c>
      <c r="J1454" s="21" t="n">
        <v>5.24888397889582</v>
      </c>
      <c r="K1454" s="81" t="n">
        <v>4.7137083859762</v>
      </c>
      <c r="L1454" s="81" t="n">
        <v>6.00000000000039</v>
      </c>
      <c r="M1454" s="81" t="n">
        <v>8.35413623401816</v>
      </c>
      <c r="N1454" s="81" t="n">
        <v>6.00000000030834</v>
      </c>
      <c r="O1454" s="81" t="n">
        <v>4.24678081962442</v>
      </c>
      <c r="P1454" s="81" t="n">
        <v>5.99999999999862</v>
      </c>
      <c r="Q1454" s="81" t="n">
        <v>5.99999999999862</v>
      </c>
      <c r="R1454" s="81" t="n">
        <v>5.33517541532869</v>
      </c>
      <c r="S1454" s="81" t="n">
        <v>5.24898535045031</v>
      </c>
      <c r="T1454" s="81" t="n">
        <v>5.22023007728248</v>
      </c>
      <c r="U1454" s="81" t="n">
        <v>5.24898535045018</v>
      </c>
      <c r="V1454" s="81" t="n">
        <v>5.2064129131044</v>
      </c>
      <c r="W1454" s="81" t="n">
        <v>5.2489853504503</v>
      </c>
      <c r="X1454" s="81" t="n">
        <v>5.24898535045029</v>
      </c>
    </row>
    <row r="1455" customFormat="false" ht="15" hidden="false" customHeight="true" outlineLevel="0" collapsed="false">
      <c r="A1455" s="31" t="n">
        <v>145017.060830686</v>
      </c>
      <c r="B1455" s="32" t="n">
        <v>6</v>
      </c>
      <c r="C1455" s="21" t="n">
        <v>8.69959699844225</v>
      </c>
      <c r="D1455" s="21" t="n">
        <v>7.47415328463523</v>
      </c>
      <c r="E1455" s="21" t="n">
        <v>5.99999524821685</v>
      </c>
      <c r="F1455" s="21" t="n">
        <v>6.01905785023417</v>
      </c>
      <c r="G1455" s="21" t="n">
        <v>4.83730337833495</v>
      </c>
      <c r="H1455" s="21" t="n">
        <v>5.23699053361969</v>
      </c>
      <c r="I1455" s="21" t="n">
        <v>5.24898534694022</v>
      </c>
      <c r="J1455" s="21" t="n">
        <v>5.2483921345597</v>
      </c>
      <c r="K1455" s="81" t="n">
        <v>4.56463399614697</v>
      </c>
      <c r="L1455" s="81" t="n">
        <v>6.00000000000039</v>
      </c>
      <c r="M1455" s="81" t="n">
        <v>7.9854317906252</v>
      </c>
      <c r="N1455" s="81" t="n">
        <v>6.00000000027253</v>
      </c>
      <c r="O1455" s="81" t="n">
        <v>4.25692258316006</v>
      </c>
      <c r="P1455" s="81" t="n">
        <v>5.99999999999862</v>
      </c>
      <c r="Q1455" s="81" t="n">
        <v>5.99999999999813</v>
      </c>
      <c r="R1455" s="81" t="n">
        <v>5.39013591335725</v>
      </c>
      <c r="S1455" s="81" t="n">
        <v>5.24898535045031</v>
      </c>
      <c r="T1455" s="81" t="n">
        <v>5.18451426211588</v>
      </c>
      <c r="U1455" s="81" t="n">
        <v>5.2489853504502</v>
      </c>
      <c r="V1455" s="81" t="n">
        <v>5.20762439201915</v>
      </c>
      <c r="W1455" s="81" t="n">
        <v>5.2489853504503</v>
      </c>
      <c r="X1455" s="81" t="n">
        <v>5.24898535045029</v>
      </c>
    </row>
    <row r="1456" customFormat="false" ht="15" hidden="false" customHeight="true" outlineLevel="0" collapsed="false">
      <c r="A1456" s="31" t="n">
        <v>145117.072596776</v>
      </c>
      <c r="B1456" s="32" t="n">
        <v>6</v>
      </c>
      <c r="C1456" s="21" t="n">
        <v>4.50119435156472</v>
      </c>
      <c r="D1456" s="21" t="n">
        <v>8.19760896220188</v>
      </c>
      <c r="E1456" s="21" t="n">
        <v>5.99999556372397</v>
      </c>
      <c r="F1456" s="21" t="n">
        <v>5.9980756281255</v>
      </c>
      <c r="G1456" s="21" t="n">
        <v>5.34223571283884</v>
      </c>
      <c r="H1456" s="21" t="n">
        <v>5.128900367832</v>
      </c>
      <c r="I1456" s="21" t="n">
        <v>5.24898534717327</v>
      </c>
      <c r="J1456" s="21" t="n">
        <v>5.24878303342204</v>
      </c>
      <c r="K1456" s="81" t="n">
        <v>4.90942583911005</v>
      </c>
      <c r="L1456" s="81" t="n">
        <v>6.00000000000039</v>
      </c>
      <c r="M1456" s="81" t="n">
        <v>5.36021536698009</v>
      </c>
      <c r="N1456" s="81" t="n">
        <v>6.00000000024136</v>
      </c>
      <c r="O1456" s="81" t="n">
        <v>4.26722142369323</v>
      </c>
      <c r="P1456" s="81" t="n">
        <v>5.99999999999862</v>
      </c>
      <c r="Q1456" s="81" t="n">
        <v>5.9999999999977</v>
      </c>
      <c r="R1456" s="81" t="n">
        <v>5.37753240287692</v>
      </c>
      <c r="S1456" s="81" t="n">
        <v>5.24898535045031</v>
      </c>
      <c r="T1456" s="81" t="n">
        <v>5.273716821494</v>
      </c>
      <c r="U1456" s="81" t="n">
        <v>5.24898535045021</v>
      </c>
      <c r="V1456" s="81" t="n">
        <v>5.20882392224339</v>
      </c>
      <c r="W1456" s="81" t="n">
        <v>5.2489853504503</v>
      </c>
      <c r="X1456" s="81" t="n">
        <v>5.24898535045029</v>
      </c>
    </row>
    <row r="1457" customFormat="false" ht="15" hidden="false" customHeight="true" outlineLevel="0" collapsed="false">
      <c r="A1457" s="31" t="n">
        <v>145217.084362866</v>
      </c>
      <c r="B1457" s="32" t="n">
        <v>6</v>
      </c>
      <c r="C1457" s="21" t="n">
        <v>4.47767864361142</v>
      </c>
      <c r="D1457" s="21" t="n">
        <v>5.07438877944757</v>
      </c>
      <c r="E1457" s="21" t="n">
        <v>5.99999585828184</v>
      </c>
      <c r="F1457" s="21" t="n">
        <v>5.98154756596342</v>
      </c>
      <c r="G1457" s="21" t="n">
        <v>5.41075190844095</v>
      </c>
      <c r="H1457" s="21" t="n">
        <v>5.27650929548084</v>
      </c>
      <c r="I1457" s="21" t="n">
        <v>5.24898534739085</v>
      </c>
      <c r="J1457" s="21" t="n">
        <v>5.24942795036213</v>
      </c>
      <c r="K1457" s="81" t="n">
        <v>8.24008991038754</v>
      </c>
      <c r="L1457" s="81" t="n">
        <v>6.00000000000039</v>
      </c>
      <c r="M1457" s="81" t="n">
        <v>5.33029600843618</v>
      </c>
      <c r="N1457" s="81" t="n">
        <v>6.00000000021382</v>
      </c>
      <c r="O1457" s="81" t="n">
        <v>4.27768181611313</v>
      </c>
      <c r="P1457" s="81" t="n">
        <v>5.99999999999862</v>
      </c>
      <c r="Q1457" s="81" t="n">
        <v>5.99999999999731</v>
      </c>
      <c r="R1457" s="81" t="n">
        <v>5.2535903524425</v>
      </c>
      <c r="S1457" s="81" t="n">
        <v>5.24898535045031</v>
      </c>
      <c r="T1457" s="81" t="n">
        <v>5.27642360246887</v>
      </c>
      <c r="U1457" s="81" t="n">
        <v>5.24898535045021</v>
      </c>
      <c r="V1457" s="81" t="n">
        <v>5.21001133561958</v>
      </c>
      <c r="W1457" s="81" t="n">
        <v>5.2489853504503</v>
      </c>
      <c r="X1457" s="81" t="n">
        <v>5.2489853504503</v>
      </c>
    </row>
    <row r="1458" customFormat="false" ht="15" hidden="false" customHeight="true" outlineLevel="0" collapsed="false">
      <c r="A1458" s="31" t="n">
        <v>145317.096128956</v>
      </c>
      <c r="B1458" s="32" t="n">
        <v>6</v>
      </c>
      <c r="C1458" s="21" t="n">
        <v>4.78360786639203</v>
      </c>
      <c r="D1458" s="21" t="n">
        <v>4.98237264994691</v>
      </c>
      <c r="E1458" s="21" t="n">
        <v>5.99999613328153</v>
      </c>
      <c r="F1458" s="21" t="n">
        <v>5.99188196536009</v>
      </c>
      <c r="G1458" s="21" t="n">
        <v>5.42629863942219</v>
      </c>
      <c r="H1458" s="21" t="n">
        <v>5.29573033095698</v>
      </c>
      <c r="I1458" s="21" t="n">
        <v>5.24898534759398</v>
      </c>
      <c r="J1458" s="21" t="n">
        <v>5.24940763709727</v>
      </c>
      <c r="K1458" s="81" t="n">
        <v>8.95510762068976</v>
      </c>
      <c r="L1458" s="81" t="n">
        <v>6.00000000000039</v>
      </c>
      <c r="M1458" s="81" t="n">
        <v>5.76242650126982</v>
      </c>
      <c r="N1458" s="81" t="n">
        <v>6.00000000018909</v>
      </c>
      <c r="O1458" s="81" t="n">
        <v>4.28830842358611</v>
      </c>
      <c r="P1458" s="81" t="n">
        <v>5.99999999999862</v>
      </c>
      <c r="Q1458" s="81" t="n">
        <v>5.99999999999705</v>
      </c>
      <c r="R1458" s="81" t="n">
        <v>4.92055511529415</v>
      </c>
      <c r="S1458" s="81" t="n">
        <v>5.24898535045031</v>
      </c>
      <c r="T1458" s="81" t="n">
        <v>5.27345899800394</v>
      </c>
      <c r="U1458" s="81" t="n">
        <v>5.24898535045022</v>
      </c>
      <c r="V1458" s="81" t="n">
        <v>5.2111864598182</v>
      </c>
      <c r="W1458" s="81" t="n">
        <v>5.2489853504503</v>
      </c>
      <c r="X1458" s="81" t="n">
        <v>5.2489853504503</v>
      </c>
    </row>
    <row r="1459" customFormat="false" ht="15" hidden="false" customHeight="true" outlineLevel="0" collapsed="false">
      <c r="A1459" s="31" t="n">
        <v>145417.107895047</v>
      </c>
      <c r="B1459" s="32" t="n">
        <v>6</v>
      </c>
      <c r="C1459" s="21" t="n">
        <v>8.20670953856769</v>
      </c>
      <c r="D1459" s="21" t="n">
        <v>5.26902322860071</v>
      </c>
      <c r="E1459" s="21" t="n">
        <v>5.9999963900217</v>
      </c>
      <c r="F1459" s="21" t="n">
        <v>6.01313031457908</v>
      </c>
      <c r="G1459" s="21" t="n">
        <v>5.33807828269963</v>
      </c>
      <c r="H1459" s="21" t="n">
        <v>5.28980594979028</v>
      </c>
      <c r="I1459" s="21" t="n">
        <v>5.24898534778363</v>
      </c>
      <c r="J1459" s="21" t="n">
        <v>5.2487959857333</v>
      </c>
      <c r="K1459" s="81" t="n">
        <v>4.71370838597593</v>
      </c>
      <c r="L1459" s="81" t="n">
        <v>6.00000000000039</v>
      </c>
      <c r="M1459" s="81" t="n">
        <v>7.91710321030884</v>
      </c>
      <c r="N1459" s="81" t="n">
        <v>6.00000000016707</v>
      </c>
      <c r="O1459" s="81" t="n">
        <v>4.29910610685722</v>
      </c>
      <c r="P1459" s="81" t="n">
        <v>5.99999999999862</v>
      </c>
      <c r="Q1459" s="81" t="n">
        <v>5.99999999999689</v>
      </c>
      <c r="R1459" s="81" t="n">
        <v>5.33517541532874</v>
      </c>
      <c r="S1459" s="81" t="n">
        <v>5.24898535045031</v>
      </c>
      <c r="T1459" s="81" t="n">
        <v>5.25544819509506</v>
      </c>
      <c r="U1459" s="81" t="n">
        <v>5.24898535045024</v>
      </c>
      <c r="V1459" s="81" t="n">
        <v>5.21234911820569</v>
      </c>
      <c r="W1459" s="81" t="n">
        <v>5.2489853504503</v>
      </c>
      <c r="X1459" s="81" t="n">
        <v>5.2489853504503</v>
      </c>
    </row>
    <row r="1460" customFormat="false" ht="15" hidden="false" customHeight="true" outlineLevel="0" collapsed="false">
      <c r="A1460" s="31" t="n">
        <v>145517.119661137</v>
      </c>
      <c r="B1460" s="32" t="n">
        <v>6</v>
      </c>
      <c r="C1460" s="21" t="n">
        <v>9.18129601640565</v>
      </c>
      <c r="D1460" s="21" t="n">
        <v>6.11436207942202</v>
      </c>
      <c r="E1460" s="21" t="n">
        <v>5.99999662971476</v>
      </c>
      <c r="F1460" s="21" t="n">
        <v>6.01463923058297</v>
      </c>
      <c r="G1460" s="21" t="n">
        <v>4.86393419768284</v>
      </c>
      <c r="H1460" s="21" t="n">
        <v>5.2631820344524</v>
      </c>
      <c r="I1460" s="21" t="n">
        <v>5.24898534796069</v>
      </c>
      <c r="J1460" s="21" t="n">
        <v>5.24848039992799</v>
      </c>
      <c r="K1460" s="81" t="n">
        <v>4.56463399614699</v>
      </c>
      <c r="L1460" s="81" t="n">
        <v>6.00000000000039</v>
      </c>
      <c r="M1460" s="81" t="n">
        <v>8.37098614037489</v>
      </c>
      <c r="N1460" s="81" t="n">
        <v>6.00000000014776</v>
      </c>
      <c r="O1460" s="81" t="n">
        <v>4.3100799341577</v>
      </c>
      <c r="P1460" s="81" t="n">
        <v>5.99999999999862</v>
      </c>
      <c r="Q1460" s="81" t="n">
        <v>5.99999999999675</v>
      </c>
      <c r="R1460" s="81" t="n">
        <v>5.39013591335726</v>
      </c>
      <c r="S1460" s="81" t="n">
        <v>5.24898535045031</v>
      </c>
      <c r="T1460" s="81" t="n">
        <v>5.20807458963186</v>
      </c>
      <c r="U1460" s="81" t="n">
        <v>5.24898535045025</v>
      </c>
      <c r="V1460" s="81" t="n">
        <v>5.21349912970855</v>
      </c>
      <c r="W1460" s="81" t="n">
        <v>5.2489853504503</v>
      </c>
      <c r="X1460" s="81" t="n">
        <v>5.2489853504503</v>
      </c>
    </row>
    <row r="1461" customFormat="false" ht="15" hidden="false" customHeight="true" outlineLevel="0" collapsed="false">
      <c r="A1461" s="31" t="n">
        <v>145617.131427227</v>
      </c>
      <c r="B1461" s="32" t="n">
        <v>6</v>
      </c>
      <c r="C1461" s="21" t="n">
        <v>4.79582409848102</v>
      </c>
      <c r="D1461" s="21" t="n">
        <v>8.26918392125355</v>
      </c>
      <c r="E1461" s="21" t="n">
        <v>5.99999685349266</v>
      </c>
      <c r="F1461" s="21" t="n">
        <v>5.9950538578004</v>
      </c>
      <c r="G1461" s="21" t="n">
        <v>5.2757198105939</v>
      </c>
      <c r="H1461" s="21" t="n">
        <v>5.13587583099453</v>
      </c>
      <c r="I1461" s="21" t="n">
        <v>5.24898534812598</v>
      </c>
      <c r="J1461" s="21" t="n">
        <v>5.24890909101295</v>
      </c>
      <c r="K1461" s="81" t="n">
        <v>4.90942583911019</v>
      </c>
      <c r="L1461" s="81" t="n">
        <v>6.00000000000039</v>
      </c>
      <c r="M1461" s="81" t="n">
        <v>6.85234493680246</v>
      </c>
      <c r="N1461" s="81" t="n">
        <v>6.00000000013085</v>
      </c>
      <c r="O1461" s="81" t="n">
        <v>4.32123519175498</v>
      </c>
      <c r="P1461" s="81" t="n">
        <v>5.99999999999862</v>
      </c>
      <c r="Q1461" s="81" t="n">
        <v>5.99999999999662</v>
      </c>
      <c r="R1461" s="81" t="n">
        <v>5.37753240287693</v>
      </c>
      <c r="S1461" s="81" t="n">
        <v>5.24898535045031</v>
      </c>
      <c r="T1461" s="81" t="n">
        <v>5.1911035966407</v>
      </c>
      <c r="U1461" s="81" t="n">
        <v>5.24898535045025</v>
      </c>
      <c r="V1461" s="81" t="n">
        <v>5.2146363086738</v>
      </c>
      <c r="W1461" s="81" t="n">
        <v>5.2489853504503</v>
      </c>
      <c r="X1461" s="81" t="n">
        <v>5.2489853504503</v>
      </c>
    </row>
    <row r="1462" customFormat="false" ht="15" hidden="false" customHeight="true" outlineLevel="0" collapsed="false">
      <c r="A1462" s="31" t="n">
        <v>145717.143193317</v>
      </c>
      <c r="B1462" s="32" t="n">
        <v>6</v>
      </c>
      <c r="C1462" s="21" t="n">
        <v>4.4214283560336</v>
      </c>
      <c r="D1462" s="21" t="n">
        <v>5.28123944636221</v>
      </c>
      <c r="E1462" s="21" t="n">
        <v>5.99999706241213</v>
      </c>
      <c r="F1462" s="21" t="n">
        <v>5.98400833336442</v>
      </c>
      <c r="G1462" s="21" t="n">
        <v>5.39571499577123</v>
      </c>
      <c r="H1462" s="21" t="n">
        <v>5.26029215796192</v>
      </c>
      <c r="I1462" s="21" t="n">
        <v>5.24898534828031</v>
      </c>
      <c r="J1462" s="21" t="n">
        <v>5.24941070777108</v>
      </c>
      <c r="K1462" s="81" t="n">
        <v>8.24008991038858</v>
      </c>
      <c r="L1462" s="81" t="n">
        <v>6.00000000000039</v>
      </c>
      <c r="M1462" s="81" t="n">
        <v>5.24411300099437</v>
      </c>
      <c r="N1462" s="81" t="n">
        <v>6.00000000011583</v>
      </c>
      <c r="O1462" s="81" t="n">
        <v>4.33257739518405</v>
      </c>
      <c r="P1462" s="81" t="n">
        <v>5.99999999999862</v>
      </c>
      <c r="Q1462" s="81" t="n">
        <v>5.9999999999965</v>
      </c>
      <c r="R1462" s="81" t="n">
        <v>5.25359035244227</v>
      </c>
      <c r="S1462" s="81" t="n">
        <v>5.24898535045031</v>
      </c>
      <c r="T1462" s="81" t="n">
        <v>5.27604696431761</v>
      </c>
      <c r="U1462" s="81" t="n">
        <v>5.24898535045026</v>
      </c>
      <c r="V1462" s="81" t="n">
        <v>5.21576046472591</v>
      </c>
      <c r="W1462" s="81" t="n">
        <v>5.2489853504503</v>
      </c>
      <c r="X1462" s="81" t="n">
        <v>5.2489853504503</v>
      </c>
    </row>
    <row r="1463" customFormat="false" ht="15" hidden="false" customHeight="true" outlineLevel="0" collapsed="false">
      <c r="A1463" s="31" t="n">
        <v>145817.154959407</v>
      </c>
      <c r="B1463" s="32" t="n">
        <v>6</v>
      </c>
      <c r="C1463" s="21" t="n">
        <v>4.6273666732841</v>
      </c>
      <c r="D1463" s="21" t="n">
        <v>4.94674880438393</v>
      </c>
      <c r="E1463" s="21" t="n">
        <v>5.99999725745975</v>
      </c>
      <c r="F1463" s="21" t="n">
        <v>5.9960028030416</v>
      </c>
      <c r="G1463" s="21" t="n">
        <v>5.42437257948829</v>
      </c>
      <c r="H1463" s="21" t="n">
        <v>5.2950769689831</v>
      </c>
      <c r="I1463" s="21" t="n">
        <v>5.24898534842439</v>
      </c>
      <c r="J1463" s="21" t="n">
        <v>5.24928354151707</v>
      </c>
      <c r="K1463" s="81" t="n">
        <v>8.95510762068976</v>
      </c>
      <c r="L1463" s="81" t="n">
        <v>6.00000000000039</v>
      </c>
      <c r="M1463" s="81" t="n">
        <v>5.42143069147731</v>
      </c>
      <c r="N1463" s="81" t="n">
        <v>6.00000000010247</v>
      </c>
      <c r="O1463" s="81" t="n">
        <v>4.34411230120196</v>
      </c>
      <c r="P1463" s="81" t="n">
        <v>5.99999999999862</v>
      </c>
      <c r="Q1463" s="81" t="n">
        <v>5.9999999999964</v>
      </c>
      <c r="R1463" s="81" t="n">
        <v>4.92055511529415</v>
      </c>
      <c r="S1463" s="81" t="n">
        <v>5.24898535045031</v>
      </c>
      <c r="T1463" s="81" t="n">
        <v>5.27616852370235</v>
      </c>
      <c r="U1463" s="81" t="n">
        <v>5.24898535045026</v>
      </c>
      <c r="V1463" s="81" t="n">
        <v>5.21687140262025</v>
      </c>
      <c r="W1463" s="81" t="n">
        <v>5.2489853504503</v>
      </c>
      <c r="X1463" s="81" t="n">
        <v>5.2489853504503</v>
      </c>
    </row>
    <row r="1464" customFormat="false" ht="15" hidden="false" customHeight="true" outlineLevel="0" collapsed="false">
      <c r="A1464" s="31" t="n">
        <v>145917.166725497</v>
      </c>
      <c r="B1464" s="32" t="n">
        <v>6</v>
      </c>
      <c r="C1464" s="21" t="n">
        <v>5.25727879913647</v>
      </c>
      <c r="D1464" s="21" t="n">
        <v>5.17207010895417</v>
      </c>
      <c r="E1464" s="21" t="n">
        <v>5.99999743955662</v>
      </c>
      <c r="F1464" s="21" t="n">
        <v>6.013070344607</v>
      </c>
      <c r="G1464" s="21" t="n">
        <v>5.40823339095297</v>
      </c>
      <c r="H1464" s="21" t="n">
        <v>5.29254541836865</v>
      </c>
      <c r="I1464" s="21" t="n">
        <v>5.2489853485589</v>
      </c>
      <c r="J1464" s="21" t="n">
        <v>5.2487425718994</v>
      </c>
      <c r="K1464" s="81" t="n">
        <v>4.71370838597582</v>
      </c>
      <c r="L1464" s="81" t="n">
        <v>6.00000000000039</v>
      </c>
      <c r="M1464" s="81" t="n">
        <v>6.04189444094707</v>
      </c>
      <c r="N1464" s="81" t="n">
        <v>6.00000000009058</v>
      </c>
      <c r="O1464" s="81" t="n">
        <v>4.35584592050985</v>
      </c>
      <c r="P1464" s="81" t="n">
        <v>5.99999999999862</v>
      </c>
      <c r="Q1464" s="81" t="n">
        <v>5.9999999999963</v>
      </c>
      <c r="R1464" s="81" t="n">
        <v>5.33517541532877</v>
      </c>
      <c r="S1464" s="81" t="n">
        <v>5.24898535045031</v>
      </c>
      <c r="T1464" s="81" t="n">
        <v>5.27200326700789</v>
      </c>
      <c r="U1464" s="81" t="n">
        <v>5.24898535045027</v>
      </c>
      <c r="V1464" s="81" t="n">
        <v>5.21796892209329</v>
      </c>
      <c r="W1464" s="81" t="n">
        <v>5.2489853504503</v>
      </c>
      <c r="X1464" s="81" t="n">
        <v>5.2489853504503</v>
      </c>
    </row>
    <row r="1465" customFormat="false" ht="15" hidden="false" customHeight="true" outlineLevel="0" collapsed="false">
      <c r="A1465" s="31" t="n">
        <v>146017.178491587</v>
      </c>
      <c r="B1465" s="32" t="n">
        <v>6</v>
      </c>
      <c r="C1465" s="21" t="n">
        <v>9.04988348255268</v>
      </c>
      <c r="D1465" s="21" t="n">
        <v>5.73500954700044</v>
      </c>
      <c r="E1465" s="21" t="n">
        <v>5.99999760956269</v>
      </c>
      <c r="F1465" s="21" t="n">
        <v>6.0105895525578</v>
      </c>
      <c r="G1465" s="21" t="n">
        <v>4.92724955562134</v>
      </c>
      <c r="H1465" s="21" t="n">
        <v>5.27446084300665</v>
      </c>
      <c r="I1465" s="21" t="n">
        <v>5.24898534868448</v>
      </c>
      <c r="J1465" s="21" t="n">
        <v>5.24857376263342</v>
      </c>
      <c r="K1465" s="81" t="n">
        <v>4.56463399614701</v>
      </c>
      <c r="L1465" s="81" t="n">
        <v>6.00000000000039</v>
      </c>
      <c r="M1465" s="81" t="n">
        <v>8.16935668315827</v>
      </c>
      <c r="N1465" s="81" t="n">
        <v>6.00000000008008</v>
      </c>
      <c r="O1465" s="81" t="n">
        <v>4.36778453128974</v>
      </c>
      <c r="P1465" s="81" t="n">
        <v>5.99999999999862</v>
      </c>
      <c r="Q1465" s="81" t="n">
        <v>5.99999999999622</v>
      </c>
      <c r="R1465" s="81" t="n">
        <v>5.39013591335727</v>
      </c>
      <c r="S1465" s="81" t="n">
        <v>5.24898535045031</v>
      </c>
      <c r="T1465" s="81" t="n">
        <v>5.24083154977016</v>
      </c>
      <c r="U1465" s="81" t="n">
        <v>5.24898535045028</v>
      </c>
      <c r="V1465" s="81" t="n">
        <v>5.21905281770986</v>
      </c>
      <c r="W1465" s="81" t="n">
        <v>5.2489853504503</v>
      </c>
      <c r="X1465" s="81" t="n">
        <v>5.2489853504503</v>
      </c>
    </row>
    <row r="1466" customFormat="false" ht="15" hidden="false" customHeight="true" outlineLevel="0" collapsed="false">
      <c r="A1466" s="31" t="n">
        <v>146117.190257677</v>
      </c>
      <c r="B1466" s="32" t="n">
        <v>6</v>
      </c>
      <c r="C1466" s="21" t="n">
        <v>5.82623742319225</v>
      </c>
      <c r="D1466" s="21" t="n">
        <v>8.18239083903144</v>
      </c>
      <c r="E1466" s="21" t="n">
        <v>5.99999776828077</v>
      </c>
      <c r="F1466" s="21" t="n">
        <v>5.99314659328295</v>
      </c>
      <c r="G1466" s="21" t="n">
        <v>4.85818652428233</v>
      </c>
      <c r="H1466" s="21" t="n">
        <v>5.14868962408321</v>
      </c>
      <c r="I1466" s="21" t="n">
        <v>5.24898534880173</v>
      </c>
      <c r="J1466" s="21" t="n">
        <v>5.24900461864333</v>
      </c>
      <c r="K1466" s="81" t="n">
        <v>4.90942583911027</v>
      </c>
      <c r="L1466" s="81" t="n">
        <v>6.00000000000039</v>
      </c>
      <c r="M1466" s="81" t="n">
        <v>8.31818596647481</v>
      </c>
      <c r="N1466" s="81" t="n">
        <v>6.00000000007094</v>
      </c>
      <c r="O1466" s="81" t="n">
        <v>4.379934693606</v>
      </c>
      <c r="P1466" s="81" t="n">
        <v>5.99999999999862</v>
      </c>
      <c r="Q1466" s="81" t="n">
        <v>5.99999999999614</v>
      </c>
      <c r="R1466" s="81" t="n">
        <v>5.37753240287693</v>
      </c>
      <c r="S1466" s="81" t="n">
        <v>5.24898535045031</v>
      </c>
      <c r="T1466" s="81" t="n">
        <v>5.19495677976697</v>
      </c>
      <c r="U1466" s="81" t="n">
        <v>5.24898535045028</v>
      </c>
      <c r="V1466" s="81" t="n">
        <v>5.22012287870768</v>
      </c>
      <c r="W1466" s="81" t="n">
        <v>5.2489853504503</v>
      </c>
      <c r="X1466" s="81" t="n">
        <v>5.2489853504503</v>
      </c>
    </row>
    <row r="1467" customFormat="false" ht="15" hidden="false" customHeight="true" outlineLevel="0" collapsed="false">
      <c r="A1467" s="31" t="n">
        <v>146217.202023768</v>
      </c>
      <c r="B1467" s="32" t="n">
        <v>6</v>
      </c>
      <c r="C1467" s="21" t="n">
        <v>4.41250737117093</v>
      </c>
      <c r="D1467" s="21" t="n">
        <v>5.62723254673422</v>
      </c>
      <c r="E1467" s="21" t="n">
        <v>5.99999791646035</v>
      </c>
      <c r="F1467" s="21" t="n">
        <v>5.98669176746562</v>
      </c>
      <c r="G1467" s="21" t="n">
        <v>5.36530309204314</v>
      </c>
      <c r="H1467" s="21" t="n">
        <v>5.21573358083235</v>
      </c>
      <c r="I1467" s="21" t="n">
        <v>5.24898534891118</v>
      </c>
      <c r="J1467" s="21" t="n">
        <v>5.24937451329534</v>
      </c>
      <c r="K1467" s="81" t="n">
        <v>8.2400899103892</v>
      </c>
      <c r="L1467" s="81" t="n">
        <v>6.00000000000039</v>
      </c>
      <c r="M1467" s="81" t="n">
        <v>5.76892580254049</v>
      </c>
      <c r="N1467" s="81" t="n">
        <v>6.00000000006285</v>
      </c>
      <c r="O1467" s="81" t="n">
        <v>4.39230326472424</v>
      </c>
      <c r="P1467" s="81" t="n">
        <v>5.99999999999862</v>
      </c>
      <c r="Q1467" s="81" t="n">
        <v>5.99999999999607</v>
      </c>
      <c r="R1467" s="81" t="n">
        <v>5.25359035244214</v>
      </c>
      <c r="S1467" s="81" t="n">
        <v>5.24898535045031</v>
      </c>
      <c r="T1467" s="81" t="n">
        <v>5.25592112433519</v>
      </c>
      <c r="U1467" s="81" t="n">
        <v>5.24898535045028</v>
      </c>
      <c r="V1467" s="81" t="n">
        <v>5.22117888883969</v>
      </c>
      <c r="W1467" s="81" t="n">
        <v>5.2489853504503</v>
      </c>
      <c r="X1467" s="81" t="n">
        <v>5.2489853504503</v>
      </c>
    </row>
    <row r="1468" customFormat="false" ht="15" hidden="false" customHeight="true" outlineLevel="0" collapsed="false">
      <c r="A1468" s="31" t="n">
        <v>146317.213789858</v>
      </c>
      <c r="B1468" s="32" t="n">
        <v>6</v>
      </c>
      <c r="C1468" s="21" t="n">
        <v>4.51820037802819</v>
      </c>
      <c r="D1468" s="21" t="n">
        <v>4.9344010526215</v>
      </c>
      <c r="E1468" s="21" t="n">
        <v>5.99999805480117</v>
      </c>
      <c r="F1468" s="21" t="n">
        <v>5.99924776417498</v>
      </c>
      <c r="G1468" s="21" t="n">
        <v>5.4165509848219</v>
      </c>
      <c r="H1468" s="21" t="n">
        <v>5.29245030538154</v>
      </c>
      <c r="I1468" s="21" t="n">
        <v>5.24898534901338</v>
      </c>
      <c r="J1468" s="21" t="n">
        <v>5.24917586273264</v>
      </c>
      <c r="K1468" s="81" t="n">
        <v>8.95510762068976</v>
      </c>
      <c r="L1468" s="81" t="n">
        <v>6.00000000000039</v>
      </c>
      <c r="M1468" s="81" t="n">
        <v>5.23522883025557</v>
      </c>
      <c r="N1468" s="81" t="n">
        <v>6.00000000005555</v>
      </c>
      <c r="O1468" s="81" t="n">
        <v>4.40489741540285</v>
      </c>
      <c r="P1468" s="81" t="n">
        <v>5.99999999999862</v>
      </c>
      <c r="Q1468" s="81" t="n">
        <v>5.99999999999601</v>
      </c>
      <c r="R1468" s="81" t="n">
        <v>4.92055511529411</v>
      </c>
      <c r="S1468" s="81" t="n">
        <v>5.24898535045031</v>
      </c>
      <c r="T1468" s="81" t="n">
        <v>5.2764494343924</v>
      </c>
      <c r="U1468" s="81" t="n">
        <v>5.24898535045028</v>
      </c>
      <c r="V1468" s="81" t="n">
        <v>5.22222062621469</v>
      </c>
      <c r="W1468" s="81" t="n">
        <v>5.2489853504503</v>
      </c>
      <c r="X1468" s="81" t="n">
        <v>5.2489853504503</v>
      </c>
    </row>
    <row r="1469" customFormat="false" ht="15" hidden="false" customHeight="true" outlineLevel="0" collapsed="false">
      <c r="A1469" s="31" t="n">
        <v>146417.225555948</v>
      </c>
      <c r="B1469" s="32" t="n">
        <v>6</v>
      </c>
      <c r="C1469" s="21" t="n">
        <v>4.89202949363495</v>
      </c>
      <c r="D1469" s="21" t="n">
        <v>5.10049730118158</v>
      </c>
      <c r="E1469" s="21" t="n">
        <v>5.99999818395651</v>
      </c>
      <c r="F1469" s="21" t="n">
        <v>6.01226983440484</v>
      </c>
      <c r="G1469" s="21" t="n">
        <v>5.42413332429986</v>
      </c>
      <c r="H1469" s="21" t="n">
        <v>5.29421103535937</v>
      </c>
      <c r="I1469" s="21" t="n">
        <v>5.24898534910878</v>
      </c>
      <c r="J1469" s="21" t="n">
        <v>5.24871762925618</v>
      </c>
      <c r="K1469" s="81" t="n">
        <v>4.71370838597574</v>
      </c>
      <c r="L1469" s="81" t="n">
        <v>6.00000000000039</v>
      </c>
      <c r="M1469" s="81" t="n">
        <v>5.52549652188327</v>
      </c>
      <c r="N1469" s="81" t="n">
        <v>6.00000000004907</v>
      </c>
      <c r="O1469" s="81" t="n">
        <v>4.41772464721501</v>
      </c>
      <c r="P1469" s="81" t="n">
        <v>5.99999999999862</v>
      </c>
      <c r="Q1469" s="81" t="n">
        <v>5.99999999999595</v>
      </c>
      <c r="R1469" s="81" t="n">
        <v>5.33517541532878</v>
      </c>
      <c r="S1469" s="81" t="n">
        <v>5.24898535045031</v>
      </c>
      <c r="T1469" s="81" t="n">
        <v>5.27519321473119</v>
      </c>
      <c r="U1469" s="81" t="n">
        <v>5.24898535045029</v>
      </c>
      <c r="V1469" s="81" t="n">
        <v>5.22324786313679</v>
      </c>
      <c r="W1469" s="81" t="n">
        <v>5.2489853504503</v>
      </c>
      <c r="X1469" s="81" t="n">
        <v>5.2489853504503</v>
      </c>
    </row>
    <row r="1470" customFormat="false" ht="15" hidden="false" customHeight="true" outlineLevel="0" collapsed="false">
      <c r="A1470" s="31" t="n">
        <v>146517.237322038</v>
      </c>
      <c r="B1470" s="32" t="n">
        <v>6</v>
      </c>
      <c r="C1470" s="21" t="n">
        <v>8.7006412722078</v>
      </c>
      <c r="D1470" s="21" t="n">
        <v>5.53941151539683</v>
      </c>
      <c r="E1470" s="21" t="n">
        <v>5.99999830453629</v>
      </c>
      <c r="F1470" s="21" t="n">
        <v>6.00704565053628</v>
      </c>
      <c r="G1470" s="21" t="n">
        <v>5.04240516071399</v>
      </c>
      <c r="H1470" s="21" t="n">
        <v>5.28099216815903</v>
      </c>
      <c r="I1470" s="21" t="n">
        <v>5.24898534919785</v>
      </c>
      <c r="J1470" s="21" t="n">
        <v>5.2486652452267</v>
      </c>
      <c r="K1470" s="81" t="n">
        <v>4.56463399614702</v>
      </c>
      <c r="L1470" s="81" t="n">
        <v>6.00000000000039</v>
      </c>
      <c r="M1470" s="81" t="n">
        <v>6.59290355687474</v>
      </c>
      <c r="N1470" s="81" t="n">
        <v>6.0000000000434</v>
      </c>
      <c r="O1470" s="81" t="n">
        <v>4.43079281096102</v>
      </c>
      <c r="P1470" s="81" t="n">
        <v>5.99999999999862</v>
      </c>
      <c r="Q1470" s="81" t="n">
        <v>5.9999999999959</v>
      </c>
      <c r="R1470" s="81" t="n">
        <v>5.39013591335728</v>
      </c>
      <c r="S1470" s="81" t="n">
        <v>5.24898535045031</v>
      </c>
      <c r="T1470" s="81" t="n">
        <v>5.26971287156038</v>
      </c>
      <c r="U1470" s="81" t="n">
        <v>5.24898535045029</v>
      </c>
      <c r="V1470" s="81" t="n">
        <v>5.22426036594472</v>
      </c>
      <c r="W1470" s="81" t="n">
        <v>5.2489853504503</v>
      </c>
      <c r="X1470" s="81" t="n">
        <v>5.2489853504503</v>
      </c>
    </row>
    <row r="1471" customFormat="false" ht="15" hidden="false" customHeight="true" outlineLevel="0" collapsed="false">
      <c r="A1471" s="31" t="n">
        <v>146617.249088128</v>
      </c>
      <c r="B1471" s="32" t="n">
        <v>6</v>
      </c>
      <c r="C1471" s="21" t="n">
        <v>9.0321461039346</v>
      </c>
      <c r="D1471" s="21" t="n">
        <v>7.98727719257119</v>
      </c>
      <c r="E1471" s="21" t="n">
        <v>5.99999841710988</v>
      </c>
      <c r="F1471" s="21" t="n">
        <v>5.99215094129549</v>
      </c>
      <c r="G1471" s="21" t="n">
        <v>4.83923038995928</v>
      </c>
      <c r="H1471" s="21" t="n">
        <v>5.1734313938126</v>
      </c>
      <c r="I1471" s="21" t="n">
        <v>5.24898534928101</v>
      </c>
      <c r="J1471" s="21" t="n">
        <v>5.24907273201075</v>
      </c>
      <c r="K1471" s="81" t="n">
        <v>4.90942583911031</v>
      </c>
      <c r="L1471" s="81" t="n">
        <v>6.00000000000039</v>
      </c>
      <c r="M1471" s="81" t="n">
        <v>8.28502993977732</v>
      </c>
      <c r="N1471" s="81" t="n">
        <v>6.00000000003844</v>
      </c>
      <c r="O1471" s="81" t="n">
        <v>4.4441101262325</v>
      </c>
      <c r="P1471" s="81" t="n">
        <v>5.99999999999862</v>
      </c>
      <c r="Q1471" s="81" t="n">
        <v>5.99999999999585</v>
      </c>
      <c r="R1471" s="81" t="n">
        <v>5.37753240287693</v>
      </c>
      <c r="S1471" s="81" t="n">
        <v>5.24898535045031</v>
      </c>
      <c r="T1471" s="81" t="n">
        <v>5.22934707890921</v>
      </c>
      <c r="U1471" s="81" t="n">
        <v>5.24898535045029</v>
      </c>
      <c r="V1471" s="81" t="n">
        <v>5.22525789485172</v>
      </c>
      <c r="W1471" s="81" t="n">
        <v>5.2489853504503</v>
      </c>
      <c r="X1471" s="81" t="n">
        <v>5.2489853504503</v>
      </c>
    </row>
    <row r="1472" customFormat="false" ht="15" hidden="false" customHeight="true" outlineLevel="0" collapsed="false">
      <c r="A1472" s="31" t="n">
        <v>146717.260854218</v>
      </c>
      <c r="B1472" s="32" t="n">
        <v>6</v>
      </c>
      <c r="C1472" s="21" t="n">
        <v>4.62294799534396</v>
      </c>
      <c r="D1472" s="21" t="n">
        <v>6.82617887807905</v>
      </c>
      <c r="E1472" s="21" t="n">
        <v>5.99999852220892</v>
      </c>
      <c r="F1472" s="21" t="n">
        <v>5.98939278664785</v>
      </c>
      <c r="G1472" s="21" t="n">
        <v>5.31413969870892</v>
      </c>
      <c r="H1472" s="21" t="n">
        <v>5.13092079409881</v>
      </c>
      <c r="I1472" s="21" t="n">
        <v>5.24898534935865</v>
      </c>
      <c r="J1472" s="21" t="n">
        <v>5.24932641967515</v>
      </c>
      <c r="K1472" s="81" t="n">
        <v>8.24008991038953</v>
      </c>
      <c r="L1472" s="81" t="n">
        <v>6.00000000000039</v>
      </c>
      <c r="M1472" s="81" t="n">
        <v>8.1841333597</v>
      </c>
      <c r="N1472" s="81" t="n">
        <v>6.00000000003401</v>
      </c>
      <c r="O1472" s="81" t="n">
        <v>4.45768520219147</v>
      </c>
      <c r="P1472" s="81" t="n">
        <v>5.99999999999862</v>
      </c>
      <c r="Q1472" s="81" t="n">
        <v>5.99999999999581</v>
      </c>
      <c r="R1472" s="81" t="n">
        <v>5.25359035244207</v>
      </c>
      <c r="S1472" s="81" t="n">
        <v>5.24898535045031</v>
      </c>
      <c r="T1472" s="81" t="n">
        <v>5.18744760834538</v>
      </c>
      <c r="U1472" s="81" t="n">
        <v>5.24898535045029</v>
      </c>
      <c r="V1472" s="81" t="n">
        <v>5.22624020378728</v>
      </c>
      <c r="W1472" s="81" t="n">
        <v>5.2489853504503</v>
      </c>
      <c r="X1472" s="81" t="n">
        <v>5.2489853504503</v>
      </c>
    </row>
    <row r="1473" customFormat="false" ht="15" hidden="false" customHeight="true" outlineLevel="0" collapsed="false">
      <c r="A1473" s="31" t="n">
        <v>146817.272620308</v>
      </c>
      <c r="B1473" s="32" t="n">
        <v>6</v>
      </c>
      <c r="C1473" s="21" t="n">
        <v>4.4455041752268</v>
      </c>
      <c r="D1473" s="21" t="n">
        <v>4.96315324465226</v>
      </c>
      <c r="E1473" s="21" t="n">
        <v>5.99999862032967</v>
      </c>
      <c r="F1473" s="21" t="n">
        <v>6.00166505884186</v>
      </c>
      <c r="G1473" s="21" t="n">
        <v>5.40383712518694</v>
      </c>
      <c r="H1473" s="21" t="n">
        <v>5.28546314798774</v>
      </c>
      <c r="I1473" s="21" t="n">
        <v>5.24898534943113</v>
      </c>
      <c r="J1473" s="21" t="n">
        <v>5.24908628699916</v>
      </c>
      <c r="K1473" s="81" t="n">
        <v>8.95510762068976</v>
      </c>
      <c r="L1473" s="81" t="n">
        <v>6.00000000000039</v>
      </c>
      <c r="M1473" s="81" t="n">
        <v>5.49383318501226</v>
      </c>
      <c r="N1473" s="81" t="n">
        <v>6.00000000003002</v>
      </c>
      <c r="O1473" s="81" t="n">
        <v>4.47152705962717</v>
      </c>
      <c r="P1473" s="81" t="n">
        <v>5.99999999999862</v>
      </c>
      <c r="Q1473" s="81" t="n">
        <v>5.99999999999577</v>
      </c>
      <c r="R1473" s="81" t="n">
        <v>4.92055511529411</v>
      </c>
      <c r="S1473" s="81" t="n">
        <v>5.24898535045031</v>
      </c>
      <c r="T1473" s="81" t="n">
        <v>5.27014208345881</v>
      </c>
      <c r="U1473" s="81" t="n">
        <v>5.2489853504503</v>
      </c>
      <c r="V1473" s="81" t="n">
        <v>5.22720704024216</v>
      </c>
      <c r="W1473" s="81" t="n">
        <v>5.2489853504503</v>
      </c>
      <c r="X1473" s="81" t="n">
        <v>5.2489853504503</v>
      </c>
    </row>
    <row r="1474" customFormat="false" ht="15" hidden="false" customHeight="true" outlineLevel="0" collapsed="false">
      <c r="A1474" s="31" t="n">
        <v>146917.284386398</v>
      </c>
      <c r="B1474" s="32" t="n">
        <v>6</v>
      </c>
      <c r="C1474" s="21" t="n">
        <v>4.69780105873319</v>
      </c>
      <c r="D1474" s="21" t="n">
        <v>5.03579695706122</v>
      </c>
      <c r="E1474" s="21" t="n">
        <v>5.99999871193546</v>
      </c>
      <c r="F1474" s="21" t="n">
        <v>6.01097674639558</v>
      </c>
      <c r="G1474" s="21" t="n">
        <v>5.42619281257968</v>
      </c>
      <c r="H1474" s="21" t="n">
        <v>5.29528521023349</v>
      </c>
      <c r="I1474" s="21" t="n">
        <v>5.2489853494988</v>
      </c>
      <c r="J1474" s="21" t="n">
        <v>5.24871494292957</v>
      </c>
      <c r="K1474" s="81" t="n">
        <v>4.71370838597569</v>
      </c>
      <c r="L1474" s="81" t="n">
        <v>6.00000000000039</v>
      </c>
      <c r="M1474" s="81" t="n">
        <v>5.28902393693016</v>
      </c>
      <c r="N1474" s="81" t="n">
        <v>6.00000000002658</v>
      </c>
      <c r="O1474" s="81" t="n">
        <v>4.48564515435339</v>
      </c>
      <c r="P1474" s="81" t="n">
        <v>5.99999999999862</v>
      </c>
      <c r="Q1474" s="81" t="n">
        <v>5.99999999999574</v>
      </c>
      <c r="R1474" s="81" t="n">
        <v>5.33517541532879</v>
      </c>
      <c r="S1474" s="81" t="n">
        <v>5.24898535045031</v>
      </c>
      <c r="T1474" s="81" t="n">
        <v>5.2766126529008</v>
      </c>
      <c r="U1474" s="81" t="n">
        <v>5.2489853504503</v>
      </c>
      <c r="V1474" s="81" t="n">
        <v>5.22815814511825</v>
      </c>
      <c r="W1474" s="81" t="n">
        <v>5.2489853504503</v>
      </c>
      <c r="X1474" s="81" t="n">
        <v>5.2489853504503</v>
      </c>
    </row>
    <row r="1475" customFormat="false" ht="15" hidden="false" customHeight="true" outlineLevel="0" collapsed="false">
      <c r="A1475" s="31" t="n">
        <v>147017.296152489</v>
      </c>
      <c r="B1475" s="32" t="n">
        <v>6</v>
      </c>
      <c r="C1475" s="21" t="n">
        <v>5.71411687545181</v>
      </c>
      <c r="D1475" s="21" t="n">
        <v>5.38922190533016</v>
      </c>
      <c r="E1475" s="21" t="n">
        <v>5.99999879745893</v>
      </c>
      <c r="F1475" s="21" t="n">
        <v>6.00407404792702</v>
      </c>
      <c r="G1475" s="21" t="n">
        <v>5.38798844155224</v>
      </c>
      <c r="H1475" s="21" t="n">
        <v>5.28600141323696</v>
      </c>
      <c r="I1475" s="21" t="n">
        <v>5.24898534956198</v>
      </c>
      <c r="J1475" s="21" t="n">
        <v>5.24874998122702</v>
      </c>
      <c r="K1475" s="81" t="n">
        <v>4.56463399614701</v>
      </c>
      <c r="L1475" s="81" t="n">
        <v>6.00000000000039</v>
      </c>
      <c r="M1475" s="81" t="n">
        <v>5.66079745041902</v>
      </c>
      <c r="N1475" s="81" t="n">
        <v>6.00000000002358</v>
      </c>
      <c r="O1475" s="81" t="n">
        <v>4.50004940200638</v>
      </c>
      <c r="P1475" s="81" t="n">
        <v>5.99999999999862</v>
      </c>
      <c r="Q1475" s="81" t="n">
        <v>5.99999999999571</v>
      </c>
      <c r="R1475" s="81" t="n">
        <v>5.39013591335728</v>
      </c>
      <c r="S1475" s="81" t="n">
        <v>5.24898535045031</v>
      </c>
      <c r="T1475" s="81" t="n">
        <v>5.2743010534071</v>
      </c>
      <c r="U1475" s="81" t="n">
        <v>5.2489853504503</v>
      </c>
      <c r="V1475" s="81" t="n">
        <v>5.2290932525854</v>
      </c>
      <c r="W1475" s="81" t="n">
        <v>5.2489853504503</v>
      </c>
      <c r="X1475" s="81" t="n">
        <v>5.2489853504503</v>
      </c>
    </row>
    <row r="1476" customFormat="false" ht="15" hidden="false" customHeight="true" outlineLevel="0" collapsed="false">
      <c r="A1476" s="31" t="n">
        <v>147117.307918579</v>
      </c>
      <c r="B1476" s="32" t="n">
        <v>6</v>
      </c>
      <c r="C1476" s="21" t="n">
        <v>9.13729003926187</v>
      </c>
      <c r="D1476" s="21" t="n">
        <v>7.36957996858935</v>
      </c>
      <c r="E1476" s="21" t="n">
        <v>5.99999887730387</v>
      </c>
      <c r="F1476" s="21" t="n">
        <v>5.99187070628456</v>
      </c>
      <c r="G1476" s="21" t="n">
        <v>4.8932751205165</v>
      </c>
      <c r="H1476" s="21" t="n">
        <v>5.24038731333808</v>
      </c>
      <c r="I1476" s="21" t="n">
        <v>5.24898534962096</v>
      </c>
      <c r="J1476" s="21" t="n">
        <v>5.24911720220612</v>
      </c>
      <c r="K1476" s="81" t="n">
        <v>4.9094258391103</v>
      </c>
      <c r="L1476" s="81" t="n">
        <v>6.00000000000039</v>
      </c>
      <c r="M1476" s="81" t="n">
        <v>7.67986304531481</v>
      </c>
      <c r="N1476" s="81" t="n">
        <v>6.00000000002087</v>
      </c>
      <c r="O1476" s="81" t="n">
        <v>4.51475020430018</v>
      </c>
      <c r="P1476" s="81" t="n">
        <v>5.99999999999862</v>
      </c>
      <c r="Q1476" s="81" t="n">
        <v>5.99999999999568</v>
      </c>
      <c r="R1476" s="81" t="n">
        <v>5.37753240287693</v>
      </c>
      <c r="S1476" s="81" t="n">
        <v>5.24898535045031</v>
      </c>
      <c r="T1476" s="81" t="n">
        <v>5.26510974539322</v>
      </c>
      <c r="U1476" s="81" t="n">
        <v>5.2489853504503</v>
      </c>
      <c r="V1476" s="81" t="n">
        <v>5.2300120899475</v>
      </c>
      <c r="W1476" s="81" t="n">
        <v>5.2489853504503</v>
      </c>
      <c r="X1476" s="81" t="n">
        <v>5.2489853504503</v>
      </c>
    </row>
    <row r="1477" customFormat="false" ht="15" hidden="false" customHeight="true" outlineLevel="0" collapsed="false">
      <c r="A1477" s="31" t="n">
        <v>147217.319684669</v>
      </c>
      <c r="B1477" s="32" t="n">
        <v>6</v>
      </c>
      <c r="C1477" s="21" t="n">
        <v>5.06943061346834</v>
      </c>
      <c r="D1477" s="21" t="n">
        <v>8.21614477525608</v>
      </c>
      <c r="E1477" s="21" t="n">
        <v>5.99999895184736</v>
      </c>
      <c r="F1477" s="21" t="n">
        <v>5.99195894407078</v>
      </c>
      <c r="G1477" s="21" t="n">
        <v>5.18433124769095</v>
      </c>
      <c r="H1477" s="21" t="n">
        <v>5.12917261810194</v>
      </c>
      <c r="I1477" s="21" t="n">
        <v>5.24898534967602</v>
      </c>
      <c r="J1477" s="21" t="n">
        <v>5.24927224223796</v>
      </c>
      <c r="K1477" s="81" t="n">
        <v>8.2400899103895</v>
      </c>
      <c r="L1477" s="81" t="n">
        <v>6.00000000000039</v>
      </c>
      <c r="M1477" s="81" t="n">
        <v>8.36628438681864</v>
      </c>
      <c r="N1477" s="81" t="n">
        <v>6.00000000001842</v>
      </c>
      <c r="O1477" s="81" t="n">
        <v>4.52975847678927</v>
      </c>
      <c r="P1477" s="81" t="n">
        <v>5.99999999999862</v>
      </c>
      <c r="Q1477" s="81" t="n">
        <v>5.99999999999565</v>
      </c>
      <c r="R1477" s="81" t="n">
        <v>5.25359035244208</v>
      </c>
      <c r="S1477" s="81" t="n">
        <v>5.24898535045031</v>
      </c>
      <c r="T1477" s="81" t="n">
        <v>5.21572483712904</v>
      </c>
      <c r="U1477" s="81" t="n">
        <v>5.2489853504503</v>
      </c>
      <c r="V1477" s="81" t="n">
        <v>5.23091437752066</v>
      </c>
      <c r="W1477" s="81" t="n">
        <v>5.2489853504503</v>
      </c>
      <c r="X1477" s="81" t="n">
        <v>5.2489853504503</v>
      </c>
    </row>
    <row r="1478" customFormat="false" ht="15" hidden="false" customHeight="true" outlineLevel="0" collapsed="false">
      <c r="A1478" s="31" t="n">
        <v>147317.331450759</v>
      </c>
      <c r="B1478" s="32" t="n">
        <v>6</v>
      </c>
      <c r="C1478" s="21" t="n">
        <v>4.40670507484935</v>
      </c>
      <c r="D1478" s="21" t="n">
        <v>5.08639699050262</v>
      </c>
      <c r="E1478" s="21" t="n">
        <v>5.99999902144139</v>
      </c>
      <c r="F1478" s="21" t="n">
        <v>6.00333690252011</v>
      </c>
      <c r="G1478" s="21" t="n">
        <v>5.38517948767338</v>
      </c>
      <c r="H1478" s="21" t="n">
        <v>5.27552532708878</v>
      </c>
      <c r="I1478" s="21" t="n">
        <v>5.24898534972743</v>
      </c>
      <c r="J1478" s="21" t="n">
        <v>5.24901507191286</v>
      </c>
      <c r="K1478" s="81" t="n">
        <v>8.95510762068976</v>
      </c>
      <c r="L1478" s="81" t="n">
        <v>6.00000000000039</v>
      </c>
      <c r="M1478" s="81" t="n">
        <v>7.78463387161853</v>
      </c>
      <c r="N1478" s="81" t="n">
        <v>6.00000000001622</v>
      </c>
      <c r="O1478" s="81" t="n">
        <v>4.54508567817953</v>
      </c>
      <c r="P1478" s="81" t="n">
        <v>5.99999999999862</v>
      </c>
      <c r="Q1478" s="81" t="n">
        <v>5.99999999999563</v>
      </c>
      <c r="R1478" s="81" t="n">
        <v>4.92055511529411</v>
      </c>
      <c r="S1478" s="81" t="n">
        <v>5.24898535045031</v>
      </c>
      <c r="T1478" s="81" t="n">
        <v>5.18528799649922</v>
      </c>
      <c r="U1478" s="81" t="n">
        <v>5.2489853504503</v>
      </c>
      <c r="V1478" s="81" t="n">
        <v>5.23179982852692</v>
      </c>
      <c r="W1478" s="81" t="n">
        <v>5.2489853504503</v>
      </c>
      <c r="X1478" s="81" t="n">
        <v>5.2489853504503</v>
      </c>
    </row>
    <row r="1479" customFormat="false" ht="15" hidden="false" customHeight="true" outlineLevel="0" collapsed="false">
      <c r="A1479" s="31" t="n">
        <v>147417.343216849</v>
      </c>
      <c r="B1479" s="32" t="n">
        <v>6</v>
      </c>
      <c r="C1479" s="21" t="n">
        <v>4.56822608847863</v>
      </c>
      <c r="D1479" s="21" t="n">
        <v>4.97667330001256</v>
      </c>
      <c r="E1479" s="21" t="n">
        <v>5.99999908641455</v>
      </c>
      <c r="F1479" s="21" t="n">
        <v>6.00940169044209</v>
      </c>
      <c r="G1479" s="21" t="n">
        <v>5.42115447145363</v>
      </c>
      <c r="H1479" s="21" t="n">
        <v>5.29576749710092</v>
      </c>
      <c r="I1479" s="21" t="n">
        <v>5.24898534977543</v>
      </c>
      <c r="J1479" s="21" t="n">
        <v>5.24872862192315</v>
      </c>
      <c r="K1479" s="81" t="n">
        <v>4.71370838597569</v>
      </c>
      <c r="L1479" s="81" t="n">
        <v>6.00000000000039</v>
      </c>
      <c r="M1479" s="81" t="n">
        <v>5.30928045223646</v>
      </c>
      <c r="N1479" s="81" t="n">
        <v>6.00000000001433</v>
      </c>
      <c r="O1479" s="81" t="n">
        <v>4.56074384121529</v>
      </c>
      <c r="P1479" s="81" t="n">
        <v>5.99999999999862</v>
      </c>
      <c r="Q1479" s="81" t="n">
        <v>5.99999999999561</v>
      </c>
      <c r="R1479" s="81" t="n">
        <v>5.33517541532879</v>
      </c>
      <c r="S1479" s="81" t="n">
        <v>5.24898535045031</v>
      </c>
      <c r="T1479" s="81" t="n">
        <v>5.27501735574458</v>
      </c>
      <c r="U1479" s="81" t="n">
        <v>5.2489853504503</v>
      </c>
      <c r="V1479" s="81" t="n">
        <v>5.23266814900727</v>
      </c>
      <c r="W1479" s="81" t="n">
        <v>5.2489853504503</v>
      </c>
      <c r="X1479" s="81" t="n">
        <v>5.2489853504503</v>
      </c>
    </row>
    <row r="1480" customFormat="false" ht="15" hidden="false" customHeight="true" outlineLevel="0" collapsed="false">
      <c r="A1480" s="31" t="n">
        <v>147517.354982939</v>
      </c>
      <c r="B1480" s="32" t="n">
        <v>6</v>
      </c>
      <c r="C1480" s="21" t="n">
        <v>5.03762168203373</v>
      </c>
      <c r="D1480" s="21" t="n">
        <v>5.25690802499384</v>
      </c>
      <c r="E1480" s="21" t="n">
        <v>5.99999914707368</v>
      </c>
      <c r="F1480" s="21" t="n">
        <v>6.00168783234329</v>
      </c>
      <c r="G1480" s="21" t="n">
        <v>5.41873730311273</v>
      </c>
      <c r="H1480" s="21" t="n">
        <v>5.29017725576001</v>
      </c>
      <c r="I1480" s="21" t="n">
        <v>5.24898534982024</v>
      </c>
      <c r="J1480" s="21" t="n">
        <v>5.24882490292547</v>
      </c>
      <c r="K1480" s="81" t="n">
        <v>4.56463399614701</v>
      </c>
      <c r="L1480" s="81" t="n">
        <v>6.00000000000039</v>
      </c>
      <c r="M1480" s="81" t="n">
        <v>5.37123131769878</v>
      </c>
      <c r="N1480" s="81" t="n">
        <v>6.00000000001276</v>
      </c>
      <c r="O1480" s="81" t="n">
        <v>4.57674560515182</v>
      </c>
      <c r="P1480" s="81" t="n">
        <v>5.99999999999862</v>
      </c>
      <c r="Q1480" s="81" t="n">
        <v>5.99999999999559</v>
      </c>
      <c r="R1480" s="81" t="n">
        <v>5.39013591335728</v>
      </c>
      <c r="S1480" s="81" t="n">
        <v>5.24898535045031</v>
      </c>
      <c r="T1480" s="81" t="n">
        <v>5.27645794651521</v>
      </c>
      <c r="U1480" s="81" t="n">
        <v>5.2489853504503</v>
      </c>
      <c r="V1480" s="81" t="n">
        <v>5.23351903775892</v>
      </c>
      <c r="W1480" s="81" t="n">
        <v>5.2489853504503</v>
      </c>
      <c r="X1480" s="81" t="n">
        <v>5.2489853504503</v>
      </c>
    </row>
    <row r="1481" customFormat="false" ht="15" hidden="false" customHeight="true" outlineLevel="0" collapsed="false">
      <c r="A1481" s="31" t="n">
        <v>147617.366749029</v>
      </c>
      <c r="B1481" s="32" t="n">
        <v>6</v>
      </c>
      <c r="C1481" s="21" t="n">
        <v>8.91672953051219</v>
      </c>
      <c r="D1481" s="21" t="n">
        <v>6.05447066861509</v>
      </c>
      <c r="E1481" s="21" t="n">
        <v>5.99999920370526</v>
      </c>
      <c r="F1481" s="21" t="n">
        <v>5.99212505268852</v>
      </c>
      <c r="G1481" s="21" t="n">
        <v>4.96978085927845</v>
      </c>
      <c r="H1481" s="21" t="n">
        <v>5.26478368357655</v>
      </c>
      <c r="I1481" s="21" t="n">
        <v>5.24898534986207</v>
      </c>
      <c r="J1481" s="21" t="n">
        <v>5.24914205458536</v>
      </c>
      <c r="K1481" s="81" t="n">
        <v>4.90942583911031</v>
      </c>
      <c r="L1481" s="81" t="n">
        <v>6.00000000000039</v>
      </c>
      <c r="M1481" s="81" t="n">
        <v>5.87838470818936</v>
      </c>
      <c r="N1481" s="81" t="n">
        <v>6.00000000001135</v>
      </c>
      <c r="O1481" s="81" t="n">
        <v>4.59310424979835</v>
      </c>
      <c r="P1481" s="81" t="n">
        <v>5.99999999999862</v>
      </c>
      <c r="Q1481" s="81" t="n">
        <v>5.99999999999558</v>
      </c>
      <c r="R1481" s="81" t="n">
        <v>5.37753240287693</v>
      </c>
      <c r="S1481" s="81" t="n">
        <v>5.24898535045031</v>
      </c>
      <c r="T1481" s="81" t="n">
        <v>5.27295560065638</v>
      </c>
      <c r="U1481" s="81" t="n">
        <v>5.2489853504503</v>
      </c>
      <c r="V1481" s="81" t="n">
        <v>5.23435218630215</v>
      </c>
      <c r="W1481" s="81" t="n">
        <v>5.2489853504503</v>
      </c>
      <c r="X1481" s="81" t="n">
        <v>5.2489853504503</v>
      </c>
    </row>
    <row r="1482" customFormat="false" ht="15" hidden="false" customHeight="true" outlineLevel="0" collapsed="false">
      <c r="A1482" s="31" t="n">
        <v>147717.378515119</v>
      </c>
      <c r="B1482" s="32" t="n">
        <v>6</v>
      </c>
      <c r="C1482" s="21" t="n">
        <v>8.69959699844243</v>
      </c>
      <c r="D1482" s="21" t="n">
        <v>8.26518943986874</v>
      </c>
      <c r="E1482" s="21" t="n">
        <v>5.99999925657668</v>
      </c>
      <c r="F1482" s="21" t="n">
        <v>5.9942846839856</v>
      </c>
      <c r="G1482" s="21" t="n">
        <v>4.83730337833495</v>
      </c>
      <c r="H1482" s="21" t="n">
        <v>5.13699578758758</v>
      </c>
      <c r="I1482" s="21" t="n">
        <v>5.24898534990113</v>
      </c>
      <c r="J1482" s="21" t="n">
        <v>5.24921659157232</v>
      </c>
      <c r="K1482" s="81" t="n">
        <v>8.24008991038955</v>
      </c>
      <c r="L1482" s="81" t="n">
        <v>6.00000000000039</v>
      </c>
      <c r="M1482" s="81" t="n">
        <v>8.06601030532872</v>
      </c>
      <c r="N1482" s="81" t="n">
        <v>6.00000000001007</v>
      </c>
      <c r="O1482" s="81" t="n">
        <v>4.60983373108421</v>
      </c>
      <c r="P1482" s="81" t="n">
        <v>5.99999999999862</v>
      </c>
      <c r="Q1482" s="81" t="n">
        <v>5.99999999999556</v>
      </c>
      <c r="R1482" s="81" t="n">
        <v>5.25359035244206</v>
      </c>
      <c r="S1482" s="81" t="n">
        <v>5.24898535045031</v>
      </c>
      <c r="T1482" s="81" t="n">
        <v>5.24800240892263</v>
      </c>
      <c r="U1482" s="81" t="n">
        <v>5.2489853504503</v>
      </c>
      <c r="V1482" s="81" t="n">
        <v>5.23516727888332</v>
      </c>
      <c r="W1482" s="81" t="n">
        <v>5.2489853504503</v>
      </c>
      <c r="X1482" s="81" t="n">
        <v>5.2489853504503</v>
      </c>
    </row>
    <row r="1483" customFormat="false" ht="15" hidden="false" customHeight="true" outlineLevel="0" collapsed="false">
      <c r="A1483" s="31" t="n">
        <v>147817.39028121</v>
      </c>
      <c r="B1483" s="32" t="n">
        <v>6</v>
      </c>
      <c r="C1483" s="21" t="n">
        <v>4.50119435156475</v>
      </c>
      <c r="D1483" s="21" t="n">
        <v>5.31231172404145</v>
      </c>
      <c r="E1483" s="21" t="n">
        <v>5.9999993059376</v>
      </c>
      <c r="F1483" s="21" t="n">
        <v>6.00436664239022</v>
      </c>
      <c r="G1483" s="21" t="n">
        <v>5.34223571283884</v>
      </c>
      <c r="H1483" s="21" t="n">
        <v>5.25774919173876</v>
      </c>
      <c r="I1483" s="21" t="n">
        <v>5.24898534993759</v>
      </c>
      <c r="J1483" s="21" t="n">
        <v>5.24896137546273</v>
      </c>
      <c r="K1483" s="81" t="n">
        <v>8.95510762068976</v>
      </c>
      <c r="L1483" s="81" t="n">
        <v>6.00000000000039</v>
      </c>
      <c r="M1483" s="81" t="n">
        <v>8.35942386062051</v>
      </c>
      <c r="N1483" s="81" t="n">
        <v>6.00000000000892</v>
      </c>
      <c r="O1483" s="81" t="n">
        <v>4.62694871805816</v>
      </c>
      <c r="P1483" s="81" t="n">
        <v>5.99999999999862</v>
      </c>
      <c r="Q1483" s="81" t="n">
        <v>5.99999999999555</v>
      </c>
      <c r="R1483" s="81" t="n">
        <v>4.92055511529411</v>
      </c>
      <c r="S1483" s="81" t="n">
        <v>5.24898535045031</v>
      </c>
      <c r="T1483" s="81" t="n">
        <v>5.20112772920984</v>
      </c>
      <c r="U1483" s="81" t="n">
        <v>5.2489853504503</v>
      </c>
      <c r="V1483" s="81" t="n">
        <v>5.23596399252176</v>
      </c>
      <c r="W1483" s="81" t="n">
        <v>5.2489853504503</v>
      </c>
      <c r="X1483" s="81" t="n">
        <v>5.2489853504503</v>
      </c>
    </row>
    <row r="1484" customFormat="false" ht="15" hidden="false" customHeight="true" outlineLevel="0" collapsed="false">
      <c r="A1484" s="31" t="n">
        <v>147917.4020473</v>
      </c>
      <c r="B1484" s="32" t="n">
        <v>6</v>
      </c>
      <c r="C1484" s="21" t="n">
        <v>4.47767864361142</v>
      </c>
      <c r="D1484" s="21" t="n">
        <v>4.94785683465757</v>
      </c>
      <c r="E1484" s="21" t="n">
        <v>5.99999935202111</v>
      </c>
      <c r="F1484" s="21" t="n">
        <v>6.00771449391343</v>
      </c>
      <c r="G1484" s="21" t="n">
        <v>5.41075190844095</v>
      </c>
      <c r="H1484" s="21" t="n">
        <v>5.29485652021824</v>
      </c>
      <c r="I1484" s="21" t="n">
        <v>5.24898534997164</v>
      </c>
      <c r="J1484" s="21" t="n">
        <v>5.24875339159895</v>
      </c>
      <c r="K1484" s="81" t="n">
        <v>4.71370838597569</v>
      </c>
      <c r="L1484" s="81" t="n">
        <v>6.00000000000039</v>
      </c>
      <c r="M1484" s="81" t="n">
        <v>6.07962565759408</v>
      </c>
      <c r="N1484" s="81" t="n">
        <v>6.00000000000788</v>
      </c>
      <c r="O1484" s="81" t="n">
        <v>4.64446463117561</v>
      </c>
      <c r="P1484" s="81" t="n">
        <v>5.99999999999862</v>
      </c>
      <c r="Q1484" s="81" t="n">
        <v>5.99999999999554</v>
      </c>
      <c r="R1484" s="81" t="n">
        <v>5.33517541532879</v>
      </c>
      <c r="S1484" s="81" t="n">
        <v>5.24898535045031</v>
      </c>
      <c r="T1484" s="81" t="n">
        <v>5.2156105353314</v>
      </c>
      <c r="U1484" s="81" t="n">
        <v>5.2489853504503</v>
      </c>
      <c r="V1484" s="81" t="n">
        <v>5.23674199710959</v>
      </c>
      <c r="W1484" s="81" t="n">
        <v>5.2489853504503</v>
      </c>
      <c r="X1484" s="81" t="n">
        <v>5.2489853504503</v>
      </c>
    </row>
    <row r="1485" customFormat="false" ht="15" hidden="false" customHeight="true" outlineLevel="0" collapsed="false">
      <c r="A1485" s="31" t="n">
        <v>148017.41381339</v>
      </c>
      <c r="B1485" s="32" t="n">
        <v>6</v>
      </c>
      <c r="C1485" s="21" t="n">
        <v>4.78360786639203</v>
      </c>
      <c r="D1485" s="21" t="n">
        <v>5.16864246514996</v>
      </c>
      <c r="E1485" s="21" t="n">
        <v>5.99999939504481</v>
      </c>
      <c r="F1485" s="21" t="n">
        <v>5.99986180532466</v>
      </c>
      <c r="G1485" s="21" t="n">
        <v>5.42629863942219</v>
      </c>
      <c r="H1485" s="21" t="n">
        <v>5.29261420258914</v>
      </c>
      <c r="I1485" s="21" t="n">
        <v>5.24898535000342</v>
      </c>
      <c r="J1485" s="21" t="n">
        <v>5.24888840006647</v>
      </c>
      <c r="K1485" s="81" t="n">
        <v>4.56463399614702</v>
      </c>
      <c r="L1485" s="81" t="n">
        <v>6.00000000000039</v>
      </c>
      <c r="M1485" s="81" t="n">
        <v>5.21687888620644</v>
      </c>
      <c r="N1485" s="81" t="n">
        <v>6.00000000000695</v>
      </c>
      <c r="O1485" s="81" t="n">
        <v>4.66239768165754</v>
      </c>
      <c r="P1485" s="81" t="n">
        <v>5.99999999999862</v>
      </c>
      <c r="Q1485" s="81" t="n">
        <v>5.99999999999552</v>
      </c>
      <c r="R1485" s="81" t="n">
        <v>5.39013591335728</v>
      </c>
      <c r="S1485" s="81" t="n">
        <v>5.24898535045031</v>
      </c>
      <c r="T1485" s="81" t="n">
        <v>5.27609014522218</v>
      </c>
      <c r="U1485" s="81" t="n">
        <v>5.2489853504503</v>
      </c>
      <c r="V1485" s="81" t="n">
        <v>5.23750095557499</v>
      </c>
      <c r="W1485" s="81" t="n">
        <v>5.2489853504503</v>
      </c>
      <c r="X1485" s="81" t="n">
        <v>5.2489853504503</v>
      </c>
    </row>
    <row r="1486" customFormat="false" ht="15" hidden="false" customHeight="true" outlineLevel="0" collapsed="false">
      <c r="A1486" s="31" t="n">
        <v>148117.42557948</v>
      </c>
      <c r="B1486" s="32" t="n">
        <v>6</v>
      </c>
      <c r="C1486" s="21" t="n">
        <v>8.20670953856765</v>
      </c>
      <c r="D1486" s="21" t="n">
        <v>5.72333119762233</v>
      </c>
      <c r="E1486" s="21" t="n">
        <v>5.99999943521188</v>
      </c>
      <c r="F1486" s="21" t="n">
        <v>5.9927537473394</v>
      </c>
      <c r="G1486" s="21" t="n">
        <v>5.33807828269963</v>
      </c>
      <c r="H1486" s="21" t="n">
        <v>5.27483370338429</v>
      </c>
      <c r="I1486" s="21" t="n">
        <v>5.24898535003309</v>
      </c>
      <c r="J1486" s="21" t="n">
        <v>5.24915127847701</v>
      </c>
      <c r="K1486" s="81" t="n">
        <v>4.90942583911031</v>
      </c>
      <c r="L1486" s="81" t="n">
        <v>6.00000000000039</v>
      </c>
      <c r="M1486" s="81" t="n">
        <v>5.4586449124807</v>
      </c>
      <c r="N1486" s="81" t="n">
        <v>6.0000000000061</v>
      </c>
      <c r="O1486" s="81" t="n">
        <v>4.68076491161323</v>
      </c>
      <c r="P1486" s="81" t="n">
        <v>5.99999999999862</v>
      </c>
      <c r="Q1486" s="81" t="n">
        <v>5.99999999999551</v>
      </c>
      <c r="R1486" s="81" t="n">
        <v>5.37753240287693</v>
      </c>
      <c r="S1486" s="81" t="n">
        <v>5.24898535045031</v>
      </c>
      <c r="T1486" s="81" t="n">
        <v>5.2756804010182</v>
      </c>
      <c r="U1486" s="81" t="n">
        <v>5.2489853504503</v>
      </c>
      <c r="V1486" s="81" t="n">
        <v>5.23824052412157</v>
      </c>
      <c r="W1486" s="81" t="n">
        <v>5.2489853504503</v>
      </c>
      <c r="X1486" s="81" t="n">
        <v>5.2489853504503</v>
      </c>
    </row>
    <row r="1487" customFormat="false" ht="15" hidden="false" customHeight="true" outlineLevel="0" collapsed="false">
      <c r="A1487" s="31" t="n">
        <v>148217.43734557</v>
      </c>
      <c r="B1487" s="32" t="n">
        <v>6</v>
      </c>
      <c r="C1487" s="21" t="n">
        <v>9.18129601640565</v>
      </c>
      <c r="D1487" s="21" t="n">
        <v>8.17539675533672</v>
      </c>
      <c r="E1487" s="21" t="n">
        <v>5.99999947271195</v>
      </c>
      <c r="F1487" s="21" t="n">
        <v>5.99630494109497</v>
      </c>
      <c r="G1487" s="21" t="n">
        <v>4.86393419768284</v>
      </c>
      <c r="H1487" s="21" t="n">
        <v>5.14948721627324</v>
      </c>
      <c r="I1487" s="21" t="n">
        <v>5.24898535006079</v>
      </c>
      <c r="J1487" s="21" t="n">
        <v>5.24916294814641</v>
      </c>
      <c r="K1487" s="81" t="n">
        <v>8.24008991038959</v>
      </c>
      <c r="L1487" s="81" t="n">
        <v>6.00000000000039</v>
      </c>
      <c r="M1487" s="81" t="n">
        <v>6.18302636623647</v>
      </c>
      <c r="N1487" s="81" t="n">
        <v>6.00000000000534</v>
      </c>
      <c r="O1487" s="81" t="n">
        <v>4.69958423450291</v>
      </c>
      <c r="P1487" s="81" t="n">
        <v>5.99999999999862</v>
      </c>
      <c r="Q1487" s="81" t="n">
        <v>5.99999999999551</v>
      </c>
      <c r="R1487" s="81" t="n">
        <v>5.25359035244206</v>
      </c>
      <c r="S1487" s="81" t="n">
        <v>5.24898535045031</v>
      </c>
      <c r="T1487" s="81" t="n">
        <v>5.27103328836877</v>
      </c>
      <c r="U1487" s="81" t="n">
        <v>5.2489853504503</v>
      </c>
      <c r="V1487" s="81" t="n">
        <v>5.23896035255828</v>
      </c>
      <c r="W1487" s="81" t="n">
        <v>5.2489853504503</v>
      </c>
      <c r="X1487" s="81" t="n">
        <v>5.2489853504503</v>
      </c>
    </row>
    <row r="1488" customFormat="false" ht="15" hidden="false" customHeight="true" outlineLevel="0" collapsed="false">
      <c r="A1488" s="31" t="n">
        <v>148317.44911166</v>
      </c>
      <c r="B1488" s="32" t="n">
        <v>6</v>
      </c>
      <c r="C1488" s="21" t="n">
        <v>4.79582409848105</v>
      </c>
      <c r="D1488" s="21" t="n">
        <v>5.64868095394546</v>
      </c>
      <c r="E1488" s="21" t="n">
        <v>5.99999950772216</v>
      </c>
      <c r="F1488" s="21" t="n">
        <v>6.00486748706296</v>
      </c>
      <c r="G1488" s="21" t="n">
        <v>5.2757198105939</v>
      </c>
      <c r="H1488" s="21" t="n">
        <v>5.20986402548792</v>
      </c>
      <c r="I1488" s="21" t="n">
        <v>5.24898535008665</v>
      </c>
      <c r="J1488" s="21" t="n">
        <v>5.24892357591311</v>
      </c>
      <c r="K1488" s="81" t="n">
        <v>8.95510762068976</v>
      </c>
      <c r="L1488" s="81" t="n">
        <v>6.00000000000039</v>
      </c>
      <c r="M1488" s="81" t="n">
        <v>8.21353413664948</v>
      </c>
      <c r="N1488" s="81" t="n">
        <v>6.00000000000465</v>
      </c>
      <c r="O1488" s="81" t="n">
        <v>4.71887447536812</v>
      </c>
      <c r="P1488" s="81" t="n">
        <v>5.99999999999862</v>
      </c>
      <c r="Q1488" s="81" t="n">
        <v>5.9999999999955</v>
      </c>
      <c r="R1488" s="81" t="n">
        <v>4.92055511529411</v>
      </c>
      <c r="S1488" s="81" t="n">
        <v>5.24898535045031</v>
      </c>
      <c r="T1488" s="81" t="n">
        <v>5.23706178542185</v>
      </c>
      <c r="U1488" s="81" t="n">
        <v>5.2489853504503</v>
      </c>
      <c r="V1488" s="81" t="n">
        <v>5.23966008473725</v>
      </c>
      <c r="W1488" s="81" t="n">
        <v>5.2489853504503</v>
      </c>
      <c r="X1488" s="81" t="n">
        <v>5.2489853504503</v>
      </c>
    </row>
    <row r="1489" customFormat="false" ht="15" hidden="false" customHeight="true" outlineLevel="0" collapsed="false">
      <c r="A1489" s="31" t="n">
        <v>148417.46087775</v>
      </c>
      <c r="B1489" s="32" t="n">
        <v>6</v>
      </c>
      <c r="C1489" s="21" t="n">
        <v>4.42142835603361</v>
      </c>
      <c r="D1489" s="21" t="n">
        <v>4.93384518408773</v>
      </c>
      <c r="E1489" s="21" t="n">
        <v>5.99999954040782</v>
      </c>
      <c r="F1489" s="21" t="n">
        <v>6.00604470644725</v>
      </c>
      <c r="G1489" s="21" t="n">
        <v>5.39571499577123</v>
      </c>
      <c r="H1489" s="21" t="n">
        <v>5.29216254142244</v>
      </c>
      <c r="I1489" s="21" t="n">
        <v>5.2489853501108</v>
      </c>
      <c r="J1489" s="21" t="n">
        <v>5.24878476093383</v>
      </c>
      <c r="K1489" s="81" t="n">
        <v>4.71370838597568</v>
      </c>
      <c r="L1489" s="81" t="n">
        <v>6.00000000000039</v>
      </c>
      <c r="M1489" s="81" t="n">
        <v>8.28387281753419</v>
      </c>
      <c r="N1489" s="81" t="n">
        <v>6.00000000000403</v>
      </c>
      <c r="O1489" s="81" t="n">
        <v>4.73865541007032</v>
      </c>
      <c r="P1489" s="81" t="n">
        <v>5.99999999999862</v>
      </c>
      <c r="Q1489" s="81" t="n">
        <v>5.99999999999549</v>
      </c>
      <c r="R1489" s="81" t="n">
        <v>5.33517541532879</v>
      </c>
      <c r="S1489" s="81" t="n">
        <v>5.24898535045031</v>
      </c>
      <c r="T1489" s="81" t="n">
        <v>5.19211342607995</v>
      </c>
      <c r="U1489" s="81" t="n">
        <v>5.24898535045031</v>
      </c>
      <c r="V1489" s="81" t="n">
        <v>5.24033935911946</v>
      </c>
      <c r="W1489" s="81" t="n">
        <v>5.2489853504503</v>
      </c>
      <c r="X1489" s="81" t="n">
        <v>5.2489853504503</v>
      </c>
    </row>
    <row r="1490" customFormat="false" ht="15" hidden="false" customHeight="true" outlineLevel="0" collapsed="false">
      <c r="A1490" s="31" t="n">
        <v>148517.47264384</v>
      </c>
      <c r="B1490" s="32" t="n">
        <v>6</v>
      </c>
      <c r="C1490" s="21" t="n">
        <v>4.62736667328412</v>
      </c>
      <c r="D1490" s="21" t="n">
        <v>5.0968108001373</v>
      </c>
      <c r="E1490" s="21" t="n">
        <v>5.99999957092323</v>
      </c>
      <c r="F1490" s="21" t="n">
        <v>5.99854531947926</v>
      </c>
      <c r="G1490" s="21" t="n">
        <v>5.42437257948829</v>
      </c>
      <c r="H1490" s="21" t="n">
        <v>5.29428288269233</v>
      </c>
      <c r="I1490" s="21" t="n">
        <v>5.24898535013334</v>
      </c>
      <c r="J1490" s="21" t="n">
        <v>5.24893998818548</v>
      </c>
      <c r="K1490" s="81" t="n">
        <v>4.56463399614702</v>
      </c>
      <c r="L1490" s="81" t="n">
        <v>6.00000000000039</v>
      </c>
      <c r="M1490" s="81" t="n">
        <v>5.65924207132465</v>
      </c>
      <c r="N1490" s="81" t="n">
        <v>6.00000000000363</v>
      </c>
      <c r="O1490" s="81" t="n">
        <v>4.75894780254151</v>
      </c>
      <c r="P1490" s="81" t="n">
        <v>5.99999999999862</v>
      </c>
      <c r="Q1490" s="81" t="n">
        <v>5.99999999999548</v>
      </c>
      <c r="R1490" s="81" t="n">
        <v>5.39013591335728</v>
      </c>
      <c r="S1490" s="81" t="n">
        <v>5.24898535045031</v>
      </c>
      <c r="T1490" s="81" t="n">
        <v>5.26335480366935</v>
      </c>
      <c r="U1490" s="81" t="n">
        <v>5.24898535045031</v>
      </c>
      <c r="V1490" s="81" t="n">
        <v>5.24099780949195</v>
      </c>
      <c r="W1490" s="81" t="n">
        <v>5.2489853504503</v>
      </c>
      <c r="X1490" s="81" t="n">
        <v>5.2489853504503</v>
      </c>
    </row>
    <row r="1491" customFormat="false" ht="15" hidden="false" customHeight="true" outlineLevel="0" collapsed="false">
      <c r="A1491" s="31" t="n">
        <v>148617.484409931</v>
      </c>
      <c r="B1491" s="32" t="n">
        <v>6</v>
      </c>
      <c r="C1491" s="21" t="n">
        <v>5.25727879913657</v>
      </c>
      <c r="D1491" s="21" t="n">
        <v>5.53047947034747</v>
      </c>
      <c r="E1491" s="21" t="n">
        <v>5.99999959941251</v>
      </c>
      <c r="F1491" s="21" t="n">
        <v>5.99361986692761</v>
      </c>
      <c r="G1491" s="21" t="n">
        <v>5.40823339095297</v>
      </c>
      <c r="H1491" s="21" t="n">
        <v>5.28129169881823</v>
      </c>
      <c r="I1491" s="21" t="n">
        <v>5.24898535015439</v>
      </c>
      <c r="J1491" s="21" t="n">
        <v>5.24914862492355</v>
      </c>
      <c r="K1491" s="81" t="n">
        <v>4.90942583911032</v>
      </c>
      <c r="L1491" s="81" t="n">
        <v>6.00000000000039</v>
      </c>
      <c r="M1491" s="81" t="n">
        <v>5.25799525330125</v>
      </c>
      <c r="N1491" s="81" t="n">
        <v>6.00000000000334</v>
      </c>
      <c r="O1491" s="81" t="n">
        <v>4.77977343875269</v>
      </c>
      <c r="P1491" s="81" t="n">
        <v>5.99999999999862</v>
      </c>
      <c r="Q1491" s="81" t="n">
        <v>5.99999999999548</v>
      </c>
      <c r="R1491" s="81" t="n">
        <v>5.37753240287693</v>
      </c>
      <c r="S1491" s="81" t="n">
        <v>5.24898535045031</v>
      </c>
      <c r="T1491" s="81" t="n">
        <v>5.27672240216946</v>
      </c>
      <c r="U1491" s="81" t="n">
        <v>5.2489853504503</v>
      </c>
      <c r="V1491" s="81" t="n">
        <v>5.2416350658637</v>
      </c>
      <c r="W1491" s="81" t="n">
        <v>5.2489853504503</v>
      </c>
      <c r="X1491" s="81" t="n">
        <v>5.2489853504503</v>
      </c>
    </row>
    <row r="1492" customFormat="false" ht="15" hidden="false" customHeight="true" outlineLevel="0" collapsed="false">
      <c r="A1492" s="31" t="n">
        <v>148717.496176021</v>
      </c>
      <c r="B1492" s="32" t="n">
        <v>6</v>
      </c>
      <c r="C1492" s="21" t="n">
        <v>9.04988348255268</v>
      </c>
      <c r="D1492" s="21" t="n">
        <v>7.97111575433327</v>
      </c>
      <c r="E1492" s="21" t="n">
        <v>5.99999962601021</v>
      </c>
      <c r="F1492" s="21" t="n">
        <v>5.99798836799908</v>
      </c>
      <c r="G1492" s="21" t="n">
        <v>4.92724955562134</v>
      </c>
      <c r="H1492" s="21" t="n">
        <v>5.17589864765179</v>
      </c>
      <c r="I1492" s="21" t="n">
        <v>5.24898535017404</v>
      </c>
      <c r="J1492" s="21" t="n">
        <v>5.24911376934827</v>
      </c>
      <c r="K1492" s="81" t="n">
        <v>8.24008991038962</v>
      </c>
      <c r="L1492" s="81" t="n">
        <v>6.00000000000039</v>
      </c>
      <c r="M1492" s="81" t="n">
        <v>5.58453642871614</v>
      </c>
      <c r="N1492" s="81" t="n">
        <v>6.00000000000291</v>
      </c>
      <c r="O1492" s="81" t="n">
        <v>4.80115515573122</v>
      </c>
      <c r="P1492" s="81" t="n">
        <v>5.99999999999862</v>
      </c>
      <c r="Q1492" s="81" t="n">
        <v>5.99999999999547</v>
      </c>
      <c r="R1492" s="81" t="n">
        <v>5.25359035244205</v>
      </c>
      <c r="S1492" s="81" t="n">
        <v>5.24898535045031</v>
      </c>
      <c r="T1492" s="81" t="n">
        <v>5.27501726251844</v>
      </c>
      <c r="U1492" s="81" t="n">
        <v>5.2489853504503</v>
      </c>
      <c r="V1492" s="81" t="n">
        <v>5.24225075557249</v>
      </c>
      <c r="W1492" s="81" t="n">
        <v>5.2489853504503</v>
      </c>
      <c r="X1492" s="81" t="n">
        <v>5.2489853504503</v>
      </c>
    </row>
    <row r="1493" customFormat="false" ht="15" hidden="false" customHeight="true" outlineLevel="0" collapsed="false">
      <c r="A1493" s="31" t="n">
        <v>148817.507942111</v>
      </c>
      <c r="B1493" s="32" t="n">
        <v>6</v>
      </c>
      <c r="C1493" s="21" t="n">
        <v>5.82623742319195</v>
      </c>
      <c r="D1493" s="21" t="n">
        <v>7.04160089655822</v>
      </c>
      <c r="E1493" s="21" t="n">
        <v>5.99999965084191</v>
      </c>
      <c r="F1493" s="21" t="n">
        <v>6.00495329241965</v>
      </c>
      <c r="G1493" s="21" t="n">
        <v>4.85818652428234</v>
      </c>
      <c r="H1493" s="21" t="n">
        <v>5.13030684884412</v>
      </c>
      <c r="I1493" s="21" t="n">
        <v>5.24898535019238</v>
      </c>
      <c r="J1493" s="21" t="n">
        <v>5.24889956392494</v>
      </c>
      <c r="K1493" s="81" t="n">
        <v>8.95510762068976</v>
      </c>
      <c r="L1493" s="81" t="n">
        <v>6.00000000000039</v>
      </c>
      <c r="M1493" s="81" t="n">
        <v>7.25748819273494</v>
      </c>
      <c r="N1493" s="81" t="n">
        <v>6.00000000000243</v>
      </c>
      <c r="O1493" s="81" t="n">
        <v>4.82311686348893</v>
      </c>
      <c r="P1493" s="81" t="n">
        <v>5.99999999999862</v>
      </c>
      <c r="Q1493" s="81" t="n">
        <v>5.99999999999547</v>
      </c>
      <c r="R1493" s="81" t="n">
        <v>4.92055511529412</v>
      </c>
      <c r="S1493" s="81" t="n">
        <v>5.24898535045031</v>
      </c>
      <c r="T1493" s="81" t="n">
        <v>5.26884711719462</v>
      </c>
      <c r="U1493" s="81" t="n">
        <v>5.24898535045031</v>
      </c>
      <c r="V1493" s="81" t="n">
        <v>5.24284450463961</v>
      </c>
      <c r="W1493" s="81" t="n">
        <v>5.2489853504503</v>
      </c>
      <c r="X1493" s="81" t="n">
        <v>5.2489853504503</v>
      </c>
    </row>
    <row r="1494" customFormat="false" ht="15" hidden="false" customHeight="true" outlineLevel="0" collapsed="false">
      <c r="A1494" s="31" t="n">
        <v>148917.519708201</v>
      </c>
      <c r="B1494" s="32" t="n">
        <v>6</v>
      </c>
      <c r="C1494" s="21" t="n">
        <v>4.41250737117093</v>
      </c>
      <c r="D1494" s="21" t="n">
        <v>4.96780332996178</v>
      </c>
      <c r="E1494" s="21" t="n">
        <v>5.99999967402489</v>
      </c>
      <c r="F1494" s="21" t="n">
        <v>6.00448479815204</v>
      </c>
      <c r="G1494" s="21" t="n">
        <v>5.36530309204314</v>
      </c>
      <c r="H1494" s="21" t="n">
        <v>5.28494287059846</v>
      </c>
      <c r="I1494" s="21" t="n">
        <v>5.2489853502095</v>
      </c>
      <c r="J1494" s="21" t="n">
        <v>5.24881908711251</v>
      </c>
      <c r="K1494" s="81" t="n">
        <v>4.71370838597568</v>
      </c>
      <c r="L1494" s="81" t="n">
        <v>6.00000000000039</v>
      </c>
      <c r="M1494" s="81" t="n">
        <v>8.33873464899544</v>
      </c>
      <c r="N1494" s="81" t="n">
        <v>6.00000000000209</v>
      </c>
      <c r="O1494" s="81" t="n">
        <v>4.84568355713586</v>
      </c>
      <c r="P1494" s="81" t="n">
        <v>5.99999999999862</v>
      </c>
      <c r="Q1494" s="81" t="n">
        <v>5.99999999999546</v>
      </c>
      <c r="R1494" s="81" t="n">
        <v>5.33517541532879</v>
      </c>
      <c r="S1494" s="81" t="n">
        <v>5.24898535045031</v>
      </c>
      <c r="T1494" s="81" t="n">
        <v>5.22236726839127</v>
      </c>
      <c r="U1494" s="81" t="n">
        <v>5.24898535045031</v>
      </c>
      <c r="V1494" s="81" t="n">
        <v>5.2434159394156</v>
      </c>
      <c r="W1494" s="81" t="n">
        <v>5.2489853504503</v>
      </c>
      <c r="X1494" s="81" t="n">
        <v>5.2489853504503</v>
      </c>
    </row>
    <row r="1495" customFormat="false" ht="15" hidden="false" customHeight="true" outlineLevel="0" collapsed="false">
      <c r="A1495" s="31" t="n">
        <v>149017.531474291</v>
      </c>
      <c r="B1495" s="32" t="n">
        <v>6</v>
      </c>
      <c r="C1495" s="21" t="n">
        <v>4.51820037802821</v>
      </c>
      <c r="D1495" s="21" t="n">
        <v>5.02853900043982</v>
      </c>
      <c r="E1495" s="21" t="n">
        <v>5.99999969566857</v>
      </c>
      <c r="F1495" s="21" t="n">
        <v>5.9976726832951</v>
      </c>
      <c r="G1495" s="21" t="n">
        <v>5.4165509848219</v>
      </c>
      <c r="H1495" s="21" t="n">
        <v>5.29541521337016</v>
      </c>
      <c r="I1495" s="21" t="n">
        <v>5.24898535022549</v>
      </c>
      <c r="J1495" s="21" t="n">
        <v>5.2489800084897</v>
      </c>
      <c r="K1495" s="81" t="n">
        <v>4.56463399614702</v>
      </c>
      <c r="L1495" s="81" t="n">
        <v>6.00000000000039</v>
      </c>
      <c r="M1495" s="81" t="n">
        <v>8.04350058262866</v>
      </c>
      <c r="N1495" s="81" t="n">
        <v>6.00000000000195</v>
      </c>
      <c r="O1495" s="81" t="n">
        <v>4.86888131572282</v>
      </c>
      <c r="P1495" s="81" t="n">
        <v>5.99999999999862</v>
      </c>
      <c r="Q1495" s="81" t="n">
        <v>5.99999999999546</v>
      </c>
      <c r="R1495" s="81" t="n">
        <v>5.39013591335728</v>
      </c>
      <c r="S1495" s="81" t="n">
        <v>5.24898535045031</v>
      </c>
      <c r="T1495" s="81" t="n">
        <v>5.18495634891262</v>
      </c>
      <c r="U1495" s="81" t="n">
        <v>5.24898535045031</v>
      </c>
      <c r="V1495" s="81" t="n">
        <v>5.24396468856667</v>
      </c>
      <c r="W1495" s="81" t="n">
        <v>5.2489853504503</v>
      </c>
      <c r="X1495" s="81" t="n">
        <v>5.2489853504503</v>
      </c>
    </row>
    <row r="1496" customFormat="false" ht="15" hidden="false" customHeight="true" outlineLevel="0" collapsed="false">
      <c r="A1496" s="31" t="n">
        <v>149117.543240381</v>
      </c>
      <c r="B1496" s="32" t="n">
        <v>6</v>
      </c>
      <c r="C1496" s="21" t="n">
        <v>4.892029493635</v>
      </c>
      <c r="D1496" s="21" t="n">
        <v>5.37422268749197</v>
      </c>
      <c r="E1496" s="21" t="n">
        <v>5.9999997158752</v>
      </c>
      <c r="F1496" s="21" t="n">
        <v>5.99461062763681</v>
      </c>
      <c r="G1496" s="21" t="n">
        <v>5.42413332429986</v>
      </c>
      <c r="H1496" s="21" t="n">
        <v>5.28649943572907</v>
      </c>
      <c r="I1496" s="21" t="n">
        <v>5.24898535024042</v>
      </c>
      <c r="J1496" s="21" t="n">
        <v>5.24913747390469</v>
      </c>
      <c r="K1496" s="81" t="n">
        <v>4.90942583911033</v>
      </c>
      <c r="L1496" s="81" t="n">
        <v>6.00000000000039</v>
      </c>
      <c r="M1496" s="81" t="n">
        <v>5.38766105410913</v>
      </c>
      <c r="N1496" s="81" t="n">
        <v>6.00000000000181</v>
      </c>
      <c r="O1496" s="81" t="n">
        <v>4.89273728344662</v>
      </c>
      <c r="P1496" s="81" t="n">
        <v>5.99999999999862</v>
      </c>
      <c r="Q1496" s="81" t="n">
        <v>5.99999999999545</v>
      </c>
      <c r="R1496" s="81" t="n">
        <v>5.37753240287693</v>
      </c>
      <c r="S1496" s="81" t="n">
        <v>5.24898535045031</v>
      </c>
      <c r="T1496" s="81" t="n">
        <v>5.27305758966126</v>
      </c>
      <c r="U1496" s="81" t="n">
        <v>5.2489853504503</v>
      </c>
      <c r="V1496" s="81" t="n">
        <v>5.24449038545903</v>
      </c>
      <c r="W1496" s="81" t="n">
        <v>5.2489853504503</v>
      </c>
      <c r="X1496" s="81" t="n">
        <v>5.2489853504503</v>
      </c>
    </row>
    <row r="1497" customFormat="false" ht="15" hidden="false" customHeight="true" outlineLevel="0" collapsed="false">
      <c r="A1497" s="31" t="n">
        <v>149217.555006471</v>
      </c>
      <c r="B1497" s="32" t="n">
        <v>6</v>
      </c>
      <c r="C1497" s="21" t="n">
        <v>8.70064127220789</v>
      </c>
      <c r="D1497" s="21" t="n">
        <v>7.19673607803872</v>
      </c>
      <c r="E1497" s="21" t="n">
        <v>5.99999973474017</v>
      </c>
      <c r="F1497" s="21" t="n">
        <v>5.99933049480993</v>
      </c>
      <c r="G1497" s="21" t="n">
        <v>5.04240516071394</v>
      </c>
      <c r="H1497" s="21" t="n">
        <v>5.24426639206495</v>
      </c>
      <c r="I1497" s="21" t="n">
        <v>5.24898535025436</v>
      </c>
      <c r="J1497" s="21" t="n">
        <v>5.24907061960094</v>
      </c>
      <c r="K1497" s="81" t="n">
        <v>8.2400899103897</v>
      </c>
      <c r="L1497" s="81" t="n">
        <v>6.00000000000039</v>
      </c>
      <c r="M1497" s="81" t="n">
        <v>5.32094557322395</v>
      </c>
      <c r="N1497" s="81" t="n">
        <v>6.0000000000015</v>
      </c>
      <c r="O1497" s="81" t="n">
        <v>4.91727962772526</v>
      </c>
      <c r="P1497" s="81" t="n">
        <v>5.99999999999862</v>
      </c>
      <c r="Q1497" s="81" t="n">
        <v>5.99999999999545</v>
      </c>
      <c r="R1497" s="81" t="n">
        <v>5.25359035244203</v>
      </c>
      <c r="S1497" s="81" t="n">
        <v>5.24898535045031</v>
      </c>
      <c r="T1497" s="81" t="n">
        <v>5.2764423778195</v>
      </c>
      <c r="U1497" s="81" t="n">
        <v>5.2489853504503</v>
      </c>
      <c r="V1497" s="81" t="n">
        <v>5.24499267100634</v>
      </c>
      <c r="W1497" s="81" t="n">
        <v>5.2489853504503</v>
      </c>
      <c r="X1497" s="81" t="n">
        <v>5.2489853504503</v>
      </c>
    </row>
    <row r="1498" customFormat="false" ht="15" hidden="false" customHeight="true" outlineLevel="0" collapsed="false">
      <c r="A1498" s="31" t="n">
        <v>149317.566772562</v>
      </c>
      <c r="B1498" s="32" t="n">
        <v>6</v>
      </c>
      <c r="C1498" s="21" t="n">
        <v>9.0321461039346</v>
      </c>
      <c r="D1498" s="21" t="n">
        <v>8.23502052940128</v>
      </c>
      <c r="E1498" s="21" t="n">
        <v>5.99999975235256</v>
      </c>
      <c r="F1498" s="21" t="n">
        <v>6.00473159252565</v>
      </c>
      <c r="G1498" s="21" t="n">
        <v>4.83923038995934</v>
      </c>
      <c r="H1498" s="21" t="n">
        <v>5.12963265344335</v>
      </c>
      <c r="I1498" s="21" t="n">
        <v>5.24898535026737</v>
      </c>
      <c r="J1498" s="21" t="n">
        <v>5.24888699340604</v>
      </c>
      <c r="K1498" s="81" t="n">
        <v>8.95510762068976</v>
      </c>
      <c r="L1498" s="81" t="n">
        <v>6.00000000000039</v>
      </c>
      <c r="M1498" s="81" t="n">
        <v>5.73792949575585</v>
      </c>
      <c r="N1498" s="81" t="n">
        <v>6.00000000000121</v>
      </c>
      <c r="O1498" s="81" t="n">
        <v>4.94253746726148</v>
      </c>
      <c r="P1498" s="81" t="n">
        <v>5.99999999999862</v>
      </c>
      <c r="Q1498" s="81" t="n">
        <v>5.99999999999545</v>
      </c>
      <c r="R1498" s="81" t="n">
        <v>4.92055511529411</v>
      </c>
      <c r="S1498" s="81" t="n">
        <v>5.24898535045031</v>
      </c>
      <c r="T1498" s="81" t="n">
        <v>5.27362608363935</v>
      </c>
      <c r="U1498" s="81" t="n">
        <v>5.24898535045031</v>
      </c>
      <c r="V1498" s="81" t="n">
        <v>5.24547119705461</v>
      </c>
      <c r="W1498" s="81" t="n">
        <v>5.2489853504503</v>
      </c>
      <c r="X1498" s="81" t="n">
        <v>5.2489853504503</v>
      </c>
    </row>
    <row r="1499" customFormat="false" ht="15" hidden="false" customHeight="true" outlineLevel="0" collapsed="false">
      <c r="A1499" s="31" t="n">
        <v>149417.578538652</v>
      </c>
      <c r="B1499" s="32" t="n">
        <v>6</v>
      </c>
      <c r="C1499" s="21" t="n">
        <v>4.62294799534394</v>
      </c>
      <c r="D1499" s="21" t="n">
        <v>5.10419882082828</v>
      </c>
      <c r="E1499" s="21" t="n">
        <v>5.99999976879554</v>
      </c>
      <c r="F1499" s="21" t="n">
        <v>6.00309495258711</v>
      </c>
      <c r="G1499" s="21" t="n">
        <v>5.31413969870893</v>
      </c>
      <c r="H1499" s="21" t="n">
        <v>5.2742311370339</v>
      </c>
      <c r="I1499" s="21" t="n">
        <v>5.24898535027951</v>
      </c>
      <c r="J1499" s="21" t="n">
        <v>5.24885356328166</v>
      </c>
      <c r="K1499" s="81" t="n">
        <v>4.71370838597567</v>
      </c>
      <c r="L1499" s="81" t="n">
        <v>6.00000000000039</v>
      </c>
      <c r="M1499" s="81" t="n">
        <v>7.87330851986583</v>
      </c>
      <c r="N1499" s="81" t="n">
        <v>6.00000000000111</v>
      </c>
      <c r="O1499" s="81" t="n">
        <v>4.96854076150923</v>
      </c>
      <c r="P1499" s="81" t="n">
        <v>5.99999999999862</v>
      </c>
      <c r="Q1499" s="81" t="n">
        <v>5.99999999999545</v>
      </c>
      <c r="R1499" s="81" t="n">
        <v>5.3351754153288</v>
      </c>
      <c r="S1499" s="81" t="n">
        <v>5.24898535045031</v>
      </c>
      <c r="T1499" s="81" t="n">
        <v>5.25737227130927</v>
      </c>
      <c r="U1499" s="81" t="n">
        <v>5.24898535045031</v>
      </c>
      <c r="V1499" s="81" t="n">
        <v>5.2459256303879</v>
      </c>
      <c r="W1499" s="81" t="n">
        <v>5.2489853504503</v>
      </c>
      <c r="X1499" s="81" t="n">
        <v>5.2489853504503</v>
      </c>
    </row>
    <row r="1500" customFormat="false" ht="15" hidden="false" customHeight="true" outlineLevel="0" collapsed="false">
      <c r="A1500" s="31" t="n">
        <v>149517.590304742</v>
      </c>
      <c r="B1500" s="32" t="n">
        <v>6</v>
      </c>
      <c r="C1500" s="21" t="n">
        <v>4.44550417522681</v>
      </c>
      <c r="D1500" s="21" t="n">
        <v>4.97398371155886</v>
      </c>
      <c r="E1500" s="21" t="n">
        <v>5.99999978414675</v>
      </c>
      <c r="F1500" s="21" t="n">
        <v>5.99717127302845</v>
      </c>
      <c r="G1500" s="21" t="n">
        <v>5.40383712518694</v>
      </c>
      <c r="H1500" s="21" t="n">
        <v>5.2957151668117</v>
      </c>
      <c r="I1500" s="21" t="n">
        <v>5.24898535029085</v>
      </c>
      <c r="J1500" s="21" t="n">
        <v>5.24900936946084</v>
      </c>
      <c r="K1500" s="81" t="n">
        <v>4.56463399614702</v>
      </c>
      <c r="L1500" s="81" t="n">
        <v>6.00000000000039</v>
      </c>
      <c r="M1500" s="81" t="n">
        <v>8.37049518203584</v>
      </c>
      <c r="N1500" s="81" t="n">
        <v>6.00000000000108</v>
      </c>
      <c r="O1500" s="81" t="n">
        <v>4.9953201508817</v>
      </c>
      <c r="P1500" s="81" t="n">
        <v>5.99999999999862</v>
      </c>
      <c r="Q1500" s="81" t="n">
        <v>5.99999999999544</v>
      </c>
      <c r="R1500" s="81" t="n">
        <v>5.39013591335728</v>
      </c>
      <c r="S1500" s="81" t="n">
        <v>5.24898535045031</v>
      </c>
      <c r="T1500" s="81" t="n">
        <v>5.20969913936045</v>
      </c>
      <c r="U1500" s="81" t="n">
        <v>5.2489853504503</v>
      </c>
      <c r="V1500" s="81" t="n">
        <v>5.24635565744776</v>
      </c>
      <c r="W1500" s="81" t="n">
        <v>5.2489853504503</v>
      </c>
      <c r="X1500" s="81" t="n">
        <v>5.2489853504503</v>
      </c>
    </row>
    <row r="1501" customFormat="false" ht="15" hidden="false" customHeight="true" outlineLevel="0" collapsed="false">
      <c r="A1501" s="31" t="n">
        <v>149617.602070832</v>
      </c>
      <c r="B1501" s="32" t="n">
        <v>6</v>
      </c>
      <c r="C1501" s="21" t="n">
        <v>4.69780105873321</v>
      </c>
      <c r="D1501" s="21" t="n">
        <v>5.24910729988836</v>
      </c>
      <c r="E1501" s="21" t="n">
        <v>5.99999979847865</v>
      </c>
      <c r="F1501" s="21" t="n">
        <v>5.99563683102298</v>
      </c>
      <c r="G1501" s="21" t="n">
        <v>5.42619281257968</v>
      </c>
      <c r="H1501" s="21" t="n">
        <v>5.29040373999585</v>
      </c>
      <c r="I1501" s="21" t="n">
        <v>5.24898535030144</v>
      </c>
      <c r="J1501" s="21" t="n">
        <v>5.24912075630014</v>
      </c>
      <c r="K1501" s="81" t="n">
        <v>4.90942583911032</v>
      </c>
      <c r="L1501" s="81" t="n">
        <v>6.00000000000039</v>
      </c>
      <c r="M1501" s="81" t="n">
        <v>7.16575582463661</v>
      </c>
      <c r="N1501" s="81" t="n">
        <v>6.00000000000091</v>
      </c>
      <c r="O1501" s="81" t="n">
        <v>5.02290673453131</v>
      </c>
      <c r="P1501" s="81" t="n">
        <v>5.99999999999862</v>
      </c>
      <c r="Q1501" s="81" t="n">
        <v>5.99999999999544</v>
      </c>
      <c r="R1501" s="81" t="n">
        <v>5.37753240287693</v>
      </c>
      <c r="S1501" s="81" t="n">
        <v>5.24898535045031</v>
      </c>
      <c r="T1501" s="81" t="n">
        <v>5.1891814186049</v>
      </c>
      <c r="U1501" s="81" t="n">
        <v>5.2489853504503</v>
      </c>
      <c r="V1501" s="81" t="n">
        <v>5.24676098986789</v>
      </c>
      <c r="W1501" s="81" t="n">
        <v>5.2489853504503</v>
      </c>
      <c r="X1501" s="81" t="n">
        <v>5.2489853504503</v>
      </c>
    </row>
    <row r="1502" customFormat="false" ht="15" hidden="false" customHeight="true" outlineLevel="0" collapsed="false">
      <c r="A1502" s="31" t="n">
        <v>149717.613836922</v>
      </c>
      <c r="B1502" s="32" t="n">
        <v>6</v>
      </c>
      <c r="C1502" s="21" t="n">
        <v>5.71411687545209</v>
      </c>
      <c r="D1502" s="21" t="n">
        <v>6.0175925099446</v>
      </c>
      <c r="E1502" s="21" t="n">
        <v>5.99999981185899</v>
      </c>
      <c r="F1502" s="21" t="n">
        <v>6.00034712329377</v>
      </c>
      <c r="G1502" s="21" t="n">
        <v>5.38798844155223</v>
      </c>
      <c r="H1502" s="21" t="n">
        <v>5.26580129940491</v>
      </c>
      <c r="I1502" s="21" t="n">
        <v>5.24898535031132</v>
      </c>
      <c r="J1502" s="21" t="n">
        <v>5.24903431411278</v>
      </c>
      <c r="K1502" s="81" t="n">
        <v>8.24008991038959</v>
      </c>
      <c r="L1502" s="81" t="n">
        <v>6.00000000000039</v>
      </c>
      <c r="M1502" s="81" t="n">
        <v>5.25627845117266</v>
      </c>
      <c r="N1502" s="81" t="n">
        <v>6.00000000000065</v>
      </c>
      <c r="O1502" s="81" t="n">
        <v>5.05133176953525</v>
      </c>
      <c r="P1502" s="81" t="n">
        <v>5.99999999999862</v>
      </c>
      <c r="Q1502" s="81" t="n">
        <v>5.99999999999544</v>
      </c>
      <c r="R1502" s="81" t="n">
        <v>5.25359035244205</v>
      </c>
      <c r="S1502" s="81" t="n">
        <v>5.24898535045031</v>
      </c>
      <c r="T1502" s="81" t="n">
        <v>5.27570590313074</v>
      </c>
      <c r="U1502" s="81" t="n">
        <v>5.24898535045031</v>
      </c>
      <c r="V1502" s="81" t="n">
        <v>5.24714137093341</v>
      </c>
      <c r="W1502" s="81" t="n">
        <v>5.2489853504503</v>
      </c>
      <c r="X1502" s="81" t="n">
        <v>5.2489853504503</v>
      </c>
    </row>
    <row r="1503" customFormat="false" ht="15" hidden="false" customHeight="true" outlineLevel="0" collapsed="false">
      <c r="A1503" s="31" t="n">
        <v>149817.625603012</v>
      </c>
      <c r="B1503" s="32" t="n">
        <v>6</v>
      </c>
      <c r="C1503" s="21" t="n">
        <v>9.13729003926187</v>
      </c>
      <c r="D1503" s="21" t="n">
        <v>8.26140721980852</v>
      </c>
      <c r="E1503" s="21" t="n">
        <v>5.99999982435089</v>
      </c>
      <c r="F1503" s="21" t="n">
        <v>6.00429882756499</v>
      </c>
      <c r="G1503" s="21" t="n">
        <v>4.89327512051655</v>
      </c>
      <c r="H1503" s="21" t="n">
        <v>5.1377844466696</v>
      </c>
      <c r="I1503" s="21" t="n">
        <v>5.24898535032055</v>
      </c>
      <c r="J1503" s="21" t="n">
        <v>5.24888348357993</v>
      </c>
      <c r="K1503" s="81" t="n">
        <v>8.95510762068976</v>
      </c>
      <c r="L1503" s="81" t="n">
        <v>6.00000000000039</v>
      </c>
      <c r="M1503" s="81" t="n">
        <v>5.40207855425262</v>
      </c>
      <c r="N1503" s="81" t="n">
        <v>6.00000000000053</v>
      </c>
      <c r="O1503" s="81" t="n">
        <v>5.08062627179104</v>
      </c>
      <c r="P1503" s="81" t="n">
        <v>5.99999999999862</v>
      </c>
      <c r="Q1503" s="81" t="n">
        <v>5.99999999999544</v>
      </c>
      <c r="R1503" s="81" t="n">
        <v>4.92055511529411</v>
      </c>
      <c r="S1503" s="81" t="n">
        <v>5.24898535045031</v>
      </c>
      <c r="T1503" s="81" t="n">
        <v>5.27613546051376</v>
      </c>
      <c r="U1503" s="81" t="n">
        <v>5.24898535045031</v>
      </c>
      <c r="V1503" s="81" t="n">
        <v>5.24749658307805</v>
      </c>
      <c r="W1503" s="81" t="n">
        <v>5.2489853504503</v>
      </c>
      <c r="X1503" s="81" t="n">
        <v>5.2489853504503</v>
      </c>
    </row>
    <row r="1504" customFormat="false" ht="15" hidden="false" customHeight="true" outlineLevel="0" collapsed="false">
      <c r="A1504" s="31" t="n">
        <v>149917.637369102</v>
      </c>
      <c r="B1504" s="32" t="n">
        <v>6</v>
      </c>
      <c r="C1504" s="21" t="n">
        <v>5.06943061346835</v>
      </c>
      <c r="D1504" s="21" t="n">
        <v>5.33294981576045</v>
      </c>
      <c r="E1504" s="21" t="n">
        <v>5.99999983601336</v>
      </c>
      <c r="F1504" s="21" t="n">
        <v>6.0019085817537</v>
      </c>
      <c r="G1504" s="21" t="n">
        <v>5.18433124769098</v>
      </c>
      <c r="H1504" s="21" t="n">
        <v>5.25597048831837</v>
      </c>
      <c r="I1504" s="21" t="n">
        <v>5.24898535032917</v>
      </c>
      <c r="J1504" s="21" t="n">
        <v>5.24888615412732</v>
      </c>
      <c r="K1504" s="81" t="n">
        <v>4.71370838597568</v>
      </c>
      <c r="L1504" s="81" t="n">
        <v>6.00000000000039</v>
      </c>
      <c r="M1504" s="81" t="n">
        <v>5.96922295958064</v>
      </c>
      <c r="N1504" s="81" t="n">
        <v>6.00000000000058</v>
      </c>
      <c r="O1504" s="81" t="n">
        <v>5.11082049485166</v>
      </c>
      <c r="P1504" s="81" t="n">
        <v>5.99999999999862</v>
      </c>
      <c r="Q1504" s="81" t="n">
        <v>5.99999999999544</v>
      </c>
      <c r="R1504" s="81" t="n">
        <v>5.33517541532879</v>
      </c>
      <c r="S1504" s="81" t="n">
        <v>5.24898535045031</v>
      </c>
      <c r="T1504" s="81" t="n">
        <v>5.27222894833643</v>
      </c>
      <c r="U1504" s="81" t="n">
        <v>5.24898535045031</v>
      </c>
      <c r="V1504" s="81" t="n">
        <v>5.24782645653303</v>
      </c>
      <c r="W1504" s="81" t="n">
        <v>5.2489853504503</v>
      </c>
      <c r="X1504" s="81" t="n">
        <v>5.2489853504503</v>
      </c>
    </row>
    <row r="1505" customFormat="false" ht="15" hidden="false" customHeight="true" outlineLevel="0" collapsed="false">
      <c r="A1505" s="31" t="n">
        <v>150017.649135192</v>
      </c>
      <c r="B1505" s="32" t="n">
        <v>6</v>
      </c>
      <c r="C1505" s="21" t="n">
        <v>4.40670507484937</v>
      </c>
      <c r="D1505" s="21" t="n">
        <v>4.9477160881615</v>
      </c>
      <c r="E1505" s="21" t="n">
        <v>5.99999984690147</v>
      </c>
      <c r="F1505" s="21" t="n">
        <v>5.99696761254157</v>
      </c>
      <c r="G1505" s="21" t="n">
        <v>5.38517948767338</v>
      </c>
      <c r="H1505" s="21" t="n">
        <v>5.29471943955042</v>
      </c>
      <c r="I1505" s="21" t="n">
        <v>5.24898535033721</v>
      </c>
      <c r="J1505" s="21" t="n">
        <v>5.24902933295002</v>
      </c>
      <c r="K1505" s="81" t="n">
        <v>4.56463399614702</v>
      </c>
      <c r="L1505" s="81" t="n">
        <v>6.00000000000039</v>
      </c>
      <c r="M1505" s="81" t="n">
        <v>8.12614948664012</v>
      </c>
      <c r="N1505" s="81" t="n">
        <v>6.00000000000061</v>
      </c>
      <c r="O1505" s="81" t="n">
        <v>5.14194325835354</v>
      </c>
      <c r="P1505" s="81" t="n">
        <v>5.99999999999862</v>
      </c>
      <c r="Q1505" s="81" t="n">
        <v>5.99999999999544</v>
      </c>
      <c r="R1505" s="81" t="n">
        <v>5.39013591335728</v>
      </c>
      <c r="S1505" s="81" t="n">
        <v>5.24898535045031</v>
      </c>
      <c r="T1505" s="81" t="n">
        <v>5.24386227434327</v>
      </c>
      <c r="U1505" s="81" t="n">
        <v>5.2489853504503</v>
      </c>
      <c r="V1505" s="81" t="n">
        <v>5.24813087923315</v>
      </c>
      <c r="W1505" s="81" t="n">
        <v>5.2489853504503</v>
      </c>
      <c r="X1505" s="81" t="n">
        <v>5.2489853504503</v>
      </c>
    </row>
    <row r="1506" customFormat="false" ht="15" hidden="false" customHeight="true" outlineLevel="0" collapsed="false">
      <c r="A1506" s="31" t="n">
        <v>150117.660901283</v>
      </c>
      <c r="B1506" s="32" t="n">
        <v>6</v>
      </c>
      <c r="C1506" s="21" t="n">
        <v>4.56822608847866</v>
      </c>
      <c r="D1506" s="21" t="n">
        <v>5.16492979775484</v>
      </c>
      <c r="E1506" s="21" t="n">
        <v>5.99999985706665</v>
      </c>
      <c r="F1506" s="21" t="n">
        <v>5.99663131039485</v>
      </c>
      <c r="G1506" s="21" t="n">
        <v>5.42115447145363</v>
      </c>
      <c r="H1506" s="21" t="n">
        <v>5.29270011723706</v>
      </c>
      <c r="I1506" s="21" t="n">
        <v>5.24898535034472</v>
      </c>
      <c r="J1506" s="21" t="n">
        <v>5.24910091879709</v>
      </c>
      <c r="K1506" s="81" t="n">
        <v>4.90942583911032</v>
      </c>
      <c r="L1506" s="81" t="n">
        <v>6.00000000000039</v>
      </c>
      <c r="M1506" s="81" t="n">
        <v>8.33640520686411</v>
      </c>
      <c r="N1506" s="81" t="n">
        <v>6.0000000000005</v>
      </c>
      <c r="O1506" s="81" t="n">
        <v>5.17402109275588</v>
      </c>
      <c r="P1506" s="81" t="n">
        <v>5.99999999999862</v>
      </c>
      <c r="Q1506" s="81" t="n">
        <v>5.99999999999543</v>
      </c>
      <c r="R1506" s="81" t="n">
        <v>5.37753240287693</v>
      </c>
      <c r="S1506" s="81" t="n">
        <v>5.24898535045031</v>
      </c>
      <c r="T1506" s="81" t="n">
        <v>5.19757344936841</v>
      </c>
      <c r="U1506" s="81" t="n">
        <v>5.2489853504503</v>
      </c>
      <c r="V1506" s="81" t="n">
        <v>5.24840980806675</v>
      </c>
      <c r="W1506" s="81" t="n">
        <v>5.2489853504503</v>
      </c>
      <c r="X1506" s="81" t="n">
        <v>5.2489853504503</v>
      </c>
    </row>
    <row r="1507" customFormat="false" ht="15" hidden="false" customHeight="true" outlineLevel="0" collapsed="false">
      <c r="A1507" s="31" t="n">
        <v>150217.672667373</v>
      </c>
      <c r="B1507" s="32" t="n">
        <v>6</v>
      </c>
      <c r="C1507" s="21" t="n">
        <v>5.03762168203383</v>
      </c>
      <c r="D1507" s="21" t="n">
        <v>5.71167915129745</v>
      </c>
      <c r="E1507" s="21" t="n">
        <v>5.99999986655693</v>
      </c>
      <c r="F1507" s="21" t="n">
        <v>6.00106822634552</v>
      </c>
      <c r="G1507" s="21" t="n">
        <v>5.41873730311272</v>
      </c>
      <c r="H1507" s="21" t="n">
        <v>5.27521221017836</v>
      </c>
      <c r="I1507" s="21" t="n">
        <v>5.24898535035173</v>
      </c>
      <c r="J1507" s="21" t="n">
        <v>5.24900506708319</v>
      </c>
      <c r="K1507" s="81" t="n">
        <v>8.24008991038966</v>
      </c>
      <c r="L1507" s="81" t="n">
        <v>6.00000000000039</v>
      </c>
      <c r="M1507" s="81" t="n">
        <v>5.87747082149647</v>
      </c>
      <c r="N1507" s="81" t="n">
        <v>6.00000000000033</v>
      </c>
      <c r="O1507" s="81" t="n">
        <v>5.20707716212024</v>
      </c>
      <c r="P1507" s="81" t="n">
        <v>5.99999999999862</v>
      </c>
      <c r="Q1507" s="81" t="n">
        <v>5.99999999999543</v>
      </c>
      <c r="R1507" s="81" t="n">
        <v>5.25359035244204</v>
      </c>
      <c r="S1507" s="81" t="n">
        <v>5.24898535045031</v>
      </c>
      <c r="T1507" s="81" t="n">
        <v>5.24661096847508</v>
      </c>
      <c r="U1507" s="81" t="n">
        <v>5.24898535045031</v>
      </c>
      <c r="V1507" s="81" t="n">
        <v>5.24866328152071</v>
      </c>
      <c r="W1507" s="81" t="n">
        <v>5.2489853504503</v>
      </c>
      <c r="X1507" s="81" t="n">
        <v>5.2489853504503</v>
      </c>
    </row>
    <row r="1508" customFormat="false" ht="15" hidden="false" customHeight="true" outlineLevel="0" collapsed="false">
      <c r="A1508" s="31" t="n">
        <v>150317.684433463</v>
      </c>
      <c r="B1508" s="32" t="n">
        <v>6</v>
      </c>
      <c r="C1508" s="21" t="n">
        <v>8.91672953051219</v>
      </c>
      <c r="D1508" s="21" t="n">
        <v>8.1682373784319</v>
      </c>
      <c r="E1508" s="21" t="n">
        <v>5.99999987541708</v>
      </c>
      <c r="F1508" s="21" t="n">
        <v>6.00373754360817</v>
      </c>
      <c r="G1508" s="21" t="n">
        <v>4.96978085927842</v>
      </c>
      <c r="H1508" s="21" t="n">
        <v>5.15031011992482</v>
      </c>
      <c r="I1508" s="21" t="n">
        <v>5.24898535035828</v>
      </c>
      <c r="J1508" s="21" t="n">
        <v>5.24888677044948</v>
      </c>
      <c r="K1508" s="81" t="n">
        <v>8.95510762068943</v>
      </c>
      <c r="L1508" s="81" t="n">
        <v>6.00000000000039</v>
      </c>
      <c r="M1508" s="81" t="n">
        <v>5.23417422499418</v>
      </c>
      <c r="N1508" s="81" t="n">
        <v>6.00000000000031</v>
      </c>
      <c r="O1508" s="81" t="n">
        <v>5.24112992217217</v>
      </c>
      <c r="P1508" s="81" t="n">
        <v>5.99999999999862</v>
      </c>
      <c r="Q1508" s="81" t="n">
        <v>5.99999999999543</v>
      </c>
      <c r="R1508" s="81" t="n">
        <v>4.92055511529412</v>
      </c>
      <c r="S1508" s="81" t="n">
        <v>5.24898535045031</v>
      </c>
      <c r="T1508" s="81" t="n">
        <v>5.27656954842028</v>
      </c>
      <c r="U1508" s="81" t="n">
        <v>5.24898535045031</v>
      </c>
      <c r="V1508" s="81" t="n">
        <v>5.24889143371333</v>
      </c>
      <c r="W1508" s="81" t="n">
        <v>5.2489853504503</v>
      </c>
      <c r="X1508" s="81" t="n">
        <v>5.2489853504503</v>
      </c>
    </row>
    <row r="1509" customFormat="false" ht="15" hidden="false" customHeight="true" outlineLevel="0" collapsed="false">
      <c r="A1509" s="31" t="n">
        <v>150417.696199553</v>
      </c>
      <c r="B1509" s="32" t="n">
        <v>6</v>
      </c>
      <c r="C1509" s="21" t="n">
        <v>8.69959699844225</v>
      </c>
      <c r="D1509" s="21" t="n">
        <v>5.67083792234257</v>
      </c>
      <c r="E1509" s="21" t="n">
        <v>5.99999988368898</v>
      </c>
      <c r="F1509" s="21" t="n">
        <v>6.00093793017574</v>
      </c>
      <c r="G1509" s="21" t="n">
        <v>4.83730337833495</v>
      </c>
      <c r="H1509" s="21" t="n">
        <v>5.20257913252829</v>
      </c>
      <c r="I1509" s="21" t="n">
        <v>5.24898535036439</v>
      </c>
      <c r="J1509" s="21" t="n">
        <v>5.24891550031618</v>
      </c>
      <c r="K1509" s="81" t="n">
        <v>4.71370838597568</v>
      </c>
      <c r="L1509" s="81" t="n">
        <v>6.00000000000039</v>
      </c>
      <c r="M1509" s="81" t="n">
        <v>5.51528385642114</v>
      </c>
      <c r="N1509" s="81" t="n">
        <v>6.00000000000039</v>
      </c>
      <c r="O1509" s="81" t="n">
        <v>5.27619146782835</v>
      </c>
      <c r="P1509" s="81" t="n">
        <v>5.99999999999862</v>
      </c>
      <c r="Q1509" s="81" t="n">
        <v>5.99999999999543</v>
      </c>
      <c r="R1509" s="81" t="n">
        <v>5.3351754153288</v>
      </c>
      <c r="S1509" s="81" t="n">
        <v>5.24898535045031</v>
      </c>
      <c r="T1509" s="81" t="n">
        <v>5.27554042715663</v>
      </c>
      <c r="U1509" s="81" t="n">
        <v>5.24898535045031</v>
      </c>
      <c r="V1509" s="81" t="n">
        <v>5.2490945097192</v>
      </c>
      <c r="W1509" s="81" t="n">
        <v>5.2489853504503</v>
      </c>
      <c r="X1509" s="81" t="n">
        <v>5.2489853504503</v>
      </c>
    </row>
    <row r="1510" customFormat="false" ht="15" hidden="false" customHeight="true" outlineLevel="0" collapsed="false">
      <c r="A1510" s="31" t="n">
        <v>150517.707965643</v>
      </c>
      <c r="B1510" s="32" t="n">
        <v>6</v>
      </c>
      <c r="C1510" s="21" t="n">
        <v>4.50119435156472</v>
      </c>
      <c r="D1510" s="21" t="n">
        <v>4.93228775125749</v>
      </c>
      <c r="E1510" s="21" t="n">
        <v>5.99999989141166</v>
      </c>
      <c r="F1510" s="21" t="n">
        <v>5.99699172145311</v>
      </c>
      <c r="G1510" s="21" t="n">
        <v>5.34223571283884</v>
      </c>
      <c r="H1510" s="21" t="n">
        <v>5.29183622741343</v>
      </c>
      <c r="I1510" s="21" t="n">
        <v>5.24898535037009</v>
      </c>
      <c r="J1510" s="21" t="n">
        <v>5.2490413432503</v>
      </c>
      <c r="K1510" s="81" t="n">
        <v>4.56463399614703</v>
      </c>
      <c r="L1510" s="81" t="n">
        <v>6.00000000000039</v>
      </c>
      <c r="M1510" s="81" t="n">
        <v>6.54135804535131</v>
      </c>
      <c r="N1510" s="81" t="n">
        <v>6.0000000000004</v>
      </c>
      <c r="O1510" s="81" t="n">
        <v>5.31226552420572</v>
      </c>
      <c r="P1510" s="81" t="n">
        <v>5.99999999999862</v>
      </c>
      <c r="Q1510" s="81" t="n">
        <v>5.99999999999543</v>
      </c>
      <c r="R1510" s="81" t="n">
        <v>5.39013591335728</v>
      </c>
      <c r="S1510" s="81" t="n">
        <v>5.24898535045031</v>
      </c>
      <c r="T1510" s="81" t="n">
        <v>5.2701542842015</v>
      </c>
      <c r="U1510" s="81" t="n">
        <v>5.2489853504503</v>
      </c>
      <c r="V1510" s="81" t="n">
        <v>5.24927288196153</v>
      </c>
      <c r="W1510" s="81" t="n">
        <v>5.2489853504503</v>
      </c>
      <c r="X1510" s="81" t="n">
        <v>5.2489853504503</v>
      </c>
    </row>
    <row r="1511" customFormat="false" ht="15" hidden="false" customHeight="true" outlineLevel="0" collapsed="false">
      <c r="A1511" s="31" t="n">
        <v>150617.719731733</v>
      </c>
      <c r="B1511" s="32" t="n">
        <v>6</v>
      </c>
      <c r="C1511" s="21" t="n">
        <v>4.47767864361142</v>
      </c>
      <c r="D1511" s="21" t="n">
        <v>5.09162587197827</v>
      </c>
      <c r="E1511" s="21" t="n">
        <v>5.99999989862162</v>
      </c>
      <c r="F1511" s="21" t="n">
        <v>5.99754668939435</v>
      </c>
      <c r="G1511" s="21" t="n">
        <v>5.41075190844095</v>
      </c>
      <c r="H1511" s="21" t="n">
        <v>5.29439257954351</v>
      </c>
      <c r="I1511" s="21" t="n">
        <v>5.24898535037542</v>
      </c>
      <c r="J1511" s="21" t="n">
        <v>5.249079922053</v>
      </c>
      <c r="K1511" s="81" t="n">
        <v>4.90942583911036</v>
      </c>
      <c r="L1511" s="81" t="n">
        <v>6.00000000000039</v>
      </c>
      <c r="M1511" s="81" t="n">
        <v>8.28633238130527</v>
      </c>
      <c r="N1511" s="81" t="n">
        <v>6.00000000000027</v>
      </c>
      <c r="O1511" s="81" t="n">
        <v>5.34934504002971</v>
      </c>
      <c r="P1511" s="81" t="n">
        <v>5.99999999999862</v>
      </c>
      <c r="Q1511" s="81" t="n">
        <v>5.99999999999543</v>
      </c>
      <c r="R1511" s="81" t="n">
        <v>5.37753240287693</v>
      </c>
      <c r="S1511" s="81" t="n">
        <v>5.24898535045031</v>
      </c>
      <c r="T1511" s="81" t="n">
        <v>5.22987014450983</v>
      </c>
      <c r="U1511" s="81" t="n">
        <v>5.24898535045031</v>
      </c>
      <c r="V1511" s="81" t="n">
        <v>5.24942706727027</v>
      </c>
      <c r="W1511" s="81" t="n">
        <v>5.2489853504503</v>
      </c>
      <c r="X1511" s="81" t="n">
        <v>5.2489853504503</v>
      </c>
    </row>
    <row r="1512" customFormat="false" ht="15" hidden="false" customHeight="true" outlineLevel="0" collapsed="false">
      <c r="A1512" s="31" t="n">
        <v>150717.731497823</v>
      </c>
      <c r="B1512" s="32" t="n">
        <v>6</v>
      </c>
      <c r="C1512" s="21" t="n">
        <v>4.78360786639203</v>
      </c>
      <c r="D1512" s="21" t="n">
        <v>5.5183894851656</v>
      </c>
      <c r="E1512" s="21" t="n">
        <v>5.99999990535286</v>
      </c>
      <c r="F1512" s="21" t="n">
        <v>6.0015325655006</v>
      </c>
      <c r="G1512" s="21" t="n">
        <v>5.42629863942219</v>
      </c>
      <c r="H1512" s="21" t="n">
        <v>5.28170170324562</v>
      </c>
      <c r="I1512" s="21" t="n">
        <v>5.24898535038039</v>
      </c>
      <c r="J1512" s="21" t="n">
        <v>5.24898263605311</v>
      </c>
      <c r="K1512" s="81" t="n">
        <v>8.2400899103899</v>
      </c>
      <c r="L1512" s="81" t="n">
        <v>6.00000000000039</v>
      </c>
      <c r="M1512" s="81" t="n">
        <v>8.20075059064849</v>
      </c>
      <c r="N1512" s="81" t="n">
        <v>6.0000000000002</v>
      </c>
      <c r="O1512" s="81" t="n">
        <v>5.38740935541163</v>
      </c>
      <c r="P1512" s="81" t="n">
        <v>5.99999999999862</v>
      </c>
      <c r="Q1512" s="81" t="n">
        <v>5.99999999999543</v>
      </c>
      <c r="R1512" s="81" t="n">
        <v>5.25359035244199</v>
      </c>
      <c r="S1512" s="81" t="n">
        <v>5.24898535045031</v>
      </c>
      <c r="T1512" s="81" t="n">
        <v>5.18744190364813</v>
      </c>
      <c r="U1512" s="81" t="n">
        <v>5.24898535045031</v>
      </c>
      <c r="V1512" s="81" t="n">
        <v>5.24955774396997</v>
      </c>
      <c r="W1512" s="81" t="n">
        <v>5.2489853504503</v>
      </c>
      <c r="X1512" s="81" t="n">
        <v>5.2489853504503</v>
      </c>
    </row>
    <row r="1513" customFormat="false" ht="15" hidden="false" customHeight="true" outlineLevel="0" collapsed="false">
      <c r="A1513" s="31" t="n">
        <v>150817.743263913</v>
      </c>
      <c r="B1513" s="32" t="n">
        <v>6</v>
      </c>
      <c r="C1513" s="21" t="n">
        <v>8.20670953856767</v>
      </c>
      <c r="D1513" s="21" t="n">
        <v>7.94773469244845</v>
      </c>
      <c r="E1513" s="21" t="n">
        <v>5.99999991163717</v>
      </c>
      <c r="F1513" s="21" t="n">
        <v>6.00311523250397</v>
      </c>
      <c r="G1513" s="21" t="n">
        <v>5.33807828269963</v>
      </c>
      <c r="H1513" s="21" t="n">
        <v>5.17970790642603</v>
      </c>
      <c r="I1513" s="21" t="n">
        <v>5.24898535038503</v>
      </c>
      <c r="J1513" s="21" t="n">
        <v>5.24889481039946</v>
      </c>
      <c r="K1513" s="81" t="n">
        <v>8.95510762068943</v>
      </c>
      <c r="L1513" s="81" t="n">
        <v>6.00000000000039</v>
      </c>
      <c r="M1513" s="81" t="n">
        <v>5.50517184929305</v>
      </c>
      <c r="N1513" s="81" t="n">
        <v>6.00000000000027</v>
      </c>
      <c r="O1513" s="81" t="n">
        <v>5.42642094127385</v>
      </c>
      <c r="P1513" s="81" t="n">
        <v>5.99999999999862</v>
      </c>
      <c r="Q1513" s="81" t="n">
        <v>5.99999999999543</v>
      </c>
      <c r="R1513" s="81" t="n">
        <v>4.92055511529411</v>
      </c>
      <c r="S1513" s="81" t="n">
        <v>5.24898535045031</v>
      </c>
      <c r="T1513" s="81" t="n">
        <v>5.26952474158079</v>
      </c>
      <c r="U1513" s="81" t="n">
        <v>5.24898535045031</v>
      </c>
      <c r="V1513" s="81" t="n">
        <v>5.2496657680666</v>
      </c>
      <c r="W1513" s="81" t="n">
        <v>5.2489853504503</v>
      </c>
      <c r="X1513" s="81" t="n">
        <v>5.2489853504503</v>
      </c>
    </row>
    <row r="1514" customFormat="false" ht="15" hidden="false" customHeight="true" outlineLevel="0" collapsed="false">
      <c r="A1514" s="31" t="n">
        <v>150917.755030004</v>
      </c>
      <c r="B1514" s="32" t="n">
        <v>6</v>
      </c>
      <c r="C1514" s="21" t="n">
        <v>9.18129601640509</v>
      </c>
      <c r="D1514" s="21" t="n">
        <v>7.31487825688583</v>
      </c>
      <c r="E1514" s="21" t="n">
        <v>5.99999991750422</v>
      </c>
      <c r="F1514" s="21" t="n">
        <v>6.00017934925428</v>
      </c>
      <c r="G1514" s="21" t="n">
        <v>4.86393419768284</v>
      </c>
      <c r="H1514" s="21" t="n">
        <v>5.1296327822892</v>
      </c>
      <c r="I1514" s="21" t="n">
        <v>5.24898535038937</v>
      </c>
      <c r="J1514" s="21" t="n">
        <v>5.24894080829335</v>
      </c>
      <c r="K1514" s="81" t="n">
        <v>4.71370838597565</v>
      </c>
      <c r="L1514" s="81" t="n">
        <v>6.00000000000039</v>
      </c>
      <c r="M1514" s="81" t="n">
        <v>5.2793578719623</v>
      </c>
      <c r="N1514" s="81" t="n">
        <v>6.00000000000034</v>
      </c>
      <c r="O1514" s="81" t="n">
        <v>5.46632175031876</v>
      </c>
      <c r="P1514" s="81" t="n">
        <v>5.99999999999862</v>
      </c>
      <c r="Q1514" s="81" t="n">
        <v>5.99999999999543</v>
      </c>
      <c r="R1514" s="81" t="n">
        <v>5.3351754153288</v>
      </c>
      <c r="S1514" s="81" t="n">
        <v>5.24898535045031</v>
      </c>
      <c r="T1514" s="81" t="n">
        <v>5.27655957830349</v>
      </c>
      <c r="U1514" s="81" t="n">
        <v>5.2489853504503</v>
      </c>
      <c r="V1514" s="81" t="n">
        <v>5.24975218725389</v>
      </c>
      <c r="W1514" s="81" t="n">
        <v>5.2489853504503</v>
      </c>
      <c r="X1514" s="81" t="n">
        <v>5.2489853504503</v>
      </c>
    </row>
    <row r="1515" customFormat="false" ht="15" hidden="false" customHeight="true" outlineLevel="0" collapsed="false">
      <c r="A1515" s="31" t="n">
        <v>151017.766796094</v>
      </c>
      <c r="B1515" s="32" t="n">
        <v>6</v>
      </c>
      <c r="C1515" s="21" t="n">
        <v>4.79582409848105</v>
      </c>
      <c r="D1515" s="21" t="n">
        <v>4.97449422083636</v>
      </c>
      <c r="E1515" s="21" t="n">
        <v>5.99999992298172</v>
      </c>
      <c r="F1515" s="21" t="n">
        <v>5.99718002799623</v>
      </c>
      <c r="G1515" s="21" t="n">
        <v>5.2757198105939</v>
      </c>
      <c r="H1515" s="21" t="n">
        <v>5.28424685433095</v>
      </c>
      <c r="I1515" s="21" t="n">
        <v>5.24898535039341</v>
      </c>
      <c r="J1515" s="21" t="n">
        <v>5.24904689541189</v>
      </c>
      <c r="K1515" s="81" t="n">
        <v>4.56463399614703</v>
      </c>
      <c r="L1515" s="81" t="n">
        <v>6.00000000000039</v>
      </c>
      <c r="M1515" s="81" t="n">
        <v>5.63783708216676</v>
      </c>
      <c r="N1515" s="81" t="n">
        <v>6.00000000000025</v>
      </c>
      <c r="O1515" s="81" t="n">
        <v>5.50702928486264</v>
      </c>
      <c r="P1515" s="81" t="n">
        <v>5.99999999999862</v>
      </c>
      <c r="Q1515" s="81" t="n">
        <v>5.99999999999543</v>
      </c>
      <c r="R1515" s="81" t="n">
        <v>5.39013591335728</v>
      </c>
      <c r="S1515" s="81" t="n">
        <v>5.24898535045031</v>
      </c>
      <c r="T1515" s="81" t="n">
        <v>5.27436532096728</v>
      </c>
      <c r="U1515" s="81" t="n">
        <v>5.24898535045031</v>
      </c>
      <c r="V1515" s="81" t="n">
        <v>5.24981825107805</v>
      </c>
      <c r="W1515" s="81" t="n">
        <v>5.2489853504503</v>
      </c>
      <c r="X1515" s="81" t="n">
        <v>5.2489853504503</v>
      </c>
    </row>
    <row r="1516" customFormat="false" ht="15" hidden="false" customHeight="true" outlineLevel="0" collapsed="false">
      <c r="A1516" s="31" t="n">
        <v>151117.778562184</v>
      </c>
      <c r="B1516" s="32" t="n">
        <v>6</v>
      </c>
      <c r="C1516" s="21" t="n">
        <v>4.42142835603363</v>
      </c>
      <c r="D1516" s="21" t="n">
        <v>5.01986450102689</v>
      </c>
      <c r="E1516" s="21" t="n">
        <v>5.99999992809551</v>
      </c>
      <c r="F1516" s="21" t="n">
        <v>5.99835271421878</v>
      </c>
      <c r="G1516" s="21" t="n">
        <v>5.39571499577123</v>
      </c>
      <c r="H1516" s="21" t="n">
        <v>5.29556317425824</v>
      </c>
      <c r="I1516" s="21" t="n">
        <v>5.24898535039719</v>
      </c>
      <c r="J1516" s="21" t="n">
        <v>5.24905926388939</v>
      </c>
      <c r="K1516" s="81" t="n">
        <v>4.90942583911037</v>
      </c>
      <c r="L1516" s="81" t="n">
        <v>6.00000000000039</v>
      </c>
      <c r="M1516" s="81" t="n">
        <v>7.57770333608573</v>
      </c>
      <c r="N1516" s="81" t="n">
        <v>6.00000000000014</v>
      </c>
      <c r="O1516" s="81" t="n">
        <v>5.54843257980535</v>
      </c>
      <c r="P1516" s="81" t="n">
        <v>5.99999999999862</v>
      </c>
      <c r="Q1516" s="81" t="n">
        <v>5.99999999999543</v>
      </c>
      <c r="R1516" s="81" t="n">
        <v>5.37753240287693</v>
      </c>
      <c r="S1516" s="81" t="n">
        <v>5.24898535045031</v>
      </c>
      <c r="T1516" s="81" t="n">
        <v>5.26732933901841</v>
      </c>
      <c r="U1516" s="81" t="n">
        <v>5.24898535045031</v>
      </c>
      <c r="V1516" s="81" t="n">
        <v>5.24986541523295</v>
      </c>
      <c r="W1516" s="81" t="n">
        <v>5.2489853504503</v>
      </c>
      <c r="X1516" s="81" t="n">
        <v>5.2489853504503</v>
      </c>
    </row>
    <row r="1517" customFormat="false" ht="15" hidden="false" customHeight="true" outlineLevel="0" collapsed="false">
      <c r="A1517" s="31" t="n">
        <v>151217.790328274</v>
      </c>
      <c r="B1517" s="32" t="n">
        <v>6</v>
      </c>
      <c r="C1517" s="21" t="n">
        <v>4.62736667328415</v>
      </c>
      <c r="D1517" s="21" t="n">
        <v>5.35642661728703</v>
      </c>
      <c r="E1517" s="21" t="n">
        <v>5.99999993286974</v>
      </c>
      <c r="F1517" s="21" t="n">
        <v>6.00178316488909</v>
      </c>
      <c r="G1517" s="21" t="n">
        <v>5.42437257948829</v>
      </c>
      <c r="H1517" s="21" t="n">
        <v>5.28708704605265</v>
      </c>
      <c r="I1517" s="21" t="n">
        <v>5.24898535040072</v>
      </c>
      <c r="J1517" s="21" t="n">
        <v>5.2489664555428</v>
      </c>
      <c r="K1517" s="81" t="n">
        <v>8.24008991038999</v>
      </c>
      <c r="L1517" s="81" t="n">
        <v>6.00000000000039</v>
      </c>
      <c r="M1517" s="81" t="n">
        <v>8.35905745287833</v>
      </c>
      <c r="N1517" s="81" t="n">
        <v>6.00000000000018</v>
      </c>
      <c r="O1517" s="81" t="n">
        <v>5.59038842105604</v>
      </c>
      <c r="P1517" s="81" t="n">
        <v>5.99999999999862</v>
      </c>
      <c r="Q1517" s="81" t="n">
        <v>5.99999999999543</v>
      </c>
      <c r="R1517" s="81" t="n">
        <v>5.25359035244197</v>
      </c>
      <c r="S1517" s="81" t="n">
        <v>5.24898535045031</v>
      </c>
      <c r="T1517" s="81" t="n">
        <v>5.21826190616389</v>
      </c>
      <c r="U1517" s="81" t="n">
        <v>5.24898535045031</v>
      </c>
      <c r="V1517" s="81" t="n">
        <v>5.24989533768587</v>
      </c>
      <c r="W1517" s="81" t="n">
        <v>5.2489853504503</v>
      </c>
      <c r="X1517" s="81" t="n">
        <v>5.2489853504503</v>
      </c>
    </row>
    <row r="1518" customFormat="false" ht="15" hidden="false" customHeight="true" outlineLevel="0" collapsed="false">
      <c r="A1518" s="31" t="n">
        <v>151317.802094364</v>
      </c>
      <c r="B1518" s="32" t="n">
        <v>6</v>
      </c>
      <c r="C1518" s="21" t="n">
        <v>5.25727879913667</v>
      </c>
      <c r="D1518" s="21" t="n">
        <v>6.9384787405514</v>
      </c>
      <c r="E1518" s="21" t="n">
        <v>5.99999993732695</v>
      </c>
      <c r="F1518" s="21" t="n">
        <v>6.00248443831842</v>
      </c>
      <c r="G1518" s="21" t="n">
        <v>5.40823339095296</v>
      </c>
      <c r="H1518" s="21" t="n">
        <v>5.24831100114684</v>
      </c>
      <c r="I1518" s="21" t="n">
        <v>5.24898535040401</v>
      </c>
      <c r="J1518" s="21" t="n">
        <v>5.24890584178287</v>
      </c>
      <c r="K1518" s="81" t="n">
        <v>8.95510762068976</v>
      </c>
      <c r="L1518" s="81" t="n">
        <v>6.00000000000039</v>
      </c>
      <c r="M1518" s="81" t="n">
        <v>7.9021705063465</v>
      </c>
      <c r="N1518" s="81" t="n">
        <v>6.00000000000027</v>
      </c>
      <c r="O1518" s="81" t="n">
        <v>5.63271826556186</v>
      </c>
      <c r="P1518" s="81" t="n">
        <v>5.99999999999862</v>
      </c>
      <c r="Q1518" s="81" t="n">
        <v>5.99999999999543</v>
      </c>
      <c r="R1518" s="81" t="n">
        <v>4.92055511529411</v>
      </c>
      <c r="S1518" s="81" t="n">
        <v>5.24898535045031</v>
      </c>
      <c r="T1518" s="81" t="n">
        <v>5.18484138986033</v>
      </c>
      <c r="U1518" s="81" t="n">
        <v>5.24898535045031</v>
      </c>
      <c r="V1518" s="81" t="n">
        <v>5.24990986427262</v>
      </c>
      <c r="W1518" s="81" t="n">
        <v>5.2489853504503</v>
      </c>
      <c r="X1518" s="81" t="n">
        <v>5.2489853504503</v>
      </c>
    </row>
    <row r="1519" customFormat="false" ht="15" hidden="false" customHeight="true" outlineLevel="0" collapsed="false">
      <c r="A1519" s="31" t="n">
        <v>151417.813860454</v>
      </c>
      <c r="B1519" s="32" t="n">
        <v>6</v>
      </c>
      <c r="C1519" s="21" t="n">
        <v>9.04988348255309</v>
      </c>
      <c r="D1519" s="21" t="n">
        <v>8.2516266538673</v>
      </c>
      <c r="E1519" s="21" t="n">
        <v>5.99999994148823</v>
      </c>
      <c r="F1519" s="21" t="n">
        <v>5.99961799471968</v>
      </c>
      <c r="G1519" s="21" t="n">
        <v>4.92724955562133</v>
      </c>
      <c r="H1519" s="21" t="n">
        <v>5.13034767731283</v>
      </c>
      <c r="I1519" s="21" t="n">
        <v>5.24898535040708</v>
      </c>
      <c r="J1519" s="21" t="n">
        <v>5.24896173744873</v>
      </c>
      <c r="K1519" s="81" t="n">
        <v>4.71370838597564</v>
      </c>
      <c r="L1519" s="81" t="n">
        <v>6.00000000000039</v>
      </c>
      <c r="M1519" s="81" t="n">
        <v>5.3360037060353</v>
      </c>
      <c r="N1519" s="81" t="n">
        <v>6.00000000000026</v>
      </c>
      <c r="O1519" s="81" t="n">
        <v>5.67520648147835</v>
      </c>
      <c r="P1519" s="81" t="n">
        <v>5.99999999999862</v>
      </c>
      <c r="Q1519" s="81" t="n">
        <v>5.99999999999543</v>
      </c>
      <c r="R1519" s="81" t="n">
        <v>5.3351754153288</v>
      </c>
      <c r="S1519" s="81" t="n">
        <v>5.24898535045031</v>
      </c>
      <c r="T1519" s="81" t="n">
        <v>5.27458881951136</v>
      </c>
      <c r="U1519" s="81" t="n">
        <v>5.2489853504503</v>
      </c>
      <c r="V1519" s="81" t="n">
        <v>5.24991100169868</v>
      </c>
      <c r="W1519" s="81" t="n">
        <v>5.2489853504503</v>
      </c>
      <c r="X1519" s="81" t="n">
        <v>5.2489853504503</v>
      </c>
    </row>
    <row r="1520" customFormat="false" ht="15" hidden="false" customHeight="true" outlineLevel="0" collapsed="false">
      <c r="A1520" s="31" t="n">
        <v>151517.825626544</v>
      </c>
      <c r="B1520" s="32" t="n">
        <v>6</v>
      </c>
      <c r="C1520" s="21" t="n">
        <v>5.82623742319165</v>
      </c>
      <c r="D1520" s="21" t="n">
        <v>5.12936336003406</v>
      </c>
      <c r="E1520" s="21" t="n">
        <v>5.99999994537321</v>
      </c>
      <c r="F1520" s="21" t="n">
        <v>5.99747711940206</v>
      </c>
      <c r="G1520" s="21" t="n">
        <v>4.85818652428234</v>
      </c>
      <c r="H1520" s="21" t="n">
        <v>5.27248595943312</v>
      </c>
      <c r="I1520" s="21" t="n">
        <v>5.24898535040995</v>
      </c>
      <c r="J1520" s="21" t="n">
        <v>5.24904743809733</v>
      </c>
      <c r="K1520" s="81" t="n">
        <v>4.56463399614703</v>
      </c>
      <c r="L1520" s="81" t="n">
        <v>6.00000000000039</v>
      </c>
      <c r="M1520" s="81" t="n">
        <v>5.35591790329771</v>
      </c>
      <c r="N1520" s="81" t="n">
        <v>6.00000000000013</v>
      </c>
      <c r="O1520" s="81" t="n">
        <v>5.71760065187445</v>
      </c>
      <c r="P1520" s="81" t="n">
        <v>5.99999999999862</v>
      </c>
      <c r="Q1520" s="81" t="n">
        <v>5.99999999999543</v>
      </c>
      <c r="R1520" s="81" t="n">
        <v>5.39013591335728</v>
      </c>
      <c r="S1520" s="81" t="n">
        <v>5.24898535045031</v>
      </c>
      <c r="T1520" s="81" t="n">
        <v>5.2765132674998</v>
      </c>
      <c r="U1520" s="81" t="n">
        <v>5.24898535045031</v>
      </c>
      <c r="V1520" s="81" t="n">
        <v>5.24990087668877</v>
      </c>
      <c r="W1520" s="81" t="n">
        <v>5.2489853504503</v>
      </c>
      <c r="X1520" s="81" t="n">
        <v>5.2489853504503</v>
      </c>
    </row>
    <row r="1521" customFormat="false" ht="15" hidden="false" customHeight="true" outlineLevel="0" collapsed="false">
      <c r="A1521" s="31" t="n">
        <v>151617.837392634</v>
      </c>
      <c r="B1521" s="32" t="n">
        <v>6</v>
      </c>
      <c r="C1521" s="21" t="n">
        <v>4.41250737117089</v>
      </c>
      <c r="D1521" s="21" t="n">
        <v>4.97377334230008</v>
      </c>
      <c r="E1521" s="21" t="n">
        <v>5.99999994900023</v>
      </c>
      <c r="F1521" s="21" t="n">
        <v>5.99903338142172</v>
      </c>
      <c r="G1521" s="21" t="n">
        <v>5.36530309204314</v>
      </c>
      <c r="H1521" s="21" t="n">
        <v>5.29557216004589</v>
      </c>
      <c r="I1521" s="21" t="n">
        <v>5.24898535041263</v>
      </c>
      <c r="J1521" s="21" t="n">
        <v>5.24904002036352</v>
      </c>
      <c r="K1521" s="81" t="n">
        <v>4.90942583911036</v>
      </c>
      <c r="L1521" s="81" t="n">
        <v>6.00000000000039</v>
      </c>
      <c r="M1521" s="81" t="n">
        <v>5.8344679181048</v>
      </c>
      <c r="N1521" s="81" t="n">
        <v>6.0000000000001</v>
      </c>
      <c r="O1521" s="81" t="n">
        <v>5.75961472958994</v>
      </c>
      <c r="P1521" s="81" t="n">
        <v>5.99999999999862</v>
      </c>
      <c r="Q1521" s="81" t="n">
        <v>5.99999999999543</v>
      </c>
      <c r="R1521" s="81" t="n">
        <v>5.37753240287693</v>
      </c>
      <c r="S1521" s="81" t="n">
        <v>5.24898535045031</v>
      </c>
      <c r="T1521" s="81" t="n">
        <v>5.27322150371089</v>
      </c>
      <c r="U1521" s="81" t="n">
        <v>5.24898535045031</v>
      </c>
      <c r="V1521" s="81" t="n">
        <v>5.2498816814385</v>
      </c>
      <c r="W1521" s="81" t="n">
        <v>5.2489853504503</v>
      </c>
      <c r="X1521" s="81" t="n">
        <v>5.2489853504503</v>
      </c>
    </row>
    <row r="1522" customFormat="false" ht="15" hidden="false" customHeight="true" outlineLevel="0" collapsed="false">
      <c r="A1522" s="31" t="n">
        <v>151717.849158725</v>
      </c>
      <c r="B1522" s="32" t="n">
        <v>6</v>
      </c>
      <c r="C1522" s="21" t="n">
        <v>4.51820037802817</v>
      </c>
      <c r="D1522" s="21" t="n">
        <v>5.24422637260829</v>
      </c>
      <c r="E1522" s="21" t="n">
        <v>5.9999999523864</v>
      </c>
      <c r="F1522" s="21" t="n">
        <v>6.00186370195988</v>
      </c>
      <c r="G1522" s="21" t="n">
        <v>5.4165509848219</v>
      </c>
      <c r="H1522" s="21" t="n">
        <v>5.29052865335421</v>
      </c>
      <c r="I1522" s="21" t="n">
        <v>5.24898535041513</v>
      </c>
      <c r="J1522" s="21" t="n">
        <v>5.24895575496241</v>
      </c>
      <c r="K1522" s="81" t="n">
        <v>8.24008991038993</v>
      </c>
      <c r="L1522" s="81" t="n">
        <v>6.00000000000039</v>
      </c>
      <c r="M1522" s="81" t="n">
        <v>8.02284962501336</v>
      </c>
      <c r="N1522" s="81" t="n">
        <v>6.0000000000002</v>
      </c>
      <c r="O1522" s="81" t="n">
        <v>5.80093572792997</v>
      </c>
      <c r="P1522" s="81" t="n">
        <v>5.99999999999862</v>
      </c>
      <c r="Q1522" s="81" t="n">
        <v>5.99999999999543</v>
      </c>
      <c r="R1522" s="81" t="n">
        <v>5.25359035244198</v>
      </c>
      <c r="S1522" s="81" t="n">
        <v>5.24898535045031</v>
      </c>
      <c r="T1522" s="81" t="n">
        <v>5.25012718414497</v>
      </c>
      <c r="U1522" s="81" t="n">
        <v>5.24898535045031</v>
      </c>
      <c r="V1522" s="81" t="n">
        <v>5.24985560750837</v>
      </c>
      <c r="W1522" s="81" t="n">
        <v>5.2489853504503</v>
      </c>
      <c r="X1522" s="81" t="n">
        <v>5.2489853504503</v>
      </c>
    </row>
    <row r="1523" customFormat="false" ht="15" hidden="false" customHeight="true" outlineLevel="0" collapsed="false">
      <c r="A1523" s="31" t="n">
        <v>151817.860924815</v>
      </c>
      <c r="B1523" s="32" t="n">
        <v>6</v>
      </c>
      <c r="C1523" s="21" t="n">
        <v>4.89202949363491</v>
      </c>
      <c r="D1523" s="21" t="n">
        <v>5.99390095298692</v>
      </c>
      <c r="E1523" s="21" t="n">
        <v>5.99999995554776</v>
      </c>
      <c r="F1523" s="21" t="n">
        <v>6.00188376450944</v>
      </c>
      <c r="G1523" s="21" t="n">
        <v>5.42413332429987</v>
      </c>
      <c r="H1523" s="21" t="n">
        <v>5.26645859521985</v>
      </c>
      <c r="I1523" s="21" t="n">
        <v>5.24898535041747</v>
      </c>
      <c r="J1523" s="21" t="n">
        <v>5.24891841199295</v>
      </c>
      <c r="K1523" s="81" t="n">
        <v>8.95510762068976</v>
      </c>
      <c r="L1523" s="81" t="n">
        <v>6.00000000000039</v>
      </c>
      <c r="M1523" s="81" t="n">
        <v>8.36352707373154</v>
      </c>
      <c r="N1523" s="81" t="n">
        <v>6.00000000000026</v>
      </c>
      <c r="O1523" s="81" t="n">
        <v>5.84123432012819</v>
      </c>
      <c r="P1523" s="81" t="n">
        <v>5.99999999999862</v>
      </c>
      <c r="Q1523" s="81" t="n">
        <v>5.99999999999543</v>
      </c>
      <c r="R1523" s="81" t="n">
        <v>4.92055511529412</v>
      </c>
      <c r="S1523" s="81" t="n">
        <v>5.24898535045031</v>
      </c>
      <c r="T1523" s="81" t="n">
        <v>5.20312932421242</v>
      </c>
      <c r="U1523" s="81" t="n">
        <v>5.2489853504503</v>
      </c>
      <c r="V1523" s="81" t="n">
        <v>5.24982477261806</v>
      </c>
      <c r="W1523" s="81" t="n">
        <v>5.2489853504503</v>
      </c>
      <c r="X1523" s="81" t="n">
        <v>5.2489853504503</v>
      </c>
    </row>
    <row r="1524" customFormat="false" ht="15" hidden="false" customHeight="true" outlineLevel="0" collapsed="false">
      <c r="A1524" s="31" t="n">
        <v>151917.872690905</v>
      </c>
      <c r="B1524" s="32" t="n">
        <v>6</v>
      </c>
      <c r="C1524" s="21" t="n">
        <v>8.7006412722077</v>
      </c>
      <c r="D1524" s="21" t="n">
        <v>8.25807324153947</v>
      </c>
      <c r="E1524" s="21" t="n">
        <v>5.99999995849922</v>
      </c>
      <c r="F1524" s="21" t="n">
        <v>5.99923182709228</v>
      </c>
      <c r="G1524" s="21" t="n">
        <v>5.04240516071402</v>
      </c>
      <c r="H1524" s="21" t="n">
        <v>5.13834825880665</v>
      </c>
      <c r="I1524" s="21" t="n">
        <v>5.24898535041965</v>
      </c>
      <c r="J1524" s="21" t="n">
        <v>5.24897829277366</v>
      </c>
      <c r="K1524" s="81" t="n">
        <v>4.71370838597565</v>
      </c>
      <c r="L1524" s="81" t="n">
        <v>6.00000000000039</v>
      </c>
      <c r="M1524" s="81" t="n">
        <v>6.21250764568298</v>
      </c>
      <c r="N1524" s="81" t="n">
        <v>6.00000000000015</v>
      </c>
      <c r="O1524" s="81" t="n">
        <v>5.88017917561053</v>
      </c>
      <c r="P1524" s="81" t="n">
        <v>5.99999999999862</v>
      </c>
      <c r="Q1524" s="81" t="n">
        <v>5.99999999999543</v>
      </c>
      <c r="R1524" s="81" t="n">
        <v>5.3351754153288</v>
      </c>
      <c r="S1524" s="81" t="n">
        <v>5.24898535045031</v>
      </c>
      <c r="T1524" s="81" t="n">
        <v>5.20448917197931</v>
      </c>
      <c r="U1524" s="81" t="n">
        <v>5.24898535045031</v>
      </c>
      <c r="V1524" s="81" t="n">
        <v>5.24979114696132</v>
      </c>
      <c r="W1524" s="81" t="n">
        <v>5.2489853504503</v>
      </c>
      <c r="X1524" s="81" t="n">
        <v>5.2489853504503</v>
      </c>
    </row>
    <row r="1525" customFormat="false" ht="15" hidden="false" customHeight="true" outlineLevel="0" collapsed="false">
      <c r="A1525" s="31" t="n">
        <v>152017.884456995</v>
      </c>
      <c r="B1525" s="32" t="n">
        <v>6</v>
      </c>
      <c r="C1525" s="21" t="n">
        <v>9.0321461039346</v>
      </c>
      <c r="D1525" s="21" t="n">
        <v>5.34673781279766</v>
      </c>
      <c r="E1525" s="21" t="n">
        <v>5.99999996125471</v>
      </c>
      <c r="F1525" s="21" t="n">
        <v>5.9978365726447</v>
      </c>
      <c r="G1525" s="21" t="n">
        <v>4.83923038995928</v>
      </c>
      <c r="H1525" s="21" t="n">
        <v>5.25472820804263</v>
      </c>
      <c r="I1525" s="21" t="n">
        <v>5.24898535042168</v>
      </c>
      <c r="J1525" s="21" t="n">
        <v>5.24904430600835</v>
      </c>
      <c r="K1525" s="81" t="n">
        <v>4.56463399614702</v>
      </c>
      <c r="L1525" s="81" t="n">
        <v>6.00000000000039</v>
      </c>
      <c r="M1525" s="81" t="n">
        <v>5.21823493016827</v>
      </c>
      <c r="N1525" s="81" t="n">
        <v>6.00000000000006</v>
      </c>
      <c r="O1525" s="81" t="n">
        <v>5.9174541344823</v>
      </c>
      <c r="P1525" s="81" t="n">
        <v>5.99999999999862</v>
      </c>
      <c r="Q1525" s="81" t="n">
        <v>5.99999999999543</v>
      </c>
      <c r="R1525" s="81" t="n">
        <v>5.39013591335728</v>
      </c>
      <c r="S1525" s="81" t="n">
        <v>5.24898535045031</v>
      </c>
      <c r="T1525" s="81" t="n">
        <v>5.27598441004254</v>
      </c>
      <c r="U1525" s="81" t="n">
        <v>5.24898535045031</v>
      </c>
      <c r="V1525" s="81" t="n">
        <v>5.24975648700688</v>
      </c>
      <c r="W1525" s="81" t="n">
        <v>5.2489853504503</v>
      </c>
      <c r="X1525" s="81" t="n">
        <v>5.2489853504503</v>
      </c>
    </row>
    <row r="1526" customFormat="false" ht="15" hidden="false" customHeight="true" outlineLevel="0" collapsed="false">
      <c r="A1526" s="31" t="n">
        <v>152117.896223085</v>
      </c>
      <c r="B1526" s="32" t="n">
        <v>6</v>
      </c>
      <c r="C1526" s="21" t="n">
        <v>4.62294799534398</v>
      </c>
      <c r="D1526" s="21" t="n">
        <v>4.9468500629153</v>
      </c>
      <c r="E1526" s="21" t="n">
        <v>5.99999996382725</v>
      </c>
      <c r="F1526" s="21" t="n">
        <v>5.99958404710802</v>
      </c>
      <c r="G1526" s="21" t="n">
        <v>5.31413969870892</v>
      </c>
      <c r="H1526" s="21" t="n">
        <v>5.29463616327417</v>
      </c>
      <c r="I1526" s="21" t="n">
        <v>5.24898535042359</v>
      </c>
      <c r="J1526" s="21" t="n">
        <v>5.24902289845152</v>
      </c>
      <c r="K1526" s="81" t="n">
        <v>4.90942583911035</v>
      </c>
      <c r="L1526" s="81" t="n">
        <v>6.00000000000039</v>
      </c>
      <c r="M1526" s="81" t="n">
        <v>5.44575355372514</v>
      </c>
      <c r="N1526" s="81" t="n">
        <v>6.00000000000013</v>
      </c>
      <c r="O1526" s="81" t="n">
        <v>5.95277656366283</v>
      </c>
      <c r="P1526" s="81" t="n">
        <v>5.99999999999862</v>
      </c>
      <c r="Q1526" s="81" t="n">
        <v>5.99999999999543</v>
      </c>
      <c r="R1526" s="81" t="n">
        <v>5.37753240287693</v>
      </c>
      <c r="S1526" s="81" t="n">
        <v>5.24898535045031</v>
      </c>
      <c r="T1526" s="81" t="n">
        <v>5.27576463009318</v>
      </c>
      <c r="U1526" s="81" t="n">
        <v>5.24898535045031</v>
      </c>
      <c r="V1526" s="81" t="n">
        <v>5.24972228464847</v>
      </c>
      <c r="W1526" s="81" t="n">
        <v>5.2489853504503</v>
      </c>
      <c r="X1526" s="81" t="n">
        <v>5.2489853504503</v>
      </c>
    </row>
    <row r="1527" customFormat="false" ht="15" hidden="false" customHeight="true" outlineLevel="0" collapsed="false">
      <c r="A1527" s="31" t="n">
        <v>152217.907989175</v>
      </c>
      <c r="B1527" s="32" t="n">
        <v>6</v>
      </c>
      <c r="C1527" s="21" t="n">
        <v>4.4455041752268</v>
      </c>
      <c r="D1527" s="21" t="n">
        <v>5.16119881559691</v>
      </c>
      <c r="E1527" s="21" t="n">
        <v>5.99999996622901</v>
      </c>
      <c r="F1527" s="21" t="n">
        <v>6.0018158043509</v>
      </c>
      <c r="G1527" s="21" t="n">
        <v>5.40383712518694</v>
      </c>
      <c r="H1527" s="21" t="n">
        <v>5.29279112812846</v>
      </c>
      <c r="I1527" s="21" t="n">
        <v>5.24898535042536</v>
      </c>
      <c r="J1527" s="21" t="n">
        <v>5.24894965775269</v>
      </c>
      <c r="K1527" s="81" t="n">
        <v>8.24008991038985</v>
      </c>
      <c r="L1527" s="81" t="n">
        <v>6.00000000000039</v>
      </c>
      <c r="M1527" s="81" t="n">
        <v>6.12671234599587</v>
      </c>
      <c r="N1527" s="81" t="n">
        <v>6.00000000000022</v>
      </c>
      <c r="O1527" s="81" t="n">
        <v>5.98591467810564</v>
      </c>
      <c r="P1527" s="81" t="n">
        <v>5.99999999999862</v>
      </c>
      <c r="Q1527" s="81" t="n">
        <v>5.99999999999543</v>
      </c>
      <c r="R1527" s="81" t="n">
        <v>5.253590352442</v>
      </c>
      <c r="S1527" s="81" t="n">
        <v>5.24898535045031</v>
      </c>
      <c r="T1527" s="81" t="n">
        <v>5.27129231584837</v>
      </c>
      <c r="U1527" s="81" t="n">
        <v>5.2489853504503</v>
      </c>
      <c r="V1527" s="81" t="n">
        <v>5.24968973771784</v>
      </c>
      <c r="W1527" s="81" t="n">
        <v>5.2489853504503</v>
      </c>
      <c r="X1527" s="81" t="n">
        <v>5.2489853504503</v>
      </c>
    </row>
    <row r="1528" customFormat="false" ht="15" hidden="false" customHeight="true" outlineLevel="0" collapsed="false">
      <c r="A1528" s="31" t="n">
        <v>152317.919755265</v>
      </c>
      <c r="B1528" s="32" t="n">
        <v>6</v>
      </c>
      <c r="C1528" s="21" t="n">
        <v>4.69780105873319</v>
      </c>
      <c r="D1528" s="21" t="n">
        <v>5.70054402377179</v>
      </c>
      <c r="E1528" s="21" t="n">
        <v>5.99999996847133</v>
      </c>
      <c r="F1528" s="21" t="n">
        <v>6.00133945590623</v>
      </c>
      <c r="G1528" s="21" t="n">
        <v>5.42619281257968</v>
      </c>
      <c r="H1528" s="21" t="n">
        <v>5.275576732843</v>
      </c>
      <c r="I1528" s="21" t="n">
        <v>5.24898535042702</v>
      </c>
      <c r="J1528" s="21" t="n">
        <v>5.24893137798303</v>
      </c>
      <c r="K1528" s="81" t="n">
        <v>8.95510762068943</v>
      </c>
      <c r="L1528" s="81" t="n">
        <v>6.00000000000039</v>
      </c>
      <c r="M1528" s="81" t="n">
        <v>8.19558706923989</v>
      </c>
      <c r="N1528" s="81" t="n">
        <v>6.00000000000018</v>
      </c>
      <c r="O1528" s="81" t="n">
        <v>6.01670148037864</v>
      </c>
      <c r="P1528" s="81" t="n">
        <v>5.99999999999862</v>
      </c>
      <c r="Q1528" s="81" t="n">
        <v>5.99999999999543</v>
      </c>
      <c r="R1528" s="81" t="n">
        <v>4.92055511529412</v>
      </c>
      <c r="S1528" s="81" t="n">
        <v>5.24898535045031</v>
      </c>
      <c r="T1528" s="81" t="n">
        <v>5.23852542674683</v>
      </c>
      <c r="U1528" s="81" t="n">
        <v>5.2489853504503</v>
      </c>
      <c r="V1528" s="81" t="n">
        <v>5.24965974454586</v>
      </c>
      <c r="W1528" s="81" t="n">
        <v>5.2489853504503</v>
      </c>
      <c r="X1528" s="81" t="n">
        <v>5.2489853504503</v>
      </c>
    </row>
    <row r="1529" customFormat="false" ht="15" hidden="false" customHeight="true" outlineLevel="0" collapsed="false">
      <c r="A1529" s="31" t="n">
        <v>152417.931521356</v>
      </c>
      <c r="B1529" s="32" t="n">
        <v>6</v>
      </c>
      <c r="C1529" s="21" t="n">
        <v>5.71411687545183</v>
      </c>
      <c r="D1529" s="21" t="n">
        <v>8.16107991867312</v>
      </c>
      <c r="E1529" s="21" t="n">
        <v>5.99999997056476</v>
      </c>
      <c r="F1529" s="21" t="n">
        <v>5.99899488303584</v>
      </c>
      <c r="G1529" s="21" t="n">
        <v>5.38798844155224</v>
      </c>
      <c r="H1529" s="21" t="n">
        <v>5.15113318402736</v>
      </c>
      <c r="I1529" s="21" t="n">
        <v>5.24898535042856</v>
      </c>
      <c r="J1529" s="21" t="n">
        <v>5.24899072801959</v>
      </c>
      <c r="K1529" s="81" t="n">
        <v>4.71370838597566</v>
      </c>
      <c r="L1529" s="81" t="n">
        <v>6.00000000000039</v>
      </c>
      <c r="M1529" s="81" t="n">
        <v>8.29616545433243</v>
      </c>
      <c r="N1529" s="81" t="n">
        <v>6.00000000000006</v>
      </c>
      <c r="O1529" s="81" t="n">
        <v>6.04504339519126</v>
      </c>
      <c r="P1529" s="81" t="n">
        <v>5.99999999999862</v>
      </c>
      <c r="Q1529" s="81" t="n">
        <v>5.99999999999543</v>
      </c>
      <c r="R1529" s="81" t="n">
        <v>5.3351754153288</v>
      </c>
      <c r="S1529" s="81" t="n">
        <v>5.24898535045031</v>
      </c>
      <c r="T1529" s="81" t="n">
        <v>5.19324383525456</v>
      </c>
      <c r="U1529" s="81" t="n">
        <v>5.24898535045031</v>
      </c>
      <c r="V1529" s="81" t="n">
        <v>5.2496287582479</v>
      </c>
      <c r="W1529" s="81" t="n">
        <v>5.2489853504503</v>
      </c>
      <c r="X1529" s="81" t="n">
        <v>5.2489853504503</v>
      </c>
    </row>
    <row r="1530" customFormat="false" ht="15" hidden="false" customHeight="true" outlineLevel="0" collapsed="false">
      <c r="A1530" s="31" t="n">
        <v>152517.943287446</v>
      </c>
      <c r="B1530" s="32" t="n">
        <v>6</v>
      </c>
      <c r="C1530" s="21" t="n">
        <v>9.13729003926187</v>
      </c>
      <c r="D1530" s="21" t="n">
        <v>5.69306151311946</v>
      </c>
      <c r="E1530" s="21" t="n">
        <v>5.99999997251922</v>
      </c>
      <c r="F1530" s="21" t="n">
        <v>5.99822107822136</v>
      </c>
      <c r="G1530" s="21" t="n">
        <v>4.89327512051655</v>
      </c>
      <c r="H1530" s="21" t="n">
        <v>5.19394636964228</v>
      </c>
      <c r="I1530" s="21" t="n">
        <v>5.24898535043001</v>
      </c>
      <c r="J1530" s="21" t="n">
        <v>5.24903867701366</v>
      </c>
      <c r="K1530" s="81" t="n">
        <v>4.56463399614704</v>
      </c>
      <c r="L1530" s="81" t="n">
        <v>6.00000000000039</v>
      </c>
      <c r="M1530" s="81" t="n">
        <v>5.69775610868005</v>
      </c>
      <c r="N1530" s="81" t="n">
        <v>6.00000000000008</v>
      </c>
      <c r="O1530" s="81" t="n">
        <v>6.070843803528</v>
      </c>
      <c r="P1530" s="81" t="n">
        <v>5.99999999999862</v>
      </c>
      <c r="Q1530" s="81" t="n">
        <v>5.99999999999543</v>
      </c>
      <c r="R1530" s="81" t="n">
        <v>5.39013591335728</v>
      </c>
      <c r="S1530" s="81" t="n">
        <v>5.24898535045031</v>
      </c>
      <c r="T1530" s="81" t="n">
        <v>5.26088628414944</v>
      </c>
      <c r="U1530" s="81" t="n">
        <v>5.24898535045031</v>
      </c>
      <c r="V1530" s="81" t="n">
        <v>5.24958952389503</v>
      </c>
      <c r="W1530" s="81" t="n">
        <v>5.2489853504503</v>
      </c>
      <c r="X1530" s="81" t="n">
        <v>5.2489853504503</v>
      </c>
    </row>
    <row r="1531" customFormat="false" ht="15" hidden="false" customHeight="true" outlineLevel="0" collapsed="false">
      <c r="A1531" s="31" t="n">
        <v>152617.955053536</v>
      </c>
      <c r="B1531" s="32" t="n">
        <v>6</v>
      </c>
      <c r="C1531" s="21" t="n">
        <v>5.06943061346838</v>
      </c>
      <c r="D1531" s="21" t="n">
        <v>4.92967283936176</v>
      </c>
      <c r="E1531" s="21" t="n">
        <v>5.99999997434388</v>
      </c>
      <c r="F1531" s="21" t="n">
        <v>6.0000086670364</v>
      </c>
      <c r="G1531" s="21" t="n">
        <v>5.18433124769095</v>
      </c>
      <c r="H1531" s="21" t="n">
        <v>5.29147615946488</v>
      </c>
      <c r="I1531" s="21" t="n">
        <v>5.24898535043135</v>
      </c>
      <c r="J1531" s="21" t="n">
        <v>5.24900829492196</v>
      </c>
      <c r="K1531" s="81" t="n">
        <v>4.90942583911037</v>
      </c>
      <c r="L1531" s="81" t="n">
        <v>6.00000000000039</v>
      </c>
      <c r="M1531" s="81" t="n">
        <v>5.24725870573615</v>
      </c>
      <c r="N1531" s="81" t="n">
        <v>6.00000000000018</v>
      </c>
      <c r="O1531" s="81" t="n">
        <v>6.09366487345467</v>
      </c>
      <c r="P1531" s="81" t="n">
        <v>5.99999999999862</v>
      </c>
      <c r="Q1531" s="81" t="n">
        <v>5.99999999999543</v>
      </c>
      <c r="R1531" s="81" t="n">
        <v>5.37753240287693</v>
      </c>
      <c r="S1531" s="81" t="n">
        <v>5.24898535045031</v>
      </c>
      <c r="T1531" s="81" t="n">
        <v>5.27658009601648</v>
      </c>
      <c r="U1531" s="81" t="n">
        <v>5.24898535045031</v>
      </c>
      <c r="V1531" s="81" t="n">
        <v>5.24954306543606</v>
      </c>
      <c r="W1531" s="81" t="n">
        <v>5.2489853504503</v>
      </c>
      <c r="X1531" s="81" t="n">
        <v>5.2489853504503</v>
      </c>
    </row>
    <row r="1532" customFormat="false" ht="15" hidden="false" customHeight="true" outlineLevel="0" collapsed="false">
      <c r="A1532" s="31" t="n">
        <v>152717.966819626</v>
      </c>
      <c r="B1532" s="32" t="n">
        <v>6</v>
      </c>
      <c r="C1532" s="21" t="n">
        <v>4.40670507484936</v>
      </c>
      <c r="D1532" s="21" t="n">
        <v>5.08497502182573</v>
      </c>
      <c r="E1532" s="21" t="n">
        <v>5.99999997604739</v>
      </c>
      <c r="F1532" s="21" t="n">
        <v>6.00167718578498</v>
      </c>
      <c r="G1532" s="21" t="n">
        <v>5.38517948767338</v>
      </c>
      <c r="H1532" s="21" t="n">
        <v>5.294538031478</v>
      </c>
      <c r="I1532" s="21" t="n">
        <v>5.24898535043261</v>
      </c>
      <c r="J1532" s="21" t="n">
        <v>5.24894726057073</v>
      </c>
      <c r="K1532" s="81" t="n">
        <v>8.24008991039002</v>
      </c>
      <c r="L1532" s="81" t="n">
        <v>6.00000000000039</v>
      </c>
      <c r="M1532" s="81" t="n">
        <v>5.55716690657958</v>
      </c>
      <c r="N1532" s="81" t="n">
        <v>6.00000000000021</v>
      </c>
      <c r="O1532" s="81" t="n">
        <v>6.11300041669647</v>
      </c>
      <c r="P1532" s="81" t="n">
        <v>5.99999999999862</v>
      </c>
      <c r="Q1532" s="81" t="n">
        <v>5.99999999999543</v>
      </c>
      <c r="R1532" s="81" t="n">
        <v>5.25359035244196</v>
      </c>
      <c r="S1532" s="81" t="n">
        <v>5.24898535045031</v>
      </c>
      <c r="T1532" s="81" t="n">
        <v>5.27506562127643</v>
      </c>
      <c r="U1532" s="81" t="n">
        <v>5.2489853504503</v>
      </c>
      <c r="V1532" s="81" t="n">
        <v>5.24949133264572</v>
      </c>
      <c r="W1532" s="81" t="n">
        <v>5.2489853504503</v>
      </c>
      <c r="X1532" s="81" t="n">
        <v>5.2489853504503</v>
      </c>
    </row>
    <row r="1533" customFormat="false" ht="15" hidden="false" customHeight="true" outlineLevel="0" collapsed="false">
      <c r="A1533" s="31" t="n">
        <v>152817.978585716</v>
      </c>
      <c r="B1533" s="32" t="n">
        <v>6</v>
      </c>
      <c r="C1533" s="21" t="n">
        <v>4.56822608847864</v>
      </c>
      <c r="D1533" s="21" t="n">
        <v>5.50334525075008</v>
      </c>
      <c r="E1533" s="21" t="n">
        <v>5.99999997763775</v>
      </c>
      <c r="F1533" s="21" t="n">
        <v>6.0008672858423</v>
      </c>
      <c r="G1533" s="21" t="n">
        <v>5.42115447145362</v>
      </c>
      <c r="H1533" s="21" t="n">
        <v>5.28221417378533</v>
      </c>
      <c r="I1533" s="21" t="n">
        <v>5.24898535043379</v>
      </c>
      <c r="J1533" s="21" t="n">
        <v>5.24894388780173</v>
      </c>
      <c r="K1533" s="81" t="n">
        <v>8.95510762068943</v>
      </c>
      <c r="L1533" s="81" t="n">
        <v>6.00000000000039</v>
      </c>
      <c r="M1533" s="81" t="n">
        <v>6.93531592551817</v>
      </c>
      <c r="N1533" s="81" t="n">
        <v>6.0000000000001</v>
      </c>
      <c r="O1533" s="81" t="n">
        <v>6.12847162945588</v>
      </c>
      <c r="P1533" s="81" t="n">
        <v>5.99999999999862</v>
      </c>
      <c r="Q1533" s="81" t="n">
        <v>5.99999999999543</v>
      </c>
      <c r="R1533" s="81" t="n">
        <v>4.92055511529411</v>
      </c>
      <c r="S1533" s="81" t="n">
        <v>5.24898535045031</v>
      </c>
      <c r="T1533" s="81" t="n">
        <v>5.26919906186257</v>
      </c>
      <c r="U1533" s="81" t="n">
        <v>5.24898535045031</v>
      </c>
      <c r="V1533" s="81" t="n">
        <v>5.24943673582596</v>
      </c>
      <c r="W1533" s="81" t="n">
        <v>5.2489853504503</v>
      </c>
      <c r="X1533" s="81" t="n">
        <v>5.2489853504503</v>
      </c>
    </row>
    <row r="1534" customFormat="false" ht="15" hidden="false" customHeight="true" outlineLevel="0" collapsed="false">
      <c r="A1534" s="31" t="n">
        <v>152917.990351806</v>
      </c>
      <c r="B1534" s="32" t="n">
        <v>6</v>
      </c>
      <c r="C1534" s="21" t="n">
        <v>5.03762168203375</v>
      </c>
      <c r="D1534" s="21" t="n">
        <v>7.91552355719828</v>
      </c>
      <c r="E1534" s="21" t="n">
        <v>5.99999997912256</v>
      </c>
      <c r="F1534" s="21" t="n">
        <v>5.99887984256149</v>
      </c>
      <c r="G1534" s="21" t="n">
        <v>5.41873730311273</v>
      </c>
      <c r="H1534" s="21" t="n">
        <v>5.18545744864964</v>
      </c>
      <c r="I1534" s="21" t="n">
        <v>5.24898535043488</v>
      </c>
      <c r="J1534" s="21" t="n">
        <v>5.24899946203024</v>
      </c>
      <c r="K1534" s="81" t="n">
        <v>4.71370838597563</v>
      </c>
      <c r="L1534" s="81" t="n">
        <v>6.00000000000039</v>
      </c>
      <c r="M1534" s="81" t="n">
        <v>8.31451050310374</v>
      </c>
      <c r="N1534" s="81" t="n">
        <v>6.00000000000004</v>
      </c>
      <c r="O1534" s="81" t="n">
        <v>6.13989602083505</v>
      </c>
      <c r="P1534" s="81" t="n">
        <v>5.99999999999862</v>
      </c>
      <c r="Q1534" s="81" t="n">
        <v>5.99999999999543</v>
      </c>
      <c r="R1534" s="81" t="n">
        <v>5.33517541532881</v>
      </c>
      <c r="S1534" s="81" t="n">
        <v>5.24898535045031</v>
      </c>
      <c r="T1534" s="81" t="n">
        <v>5.22564070203449</v>
      </c>
      <c r="U1534" s="81" t="n">
        <v>5.24898535045031</v>
      </c>
      <c r="V1534" s="81" t="n">
        <v>5.24938180355851</v>
      </c>
      <c r="W1534" s="81" t="n">
        <v>5.2489853504503</v>
      </c>
      <c r="X1534" s="81" t="n">
        <v>5.2489853504503</v>
      </c>
    </row>
    <row r="1535" customFormat="false" ht="15" hidden="false" customHeight="true" outlineLevel="0" collapsed="false">
      <c r="A1535" s="31" t="n">
        <v>153018.002117896</v>
      </c>
      <c r="B1535" s="32" t="n">
        <v>6</v>
      </c>
      <c r="C1535" s="21" t="n">
        <v>8.91672953051219</v>
      </c>
      <c r="D1535" s="21" t="n">
        <v>7.56474890871852</v>
      </c>
      <c r="E1535" s="21" t="n">
        <v>5.99999998050875</v>
      </c>
      <c r="F1535" s="21" t="n">
        <v>5.99860204151928</v>
      </c>
      <c r="G1535" s="21" t="n">
        <v>4.96978085927844</v>
      </c>
      <c r="H1535" s="21" t="n">
        <v>5.12901074644535</v>
      </c>
      <c r="I1535" s="21" t="n">
        <v>5.24898535043591</v>
      </c>
      <c r="J1535" s="21" t="n">
        <v>5.24903154937782</v>
      </c>
      <c r="K1535" s="81" t="n">
        <v>4.56463399614704</v>
      </c>
      <c r="L1535" s="81" t="n">
        <v>6.00000000000039</v>
      </c>
      <c r="M1535" s="81" t="n">
        <v>8.11830609853587</v>
      </c>
      <c r="N1535" s="81" t="n">
        <v>6.00000000000013</v>
      </c>
      <c r="O1535" s="81" t="n">
        <v>6.14732502150791</v>
      </c>
      <c r="P1535" s="81" t="n">
        <v>5.99999999999862</v>
      </c>
      <c r="Q1535" s="81" t="n">
        <v>5.99999999999543</v>
      </c>
      <c r="R1535" s="81" t="n">
        <v>5.39013591335728</v>
      </c>
      <c r="S1535" s="81" t="n">
        <v>5.24898535045031</v>
      </c>
      <c r="T1535" s="81" t="n">
        <v>5.18586436785</v>
      </c>
      <c r="U1535" s="81" t="n">
        <v>5.24898535045031</v>
      </c>
      <c r="V1535" s="81" t="n">
        <v>5.24932880707301</v>
      </c>
      <c r="W1535" s="81" t="n">
        <v>5.2489853504503</v>
      </c>
      <c r="X1535" s="81" t="n">
        <v>5.2489853504503</v>
      </c>
    </row>
    <row r="1536" customFormat="false" ht="15" hidden="false" customHeight="true" outlineLevel="0" collapsed="false">
      <c r="A1536" s="31" t="n">
        <v>153118.013883986</v>
      </c>
      <c r="B1536" s="32" t="n">
        <v>6</v>
      </c>
      <c r="C1536" s="21" t="n">
        <v>8.69959699844234</v>
      </c>
      <c r="D1536" s="21" t="n">
        <v>4.98377204547306</v>
      </c>
      <c r="E1536" s="21" t="n">
        <v>5.99999998180291</v>
      </c>
      <c r="F1536" s="21" t="n">
        <v>6.00031728004091</v>
      </c>
      <c r="G1536" s="21" t="n">
        <v>4.83730337833495</v>
      </c>
      <c r="H1536" s="21" t="n">
        <v>5.28344890967792</v>
      </c>
      <c r="I1536" s="21" t="n">
        <v>5.24898535043686</v>
      </c>
      <c r="J1536" s="21" t="n">
        <v>5.24899635685349</v>
      </c>
      <c r="K1536" s="81" t="n">
        <v>4.90942583911037</v>
      </c>
      <c r="L1536" s="81" t="n">
        <v>6.00000000000039</v>
      </c>
      <c r="M1536" s="81" t="n">
        <v>5.43374291824334</v>
      </c>
      <c r="N1536" s="81" t="n">
        <v>6.00000000000021</v>
      </c>
      <c r="O1536" s="81" t="n">
        <v>6.15103634595879</v>
      </c>
      <c r="P1536" s="81" t="n">
        <v>5.99999999999862</v>
      </c>
      <c r="Q1536" s="81" t="n">
        <v>5.99999999999543</v>
      </c>
      <c r="R1536" s="81" t="n">
        <v>5.37753240287693</v>
      </c>
      <c r="S1536" s="81" t="n">
        <v>5.24898535045031</v>
      </c>
      <c r="T1536" s="81" t="n">
        <v>5.27219955019156</v>
      </c>
      <c r="U1536" s="81" t="n">
        <v>5.2489853504503</v>
      </c>
      <c r="V1536" s="81" t="n">
        <v>5.24927947968588</v>
      </c>
      <c r="W1536" s="81" t="n">
        <v>5.2489853504503</v>
      </c>
      <c r="X1536" s="81" t="n">
        <v>5.2489853504503</v>
      </c>
    </row>
    <row r="1537" customFormat="false" ht="15" hidden="false" customHeight="true" outlineLevel="0" collapsed="false">
      <c r="A1537" s="31" t="n">
        <v>153218.025650077</v>
      </c>
      <c r="B1537" s="32" t="n">
        <v>6</v>
      </c>
      <c r="C1537" s="21" t="n">
        <v>4.50119435156471</v>
      </c>
      <c r="D1537" s="21" t="n">
        <v>5.01363837696928</v>
      </c>
      <c r="E1537" s="21" t="n">
        <v>5.9999999830111</v>
      </c>
      <c r="F1537" s="21" t="n">
        <v>6.00148051512853</v>
      </c>
      <c r="G1537" s="21" t="n">
        <v>5.34223571283884</v>
      </c>
      <c r="H1537" s="21" t="n">
        <v>5.29564326898325</v>
      </c>
      <c r="I1537" s="21" t="n">
        <v>5.24898535043776</v>
      </c>
      <c r="J1537" s="21" t="n">
        <v>5.24894769289945</v>
      </c>
      <c r="K1537" s="81" t="n">
        <v>8.24008991038998</v>
      </c>
      <c r="L1537" s="81" t="n">
        <v>6.00000000000039</v>
      </c>
      <c r="M1537" s="81" t="n">
        <v>5.31414218117325</v>
      </c>
      <c r="N1537" s="81" t="n">
        <v>6.00000000000014</v>
      </c>
      <c r="O1537" s="81" t="n">
        <v>6.15148448462221</v>
      </c>
      <c r="P1537" s="81" t="n">
        <v>5.99999999999862</v>
      </c>
      <c r="Q1537" s="81" t="n">
        <v>5.99999999999543</v>
      </c>
      <c r="R1537" s="81" t="n">
        <v>5.25359035244197</v>
      </c>
      <c r="S1537" s="81" t="n">
        <v>5.24898535045031</v>
      </c>
      <c r="T1537" s="81" t="n">
        <v>5.27670151631393</v>
      </c>
      <c r="U1537" s="81" t="n">
        <v>5.24898535045031</v>
      </c>
      <c r="V1537" s="81" t="n">
        <v>5.24923489875435</v>
      </c>
      <c r="W1537" s="81" t="n">
        <v>5.2489853504503</v>
      </c>
      <c r="X1537" s="81" t="n">
        <v>5.2489853504503</v>
      </c>
    </row>
    <row r="1538" customFormat="false" ht="15" hidden="false" customHeight="true" outlineLevel="0" collapsed="false">
      <c r="A1538" s="31" t="n">
        <v>153318.037416167</v>
      </c>
      <c r="B1538" s="32" t="n">
        <v>6</v>
      </c>
      <c r="C1538" s="21" t="n">
        <v>4.47767864361139</v>
      </c>
      <c r="D1538" s="21" t="n">
        <v>5.34305895873633</v>
      </c>
      <c r="E1538" s="21" t="n">
        <v>5.99999998413906</v>
      </c>
      <c r="F1538" s="21" t="n">
        <v>6.0004745395442</v>
      </c>
      <c r="G1538" s="21" t="n">
        <v>5.41075190844095</v>
      </c>
      <c r="H1538" s="21" t="n">
        <v>5.28752059838047</v>
      </c>
      <c r="I1538" s="21" t="n">
        <v>5.24898535043859</v>
      </c>
      <c r="J1538" s="21" t="n">
        <v>5.24895534979449</v>
      </c>
      <c r="K1538" s="81" t="n">
        <v>8.95510762068943</v>
      </c>
      <c r="L1538" s="81" t="n">
        <v>6.00000000000039</v>
      </c>
      <c r="M1538" s="81" t="n">
        <v>5.72440767729714</v>
      </c>
      <c r="N1538" s="81" t="n">
        <v>6.00000000000003</v>
      </c>
      <c r="O1538" s="81" t="n">
        <v>6.14922736475846</v>
      </c>
      <c r="P1538" s="81" t="n">
        <v>5.99999999999862</v>
      </c>
      <c r="Q1538" s="81" t="n">
        <v>5.99999999999543</v>
      </c>
      <c r="R1538" s="81" t="n">
        <v>4.92055511529411</v>
      </c>
      <c r="S1538" s="81" t="n">
        <v>5.24898535045031</v>
      </c>
      <c r="T1538" s="81" t="n">
        <v>5.27401287414971</v>
      </c>
      <c r="U1538" s="81" t="n">
        <v>5.24898535045031</v>
      </c>
      <c r="V1538" s="81" t="n">
        <v>5.24919552513009</v>
      </c>
      <c r="W1538" s="81" t="n">
        <v>5.2489853504503</v>
      </c>
      <c r="X1538" s="81" t="n">
        <v>5.2489853504503</v>
      </c>
    </row>
    <row r="1539" customFormat="false" ht="15" hidden="false" customHeight="true" outlineLevel="0" collapsed="false">
      <c r="A1539" s="31" t="n">
        <v>153418.049182257</v>
      </c>
      <c r="B1539" s="32" t="n">
        <v>6</v>
      </c>
      <c r="C1539" s="21" t="n">
        <v>4.78360786639198</v>
      </c>
      <c r="D1539" s="21" t="n">
        <v>6.74228786367614</v>
      </c>
      <c r="E1539" s="21" t="n">
        <v>5.99999998519214</v>
      </c>
      <c r="F1539" s="21" t="n">
        <v>5.99885995136143</v>
      </c>
      <c r="G1539" s="21" t="n">
        <v>5.42629863942219</v>
      </c>
      <c r="H1539" s="21" t="n">
        <v>5.2510563698128</v>
      </c>
      <c r="I1539" s="21" t="n">
        <v>5.24898535043937</v>
      </c>
      <c r="J1539" s="21" t="n">
        <v>5.24900500924513</v>
      </c>
      <c r="K1539" s="81" t="n">
        <v>4.71370838597564</v>
      </c>
      <c r="L1539" s="81" t="n">
        <v>6.00000000000039</v>
      </c>
      <c r="M1539" s="81" t="n">
        <v>7.86198334332846</v>
      </c>
      <c r="N1539" s="81" t="n">
        <v>6.00000000000008</v>
      </c>
      <c r="O1539" s="81" t="n">
        <v>6.14485176857258</v>
      </c>
      <c r="P1539" s="81" t="n">
        <v>5.99999999999862</v>
      </c>
      <c r="Q1539" s="81" t="n">
        <v>5.99999999999543</v>
      </c>
      <c r="R1539" s="81" t="n">
        <v>5.3351754153288</v>
      </c>
      <c r="S1539" s="81" t="n">
        <v>5.24898535045031</v>
      </c>
      <c r="T1539" s="81" t="n">
        <v>5.25819205411068</v>
      </c>
      <c r="U1539" s="81" t="n">
        <v>5.24898535045031</v>
      </c>
      <c r="V1539" s="81" t="n">
        <v>5.24916134165058</v>
      </c>
      <c r="W1539" s="81" t="n">
        <v>5.2489853504503</v>
      </c>
      <c r="X1539" s="81" t="n">
        <v>5.2489853504503</v>
      </c>
    </row>
    <row r="1540" customFormat="false" ht="15" hidden="false" customHeight="true" outlineLevel="0" collapsed="false">
      <c r="A1540" s="31" t="n">
        <v>153518.060948347</v>
      </c>
      <c r="B1540" s="32" t="n">
        <v>6</v>
      </c>
      <c r="C1540" s="21" t="n">
        <v>8.20670953856716</v>
      </c>
      <c r="D1540" s="21" t="n">
        <v>8.26065503024491</v>
      </c>
      <c r="E1540" s="21" t="n">
        <v>5.99999998617531</v>
      </c>
      <c r="F1540" s="21" t="n">
        <v>5.9989588204279</v>
      </c>
      <c r="G1540" s="21" t="n">
        <v>5.33807828269968</v>
      </c>
      <c r="H1540" s="21" t="n">
        <v>5.13097687253944</v>
      </c>
      <c r="I1540" s="21" t="n">
        <v>5.24898535044009</v>
      </c>
      <c r="J1540" s="21" t="n">
        <v>5.24902373484491</v>
      </c>
      <c r="K1540" s="81" t="n">
        <v>4.56463399614704</v>
      </c>
      <c r="L1540" s="81" t="n">
        <v>6.00000000000039</v>
      </c>
      <c r="M1540" s="81" t="n">
        <v>8.37588827375847</v>
      </c>
      <c r="N1540" s="81" t="n">
        <v>6.00000000000018</v>
      </c>
      <c r="O1540" s="81" t="n">
        <v>6.13891436725299</v>
      </c>
      <c r="P1540" s="81" t="n">
        <v>5.99999999999862</v>
      </c>
      <c r="Q1540" s="81" t="n">
        <v>5.99999999999543</v>
      </c>
      <c r="R1540" s="81" t="n">
        <v>5.39013591335728</v>
      </c>
      <c r="S1540" s="81" t="n">
        <v>5.24898535045031</v>
      </c>
      <c r="T1540" s="81" t="n">
        <v>5.21017381981855</v>
      </c>
      <c r="U1540" s="81" t="n">
        <v>5.24898535045031</v>
      </c>
      <c r="V1540" s="81" t="n">
        <v>5.2491320208219</v>
      </c>
      <c r="W1540" s="81" t="n">
        <v>5.2489853504503</v>
      </c>
      <c r="X1540" s="81" t="n">
        <v>5.2489853504503</v>
      </c>
    </row>
    <row r="1541" customFormat="false" ht="15" hidden="false" customHeight="true" outlineLevel="0" collapsed="false">
      <c r="A1541" s="31" t="n">
        <v>153618.072714437</v>
      </c>
      <c r="B1541" s="32" t="n">
        <v>6</v>
      </c>
      <c r="C1541" s="21" t="n">
        <v>9.18129601640565</v>
      </c>
      <c r="D1541" s="21" t="n">
        <v>5.14970752536611</v>
      </c>
      <c r="E1541" s="21" t="n">
        <v>5.9999999870932</v>
      </c>
      <c r="F1541" s="21" t="n">
        <v>6.00052381048876</v>
      </c>
      <c r="G1541" s="21" t="n">
        <v>4.86393419768291</v>
      </c>
      <c r="H1541" s="21" t="n">
        <v>5.27104848664855</v>
      </c>
      <c r="I1541" s="21" t="n">
        <v>5.24898535044077</v>
      </c>
      <c r="J1541" s="21" t="n">
        <v>5.24898704016554</v>
      </c>
      <c r="K1541" s="81" t="n">
        <v>4.90942583911037</v>
      </c>
      <c r="L1541" s="81" t="n">
        <v>6.00000000000039</v>
      </c>
      <c r="M1541" s="81" t="n">
        <v>7.30848435401644</v>
      </c>
      <c r="N1541" s="81" t="n">
        <v>6.00000000000018</v>
      </c>
      <c r="O1541" s="81" t="n">
        <v>6.13190509927603</v>
      </c>
      <c r="P1541" s="81" t="n">
        <v>5.99999999999862</v>
      </c>
      <c r="Q1541" s="81" t="n">
        <v>5.99999999999543</v>
      </c>
      <c r="R1541" s="81" t="n">
        <v>5.37753240287693</v>
      </c>
      <c r="S1541" s="81" t="n">
        <v>5.24898535045031</v>
      </c>
      <c r="T1541" s="81" t="n">
        <v>5.18794264169224</v>
      </c>
      <c r="U1541" s="81" t="n">
        <v>5.2489853504503</v>
      </c>
      <c r="V1541" s="81" t="n">
        <v>5.24910707236178</v>
      </c>
      <c r="W1541" s="81" t="n">
        <v>5.2489853504503</v>
      </c>
      <c r="X1541" s="81" t="n">
        <v>5.2489853504503</v>
      </c>
    </row>
    <row r="1542" customFormat="false" ht="15" hidden="false" customHeight="true" outlineLevel="0" collapsed="false">
      <c r="A1542" s="31" t="n">
        <v>153718.084480527</v>
      </c>
      <c r="B1542" s="32" t="n">
        <v>6</v>
      </c>
      <c r="C1542" s="21" t="n">
        <v>4.79582409848113</v>
      </c>
      <c r="D1542" s="21" t="n">
        <v>4.97353421983585</v>
      </c>
      <c r="E1542" s="21" t="n">
        <v>5.99999998795019</v>
      </c>
      <c r="F1542" s="21" t="n">
        <v>6.00125289164946</v>
      </c>
      <c r="G1542" s="21" t="n">
        <v>5.27571981059389</v>
      </c>
      <c r="H1542" s="21" t="n">
        <v>5.29545376301956</v>
      </c>
      <c r="I1542" s="21" t="n">
        <v>5.24898535044141</v>
      </c>
      <c r="J1542" s="21" t="n">
        <v>5.24895015863457</v>
      </c>
      <c r="K1542" s="81" t="n">
        <v>8.24008991038995</v>
      </c>
      <c r="L1542" s="81" t="n">
        <v>6.00000000000039</v>
      </c>
      <c r="M1542" s="81" t="n">
        <v>5.2599488439429</v>
      </c>
      <c r="N1542" s="81" t="n">
        <v>6.00000000000006</v>
      </c>
      <c r="O1542" s="81" t="n">
        <v>6.12423122395654</v>
      </c>
      <c r="P1542" s="81" t="n">
        <v>5.99999999999862</v>
      </c>
      <c r="Q1542" s="81" t="n">
        <v>5.99999999999543</v>
      </c>
      <c r="R1542" s="81" t="n">
        <v>5.25359035244197</v>
      </c>
      <c r="S1542" s="81" t="n">
        <v>5.24898535045031</v>
      </c>
      <c r="T1542" s="81" t="n">
        <v>5.27551611497735</v>
      </c>
      <c r="U1542" s="81" t="n">
        <v>5.24898535045031</v>
      </c>
      <c r="V1542" s="81" t="n">
        <v>5.24908594994461</v>
      </c>
      <c r="W1542" s="81" t="n">
        <v>5.2489853504503</v>
      </c>
      <c r="X1542" s="81" t="n">
        <v>5.2489853504503</v>
      </c>
    </row>
    <row r="1543" customFormat="false" ht="15" hidden="false" customHeight="true" outlineLevel="0" collapsed="false">
      <c r="A1543" s="31" t="n">
        <v>153818.096246617</v>
      </c>
      <c r="B1543" s="32" t="n">
        <v>6</v>
      </c>
      <c r="C1543" s="21" t="n">
        <v>4.42142835603363</v>
      </c>
      <c r="D1543" s="21" t="n">
        <v>5.24005535966178</v>
      </c>
      <c r="E1543" s="21" t="n">
        <v>5.99999998875029</v>
      </c>
      <c r="F1543" s="21" t="n">
        <v>6.00016194234463</v>
      </c>
      <c r="G1543" s="21" t="n">
        <v>5.39571499577123</v>
      </c>
      <c r="H1543" s="21" t="n">
        <v>5.29063517983984</v>
      </c>
      <c r="I1543" s="21" t="n">
        <v>5.248985350442</v>
      </c>
      <c r="J1543" s="21" t="n">
        <v>5.24896539496245</v>
      </c>
      <c r="K1543" s="81" t="n">
        <v>8.95510762068943</v>
      </c>
      <c r="L1543" s="81" t="n">
        <v>6.00000000000039</v>
      </c>
      <c r="M1543" s="81" t="n">
        <v>5.38909270471416</v>
      </c>
      <c r="N1543" s="81" t="n">
        <v>6.00000000000004</v>
      </c>
      <c r="O1543" s="81" t="n">
        <v>6.11621628485006</v>
      </c>
      <c r="P1543" s="81" t="n">
        <v>5.99999999999862</v>
      </c>
      <c r="Q1543" s="81" t="n">
        <v>5.99999999999543</v>
      </c>
      <c r="R1543" s="81" t="n">
        <v>4.92055511529411</v>
      </c>
      <c r="S1543" s="81" t="n">
        <v>5.24898535045031</v>
      </c>
      <c r="T1543" s="81" t="n">
        <v>5.27612434497879</v>
      </c>
      <c r="U1543" s="81" t="n">
        <v>5.24898535045031</v>
      </c>
      <c r="V1543" s="81" t="n">
        <v>5.24906811720462</v>
      </c>
      <c r="W1543" s="81" t="n">
        <v>5.2489853504503</v>
      </c>
      <c r="X1543" s="81" t="n">
        <v>5.2489853504503</v>
      </c>
    </row>
    <row r="1544" customFormat="false" ht="15" hidden="false" customHeight="true" outlineLevel="0" collapsed="false">
      <c r="A1544" s="31" t="n">
        <v>153918.108012707</v>
      </c>
      <c r="B1544" s="32" t="n">
        <v>6</v>
      </c>
      <c r="C1544" s="21" t="n">
        <v>4.62736667328415</v>
      </c>
      <c r="D1544" s="21" t="n">
        <v>5.97439505507775</v>
      </c>
      <c r="E1544" s="21" t="n">
        <v>5.99999998949729</v>
      </c>
      <c r="F1544" s="21" t="n">
        <v>5.9989103760108</v>
      </c>
      <c r="G1544" s="21" t="n">
        <v>5.42437257948829</v>
      </c>
      <c r="H1544" s="21" t="n">
        <v>5.26700861136941</v>
      </c>
      <c r="I1544" s="21" t="n">
        <v>5.24898535044255</v>
      </c>
      <c r="J1544" s="21" t="n">
        <v>5.24900792422655</v>
      </c>
      <c r="K1544" s="81" t="n">
        <v>4.71370838597564</v>
      </c>
      <c r="L1544" s="81" t="n">
        <v>6.00000000000039</v>
      </c>
      <c r="M1544" s="81" t="n">
        <v>5.92575841045185</v>
      </c>
      <c r="N1544" s="81" t="n">
        <v>6.00000000000014</v>
      </c>
      <c r="O1544" s="81" t="n">
        <v>6.10810775329966</v>
      </c>
      <c r="P1544" s="81" t="n">
        <v>5.99999999999862</v>
      </c>
      <c r="Q1544" s="81" t="n">
        <v>5.99999999999543</v>
      </c>
      <c r="R1544" s="81" t="n">
        <v>5.3351754153288</v>
      </c>
      <c r="S1544" s="81" t="n">
        <v>5.24898535045031</v>
      </c>
      <c r="T1544" s="81" t="n">
        <v>5.27237141769125</v>
      </c>
      <c r="U1544" s="81" t="n">
        <v>5.24898535045031</v>
      </c>
      <c r="V1544" s="81" t="n">
        <v>5.24905308236676</v>
      </c>
      <c r="W1544" s="81" t="n">
        <v>5.2489853504503</v>
      </c>
      <c r="X1544" s="81" t="n">
        <v>5.2489853504503</v>
      </c>
    </row>
    <row r="1545" customFormat="false" ht="15" hidden="false" customHeight="true" outlineLevel="0" collapsed="false">
      <c r="A1545" s="31" t="n">
        <v>154018.119778798</v>
      </c>
      <c r="B1545" s="32" t="n">
        <v>6</v>
      </c>
      <c r="C1545" s="21" t="n">
        <v>5.25727879913666</v>
      </c>
      <c r="D1545" s="21" t="n">
        <v>8.25498336735033</v>
      </c>
      <c r="E1545" s="21" t="n">
        <v>5.99999999019469</v>
      </c>
      <c r="F1545" s="21" t="n">
        <v>5.99927773370522</v>
      </c>
      <c r="G1545" s="21" t="n">
        <v>5.40823339095296</v>
      </c>
      <c r="H1545" s="21" t="n">
        <v>5.13884033517104</v>
      </c>
      <c r="I1545" s="21" t="n">
        <v>5.24898535044306</v>
      </c>
      <c r="J1545" s="21" t="n">
        <v>5.24901586372729</v>
      </c>
      <c r="K1545" s="81" t="n">
        <v>4.56463399614704</v>
      </c>
      <c r="L1545" s="81" t="n">
        <v>6.00000000000039</v>
      </c>
      <c r="M1545" s="81" t="n">
        <v>8.09401076875197</v>
      </c>
      <c r="N1545" s="81" t="n">
        <v>6.0000000000002</v>
      </c>
      <c r="O1545" s="81" t="n">
        <v>6.10008849005492</v>
      </c>
      <c r="P1545" s="81" t="n">
        <v>5.99999999999862</v>
      </c>
      <c r="Q1545" s="81" t="n">
        <v>5.99999999999543</v>
      </c>
      <c r="R1545" s="81" t="n">
        <v>5.39013591335728</v>
      </c>
      <c r="S1545" s="81" t="n">
        <v>5.24898535045031</v>
      </c>
      <c r="T1545" s="81" t="n">
        <v>5.24608244978986</v>
      </c>
      <c r="U1545" s="81" t="n">
        <v>5.2489853504503</v>
      </c>
      <c r="V1545" s="81" t="n">
        <v>5.24904041228186</v>
      </c>
      <c r="W1545" s="81" t="n">
        <v>5.2489853504503</v>
      </c>
      <c r="X1545" s="81" t="n">
        <v>5.2489853504503</v>
      </c>
    </row>
    <row r="1546" customFormat="false" ht="15" hidden="false" customHeight="true" outlineLevel="0" collapsed="false">
      <c r="A1546" s="31" t="n">
        <v>154118.131544888</v>
      </c>
      <c r="B1546" s="32" t="n">
        <v>6</v>
      </c>
      <c r="C1546" s="21" t="n">
        <v>9.04988348255268</v>
      </c>
      <c r="D1546" s="21" t="n">
        <v>5.358479316069</v>
      </c>
      <c r="E1546" s="21" t="n">
        <v>5.99999999084579</v>
      </c>
      <c r="F1546" s="21" t="n">
        <v>6.00064423117938</v>
      </c>
      <c r="G1546" s="21" t="n">
        <v>4.92724955562133</v>
      </c>
      <c r="H1546" s="21" t="n">
        <v>5.25362388078075</v>
      </c>
      <c r="I1546" s="21" t="n">
        <v>5.24898535044355</v>
      </c>
      <c r="J1546" s="21" t="n">
        <v>5.24898016345829</v>
      </c>
      <c r="K1546" s="81" t="n">
        <v>4.90942583911037</v>
      </c>
      <c r="L1546" s="81" t="n">
        <v>6.00000000000039</v>
      </c>
      <c r="M1546" s="81" t="n">
        <v>8.34735673810644</v>
      </c>
      <c r="N1546" s="81" t="n">
        <v>6.00000000000011</v>
      </c>
      <c r="O1546" s="81" t="n">
        <v>6.09228892219192</v>
      </c>
      <c r="P1546" s="81" t="n">
        <v>5.99999999999862</v>
      </c>
      <c r="Q1546" s="81" t="n">
        <v>5.99999999999543</v>
      </c>
      <c r="R1546" s="81" t="n">
        <v>5.37753240287693</v>
      </c>
      <c r="S1546" s="81" t="n">
        <v>5.24898535045031</v>
      </c>
      <c r="T1546" s="81" t="n">
        <v>5.19955403622508</v>
      </c>
      <c r="U1546" s="81" t="n">
        <v>5.24898535045031</v>
      </c>
      <c r="V1546" s="81" t="n">
        <v>5.24902973453927</v>
      </c>
      <c r="W1546" s="81" t="n">
        <v>5.2489853504503</v>
      </c>
      <c r="X1546" s="81" t="n">
        <v>5.2489853504503</v>
      </c>
    </row>
    <row r="1547" customFormat="false" ht="15" hidden="false" customHeight="true" outlineLevel="0" collapsed="false">
      <c r="A1547" s="31" t="n">
        <v>154218.143310978</v>
      </c>
      <c r="B1547" s="32" t="n">
        <v>6</v>
      </c>
      <c r="C1547" s="21" t="n">
        <v>5.82623742319171</v>
      </c>
      <c r="D1547" s="21" t="n">
        <v>4.94530118180503</v>
      </c>
      <c r="E1547" s="21" t="n">
        <v>5.99999999145366</v>
      </c>
      <c r="F1547" s="21" t="n">
        <v>6.00101579356982</v>
      </c>
      <c r="G1547" s="21" t="n">
        <v>4.85818652428234</v>
      </c>
      <c r="H1547" s="21" t="n">
        <v>5.29457725004766</v>
      </c>
      <c r="I1547" s="21" t="n">
        <v>5.24898535044399</v>
      </c>
      <c r="J1547" s="21" t="n">
        <v>5.24895396196824</v>
      </c>
      <c r="K1547" s="81" t="n">
        <v>8.24008991038994</v>
      </c>
      <c r="L1547" s="81" t="n">
        <v>6.00000000000039</v>
      </c>
      <c r="M1547" s="81" t="n">
        <v>5.97449846923042</v>
      </c>
      <c r="N1547" s="81" t="n">
        <v>6.00000000000002</v>
      </c>
      <c r="O1547" s="81" t="n">
        <v>6.08479828029863</v>
      </c>
      <c r="P1547" s="81" t="n">
        <v>5.99999999999862</v>
      </c>
      <c r="Q1547" s="81" t="n">
        <v>5.99999999999543</v>
      </c>
      <c r="R1547" s="81" t="n">
        <v>5.25359035244198</v>
      </c>
      <c r="S1547" s="81" t="n">
        <v>5.24898535045031</v>
      </c>
      <c r="T1547" s="81" t="n">
        <v>5.23273934677627</v>
      </c>
      <c r="U1547" s="81" t="n">
        <v>5.24898535045031</v>
      </c>
      <c r="V1547" s="81" t="n">
        <v>5.2490207335188</v>
      </c>
      <c r="W1547" s="81" t="n">
        <v>5.2489853504503</v>
      </c>
      <c r="X1547" s="81" t="n">
        <v>5.2489853504503</v>
      </c>
    </row>
    <row r="1548" customFormat="false" ht="15" hidden="false" customHeight="true" outlineLevel="0" collapsed="false">
      <c r="A1548" s="31" t="n">
        <v>154318.155077068</v>
      </c>
      <c r="B1548" s="32" t="n">
        <v>6</v>
      </c>
      <c r="C1548" s="21" t="n">
        <v>4.41250737117091</v>
      </c>
      <c r="D1548" s="21" t="n">
        <v>5.15674377547683</v>
      </c>
      <c r="E1548" s="21" t="n">
        <v>5.99999999202115</v>
      </c>
      <c r="F1548" s="21" t="n">
        <v>5.99992543121404</v>
      </c>
      <c r="G1548" s="21" t="n">
        <v>5.36530309204314</v>
      </c>
      <c r="H1548" s="21" t="n">
        <v>5.29290522088421</v>
      </c>
      <c r="I1548" s="21" t="n">
        <v>5.24898535044441</v>
      </c>
      <c r="J1548" s="21" t="n">
        <v>5.24897383676237</v>
      </c>
      <c r="K1548" s="81" t="n">
        <v>8.95510762068943</v>
      </c>
      <c r="L1548" s="81" t="n">
        <v>6.00000000000039</v>
      </c>
      <c r="M1548" s="81" t="n">
        <v>5.228304209028</v>
      </c>
      <c r="N1548" s="81" t="n">
        <v>6.0000000000001</v>
      </c>
      <c r="O1548" s="81" t="n">
        <v>6.07767420522869</v>
      </c>
      <c r="P1548" s="81" t="n">
        <v>5.99999999999862</v>
      </c>
      <c r="Q1548" s="81" t="n">
        <v>5.99999999999543</v>
      </c>
      <c r="R1548" s="81" t="n">
        <v>4.92055511529411</v>
      </c>
      <c r="S1548" s="81" t="n">
        <v>5.24898535045031</v>
      </c>
      <c r="T1548" s="81" t="n">
        <v>5.27640535783342</v>
      </c>
      <c r="U1548" s="81" t="n">
        <v>5.24898535045031</v>
      </c>
      <c r="V1548" s="81" t="n">
        <v>5.24901314391007</v>
      </c>
      <c r="W1548" s="81" t="n">
        <v>5.2489853504503</v>
      </c>
      <c r="X1548" s="81" t="n">
        <v>5.2489853504503</v>
      </c>
    </row>
    <row r="1549" customFormat="false" ht="15" hidden="false" customHeight="true" outlineLevel="0" collapsed="false">
      <c r="A1549" s="31" t="n">
        <v>154418.166843158</v>
      </c>
      <c r="B1549" s="32" t="n">
        <v>6</v>
      </c>
      <c r="C1549" s="21" t="n">
        <v>4.51820037802819</v>
      </c>
      <c r="D1549" s="21" t="n">
        <v>5.68777995826608</v>
      </c>
      <c r="E1549" s="21" t="n">
        <v>5.99999999255094</v>
      </c>
      <c r="F1549" s="21" t="n">
        <v>5.99900907755426</v>
      </c>
      <c r="G1549" s="21" t="n">
        <v>5.4165509848219</v>
      </c>
      <c r="H1549" s="21" t="n">
        <v>5.27599960071974</v>
      </c>
      <c r="I1549" s="21" t="n">
        <v>5.2489853504448</v>
      </c>
      <c r="J1549" s="21" t="n">
        <v>5.24900875931736</v>
      </c>
      <c r="K1549" s="81" t="n">
        <v>4.71370838597564</v>
      </c>
      <c r="L1549" s="81" t="n">
        <v>6.00000000000039</v>
      </c>
      <c r="M1549" s="81" t="n">
        <v>5.49386294324785</v>
      </c>
      <c r="N1549" s="81" t="n">
        <v>6.00000000000019</v>
      </c>
      <c r="O1549" s="81" t="n">
        <v>6.07095058615058</v>
      </c>
      <c r="P1549" s="81" t="n">
        <v>5.99999999999862</v>
      </c>
      <c r="Q1549" s="81" t="n">
        <v>5.99999999999543</v>
      </c>
      <c r="R1549" s="81" t="n">
        <v>5.3351754153288</v>
      </c>
      <c r="S1549" s="81" t="n">
        <v>5.24898535045031</v>
      </c>
      <c r="T1549" s="81" t="n">
        <v>5.27565806446709</v>
      </c>
      <c r="U1549" s="81" t="n">
        <v>5.2489853504503</v>
      </c>
      <c r="V1549" s="81" t="n">
        <v>5.24900674362868</v>
      </c>
      <c r="W1549" s="81" t="n">
        <v>5.2489853504503</v>
      </c>
      <c r="X1549" s="81" t="n">
        <v>5.2489853504503</v>
      </c>
    </row>
    <row r="1550" customFormat="false" ht="15" hidden="false" customHeight="true" outlineLevel="0" collapsed="false">
      <c r="A1550" s="31" t="n">
        <v>154518.178609248</v>
      </c>
      <c r="B1550" s="32" t="n">
        <v>6</v>
      </c>
      <c r="C1550" s="21" t="n">
        <v>4.89202949363495</v>
      </c>
      <c r="D1550" s="21" t="n">
        <v>8.15249332942615</v>
      </c>
      <c r="E1550" s="21" t="n">
        <v>5.99999999304557</v>
      </c>
      <c r="F1550" s="21" t="n">
        <v>5.99955095166279</v>
      </c>
      <c r="G1550" s="21" t="n">
        <v>5.42413332429986</v>
      </c>
      <c r="H1550" s="21" t="n">
        <v>5.15212792131729</v>
      </c>
      <c r="I1550" s="21" t="n">
        <v>5.24898535044517</v>
      </c>
      <c r="J1550" s="21" t="n">
        <v>5.24900839857648</v>
      </c>
      <c r="K1550" s="81" t="n">
        <v>4.56463399614704</v>
      </c>
      <c r="L1550" s="81" t="n">
        <v>6.00000000000039</v>
      </c>
      <c r="M1550" s="81" t="n">
        <v>6.38465757380596</v>
      </c>
      <c r="N1550" s="81" t="n">
        <v>6.00000000000015</v>
      </c>
      <c r="O1550" s="81" t="n">
        <v>6.06464376381089</v>
      </c>
      <c r="P1550" s="81" t="n">
        <v>5.99999999999862</v>
      </c>
      <c r="Q1550" s="81" t="n">
        <v>5.99999999999543</v>
      </c>
      <c r="R1550" s="81" t="n">
        <v>5.39013591335728</v>
      </c>
      <c r="S1550" s="81" t="n">
        <v>5.24898535045031</v>
      </c>
      <c r="T1550" s="81" t="n">
        <v>5.27055600586595</v>
      </c>
      <c r="U1550" s="81" t="n">
        <v>5.2489853504503</v>
      </c>
      <c r="V1550" s="81" t="n">
        <v>5.24900134707846</v>
      </c>
      <c r="W1550" s="81" t="n">
        <v>5.2489853504503</v>
      </c>
      <c r="X1550" s="81" t="n">
        <v>5.2489853504503</v>
      </c>
    </row>
    <row r="1551" customFormat="false" ht="15" hidden="false" customHeight="true" outlineLevel="0" collapsed="false">
      <c r="A1551" s="31" t="n">
        <v>154618.190375338</v>
      </c>
      <c r="B1551" s="32" t="n">
        <v>6</v>
      </c>
      <c r="C1551" s="21" t="n">
        <v>8.7006412722078</v>
      </c>
      <c r="D1551" s="21" t="n">
        <v>5.7203346147724</v>
      </c>
      <c r="E1551" s="21" t="n">
        <v>5.99999999350736</v>
      </c>
      <c r="F1551" s="21" t="n">
        <v>6.00069509809747</v>
      </c>
      <c r="G1551" s="21" t="n">
        <v>5.04240516071399</v>
      </c>
      <c r="H1551" s="21" t="n">
        <v>5.18266929271895</v>
      </c>
      <c r="I1551" s="21" t="n">
        <v>5.24898535044551</v>
      </c>
      <c r="J1551" s="21" t="n">
        <v>5.24897545535003</v>
      </c>
      <c r="K1551" s="81" t="n">
        <v>4.90942583911038</v>
      </c>
      <c r="L1551" s="81" t="n">
        <v>6.00000000000039</v>
      </c>
      <c r="M1551" s="81" t="n">
        <v>8.26420462054494</v>
      </c>
      <c r="N1551" s="81" t="n">
        <v>6.00000000000004</v>
      </c>
      <c r="O1551" s="81" t="n">
        <v>6.05875733916869</v>
      </c>
      <c r="P1551" s="81" t="n">
        <v>5.99999999999862</v>
      </c>
      <c r="Q1551" s="81" t="n">
        <v>5.99999999999543</v>
      </c>
      <c r="R1551" s="81" t="n">
        <v>5.37753240287693</v>
      </c>
      <c r="S1551" s="81" t="n">
        <v>5.24898535045031</v>
      </c>
      <c r="T1551" s="81" t="n">
        <v>5.23205365129051</v>
      </c>
      <c r="U1551" s="81" t="n">
        <v>5.24898535045031</v>
      </c>
      <c r="V1551" s="81" t="n">
        <v>5.24899679915681</v>
      </c>
      <c r="W1551" s="81" t="n">
        <v>5.2489853504503</v>
      </c>
      <c r="X1551" s="81" t="n">
        <v>5.2489853504503</v>
      </c>
    </row>
    <row r="1552" customFormat="false" ht="15" hidden="false" customHeight="true" outlineLevel="0" collapsed="false">
      <c r="A1552" s="31" t="n">
        <v>154718.202141428</v>
      </c>
      <c r="B1552" s="32" t="n">
        <v>6</v>
      </c>
      <c r="C1552" s="21" t="n">
        <v>9.0321461039346</v>
      </c>
      <c r="D1552" s="21" t="n">
        <v>4.92585237981417</v>
      </c>
      <c r="E1552" s="21" t="n">
        <v>5.99999999393849</v>
      </c>
      <c r="F1552" s="21" t="n">
        <v>6.00078537261755</v>
      </c>
      <c r="G1552" s="21" t="n">
        <v>4.83923038995935</v>
      </c>
      <c r="H1552" s="21" t="n">
        <v>5.29102008715918</v>
      </c>
      <c r="I1552" s="21" t="n">
        <v>5.24898535044583</v>
      </c>
      <c r="J1552" s="21" t="n">
        <v>5.24895852028115</v>
      </c>
      <c r="K1552" s="81" t="n">
        <v>8.24008991039005</v>
      </c>
      <c r="L1552" s="81" t="n">
        <v>6.00000000000039</v>
      </c>
      <c r="M1552" s="81" t="n">
        <v>8.22833517330694</v>
      </c>
      <c r="N1552" s="81" t="n">
        <v>6.00000000000005</v>
      </c>
      <c r="O1552" s="81" t="n">
        <v>6.05328584623804</v>
      </c>
      <c r="P1552" s="81" t="n">
        <v>5.99999999999862</v>
      </c>
      <c r="Q1552" s="81" t="n">
        <v>5.99999999999543</v>
      </c>
      <c r="R1552" s="81" t="n">
        <v>5.25359035244196</v>
      </c>
      <c r="S1552" s="81" t="n">
        <v>5.24898535045031</v>
      </c>
      <c r="T1552" s="81" t="n">
        <v>5.18879287309764</v>
      </c>
      <c r="U1552" s="81" t="n">
        <v>5.24898535045031</v>
      </c>
      <c r="V1552" s="81" t="n">
        <v>5.24899297011032</v>
      </c>
      <c r="W1552" s="81" t="n">
        <v>5.2489853504503</v>
      </c>
      <c r="X1552" s="81" t="n">
        <v>5.2489853504503</v>
      </c>
    </row>
    <row r="1553" customFormat="false" ht="15" hidden="false" customHeight="true" outlineLevel="0" collapsed="false">
      <c r="A1553" s="31" t="n">
        <v>154818.213907519</v>
      </c>
      <c r="B1553" s="32" t="n">
        <v>6</v>
      </c>
      <c r="C1553" s="21" t="n">
        <v>4.62294799534398</v>
      </c>
      <c r="D1553" s="21" t="n">
        <v>5.07609492709128</v>
      </c>
      <c r="E1553" s="21" t="n">
        <v>5.99999999434105</v>
      </c>
      <c r="F1553" s="21" t="n">
        <v>5.99975770886892</v>
      </c>
      <c r="G1553" s="21" t="n">
        <v>5.31413969870893</v>
      </c>
      <c r="H1553" s="21" t="n">
        <v>5.29473396410244</v>
      </c>
      <c r="I1553" s="21" t="n">
        <v>5.24898535044613</v>
      </c>
      <c r="J1553" s="21" t="n">
        <v>5.2489806315041</v>
      </c>
      <c r="K1553" s="81" t="n">
        <v>8.95510762068943</v>
      </c>
      <c r="L1553" s="81" t="n">
        <v>6.00000000000039</v>
      </c>
      <c r="M1553" s="81" t="n">
        <v>5.5463887664111</v>
      </c>
      <c r="N1553" s="81" t="n">
        <v>6.00000000000016</v>
      </c>
      <c r="O1553" s="81" t="n">
        <v>6.04821752627334</v>
      </c>
      <c r="P1553" s="81" t="n">
        <v>5.99999999999862</v>
      </c>
      <c r="Q1553" s="81" t="n">
        <v>5.99999999999543</v>
      </c>
      <c r="R1553" s="81" t="n">
        <v>4.92055511529411</v>
      </c>
      <c r="S1553" s="81" t="n">
        <v>5.24898535045031</v>
      </c>
      <c r="T1553" s="81" t="n">
        <v>5.26804856533399</v>
      </c>
      <c r="U1553" s="81" t="n">
        <v>5.24898535045031</v>
      </c>
      <c r="V1553" s="81" t="n">
        <v>5.2489897512094</v>
      </c>
      <c r="W1553" s="81" t="n">
        <v>5.2489853504503</v>
      </c>
      <c r="X1553" s="81" t="n">
        <v>5.2489853504503</v>
      </c>
    </row>
    <row r="1554" customFormat="false" ht="15" hidden="false" customHeight="true" outlineLevel="0" collapsed="false">
      <c r="A1554" s="31" t="n">
        <v>154918.225673609</v>
      </c>
      <c r="B1554" s="32" t="n">
        <v>6</v>
      </c>
      <c r="C1554" s="21" t="n">
        <v>4.44550417522682</v>
      </c>
      <c r="D1554" s="21" t="n">
        <v>5.48376998932535</v>
      </c>
      <c r="E1554" s="21" t="n">
        <v>5.9999999947169</v>
      </c>
      <c r="F1554" s="21" t="n">
        <v>5.99913728980354</v>
      </c>
      <c r="G1554" s="21" t="n">
        <v>5.40383712518694</v>
      </c>
      <c r="H1554" s="21" t="n">
        <v>5.28288280673853</v>
      </c>
      <c r="I1554" s="21" t="n">
        <v>5.24898535044641</v>
      </c>
      <c r="J1554" s="21" t="n">
        <v>5.24900803408404</v>
      </c>
      <c r="K1554" s="81" t="n">
        <v>4.71370838597563</v>
      </c>
      <c r="L1554" s="81" t="n">
        <v>6.00000000000039</v>
      </c>
      <c r="M1554" s="81" t="n">
        <v>5.27213301601639</v>
      </c>
      <c r="N1554" s="81" t="n">
        <v>6.00000000000019</v>
      </c>
      <c r="O1554" s="81" t="n">
        <v>6.0435364041058</v>
      </c>
      <c r="P1554" s="81" t="n">
        <v>5.99999999999862</v>
      </c>
      <c r="Q1554" s="81" t="n">
        <v>5.99999999999543</v>
      </c>
      <c r="R1554" s="81" t="n">
        <v>5.33517541532881</v>
      </c>
      <c r="S1554" s="81" t="n">
        <v>5.24898535045031</v>
      </c>
      <c r="T1554" s="81" t="n">
        <v>5.27655395412543</v>
      </c>
      <c r="U1554" s="81" t="n">
        <v>5.2489853504503</v>
      </c>
      <c r="V1554" s="81" t="n">
        <v>5.24898705115287</v>
      </c>
      <c r="W1554" s="81" t="n">
        <v>5.2489853504503</v>
      </c>
      <c r="X1554" s="81" t="n">
        <v>5.2489853504503</v>
      </c>
    </row>
    <row r="1555" customFormat="false" ht="15" hidden="false" customHeight="true" outlineLevel="0" collapsed="false">
      <c r="A1555" s="31" t="n">
        <v>155018.237439699</v>
      </c>
      <c r="B1555" s="32" t="n">
        <v>6</v>
      </c>
      <c r="C1555" s="21" t="n">
        <v>4.69780105873322</v>
      </c>
      <c r="D1555" s="21" t="n">
        <v>7.86711813334231</v>
      </c>
      <c r="E1555" s="21" t="n">
        <v>5.99999999506775</v>
      </c>
      <c r="F1555" s="21" t="n">
        <v>5.99977535880787</v>
      </c>
      <c r="G1555" s="21" t="n">
        <v>5.42619281257968</v>
      </c>
      <c r="H1555" s="21" t="n">
        <v>5.19513271829859</v>
      </c>
      <c r="I1555" s="21" t="n">
        <v>5.24898535044666</v>
      </c>
      <c r="J1555" s="21" t="n">
        <v>5.24900165346331</v>
      </c>
      <c r="K1555" s="81" t="n">
        <v>4.56463399614704</v>
      </c>
      <c r="L1555" s="81" t="n">
        <v>6.00000000000039</v>
      </c>
      <c r="M1555" s="81" t="n">
        <v>5.61918841137332</v>
      </c>
      <c r="N1555" s="81" t="n">
        <v>6.00000000000008</v>
      </c>
      <c r="O1555" s="81" t="n">
        <v>6.03922382927418</v>
      </c>
      <c r="P1555" s="81" t="n">
        <v>5.99999999999862</v>
      </c>
      <c r="Q1555" s="81" t="n">
        <v>5.99999999999543</v>
      </c>
      <c r="R1555" s="81" t="n">
        <v>5.39013591335728</v>
      </c>
      <c r="S1555" s="81" t="n">
        <v>5.24898535045031</v>
      </c>
      <c r="T1555" s="81" t="n">
        <v>5.27451254397175</v>
      </c>
      <c r="U1555" s="81" t="n">
        <v>5.24898535045031</v>
      </c>
      <c r="V1555" s="81" t="n">
        <v>5.24898479309778</v>
      </c>
      <c r="W1555" s="81" t="n">
        <v>5.2489853504503</v>
      </c>
      <c r="X1555" s="81" t="n">
        <v>5.2489853504503</v>
      </c>
    </row>
    <row r="1556" customFormat="false" ht="15" hidden="false" customHeight="true" outlineLevel="0" collapsed="false">
      <c r="A1556" s="31" t="n">
        <v>155118.249205789</v>
      </c>
      <c r="B1556" s="32" t="n">
        <v>6</v>
      </c>
      <c r="C1556" s="21" t="n">
        <v>5.7141168754522</v>
      </c>
      <c r="D1556" s="21" t="n">
        <v>7.79244491707929</v>
      </c>
      <c r="E1556" s="21" t="n">
        <v>5.99999999539529</v>
      </c>
      <c r="F1556" s="21" t="n">
        <v>6.0006924441629</v>
      </c>
      <c r="G1556" s="21" t="n">
        <v>5.38798844155222</v>
      </c>
      <c r="H1556" s="21" t="n">
        <v>5.12851178478979</v>
      </c>
      <c r="I1556" s="21" t="n">
        <v>5.24898535044691</v>
      </c>
      <c r="J1556" s="21" t="n">
        <v>5.24897259430812</v>
      </c>
      <c r="K1556" s="81" t="n">
        <v>4.90942583911038</v>
      </c>
      <c r="L1556" s="81" t="n">
        <v>6.00000000000039</v>
      </c>
      <c r="M1556" s="81" t="n">
        <v>7.48021898028286</v>
      </c>
      <c r="N1556" s="81" t="n">
        <v>6.00000000000002</v>
      </c>
      <c r="O1556" s="81" t="n">
        <v>6.03525961015854</v>
      </c>
      <c r="P1556" s="81" t="n">
        <v>5.99999999999862</v>
      </c>
      <c r="Q1556" s="81" t="n">
        <v>5.99999999999543</v>
      </c>
      <c r="R1556" s="81" t="n">
        <v>5.37753240287693</v>
      </c>
      <c r="S1556" s="81" t="n">
        <v>5.24898535045031</v>
      </c>
      <c r="T1556" s="81" t="n">
        <v>5.26817154452999</v>
      </c>
      <c r="U1556" s="81" t="n">
        <v>5.24898535045031</v>
      </c>
      <c r="V1556" s="81" t="n">
        <v>5.24898291221254</v>
      </c>
      <c r="W1556" s="81" t="n">
        <v>5.2489853504503</v>
      </c>
      <c r="X1556" s="81" t="n">
        <v>5.2489853504503</v>
      </c>
    </row>
    <row r="1557" customFormat="false" ht="15" hidden="false" customHeight="true" outlineLevel="0" collapsed="false">
      <c r="A1557" s="31" t="n">
        <v>155218.260971879</v>
      </c>
      <c r="B1557" s="32" t="n">
        <v>6</v>
      </c>
      <c r="C1557" s="21" t="n">
        <v>9.13729003926187</v>
      </c>
      <c r="D1557" s="21" t="n">
        <v>4.9981167517386</v>
      </c>
      <c r="E1557" s="21" t="n">
        <v>5.99999999570108</v>
      </c>
      <c r="F1557" s="21" t="n">
        <v>6.00057298057768</v>
      </c>
      <c r="G1557" s="21" t="n">
        <v>4.8932751205165</v>
      </c>
      <c r="H1557" s="21" t="n">
        <v>5.28240606462172</v>
      </c>
      <c r="I1557" s="21" t="n">
        <v>5.24898535044713</v>
      </c>
      <c r="J1557" s="21" t="n">
        <v>5.2489633668429</v>
      </c>
      <c r="K1557" s="81" t="n">
        <v>8.24008991039002</v>
      </c>
      <c r="L1557" s="81" t="n">
        <v>6.00000000000039</v>
      </c>
      <c r="M1557" s="81" t="n">
        <v>8.35149877404232</v>
      </c>
      <c r="N1557" s="81" t="n">
        <v>6.00000000000011</v>
      </c>
      <c r="O1557" s="81" t="n">
        <v>6.03162284046559</v>
      </c>
      <c r="P1557" s="81" t="n">
        <v>5.99999999999862</v>
      </c>
      <c r="Q1557" s="81" t="n">
        <v>5.99999999999543</v>
      </c>
      <c r="R1557" s="81" t="n">
        <v>5.25359035244196</v>
      </c>
      <c r="S1557" s="81" t="n">
        <v>5.24898535045031</v>
      </c>
      <c r="T1557" s="81" t="n">
        <v>5.21982419542696</v>
      </c>
      <c r="U1557" s="81" t="n">
        <v>5.24898535045031</v>
      </c>
      <c r="V1557" s="81" t="n">
        <v>5.24898135366285</v>
      </c>
      <c r="W1557" s="81" t="n">
        <v>5.2489853504503</v>
      </c>
      <c r="X1557" s="81" t="n">
        <v>5.2489853504503</v>
      </c>
    </row>
    <row r="1558" customFormat="false" ht="15" hidden="false" customHeight="true" outlineLevel="0" collapsed="false">
      <c r="A1558" s="31" t="n">
        <v>155318.272737969</v>
      </c>
      <c r="B1558" s="32" t="n">
        <v>6</v>
      </c>
      <c r="C1558" s="21" t="n">
        <v>5.06943061346827</v>
      </c>
      <c r="D1558" s="21" t="n">
        <v>5.01037950458144</v>
      </c>
      <c r="E1558" s="21" t="n">
        <v>5.99999999598653</v>
      </c>
      <c r="F1558" s="21" t="n">
        <v>5.99964955131057</v>
      </c>
      <c r="G1558" s="21" t="n">
        <v>5.18433124769099</v>
      </c>
      <c r="H1558" s="21" t="n">
        <v>5.29563307582841</v>
      </c>
      <c r="I1558" s="21" t="n">
        <v>5.24898535044734</v>
      </c>
      <c r="J1558" s="21" t="n">
        <v>5.24898584151934</v>
      </c>
      <c r="K1558" s="81" t="n">
        <v>8.95510762068943</v>
      </c>
      <c r="L1558" s="81" t="n">
        <v>6.00000000000039</v>
      </c>
      <c r="M1558" s="81" t="n">
        <v>7.95839230222544</v>
      </c>
      <c r="N1558" s="81" t="n">
        <v>6.0000000000002</v>
      </c>
      <c r="O1558" s="81" t="n">
        <v>6.02829249421154</v>
      </c>
      <c r="P1558" s="81" t="n">
        <v>5.99999999999862</v>
      </c>
      <c r="Q1558" s="81" t="n">
        <v>5.99999999999543</v>
      </c>
      <c r="R1558" s="81" t="n">
        <v>4.92055511529411</v>
      </c>
      <c r="S1558" s="81" t="n">
        <v>5.24898535045031</v>
      </c>
      <c r="T1558" s="81" t="n">
        <v>5.18486808185382</v>
      </c>
      <c r="U1558" s="81" t="n">
        <v>5.2489853504503</v>
      </c>
      <c r="V1558" s="81" t="n">
        <v>5.24898007095299</v>
      </c>
      <c r="W1558" s="81" t="n">
        <v>5.2489853504503</v>
      </c>
      <c r="X1558" s="81" t="n">
        <v>5.2489853504503</v>
      </c>
    </row>
    <row r="1559" customFormat="false" ht="15" hidden="false" customHeight="true" outlineLevel="0" collapsed="false">
      <c r="A1559" s="31" t="n">
        <v>155418.284504059</v>
      </c>
      <c r="B1559" s="32" t="n">
        <v>6</v>
      </c>
      <c r="C1559" s="21" t="n">
        <v>4.40670507484936</v>
      </c>
      <c r="D1559" s="21" t="n">
        <v>5.33442512746593</v>
      </c>
      <c r="E1559" s="21" t="n">
        <v>5.99999999625302</v>
      </c>
      <c r="F1559" s="21" t="n">
        <v>5.99927968498085</v>
      </c>
      <c r="G1559" s="21" t="n">
        <v>5.38517948767338</v>
      </c>
      <c r="H1559" s="21" t="n">
        <v>5.28778892343837</v>
      </c>
      <c r="I1559" s="21" t="n">
        <v>5.24898535044754</v>
      </c>
      <c r="J1559" s="21" t="n">
        <v>5.24900621495656</v>
      </c>
      <c r="K1559" s="81" t="n">
        <v>4.71370838597563</v>
      </c>
      <c r="L1559" s="81" t="n">
        <v>6.00000000000039</v>
      </c>
      <c r="M1559" s="81" t="n">
        <v>5.35422094580216</v>
      </c>
      <c r="N1559" s="81" t="n">
        <v>6.00000000000012</v>
      </c>
      <c r="O1559" s="81" t="n">
        <v>6.02524784715467</v>
      </c>
      <c r="P1559" s="81" t="n">
        <v>5.99999999999862</v>
      </c>
      <c r="Q1559" s="81" t="n">
        <v>5.99999999999543</v>
      </c>
      <c r="R1559" s="81" t="n">
        <v>5.33517541532881</v>
      </c>
      <c r="S1559" s="81" t="n">
        <v>5.24898535045031</v>
      </c>
      <c r="T1559" s="81" t="n">
        <v>5.27400076209608</v>
      </c>
      <c r="U1559" s="81" t="n">
        <v>5.24898535045031</v>
      </c>
      <c r="V1559" s="81" t="n">
        <v>5.24897902455817</v>
      </c>
      <c r="W1559" s="81" t="n">
        <v>5.2489853504503</v>
      </c>
      <c r="X1559" s="81" t="n">
        <v>5.2489853504503</v>
      </c>
    </row>
    <row r="1560" customFormat="false" ht="15" hidden="false" customHeight="true" outlineLevel="0" collapsed="false">
      <c r="A1560" s="31" t="n">
        <v>155518.296270149</v>
      </c>
      <c r="B1560" s="32" t="n">
        <v>6</v>
      </c>
      <c r="C1560" s="21" t="n">
        <v>4.56822608847865</v>
      </c>
      <c r="D1560" s="21" t="n">
        <v>6.62807759048962</v>
      </c>
      <c r="E1560" s="21" t="n">
        <v>5.99999999650184</v>
      </c>
      <c r="F1560" s="21" t="n">
        <v>5.99995145728012</v>
      </c>
      <c r="G1560" s="21" t="n">
        <v>5.42115447145363</v>
      </c>
      <c r="H1560" s="21" t="n">
        <v>5.25274973760421</v>
      </c>
      <c r="I1560" s="21" t="n">
        <v>5.24898535044772</v>
      </c>
      <c r="J1560" s="21" t="n">
        <v>5.24899581636098</v>
      </c>
      <c r="K1560" s="81" t="n">
        <v>4.56463399614704</v>
      </c>
      <c r="L1560" s="81" t="n">
        <v>6.00000000000039</v>
      </c>
      <c r="M1560" s="81" t="n">
        <v>5.34016231888484</v>
      </c>
      <c r="N1560" s="81" t="n">
        <v>6.00000000000002</v>
      </c>
      <c r="O1560" s="81" t="n">
        <v>6.02246876858747</v>
      </c>
      <c r="P1560" s="81" t="n">
        <v>5.99999999999862</v>
      </c>
      <c r="Q1560" s="81" t="n">
        <v>5.99999999999543</v>
      </c>
      <c r="R1560" s="81" t="n">
        <v>5.39013591335728</v>
      </c>
      <c r="S1560" s="81" t="n">
        <v>5.24898535045031</v>
      </c>
      <c r="T1560" s="81" t="n">
        <v>5.27645124002665</v>
      </c>
      <c r="U1560" s="81" t="n">
        <v>5.24898535045031</v>
      </c>
      <c r="V1560" s="81" t="n">
        <v>5.24897818079497</v>
      </c>
      <c r="W1560" s="81" t="n">
        <v>5.2489853504503</v>
      </c>
      <c r="X1560" s="81" t="n">
        <v>5.2489853504503</v>
      </c>
    </row>
    <row r="1561" customFormat="false" ht="15" hidden="false" customHeight="true" outlineLevel="0" collapsed="false">
      <c r="A1561" s="31" t="n">
        <v>155618.30803624</v>
      </c>
      <c r="B1561" s="32" t="n">
        <v>6</v>
      </c>
      <c r="C1561" s="21" t="n">
        <v>5.03762168203381</v>
      </c>
      <c r="D1561" s="21" t="n">
        <v>8.26494532077252</v>
      </c>
      <c r="E1561" s="21" t="n">
        <v>5.99999999673415</v>
      </c>
      <c r="F1561" s="21" t="n">
        <v>6.0006510012164</v>
      </c>
      <c r="G1561" s="21" t="n">
        <v>5.41873730311273</v>
      </c>
      <c r="H1561" s="21" t="n">
        <v>5.13142904684785</v>
      </c>
      <c r="I1561" s="21" t="n">
        <v>5.2489853504479</v>
      </c>
      <c r="J1561" s="21" t="n">
        <v>5.24897124065599</v>
      </c>
      <c r="K1561" s="81" t="n">
        <v>4.90942583911037</v>
      </c>
      <c r="L1561" s="81" t="n">
        <v>6.00000000000039</v>
      </c>
      <c r="M1561" s="81" t="n">
        <v>5.78882174826141</v>
      </c>
      <c r="N1561" s="81" t="n">
        <v>6.00000000000007</v>
      </c>
      <c r="O1561" s="81" t="n">
        <v>6.01993591666495</v>
      </c>
      <c r="P1561" s="81" t="n">
        <v>5.99999999999862</v>
      </c>
      <c r="Q1561" s="81" t="n">
        <v>5.99999999999543</v>
      </c>
      <c r="R1561" s="81" t="n">
        <v>5.37753240287693</v>
      </c>
      <c r="S1561" s="81" t="n">
        <v>5.24898535045031</v>
      </c>
      <c r="T1561" s="81" t="n">
        <v>5.27337218263212</v>
      </c>
      <c r="U1561" s="81" t="n">
        <v>5.24898535045031</v>
      </c>
      <c r="V1561" s="81" t="n">
        <v>5.24897751088661</v>
      </c>
      <c r="W1561" s="81" t="n">
        <v>5.2489853504503</v>
      </c>
      <c r="X1561" s="81" t="n">
        <v>5.2489853504503</v>
      </c>
    </row>
    <row r="1562" customFormat="false" ht="15" hidden="false" customHeight="true" outlineLevel="0" collapsed="false">
      <c r="A1562" s="31" t="n">
        <v>155718.31980233</v>
      </c>
      <c r="B1562" s="32" t="n">
        <v>6</v>
      </c>
      <c r="C1562" s="21" t="n">
        <v>8.91672953051219</v>
      </c>
      <c r="D1562" s="21" t="n">
        <v>5.16299447166644</v>
      </c>
      <c r="E1562" s="21" t="n">
        <v>5.99999999695104</v>
      </c>
      <c r="F1562" s="21" t="n">
        <v>6.00038583137791</v>
      </c>
      <c r="G1562" s="21" t="n">
        <v>4.96978085927842</v>
      </c>
      <c r="H1562" s="21" t="n">
        <v>5.27006791844544</v>
      </c>
      <c r="I1562" s="21" t="n">
        <v>5.24898535044805</v>
      </c>
      <c r="J1562" s="21" t="n">
        <v>5.24896814598529</v>
      </c>
      <c r="K1562" s="81" t="n">
        <v>8.24008991038996</v>
      </c>
      <c r="L1562" s="81" t="n">
        <v>6.00000000000039</v>
      </c>
      <c r="M1562" s="81" t="n">
        <v>7.96091751895689</v>
      </c>
      <c r="N1562" s="81" t="n">
        <v>6.00000000000017</v>
      </c>
      <c r="O1562" s="81" t="n">
        <v>6.01763086229184</v>
      </c>
      <c r="P1562" s="81" t="n">
        <v>5.99999999999862</v>
      </c>
      <c r="Q1562" s="81" t="n">
        <v>5.99999999999543</v>
      </c>
      <c r="R1562" s="81" t="n">
        <v>5.25359035244197</v>
      </c>
      <c r="S1562" s="81" t="n">
        <v>5.24898535045031</v>
      </c>
      <c r="T1562" s="81" t="n">
        <v>5.25324553186963</v>
      </c>
      <c r="U1562" s="81" t="n">
        <v>5.24898535045031</v>
      </c>
      <c r="V1562" s="81" t="n">
        <v>5.24897699018791</v>
      </c>
      <c r="W1562" s="81" t="n">
        <v>5.2489853504503</v>
      </c>
      <c r="X1562" s="81" t="n">
        <v>5.2489853504503</v>
      </c>
    </row>
    <row r="1563" customFormat="false" ht="15" hidden="false" customHeight="true" outlineLevel="0" collapsed="false">
      <c r="A1563" s="31" t="n">
        <v>155818.33156842</v>
      </c>
      <c r="B1563" s="32" t="n">
        <v>6</v>
      </c>
      <c r="C1563" s="21" t="n">
        <v>8.69959699844225</v>
      </c>
      <c r="D1563" s="21" t="n">
        <v>4.97242078953124</v>
      </c>
      <c r="E1563" s="21" t="n">
        <v>5.99999999715353</v>
      </c>
      <c r="F1563" s="21" t="n">
        <v>5.99959086299337</v>
      </c>
      <c r="G1563" s="21" t="n">
        <v>4.837303378335</v>
      </c>
      <c r="H1563" s="21" t="n">
        <v>5.29539043725811</v>
      </c>
      <c r="I1563" s="21" t="n">
        <v>5.2489853504482</v>
      </c>
      <c r="J1563" s="21" t="n">
        <v>5.24898960246414</v>
      </c>
      <c r="K1563" s="81" t="n">
        <v>8.95510762068943</v>
      </c>
      <c r="L1563" s="81" t="n">
        <v>6.00000000000039</v>
      </c>
      <c r="M1563" s="81" t="n">
        <v>8.3690483157946</v>
      </c>
      <c r="N1563" s="81" t="n">
        <v>6.00000000000017</v>
      </c>
      <c r="O1563" s="81" t="n">
        <v>6.01553616041952</v>
      </c>
      <c r="P1563" s="81" t="n">
        <v>5.99999999999862</v>
      </c>
      <c r="Q1563" s="81" t="n">
        <v>5.99999999999543</v>
      </c>
      <c r="R1563" s="81" t="n">
        <v>4.92055511529411</v>
      </c>
      <c r="S1563" s="81" t="n">
        <v>5.24898535045031</v>
      </c>
      <c r="T1563" s="81" t="n">
        <v>5.206052872764</v>
      </c>
      <c r="U1563" s="81" t="n">
        <v>5.2489853504503</v>
      </c>
      <c r="V1563" s="81" t="n">
        <v>5.24897659754138</v>
      </c>
      <c r="W1563" s="81" t="n">
        <v>5.2489853504503</v>
      </c>
      <c r="X1563" s="81" t="n">
        <v>5.2489853504503</v>
      </c>
    </row>
    <row r="1564" customFormat="false" ht="15" hidden="false" customHeight="true" outlineLevel="0" collapsed="false">
      <c r="A1564" s="31" t="n">
        <v>155918.34333451</v>
      </c>
      <c r="B1564" s="32" t="n">
        <v>6</v>
      </c>
      <c r="C1564" s="21" t="n">
        <v>4.50119435156472</v>
      </c>
      <c r="D1564" s="21" t="n">
        <v>5.23563757631348</v>
      </c>
      <c r="E1564" s="21" t="n">
        <v>5.99999999734256</v>
      </c>
      <c r="F1564" s="21" t="n">
        <v>5.99942430280521</v>
      </c>
      <c r="G1564" s="21" t="n">
        <v>5.34223571283884</v>
      </c>
      <c r="H1564" s="21" t="n">
        <v>5.29075568562524</v>
      </c>
      <c r="I1564" s="21" t="n">
        <v>5.24898535044834</v>
      </c>
      <c r="J1564" s="21" t="n">
        <v>5.24900370338426</v>
      </c>
      <c r="K1564" s="81" t="n">
        <v>4.71370838597564</v>
      </c>
      <c r="L1564" s="81" t="n">
        <v>6.00000000000039</v>
      </c>
      <c r="M1564" s="81" t="n">
        <v>6.51258644884662</v>
      </c>
      <c r="N1564" s="81" t="n">
        <v>6.00000000000006</v>
      </c>
      <c r="O1564" s="81" t="n">
        <v>6.01363538293973</v>
      </c>
      <c r="P1564" s="81" t="n">
        <v>5.99999999999862</v>
      </c>
      <c r="Q1564" s="81" t="n">
        <v>5.99999999999543</v>
      </c>
      <c r="R1564" s="81" t="n">
        <v>5.3351754153288</v>
      </c>
      <c r="S1564" s="81" t="n">
        <v>5.24898535045031</v>
      </c>
      <c r="T1564" s="81" t="n">
        <v>5.19490889448719</v>
      </c>
      <c r="U1564" s="81" t="n">
        <v>5.24898535045031</v>
      </c>
      <c r="V1564" s="81" t="n">
        <v>5.24897631474097</v>
      </c>
      <c r="W1564" s="81" t="n">
        <v>5.2489853504503</v>
      </c>
      <c r="X1564" s="81" t="n">
        <v>5.2489853504503</v>
      </c>
    </row>
    <row r="1565" customFormat="false" ht="15" hidden="false" customHeight="true" outlineLevel="0" collapsed="false">
      <c r="A1565" s="31" t="n">
        <v>156018.3551006</v>
      </c>
      <c r="B1565" s="32" t="n">
        <v>6</v>
      </c>
      <c r="C1565" s="21" t="n">
        <v>4.47767864361142</v>
      </c>
      <c r="D1565" s="21" t="n">
        <v>5.95525269815018</v>
      </c>
      <c r="E1565" s="21" t="n">
        <v>5.99999999751903</v>
      </c>
      <c r="F1565" s="21" t="n">
        <v>6.00008236062039</v>
      </c>
      <c r="G1565" s="21" t="n">
        <v>5.41075190844095</v>
      </c>
      <c r="H1565" s="21" t="n">
        <v>5.26756089844054</v>
      </c>
      <c r="I1565" s="21" t="n">
        <v>5.24898535044847</v>
      </c>
      <c r="J1565" s="21" t="n">
        <v>5.24899097259442</v>
      </c>
      <c r="K1565" s="81" t="n">
        <v>4.56463399614704</v>
      </c>
      <c r="L1565" s="81" t="n">
        <v>6.00000000000039</v>
      </c>
      <c r="M1565" s="81" t="n">
        <v>5.23093447709249</v>
      </c>
      <c r="N1565" s="81" t="n">
        <v>6.00000000000004</v>
      </c>
      <c r="O1565" s="81" t="n">
        <v>6.01191312384166</v>
      </c>
      <c r="P1565" s="81" t="n">
        <v>5.99999999999862</v>
      </c>
      <c r="Q1565" s="81" t="n">
        <v>5.99999999999543</v>
      </c>
      <c r="R1565" s="81" t="n">
        <v>5.39013591335728</v>
      </c>
      <c r="S1565" s="81" t="n">
        <v>5.24898535045031</v>
      </c>
      <c r="T1565" s="81" t="n">
        <v>5.27612083625236</v>
      </c>
      <c r="U1565" s="81" t="n">
        <v>5.24898535045031</v>
      </c>
      <c r="V1565" s="81" t="n">
        <v>5.24897612608484</v>
      </c>
      <c r="W1565" s="81" t="n">
        <v>5.2489853504503</v>
      </c>
      <c r="X1565" s="81" t="n">
        <v>5.2489853504503</v>
      </c>
    </row>
    <row r="1566" customFormat="false" ht="15" hidden="false" customHeight="true" outlineLevel="0" collapsed="false">
      <c r="A1566" s="31" t="n">
        <v>156118.36686669</v>
      </c>
      <c r="B1566" s="32" t="n">
        <v>6</v>
      </c>
      <c r="C1566" s="21" t="n">
        <v>4.78360786639204</v>
      </c>
      <c r="D1566" s="21" t="n">
        <v>8.25179842692143</v>
      </c>
      <c r="E1566" s="21" t="n">
        <v>5.99999999768378</v>
      </c>
      <c r="F1566" s="21" t="n">
        <v>6.00058370786803</v>
      </c>
      <c r="G1566" s="21" t="n">
        <v>5.42629863942219</v>
      </c>
      <c r="H1566" s="21" t="n">
        <v>5.13934283301688</v>
      </c>
      <c r="I1566" s="21" t="n">
        <v>5.2489853504486</v>
      </c>
      <c r="J1566" s="21" t="n">
        <v>5.24897106098107</v>
      </c>
      <c r="K1566" s="81" t="n">
        <v>4.90942583911037</v>
      </c>
      <c r="L1566" s="81" t="n">
        <v>6.00000000000039</v>
      </c>
      <c r="M1566" s="81" t="n">
        <v>5.43695125560353</v>
      </c>
      <c r="N1566" s="81" t="n">
        <v>6.00000000000013</v>
      </c>
      <c r="O1566" s="81" t="n">
        <v>6.01035498464123</v>
      </c>
      <c r="P1566" s="81" t="n">
        <v>5.99999999999862</v>
      </c>
      <c r="Q1566" s="81" t="n">
        <v>5.99999999999543</v>
      </c>
      <c r="R1566" s="81" t="n">
        <v>5.37753240287693</v>
      </c>
      <c r="S1566" s="81" t="n">
        <v>5.24898535045031</v>
      </c>
      <c r="T1566" s="81" t="n">
        <v>5.27608685930904</v>
      </c>
      <c r="U1566" s="81" t="n">
        <v>5.24898535045031</v>
      </c>
      <c r="V1566" s="81" t="n">
        <v>5.24897601800127</v>
      </c>
      <c r="W1566" s="81" t="n">
        <v>5.2489853504503</v>
      </c>
      <c r="X1566" s="81" t="n">
        <v>5.2489853504503</v>
      </c>
    </row>
    <row r="1567" customFormat="false" ht="15" hidden="false" customHeight="true" outlineLevel="0" collapsed="false">
      <c r="A1567" s="31" t="n">
        <v>156218.37863278</v>
      </c>
      <c r="B1567" s="32" t="n">
        <v>6</v>
      </c>
      <c r="C1567" s="21" t="n">
        <v>8.20670953856773</v>
      </c>
      <c r="D1567" s="21" t="n">
        <v>5.37045049977983</v>
      </c>
      <c r="E1567" s="21" t="n">
        <v>5.9999999978376</v>
      </c>
      <c r="F1567" s="21" t="n">
        <v>6.00022772127509</v>
      </c>
      <c r="G1567" s="21" t="n">
        <v>5.33807828269963</v>
      </c>
      <c r="H1567" s="21" t="n">
        <v>5.25244111959843</v>
      </c>
      <c r="I1567" s="21" t="n">
        <v>5.24898535044871</v>
      </c>
      <c r="J1567" s="21" t="n">
        <v>5.24897260313287</v>
      </c>
      <c r="K1567" s="81" t="n">
        <v>8.24008991039001</v>
      </c>
      <c r="L1567" s="81" t="n">
        <v>6.00000000000039</v>
      </c>
      <c r="M1567" s="81" t="n">
        <v>6.10273794176493</v>
      </c>
      <c r="N1567" s="81" t="n">
        <v>6.0000000000002</v>
      </c>
      <c r="O1567" s="81" t="n">
        <v>6.00894754608383</v>
      </c>
      <c r="P1567" s="81" t="n">
        <v>5.99999999999862</v>
      </c>
      <c r="Q1567" s="81" t="n">
        <v>5.99999999999543</v>
      </c>
      <c r="R1567" s="81" t="n">
        <v>5.25359035244196</v>
      </c>
      <c r="S1567" s="81" t="n">
        <v>5.24898535045031</v>
      </c>
      <c r="T1567" s="81" t="n">
        <v>5.27171304546949</v>
      </c>
      <c r="U1567" s="81" t="n">
        <v>5.2489853504503</v>
      </c>
      <c r="V1567" s="81" t="n">
        <v>5.24897597873542</v>
      </c>
      <c r="W1567" s="81" t="n">
        <v>5.2489853504503</v>
      </c>
      <c r="X1567" s="81" t="n">
        <v>5.2489853504503</v>
      </c>
    </row>
    <row r="1568" customFormat="false" ht="15" hidden="false" customHeight="true" outlineLevel="0" collapsed="false">
      <c r="A1568" s="31" t="n">
        <v>156318.390398871</v>
      </c>
      <c r="B1568" s="32" t="n">
        <v>6</v>
      </c>
      <c r="C1568" s="21" t="n">
        <v>9.18129601640565</v>
      </c>
      <c r="D1568" s="21" t="n">
        <v>4.94264579981727</v>
      </c>
      <c r="E1568" s="21" t="n">
        <v>5.99999999798122</v>
      </c>
      <c r="F1568" s="21" t="n">
        <v>5.99957149019263</v>
      </c>
      <c r="G1568" s="21" t="n">
        <v>4.8639341976829</v>
      </c>
      <c r="H1568" s="21" t="n">
        <v>5.29453418506253</v>
      </c>
      <c r="I1568" s="21" t="n">
        <v>5.24898535044882</v>
      </c>
      <c r="J1568" s="21" t="n">
        <v>5.24899209547456</v>
      </c>
      <c r="K1568" s="81" t="n">
        <v>8.95510762068976</v>
      </c>
      <c r="L1568" s="81" t="n">
        <v>6.00000000000039</v>
      </c>
      <c r="M1568" s="81" t="n">
        <v>8.19492503998561</v>
      </c>
      <c r="N1568" s="81" t="n">
        <v>6.0000000000001</v>
      </c>
      <c r="O1568" s="81" t="n">
        <v>6.00767833060538</v>
      </c>
      <c r="P1568" s="81" t="n">
        <v>5.99999999999862</v>
      </c>
      <c r="Q1568" s="81" t="n">
        <v>5.99999999999543</v>
      </c>
      <c r="R1568" s="81" t="n">
        <v>4.92055511529411</v>
      </c>
      <c r="S1568" s="81" t="n">
        <v>5.24898535045031</v>
      </c>
      <c r="T1568" s="81" t="n">
        <v>5.23906260093254</v>
      </c>
      <c r="U1568" s="81" t="n">
        <v>5.24898535045031</v>
      </c>
      <c r="V1568" s="81" t="n">
        <v>5.24897599808625</v>
      </c>
      <c r="W1568" s="81" t="n">
        <v>5.2489853504503</v>
      </c>
      <c r="X1568" s="81" t="n">
        <v>5.2489853504503</v>
      </c>
    </row>
    <row r="1569" customFormat="false" ht="15" hidden="false" customHeight="true" outlineLevel="0" collapsed="false">
      <c r="A1569" s="31" t="n">
        <v>156418.402164961</v>
      </c>
      <c r="B1569" s="32" t="n">
        <v>6</v>
      </c>
      <c r="C1569" s="21" t="n">
        <v>4.79582409848108</v>
      </c>
      <c r="D1569" s="21" t="n">
        <v>5.15053592828649</v>
      </c>
      <c r="E1569" s="21" t="n">
        <v>5.9999999981153</v>
      </c>
      <c r="F1569" s="21" t="n">
        <v>5.99956231082489</v>
      </c>
      <c r="G1569" s="21" t="n">
        <v>5.2757198105939</v>
      </c>
      <c r="H1569" s="21" t="n">
        <v>5.29306962871466</v>
      </c>
      <c r="I1569" s="21" t="n">
        <v>5.24898535044892</v>
      </c>
      <c r="J1569" s="21" t="n">
        <v>5.24900083084047</v>
      </c>
      <c r="K1569" s="81" t="n">
        <v>4.71370838597564</v>
      </c>
      <c r="L1569" s="81" t="n">
        <v>6.00000000000039</v>
      </c>
      <c r="M1569" s="81" t="n">
        <v>8.30702426901618</v>
      </c>
      <c r="N1569" s="81" t="n">
        <v>6.00000000000001</v>
      </c>
      <c r="O1569" s="81" t="n">
        <v>6.00653575889013</v>
      </c>
      <c r="P1569" s="81" t="n">
        <v>5.99999999999862</v>
      </c>
      <c r="Q1569" s="81" t="n">
        <v>5.99999999999543</v>
      </c>
      <c r="R1569" s="81" t="n">
        <v>5.3351754153288</v>
      </c>
      <c r="S1569" s="81" t="n">
        <v>5.24898535045031</v>
      </c>
      <c r="T1569" s="81" t="n">
        <v>5.1934449605947</v>
      </c>
      <c r="U1569" s="81" t="n">
        <v>5.24898535045031</v>
      </c>
      <c r="V1569" s="81" t="n">
        <v>5.24897606718527</v>
      </c>
      <c r="W1569" s="81" t="n">
        <v>5.2489853504503</v>
      </c>
      <c r="X1569" s="81" t="n">
        <v>5.2489853504503</v>
      </c>
    </row>
    <row r="1570" customFormat="false" ht="15" hidden="false" customHeight="true" outlineLevel="0" collapsed="false">
      <c r="A1570" s="31" t="n">
        <v>156518.413931051</v>
      </c>
      <c r="B1570" s="32" t="n">
        <v>6</v>
      </c>
      <c r="C1570" s="21" t="n">
        <v>4.42142835603363</v>
      </c>
      <c r="D1570" s="21" t="n">
        <v>5.6706507011337</v>
      </c>
      <c r="E1570" s="21" t="n">
        <v>5.99999999824047</v>
      </c>
      <c r="F1570" s="21" t="n">
        <v>6.00017291007134</v>
      </c>
      <c r="G1570" s="21" t="n">
        <v>5.39571499577123</v>
      </c>
      <c r="H1570" s="21" t="n">
        <v>5.27657364023498</v>
      </c>
      <c r="I1570" s="21" t="n">
        <v>5.24898535044901</v>
      </c>
      <c r="J1570" s="21" t="n">
        <v>5.24898712777813</v>
      </c>
      <c r="K1570" s="81" t="n">
        <v>4.56463399614702</v>
      </c>
      <c r="L1570" s="81" t="n">
        <v>6.00000000000039</v>
      </c>
      <c r="M1570" s="81" t="n">
        <v>5.71616064445658</v>
      </c>
      <c r="N1570" s="81" t="n">
        <v>6.00000000000009</v>
      </c>
      <c r="O1570" s="81" t="n">
        <v>6.00550910299577</v>
      </c>
      <c r="P1570" s="81" t="n">
        <v>5.99999999999862</v>
      </c>
      <c r="Q1570" s="81" t="n">
        <v>5.99999999999543</v>
      </c>
      <c r="R1570" s="81" t="n">
        <v>5.39013591335728</v>
      </c>
      <c r="S1570" s="81" t="n">
        <v>5.24898535045031</v>
      </c>
      <c r="T1570" s="81" t="n">
        <v>5.25942151786895</v>
      </c>
      <c r="U1570" s="81" t="n">
        <v>5.24898535045031</v>
      </c>
      <c r="V1570" s="81" t="n">
        <v>5.24897617830998</v>
      </c>
      <c r="W1570" s="81" t="n">
        <v>5.2489853504503</v>
      </c>
      <c r="X1570" s="81" t="n">
        <v>5.2489853504503</v>
      </c>
    </row>
    <row r="1571" customFormat="false" ht="15" hidden="false" customHeight="true" outlineLevel="0" collapsed="false">
      <c r="A1571" s="31" t="n">
        <v>156618.425697141</v>
      </c>
      <c r="B1571" s="32" t="n">
        <v>6</v>
      </c>
      <c r="C1571" s="21" t="n">
        <v>4.62736667328415</v>
      </c>
      <c r="D1571" s="21" t="n">
        <v>8.14018020756187</v>
      </c>
      <c r="E1571" s="21" t="n">
        <v>5.99999999835735</v>
      </c>
      <c r="F1571" s="21" t="n">
        <v>6.00050145487263</v>
      </c>
      <c r="G1571" s="21" t="n">
        <v>5.42437257948829</v>
      </c>
      <c r="H1571" s="21" t="n">
        <v>5.15356927666748</v>
      </c>
      <c r="I1571" s="21" t="n">
        <v>5.24898535044909</v>
      </c>
      <c r="J1571" s="21" t="n">
        <v>5.24897174556182</v>
      </c>
      <c r="K1571" s="81" t="n">
        <v>4.90942583911035</v>
      </c>
      <c r="L1571" s="81" t="n">
        <v>6.00000000000039</v>
      </c>
      <c r="M1571" s="81" t="n">
        <v>5.23934393366581</v>
      </c>
      <c r="N1571" s="81" t="n">
        <v>6.00000000000018</v>
      </c>
      <c r="O1571" s="81" t="n">
        <v>6.00458843786072</v>
      </c>
      <c r="P1571" s="81" t="n">
        <v>5.99999999999862</v>
      </c>
      <c r="Q1571" s="81" t="n">
        <v>5.99999999999543</v>
      </c>
      <c r="R1571" s="81" t="n">
        <v>5.37753240287693</v>
      </c>
      <c r="S1571" s="81" t="n">
        <v>5.24898535045031</v>
      </c>
      <c r="T1571" s="81" t="n">
        <v>5.27650610139377</v>
      </c>
      <c r="U1571" s="81" t="n">
        <v>5.2489853504503</v>
      </c>
      <c r="V1571" s="81" t="n">
        <v>5.24897632472619</v>
      </c>
      <c r="W1571" s="81" t="n">
        <v>5.2489853504503</v>
      </c>
      <c r="X1571" s="81" t="n">
        <v>5.2489853504503</v>
      </c>
    </row>
    <row r="1572" customFormat="false" ht="15" hidden="false" customHeight="true" outlineLevel="0" collapsed="false">
      <c r="A1572" s="31" t="n">
        <v>156718.437463231</v>
      </c>
      <c r="B1572" s="32" t="n">
        <v>6</v>
      </c>
      <c r="C1572" s="21" t="n">
        <v>5.25727879913666</v>
      </c>
      <c r="D1572" s="21" t="n">
        <v>5.76132285236996</v>
      </c>
      <c r="E1572" s="21" t="n">
        <v>5.99999999846645</v>
      </c>
      <c r="F1572" s="21" t="n">
        <v>6.00009974828546</v>
      </c>
      <c r="G1572" s="21" t="n">
        <v>5.40823339095296</v>
      </c>
      <c r="H1572" s="21" t="n">
        <v>5.16905823714757</v>
      </c>
      <c r="I1572" s="21" t="n">
        <v>5.24898535044917</v>
      </c>
      <c r="J1572" s="21" t="n">
        <v>5.24897657171551</v>
      </c>
      <c r="K1572" s="81" t="n">
        <v>8.24008991038985</v>
      </c>
      <c r="L1572" s="81" t="n">
        <v>6.00000000000039</v>
      </c>
      <c r="M1572" s="81" t="n">
        <v>5.53902671516791</v>
      </c>
      <c r="N1572" s="81" t="n">
        <v>6.00000000000015</v>
      </c>
      <c r="O1572" s="81" t="n">
        <v>6.0037645925125</v>
      </c>
      <c r="P1572" s="81" t="n">
        <v>5.99999999999862</v>
      </c>
      <c r="Q1572" s="81" t="n">
        <v>5.99999999999543</v>
      </c>
      <c r="R1572" s="81" t="n">
        <v>5.253590352442</v>
      </c>
      <c r="S1572" s="81" t="n">
        <v>5.24898535045031</v>
      </c>
      <c r="T1572" s="81" t="n">
        <v>5.27510105801555</v>
      </c>
      <c r="U1572" s="81" t="n">
        <v>5.2489853504503</v>
      </c>
      <c r="V1572" s="81" t="n">
        <v>5.24897650055451</v>
      </c>
      <c r="W1572" s="81" t="n">
        <v>5.2489853504503</v>
      </c>
      <c r="X1572" s="81" t="n">
        <v>5.2489853504503</v>
      </c>
    </row>
    <row r="1573" customFormat="false" ht="15" hidden="false" customHeight="true" outlineLevel="0" collapsed="false">
      <c r="A1573" s="31" t="n">
        <v>156818.449229321</v>
      </c>
      <c r="B1573" s="32" t="n">
        <v>6</v>
      </c>
      <c r="C1573" s="21" t="n">
        <v>9.04988348255268</v>
      </c>
      <c r="D1573" s="21" t="n">
        <v>4.92225960540435</v>
      </c>
      <c r="E1573" s="21" t="n">
        <v>5.9999999985683</v>
      </c>
      <c r="F1573" s="21" t="n">
        <v>5.99958181388516</v>
      </c>
      <c r="G1573" s="21" t="n">
        <v>4.92724955562133</v>
      </c>
      <c r="H1573" s="21" t="n">
        <v>5.29042547598279</v>
      </c>
      <c r="I1573" s="21" t="n">
        <v>5.24898535044925</v>
      </c>
      <c r="J1573" s="21" t="n">
        <v>5.24899352440732</v>
      </c>
      <c r="K1573" s="81" t="n">
        <v>8.95510762068976</v>
      </c>
      <c r="L1573" s="81" t="n">
        <v>6.00000000000039</v>
      </c>
      <c r="M1573" s="81" t="n">
        <v>6.72093944692498</v>
      </c>
      <c r="N1573" s="81" t="n">
        <v>6.00000000000003</v>
      </c>
      <c r="O1573" s="81" t="n">
        <v>6.00302910192087</v>
      </c>
      <c r="P1573" s="81" t="n">
        <v>5.99999999999862</v>
      </c>
      <c r="Q1573" s="81" t="n">
        <v>5.99999999999543</v>
      </c>
      <c r="R1573" s="81" t="n">
        <v>4.92055511529411</v>
      </c>
      <c r="S1573" s="81" t="n">
        <v>5.24898535045031</v>
      </c>
      <c r="T1573" s="81" t="n">
        <v>5.26944644707048</v>
      </c>
      <c r="U1573" s="81" t="n">
        <v>5.24898535045031</v>
      </c>
      <c r="V1573" s="81" t="n">
        <v>5.24897670065702</v>
      </c>
      <c r="W1573" s="81" t="n">
        <v>5.2489853504503</v>
      </c>
      <c r="X1573" s="81" t="n">
        <v>5.2489853504503</v>
      </c>
    </row>
    <row r="1574" customFormat="false" ht="15" hidden="false" customHeight="true" outlineLevel="0" collapsed="false">
      <c r="A1574" s="31" t="n">
        <v>156918.460995411</v>
      </c>
      <c r="B1574" s="32" t="n">
        <v>6</v>
      </c>
      <c r="C1574" s="21" t="n">
        <v>5.82623742319166</v>
      </c>
      <c r="D1574" s="21" t="n">
        <v>5.06617409889073</v>
      </c>
      <c r="E1574" s="21" t="n">
        <v>5.99999999866337</v>
      </c>
      <c r="F1574" s="21" t="n">
        <v>5.999687654527</v>
      </c>
      <c r="G1574" s="21" t="n">
        <v>4.85818652428235</v>
      </c>
      <c r="H1574" s="21" t="n">
        <v>5.29494431140786</v>
      </c>
      <c r="I1574" s="21" t="n">
        <v>5.24898535044932</v>
      </c>
      <c r="J1574" s="21" t="n">
        <v>5.24899785909914</v>
      </c>
      <c r="K1574" s="81" t="n">
        <v>4.71370838597566</v>
      </c>
      <c r="L1574" s="81" t="n">
        <v>6.00000000000039</v>
      </c>
      <c r="M1574" s="81" t="n">
        <v>8.29677882776859</v>
      </c>
      <c r="N1574" s="81" t="n">
        <v>6.00000000000005</v>
      </c>
      <c r="O1574" s="81" t="n">
        <v>6.00237416015682</v>
      </c>
      <c r="P1574" s="81" t="n">
        <v>5.99999999999862</v>
      </c>
      <c r="Q1574" s="81" t="n">
        <v>5.99999999999543</v>
      </c>
      <c r="R1574" s="81" t="n">
        <v>5.3351754153288</v>
      </c>
      <c r="S1574" s="81" t="n">
        <v>5.24898535045031</v>
      </c>
      <c r="T1574" s="81" t="n">
        <v>5.22800826341266</v>
      </c>
      <c r="U1574" s="81" t="n">
        <v>5.24898535045031</v>
      </c>
      <c r="V1574" s="81" t="n">
        <v>5.24897692054071</v>
      </c>
      <c r="W1574" s="81" t="n">
        <v>5.2489853504503</v>
      </c>
      <c r="X1574" s="81" t="n">
        <v>5.2489853504503</v>
      </c>
    </row>
    <row r="1575" customFormat="false" ht="15" hidden="false" customHeight="true" outlineLevel="0" collapsed="false">
      <c r="A1575" s="31" t="n">
        <v>157018.472761501</v>
      </c>
      <c r="B1575" s="32" t="n">
        <v>6</v>
      </c>
      <c r="C1575" s="21" t="n">
        <v>4.41250737117092</v>
      </c>
      <c r="D1575" s="21" t="n">
        <v>5.46219523000052</v>
      </c>
      <c r="E1575" s="21" t="n">
        <v>5.99999999875213</v>
      </c>
      <c r="F1575" s="21" t="n">
        <v>6.00022893065313</v>
      </c>
      <c r="G1575" s="21" t="n">
        <v>5.36530309204314</v>
      </c>
      <c r="H1575" s="21" t="n">
        <v>5.28361767764782</v>
      </c>
      <c r="I1575" s="21" t="n">
        <v>5.24898535044938</v>
      </c>
      <c r="J1575" s="21" t="n">
        <v>5.24898422909514</v>
      </c>
      <c r="K1575" s="81" t="n">
        <v>4.56463399614702</v>
      </c>
      <c r="L1575" s="81" t="n">
        <v>6.00000000000039</v>
      </c>
      <c r="M1575" s="81" t="n">
        <v>8.16306195677987</v>
      </c>
      <c r="N1575" s="81" t="n">
        <v>6.00000000000015</v>
      </c>
      <c r="O1575" s="81" t="n">
        <v>6.00179257530617</v>
      </c>
      <c r="P1575" s="81" t="n">
        <v>5.99999999999862</v>
      </c>
      <c r="Q1575" s="81" t="n">
        <v>5.99999999999543</v>
      </c>
      <c r="R1575" s="81" t="n">
        <v>5.39013591335728</v>
      </c>
      <c r="S1575" s="81" t="n">
        <v>5.24898535045031</v>
      </c>
      <c r="T1575" s="81" t="n">
        <v>5.18676968078493</v>
      </c>
      <c r="U1575" s="81" t="n">
        <v>5.24898535045031</v>
      </c>
      <c r="V1575" s="81" t="n">
        <v>5.24897715627519</v>
      </c>
      <c r="W1575" s="81" t="n">
        <v>5.2489853504503</v>
      </c>
      <c r="X1575" s="81" t="n">
        <v>5.2489853504503</v>
      </c>
    </row>
    <row r="1576" customFormat="false" ht="15" hidden="false" customHeight="true" outlineLevel="0" collapsed="false">
      <c r="A1576" s="31" t="n">
        <v>157118.484527592</v>
      </c>
      <c r="B1576" s="32" t="n">
        <v>6</v>
      </c>
      <c r="C1576" s="21" t="n">
        <v>4.51820037802821</v>
      </c>
      <c r="D1576" s="21" t="n">
        <v>7.80225691377134</v>
      </c>
      <c r="E1576" s="21" t="n">
        <v>5.99999999883499</v>
      </c>
      <c r="F1576" s="21" t="n">
        <v>6.00041301838786</v>
      </c>
      <c r="G1576" s="21" t="n">
        <v>5.4165509848219</v>
      </c>
      <c r="H1576" s="21" t="n">
        <v>5.20824998834812</v>
      </c>
      <c r="I1576" s="21" t="n">
        <v>5.24898535044945</v>
      </c>
      <c r="J1576" s="21" t="n">
        <v>5.24897301968477</v>
      </c>
      <c r="K1576" s="81" t="n">
        <v>4.90942583911034</v>
      </c>
      <c r="L1576" s="81" t="n">
        <v>6.00000000000039</v>
      </c>
      <c r="M1576" s="81" t="n">
        <v>5.47103965210258</v>
      </c>
      <c r="N1576" s="81" t="n">
        <v>6.00000000000019</v>
      </c>
      <c r="O1576" s="81" t="n">
        <v>6.00127772642682</v>
      </c>
      <c r="P1576" s="81" t="n">
        <v>5.99999999999862</v>
      </c>
      <c r="Q1576" s="81" t="n">
        <v>5.99999999999543</v>
      </c>
      <c r="R1576" s="81" t="n">
        <v>5.37753240287693</v>
      </c>
      <c r="S1576" s="81" t="n">
        <v>5.24898535045031</v>
      </c>
      <c r="T1576" s="81" t="n">
        <v>5.27110647239421</v>
      </c>
      <c r="U1576" s="81" t="n">
        <v>5.2489853504503</v>
      </c>
      <c r="V1576" s="81" t="n">
        <v>5.24897740442213</v>
      </c>
      <c r="W1576" s="81" t="n">
        <v>5.2489853504503</v>
      </c>
      <c r="X1576" s="81" t="n">
        <v>5.2489853504503</v>
      </c>
    </row>
    <row r="1577" customFormat="false" ht="15" hidden="false" customHeight="true" outlineLevel="0" collapsed="false">
      <c r="A1577" s="31" t="n">
        <v>157218.496293682</v>
      </c>
      <c r="B1577" s="32" t="n">
        <v>6</v>
      </c>
      <c r="C1577" s="21" t="n">
        <v>4.892029493635</v>
      </c>
      <c r="D1577" s="21" t="n">
        <v>7.97123635301262</v>
      </c>
      <c r="E1577" s="21" t="n">
        <v>5.99999999891233</v>
      </c>
      <c r="F1577" s="21" t="n">
        <v>6.00000098887883</v>
      </c>
      <c r="G1577" s="21" t="n">
        <v>5.42413332429986</v>
      </c>
      <c r="H1577" s="21" t="n">
        <v>5.12829895082846</v>
      </c>
      <c r="I1577" s="21" t="n">
        <v>5.2489853504495</v>
      </c>
      <c r="J1577" s="21" t="n">
        <v>5.24897995860219</v>
      </c>
      <c r="K1577" s="81" t="n">
        <v>8.24008991038983</v>
      </c>
      <c r="L1577" s="81" t="n">
        <v>6.00000000000039</v>
      </c>
      <c r="M1577" s="81" t="n">
        <v>5.30068303003154</v>
      </c>
      <c r="N1577" s="81" t="n">
        <v>6.00000000000008</v>
      </c>
      <c r="O1577" s="81" t="n">
        <v>6.00082352272041</v>
      </c>
      <c r="P1577" s="81" t="n">
        <v>5.99999999999862</v>
      </c>
      <c r="Q1577" s="81" t="n">
        <v>5.99999999999543</v>
      </c>
      <c r="R1577" s="81" t="n">
        <v>5.25359035244201</v>
      </c>
      <c r="S1577" s="81" t="n">
        <v>5.24898535045031</v>
      </c>
      <c r="T1577" s="81" t="n">
        <v>5.27669396215381</v>
      </c>
      <c r="U1577" s="81" t="n">
        <v>5.24898535045031</v>
      </c>
      <c r="V1577" s="81" t="n">
        <v>5.24897766197479</v>
      </c>
      <c r="W1577" s="81" t="n">
        <v>5.2489853504503</v>
      </c>
      <c r="X1577" s="81" t="n">
        <v>5.2489853504503</v>
      </c>
    </row>
    <row r="1578" customFormat="false" ht="15" hidden="false" customHeight="true" outlineLevel="0" collapsed="false">
      <c r="A1578" s="31" t="n">
        <v>157318.508059772</v>
      </c>
      <c r="B1578" s="32" t="n">
        <v>6</v>
      </c>
      <c r="C1578" s="21" t="n">
        <v>8.70064127220789</v>
      </c>
      <c r="D1578" s="21" t="n">
        <v>5.01704683674288</v>
      </c>
      <c r="E1578" s="21" t="n">
        <v>5.99999999898456</v>
      </c>
      <c r="F1578" s="21" t="n">
        <v>5.99961314978454</v>
      </c>
      <c r="G1578" s="21" t="n">
        <v>5.04240516071395</v>
      </c>
      <c r="H1578" s="21" t="n">
        <v>5.28112578332392</v>
      </c>
      <c r="I1578" s="21" t="n">
        <v>5.24898535044956</v>
      </c>
      <c r="J1578" s="21" t="n">
        <v>5.24899409804241</v>
      </c>
      <c r="K1578" s="81" t="n">
        <v>8.95510762068943</v>
      </c>
      <c r="L1578" s="81" t="n">
        <v>6.00000000000039</v>
      </c>
      <c r="M1578" s="81" t="n">
        <v>5.69070938815912</v>
      </c>
      <c r="N1578" s="81" t="n">
        <v>6.00000000000002</v>
      </c>
      <c r="O1578" s="81" t="n">
        <v>6.00042436500088</v>
      </c>
      <c r="P1578" s="81" t="n">
        <v>5.99999999999862</v>
      </c>
      <c r="Q1578" s="81" t="n">
        <v>5.99999999999543</v>
      </c>
      <c r="R1578" s="81" t="n">
        <v>4.92055511529412</v>
      </c>
      <c r="S1578" s="81" t="n">
        <v>5.24898535045031</v>
      </c>
      <c r="T1578" s="81" t="n">
        <v>5.27421114438156</v>
      </c>
      <c r="U1578" s="81" t="n">
        <v>5.24898535045031</v>
      </c>
      <c r="V1578" s="81" t="n">
        <v>5.24897792630586</v>
      </c>
      <c r="W1578" s="81" t="n">
        <v>5.2489853504503</v>
      </c>
      <c r="X1578" s="81" t="n">
        <v>5.2489853504503</v>
      </c>
    </row>
    <row r="1579" customFormat="false" ht="15" hidden="false" customHeight="true" outlineLevel="0" collapsed="false">
      <c r="A1579" s="31" t="n">
        <v>157418.519825862</v>
      </c>
      <c r="B1579" s="32" t="n">
        <v>6</v>
      </c>
      <c r="C1579" s="21" t="n">
        <v>9.0321461039346</v>
      </c>
      <c r="D1579" s="21" t="n">
        <v>5.00923812407105</v>
      </c>
      <c r="E1579" s="21" t="n">
        <v>5.99999999905202</v>
      </c>
      <c r="F1579" s="21" t="n">
        <v>5.99979664608259</v>
      </c>
      <c r="G1579" s="21" t="n">
        <v>4.83923038995928</v>
      </c>
      <c r="H1579" s="21" t="n">
        <v>5.29555160351372</v>
      </c>
      <c r="I1579" s="21" t="n">
        <v>5.24898535044961</v>
      </c>
      <c r="J1579" s="21" t="n">
        <v>5.2489949843484</v>
      </c>
      <c r="K1579" s="81" t="n">
        <v>4.71370838597567</v>
      </c>
      <c r="L1579" s="81" t="n">
        <v>6.00000000000039</v>
      </c>
      <c r="M1579" s="81" t="n">
        <v>7.78090062998039</v>
      </c>
      <c r="N1579" s="81" t="n">
        <v>6.00000000000011</v>
      </c>
      <c r="O1579" s="81" t="n">
        <v>6.00007510947884</v>
      </c>
      <c r="P1579" s="81" t="n">
        <v>5.99999999999862</v>
      </c>
      <c r="Q1579" s="81" t="n">
        <v>5.99999999999543</v>
      </c>
      <c r="R1579" s="81" t="n">
        <v>5.3351754153288</v>
      </c>
      <c r="S1579" s="81" t="n">
        <v>5.24898535045031</v>
      </c>
      <c r="T1579" s="81" t="n">
        <v>5.26148719504239</v>
      </c>
      <c r="U1579" s="81" t="n">
        <v>5.24898535045031</v>
      </c>
      <c r="V1579" s="81" t="n">
        <v>5.2489781951225</v>
      </c>
      <c r="W1579" s="81" t="n">
        <v>5.2489853504503</v>
      </c>
      <c r="X1579" s="81" t="n">
        <v>5.2489853504503</v>
      </c>
    </row>
    <row r="1580" customFormat="false" ht="15" hidden="false" customHeight="true" outlineLevel="0" collapsed="false">
      <c r="A1580" s="31" t="n">
        <v>157518.531591952</v>
      </c>
      <c r="B1580" s="32" t="n">
        <v>6</v>
      </c>
      <c r="C1580" s="21" t="n">
        <v>4.62294799534392</v>
      </c>
      <c r="D1580" s="21" t="n">
        <v>5.32879446648224</v>
      </c>
      <c r="E1580" s="21" t="n">
        <v>5.999999999115</v>
      </c>
      <c r="F1580" s="21" t="n">
        <v>6.00025663197008</v>
      </c>
      <c r="G1580" s="21" t="n">
        <v>5.31413969870893</v>
      </c>
      <c r="H1580" s="21" t="n">
        <v>5.28795046701068</v>
      </c>
      <c r="I1580" s="21" t="n">
        <v>5.24898535044965</v>
      </c>
      <c r="J1580" s="21" t="n">
        <v>5.2489821841579</v>
      </c>
      <c r="K1580" s="81" t="n">
        <v>4.56463399614704</v>
      </c>
      <c r="L1580" s="81" t="n">
        <v>6.00000000000039</v>
      </c>
      <c r="M1580" s="81" t="n">
        <v>8.37143741652336</v>
      </c>
      <c r="N1580" s="81" t="n">
        <v>6.0000000000002</v>
      </c>
      <c r="O1580" s="81" t="n">
        <v>5.99977103383409</v>
      </c>
      <c r="P1580" s="81" t="n">
        <v>5.99999999999862</v>
      </c>
      <c r="Q1580" s="81" t="n">
        <v>5.99999999999543</v>
      </c>
      <c r="R1580" s="81" t="n">
        <v>5.39013591335728</v>
      </c>
      <c r="S1580" s="81" t="n">
        <v>5.24898535045031</v>
      </c>
      <c r="T1580" s="81" t="n">
        <v>5.21271232773474</v>
      </c>
      <c r="U1580" s="81" t="n">
        <v>5.2489853504503</v>
      </c>
      <c r="V1580" s="81" t="n">
        <v>5.24897846642724</v>
      </c>
      <c r="W1580" s="81" t="n">
        <v>5.2489853504503</v>
      </c>
      <c r="X1580" s="81" t="n">
        <v>5.2489853504503</v>
      </c>
    </row>
    <row r="1581" customFormat="false" ht="15" hidden="false" customHeight="true" outlineLevel="0" collapsed="false">
      <c r="A1581" s="31" t="n">
        <v>157618.543358042</v>
      </c>
      <c r="B1581" s="32" t="n">
        <v>6</v>
      </c>
      <c r="C1581" s="21" t="n">
        <v>4.44550417522679</v>
      </c>
      <c r="D1581" s="21" t="n">
        <v>6.55800315250561</v>
      </c>
      <c r="E1581" s="21" t="n">
        <v>5.99999999917377</v>
      </c>
      <c r="F1581" s="21" t="n">
        <v>6.00032513368065</v>
      </c>
      <c r="G1581" s="21" t="n">
        <v>5.40383712518694</v>
      </c>
      <c r="H1581" s="21" t="n">
        <v>5.25385425022341</v>
      </c>
      <c r="I1581" s="21" t="n">
        <v>5.2489853504497</v>
      </c>
      <c r="J1581" s="21" t="n">
        <v>5.24897464985342</v>
      </c>
      <c r="K1581" s="81" t="n">
        <v>4.90942583911038</v>
      </c>
      <c r="L1581" s="81" t="n">
        <v>6.00000000000039</v>
      </c>
      <c r="M1581" s="81" t="n">
        <v>7.57966720638617</v>
      </c>
      <c r="N1581" s="81" t="n">
        <v>6.00000000000012</v>
      </c>
      <c r="O1581" s="81" t="n">
        <v>5.99950780551596</v>
      </c>
      <c r="P1581" s="81" t="n">
        <v>5.99999999999862</v>
      </c>
      <c r="Q1581" s="81" t="n">
        <v>5.99999999999543</v>
      </c>
      <c r="R1581" s="81" t="n">
        <v>5.37753240287693</v>
      </c>
      <c r="S1581" s="81" t="n">
        <v>5.24898535045031</v>
      </c>
      <c r="T1581" s="81" t="n">
        <v>5.18648863804924</v>
      </c>
      <c r="U1581" s="81" t="n">
        <v>5.24898535045031</v>
      </c>
      <c r="V1581" s="81" t="n">
        <v>5.24897873908181</v>
      </c>
      <c r="W1581" s="81" t="n">
        <v>5.2489853504503</v>
      </c>
      <c r="X1581" s="81" t="n">
        <v>5.2489853504503</v>
      </c>
    </row>
    <row r="1582" customFormat="false" ht="15" hidden="false" customHeight="true" outlineLevel="0" collapsed="false">
      <c r="A1582" s="31" t="n">
        <v>157718.555124132</v>
      </c>
      <c r="B1582" s="32" t="n">
        <v>6</v>
      </c>
      <c r="C1582" s="21" t="n">
        <v>4.69780105873317</v>
      </c>
      <c r="D1582" s="21" t="n">
        <v>8.26692601253417</v>
      </c>
      <c r="E1582" s="21" t="n">
        <v>5.99999999922863</v>
      </c>
      <c r="F1582" s="21" t="n">
        <v>5.9999291044824</v>
      </c>
      <c r="G1582" s="21" t="n">
        <v>5.42619281257968</v>
      </c>
      <c r="H1582" s="21" t="n">
        <v>5.13176501101715</v>
      </c>
      <c r="I1582" s="21" t="n">
        <v>5.24898535044974</v>
      </c>
      <c r="J1582" s="21" t="n">
        <v>5.24898272931756</v>
      </c>
      <c r="K1582" s="81" t="n">
        <v>8.24008991039008</v>
      </c>
      <c r="L1582" s="81" t="n">
        <v>6.00000000000039</v>
      </c>
      <c r="M1582" s="81" t="n">
        <v>5.28118422493539</v>
      </c>
      <c r="N1582" s="81" t="n">
        <v>6.00000000000002</v>
      </c>
      <c r="O1582" s="81" t="n">
        <v>5.99928146348609</v>
      </c>
      <c r="P1582" s="81" t="n">
        <v>5.99999999999862</v>
      </c>
      <c r="Q1582" s="81" t="n">
        <v>5.99999999999543</v>
      </c>
      <c r="R1582" s="81" t="n">
        <v>5.25359035244195</v>
      </c>
      <c r="S1582" s="81" t="n">
        <v>5.24898535045031</v>
      </c>
      <c r="T1582" s="81" t="n">
        <v>5.27519851991846</v>
      </c>
      <c r="U1582" s="81" t="n">
        <v>5.24898535045031</v>
      </c>
      <c r="V1582" s="81" t="n">
        <v>5.24897901198914</v>
      </c>
      <c r="W1582" s="81" t="n">
        <v>5.2489853504503</v>
      </c>
      <c r="X1582" s="81" t="n">
        <v>5.2489853504503</v>
      </c>
    </row>
    <row r="1583" customFormat="false" ht="15" hidden="false" customHeight="true" outlineLevel="0" collapsed="false">
      <c r="A1583" s="31" t="n">
        <v>157818.566890222</v>
      </c>
      <c r="B1583" s="32" t="n">
        <v>6</v>
      </c>
      <c r="C1583" s="21" t="n">
        <v>5.71411687545162</v>
      </c>
      <c r="D1583" s="21" t="n">
        <v>5.17199954689755</v>
      </c>
      <c r="E1583" s="21" t="n">
        <v>5.99999999927985</v>
      </c>
      <c r="F1583" s="21" t="n">
        <v>5.99965798614627</v>
      </c>
      <c r="G1583" s="21" t="n">
        <v>5.38798844155224</v>
      </c>
      <c r="H1583" s="21" t="n">
        <v>5.26937220016651</v>
      </c>
      <c r="I1583" s="21" t="n">
        <v>5.24898535044977</v>
      </c>
      <c r="J1583" s="21" t="n">
        <v>5.2489940168813</v>
      </c>
      <c r="K1583" s="81" t="n">
        <v>8.95510762068943</v>
      </c>
      <c r="L1583" s="81" t="n">
        <v>6.00000000000039</v>
      </c>
      <c r="M1583" s="81" t="n">
        <v>5.37819304875666</v>
      </c>
      <c r="N1583" s="81" t="n">
        <v>6.00000000000007</v>
      </c>
      <c r="O1583" s="81" t="n">
        <v>5.99908840564483</v>
      </c>
      <c r="P1583" s="81" t="n">
        <v>5.99999999999862</v>
      </c>
      <c r="Q1583" s="81" t="n">
        <v>5.99999999999543</v>
      </c>
      <c r="R1583" s="81" t="n">
        <v>4.92055511529411</v>
      </c>
      <c r="S1583" s="81" t="n">
        <v>5.24898535045031</v>
      </c>
      <c r="T1583" s="81" t="n">
        <v>5.27619223955471</v>
      </c>
      <c r="U1583" s="81" t="n">
        <v>5.24898535045031</v>
      </c>
      <c r="V1583" s="81" t="n">
        <v>5.24897928365126</v>
      </c>
      <c r="W1583" s="81" t="n">
        <v>5.2489853504503</v>
      </c>
      <c r="X1583" s="81" t="n">
        <v>5.2489853504503</v>
      </c>
    </row>
    <row r="1584" customFormat="false" ht="15" hidden="false" customHeight="true" outlineLevel="0" collapsed="false">
      <c r="A1584" s="31" t="n">
        <v>157918.578656313</v>
      </c>
      <c r="B1584" s="32" t="n">
        <v>6</v>
      </c>
      <c r="C1584" s="21" t="n">
        <v>9.13729003926187</v>
      </c>
      <c r="D1584" s="21" t="n">
        <v>4.97086380567253</v>
      </c>
      <c r="E1584" s="21" t="n">
        <v>5.99999999932768</v>
      </c>
      <c r="F1584" s="21" t="n">
        <v>5.99988753098188</v>
      </c>
      <c r="G1584" s="21" t="n">
        <v>4.89327512051656</v>
      </c>
      <c r="H1584" s="21" t="n">
        <v>5.29535865965966</v>
      </c>
      <c r="I1584" s="21" t="n">
        <v>5.24898535044981</v>
      </c>
      <c r="J1584" s="21" t="n">
        <v>5.24899234388197</v>
      </c>
      <c r="K1584" s="81" t="n">
        <v>4.71370838597563</v>
      </c>
      <c r="L1584" s="81" t="n">
        <v>6.00000000000039</v>
      </c>
      <c r="M1584" s="81" t="n">
        <v>5.8927081324027</v>
      </c>
      <c r="N1584" s="81" t="n">
        <v>6.00000000000017</v>
      </c>
      <c r="O1584" s="81" t="n">
        <v>5.99892533074086</v>
      </c>
      <c r="P1584" s="81" t="n">
        <v>5.99999999999862</v>
      </c>
      <c r="Q1584" s="81" t="n">
        <v>5.99999999999543</v>
      </c>
      <c r="R1584" s="81" t="n">
        <v>5.33517541532881</v>
      </c>
      <c r="S1584" s="81" t="n">
        <v>5.24898535045031</v>
      </c>
      <c r="T1584" s="81" t="n">
        <v>5.2725958849799</v>
      </c>
      <c r="U1584" s="81" t="n">
        <v>5.24898535045031</v>
      </c>
      <c r="V1584" s="81" t="n">
        <v>5.24897955276536</v>
      </c>
      <c r="W1584" s="81" t="n">
        <v>5.2489853504503</v>
      </c>
      <c r="X1584" s="81" t="n">
        <v>5.2489853504503</v>
      </c>
    </row>
    <row r="1585" customFormat="false" ht="15" hidden="false" customHeight="true" outlineLevel="0" collapsed="false">
      <c r="A1585" s="31" t="n">
        <v>158018.590422403</v>
      </c>
      <c r="B1585" s="32" t="n">
        <v>6</v>
      </c>
      <c r="C1585" s="21" t="n">
        <v>5.06943061346843</v>
      </c>
      <c r="D1585" s="21" t="n">
        <v>5.23124853792551</v>
      </c>
      <c r="E1585" s="21" t="n">
        <v>5.99999999937234</v>
      </c>
      <c r="F1585" s="21" t="n">
        <v>6.00026214917696</v>
      </c>
      <c r="G1585" s="21" t="n">
        <v>5.18433124769092</v>
      </c>
      <c r="H1585" s="21" t="n">
        <v>5.29087811893519</v>
      </c>
      <c r="I1585" s="21" t="n">
        <v>5.24898535044984</v>
      </c>
      <c r="J1585" s="21" t="n">
        <v>5.24898087702585</v>
      </c>
      <c r="K1585" s="81" t="n">
        <v>4.56463399614704</v>
      </c>
      <c r="L1585" s="81" t="n">
        <v>6.00000000000039</v>
      </c>
      <c r="M1585" s="81" t="n">
        <v>8.06893325121805</v>
      </c>
      <c r="N1585" s="81" t="n">
        <v>6.00000000000017</v>
      </c>
      <c r="O1585" s="81" t="n">
        <v>5.99878920996893</v>
      </c>
      <c r="P1585" s="81" t="n">
        <v>5.99999999999862</v>
      </c>
      <c r="Q1585" s="81" t="n">
        <v>5.99999999999543</v>
      </c>
      <c r="R1585" s="81" t="n">
        <v>5.39013591335728</v>
      </c>
      <c r="S1585" s="81" t="n">
        <v>5.24898535045031</v>
      </c>
      <c r="T1585" s="81" t="n">
        <v>5.24750027318439</v>
      </c>
      <c r="U1585" s="81" t="n">
        <v>5.2489853504503</v>
      </c>
      <c r="V1585" s="81" t="n">
        <v>5.24897981820787</v>
      </c>
      <c r="W1585" s="81" t="n">
        <v>5.2489853504503</v>
      </c>
      <c r="X1585" s="81" t="n">
        <v>5.2489853504503</v>
      </c>
    </row>
    <row r="1586" customFormat="false" ht="15" hidden="false" customHeight="true" outlineLevel="0" collapsed="false">
      <c r="A1586" s="31" t="n">
        <v>158118.602188493</v>
      </c>
      <c r="B1586" s="32" t="n">
        <v>6</v>
      </c>
      <c r="C1586" s="21" t="n">
        <v>4.40670507484936</v>
      </c>
      <c r="D1586" s="21" t="n">
        <v>5.93719520632272</v>
      </c>
      <c r="E1586" s="21" t="n">
        <v>5.99999999941402</v>
      </c>
      <c r="F1586" s="21" t="n">
        <v>6.00024266644988</v>
      </c>
      <c r="G1586" s="21" t="n">
        <v>5.38517948767338</v>
      </c>
      <c r="H1586" s="21" t="n">
        <v>5.26809006304177</v>
      </c>
      <c r="I1586" s="21" t="n">
        <v>5.24898535044987</v>
      </c>
      <c r="J1586" s="21" t="n">
        <v>5.24897644592281</v>
      </c>
      <c r="K1586" s="81" t="n">
        <v>4.90942583911038</v>
      </c>
      <c r="L1586" s="81" t="n">
        <v>6.00000000000039</v>
      </c>
      <c r="M1586" s="81" t="n">
        <v>8.35244671570223</v>
      </c>
      <c r="N1586" s="81" t="n">
        <v>6.00000000000005</v>
      </c>
      <c r="O1586" s="81" t="n">
        <v>5.99867726671259</v>
      </c>
      <c r="P1586" s="81" t="n">
        <v>5.99999999999862</v>
      </c>
      <c r="Q1586" s="81" t="n">
        <v>5.99999999999543</v>
      </c>
      <c r="R1586" s="81" t="n">
        <v>5.37753240287693</v>
      </c>
      <c r="S1586" s="81" t="n">
        <v>5.24898535045031</v>
      </c>
      <c r="T1586" s="81" t="n">
        <v>5.20084903072918</v>
      </c>
      <c r="U1586" s="81" t="n">
        <v>5.24898535045031</v>
      </c>
      <c r="V1586" s="81" t="n">
        <v>5.2489800790183</v>
      </c>
      <c r="W1586" s="81" t="n">
        <v>5.2489853504503</v>
      </c>
      <c r="X1586" s="81" t="n">
        <v>5.2489853504503</v>
      </c>
    </row>
    <row r="1587" customFormat="false" ht="15" hidden="false" customHeight="true" outlineLevel="0" collapsed="false">
      <c r="A1587" s="31" t="n">
        <v>158218.613954583</v>
      </c>
      <c r="B1587" s="32" t="n">
        <v>6</v>
      </c>
      <c r="C1587" s="21" t="n">
        <v>4.56822608847864</v>
      </c>
      <c r="D1587" s="21" t="n">
        <v>8.24853974997024</v>
      </c>
      <c r="E1587" s="21" t="n">
        <v>5.99999999945291</v>
      </c>
      <c r="F1587" s="21" t="n">
        <v>5.99988086226477</v>
      </c>
      <c r="G1587" s="21" t="n">
        <v>5.42115447145362</v>
      </c>
      <c r="H1587" s="21" t="n">
        <v>5.13984174121546</v>
      </c>
      <c r="I1587" s="21" t="n">
        <v>5.2489853504499</v>
      </c>
      <c r="J1587" s="21" t="n">
        <v>5.2489848939584</v>
      </c>
      <c r="K1587" s="81" t="n">
        <v>8.24008991039006</v>
      </c>
      <c r="L1587" s="81" t="n">
        <v>6.00000000000039</v>
      </c>
      <c r="M1587" s="81" t="n">
        <v>6.04482289629356</v>
      </c>
      <c r="N1587" s="81" t="n">
        <v>6.00000000000004</v>
      </c>
      <c r="O1587" s="81" t="n">
        <v>5.99858695776688</v>
      </c>
      <c r="P1587" s="81" t="n">
        <v>5.99999999999862</v>
      </c>
      <c r="Q1587" s="81" t="n">
        <v>5.99999999999543</v>
      </c>
      <c r="R1587" s="81" t="n">
        <v>5.25359035244195</v>
      </c>
      <c r="S1587" s="81" t="n">
        <v>5.24898535045031</v>
      </c>
      <c r="T1587" s="81" t="n">
        <v>5.22101742385004</v>
      </c>
      <c r="U1587" s="81" t="n">
        <v>5.24898535045031</v>
      </c>
      <c r="V1587" s="81" t="n">
        <v>5.24898033438426</v>
      </c>
      <c r="W1587" s="81" t="n">
        <v>5.2489853504503</v>
      </c>
      <c r="X1587" s="81" t="n">
        <v>5.2489853504503</v>
      </c>
    </row>
    <row r="1588" customFormat="false" ht="15" hidden="false" customHeight="true" outlineLevel="0" collapsed="false">
      <c r="A1588" s="31" t="n">
        <v>158318.625720673</v>
      </c>
      <c r="B1588" s="32" t="n">
        <v>6</v>
      </c>
      <c r="C1588" s="21" t="n">
        <v>5.03762168203376</v>
      </c>
      <c r="D1588" s="21" t="n">
        <v>5.38229403023029</v>
      </c>
      <c r="E1588" s="21" t="n">
        <v>5.99999999948924</v>
      </c>
      <c r="F1588" s="21" t="n">
        <v>5.99971009044182</v>
      </c>
      <c r="G1588" s="21" t="n">
        <v>5.41873730311273</v>
      </c>
      <c r="H1588" s="21" t="n">
        <v>5.25121026434479</v>
      </c>
      <c r="I1588" s="21" t="n">
        <v>5.24898535044993</v>
      </c>
      <c r="J1588" s="21" t="n">
        <v>5.24899346402052</v>
      </c>
      <c r="K1588" s="81" t="n">
        <v>8.95510762068943</v>
      </c>
      <c r="L1588" s="81" t="n">
        <v>6.00000000000039</v>
      </c>
      <c r="M1588" s="81" t="n">
        <v>5.22187308669775</v>
      </c>
      <c r="N1588" s="81" t="n">
        <v>6.00000000000013</v>
      </c>
      <c r="O1588" s="81" t="n">
        <v>5.99851595595208</v>
      </c>
      <c r="P1588" s="81" t="n">
        <v>5.99999999999862</v>
      </c>
      <c r="Q1588" s="81" t="n">
        <v>5.99999999999543</v>
      </c>
      <c r="R1588" s="81" t="n">
        <v>4.92055511529411</v>
      </c>
      <c r="S1588" s="81" t="n">
        <v>5.24898535045031</v>
      </c>
      <c r="T1588" s="81" t="n">
        <v>5.27618915670476</v>
      </c>
      <c r="U1588" s="81" t="n">
        <v>5.24898535045031</v>
      </c>
      <c r="V1588" s="81" t="n">
        <v>5.24898058362742</v>
      </c>
      <c r="W1588" s="81" t="n">
        <v>5.2489853504503</v>
      </c>
      <c r="X1588" s="81" t="n">
        <v>5.2489853504503</v>
      </c>
    </row>
    <row r="1589" customFormat="false" ht="15" hidden="false" customHeight="true" outlineLevel="0" collapsed="false">
      <c r="A1589" s="31" t="n">
        <v>158418.637486763</v>
      </c>
      <c r="B1589" s="32" t="n">
        <v>6</v>
      </c>
      <c r="C1589" s="21" t="n">
        <v>8.91672953051219</v>
      </c>
      <c r="D1589" s="21" t="n">
        <v>4.93890891528472</v>
      </c>
      <c r="E1589" s="21" t="n">
        <v>5.99999999952313</v>
      </c>
      <c r="F1589" s="21" t="n">
        <v>5.99996006266871</v>
      </c>
      <c r="G1589" s="21" t="n">
        <v>4.96978085927844</v>
      </c>
      <c r="H1589" s="21" t="n">
        <v>5.29450772079159</v>
      </c>
      <c r="I1589" s="21" t="n">
        <v>5.24898535044995</v>
      </c>
      <c r="J1589" s="21" t="n">
        <v>5.2489900243033</v>
      </c>
      <c r="K1589" s="81" t="n">
        <v>4.71370838597563</v>
      </c>
      <c r="L1589" s="81" t="n">
        <v>6.00000000000039</v>
      </c>
      <c r="M1589" s="81" t="n">
        <v>5.47213412961498</v>
      </c>
      <c r="N1589" s="81" t="n">
        <v>6.0000000000002</v>
      </c>
      <c r="O1589" s="81" t="n">
        <v>5.9984621339916</v>
      </c>
      <c r="P1589" s="81" t="n">
        <v>5.99999999999862</v>
      </c>
      <c r="Q1589" s="81" t="n">
        <v>5.99999999999543</v>
      </c>
      <c r="R1589" s="81" t="n">
        <v>5.33517541532881</v>
      </c>
      <c r="S1589" s="81" t="n">
        <v>5.24898535045031</v>
      </c>
      <c r="T1589" s="81" t="n">
        <v>5.27567033705986</v>
      </c>
      <c r="U1589" s="81" t="n">
        <v>5.2489853504503</v>
      </c>
      <c r="V1589" s="81" t="n">
        <v>5.24898082619033</v>
      </c>
      <c r="W1589" s="81" t="n">
        <v>5.2489853504503</v>
      </c>
      <c r="X1589" s="81" t="n">
        <v>5.2489853504503</v>
      </c>
    </row>
    <row r="1590" customFormat="false" ht="15" hidden="false" customHeight="true" outlineLevel="0" collapsed="false">
      <c r="A1590" s="31" t="n">
        <v>158518.649252853</v>
      </c>
      <c r="B1590" s="32" t="n">
        <v>6</v>
      </c>
      <c r="C1590" s="21" t="n">
        <v>8.69959699844234</v>
      </c>
      <c r="D1590" s="21" t="n">
        <v>5.14270798772924</v>
      </c>
      <c r="E1590" s="21" t="n">
        <v>5.99999999955479</v>
      </c>
      <c r="F1590" s="21" t="n">
        <v>6.00025121269334</v>
      </c>
      <c r="G1590" s="21" t="n">
        <v>4.83730337833495</v>
      </c>
      <c r="H1590" s="21" t="n">
        <v>5.2932790280264</v>
      </c>
      <c r="I1590" s="21" t="n">
        <v>5.24898535044998</v>
      </c>
      <c r="J1590" s="21" t="n">
        <v>5.24898018122885</v>
      </c>
      <c r="K1590" s="81" t="n">
        <v>4.56463399614704</v>
      </c>
      <c r="L1590" s="81" t="n">
        <v>6.00000000000039</v>
      </c>
      <c r="M1590" s="81" t="n">
        <v>6.25172239242494</v>
      </c>
      <c r="N1590" s="81" t="n">
        <v>6.0000000000001</v>
      </c>
      <c r="O1590" s="81" t="n">
        <v>5.99842354954334</v>
      </c>
      <c r="P1590" s="81" t="n">
        <v>5.99999999999862</v>
      </c>
      <c r="Q1590" s="81" t="n">
        <v>5.99999999999543</v>
      </c>
      <c r="R1590" s="81" t="n">
        <v>5.39013591335728</v>
      </c>
      <c r="S1590" s="81" t="n">
        <v>5.24898535045031</v>
      </c>
      <c r="T1590" s="81" t="n">
        <v>5.27085825721819</v>
      </c>
      <c r="U1590" s="81" t="n">
        <v>5.24898535045031</v>
      </c>
      <c r="V1590" s="81" t="n">
        <v>5.2489810616242</v>
      </c>
      <c r="W1590" s="81" t="n">
        <v>5.2489853504503</v>
      </c>
      <c r="X1590" s="81" t="n">
        <v>5.2489853504503</v>
      </c>
    </row>
    <row r="1591" customFormat="false" ht="15" hidden="false" customHeight="true" outlineLevel="0" collapsed="false">
      <c r="A1591" s="31" t="n">
        <v>158618.661018943</v>
      </c>
      <c r="B1591" s="32" t="n">
        <v>6</v>
      </c>
      <c r="C1591" s="21" t="n">
        <v>4.50119435156472</v>
      </c>
      <c r="D1591" s="21" t="n">
        <v>5.64977749130628</v>
      </c>
      <c r="E1591" s="21" t="n">
        <v>5.99999999958436</v>
      </c>
      <c r="F1591" s="21" t="n">
        <v>6.00016884494404</v>
      </c>
      <c r="G1591" s="21" t="n">
        <v>5.34223571283884</v>
      </c>
      <c r="H1591" s="21" t="n">
        <v>5.27727861950083</v>
      </c>
      <c r="I1591" s="21" t="n">
        <v>5.24898535045</v>
      </c>
      <c r="J1591" s="21" t="n">
        <v>5.24897826015274</v>
      </c>
      <c r="K1591" s="81" t="n">
        <v>4.90942583911037</v>
      </c>
      <c r="L1591" s="81" t="n">
        <v>6.00000000000039</v>
      </c>
      <c r="M1591" s="81" t="n">
        <v>8.23415062165623</v>
      </c>
      <c r="N1591" s="81" t="n">
        <v>6.00000000000001</v>
      </c>
      <c r="O1591" s="81" t="n">
        <v>5.99839843128803</v>
      </c>
      <c r="P1591" s="81" t="n">
        <v>5.99999999999862</v>
      </c>
      <c r="Q1591" s="81" t="n">
        <v>5.99999999999543</v>
      </c>
      <c r="R1591" s="81" t="n">
        <v>5.37753240287693</v>
      </c>
      <c r="S1591" s="81" t="n">
        <v>5.24898535045031</v>
      </c>
      <c r="T1591" s="81" t="n">
        <v>5.23505390938604</v>
      </c>
      <c r="U1591" s="81" t="n">
        <v>5.24898535045031</v>
      </c>
      <c r="V1591" s="81" t="n">
        <v>5.24898128957747</v>
      </c>
      <c r="W1591" s="81" t="n">
        <v>5.2489853504503</v>
      </c>
      <c r="X1591" s="81" t="n">
        <v>5.2489853504503</v>
      </c>
    </row>
    <row r="1592" customFormat="false" ht="15" hidden="false" customHeight="true" outlineLevel="0" collapsed="false">
      <c r="A1592" s="31" t="n">
        <v>158718.672785034</v>
      </c>
      <c r="B1592" s="32" t="n">
        <v>6</v>
      </c>
      <c r="C1592" s="21" t="n">
        <v>4.4776786436114</v>
      </c>
      <c r="D1592" s="21" t="n">
        <v>8.1236209628714</v>
      </c>
      <c r="E1592" s="21" t="n">
        <v>5.99999999961196</v>
      </c>
      <c r="F1592" s="21" t="n">
        <v>5.99985256403936</v>
      </c>
      <c r="G1592" s="21" t="n">
        <v>5.41075190844095</v>
      </c>
      <c r="H1592" s="21" t="n">
        <v>5.15553683559415</v>
      </c>
      <c r="I1592" s="21" t="n">
        <v>5.24898535045002</v>
      </c>
      <c r="J1592" s="21" t="n">
        <v>5.24898649442723</v>
      </c>
      <c r="K1592" s="81" t="n">
        <v>8.24008991038998</v>
      </c>
      <c r="L1592" s="81" t="n">
        <v>6.00000000000039</v>
      </c>
      <c r="M1592" s="81" t="n">
        <v>8.26363674531236</v>
      </c>
      <c r="N1592" s="81" t="n">
        <v>6.00000000000009</v>
      </c>
      <c r="O1592" s="81" t="n">
        <v>5.99838516598963</v>
      </c>
      <c r="P1592" s="81" t="n">
        <v>5.99999999999862</v>
      </c>
      <c r="Q1592" s="81" t="n">
        <v>5.99999999999543</v>
      </c>
      <c r="R1592" s="81" t="n">
        <v>5.25359035244197</v>
      </c>
      <c r="S1592" s="81" t="n">
        <v>5.24898535045031</v>
      </c>
      <c r="T1592" s="81" t="n">
        <v>5.19070890030661</v>
      </c>
      <c r="U1592" s="81" t="n">
        <v>5.24898535045031</v>
      </c>
      <c r="V1592" s="81" t="n">
        <v>5.24898150978528</v>
      </c>
      <c r="W1592" s="81" t="n">
        <v>5.2489853504503</v>
      </c>
      <c r="X1592" s="81" t="n">
        <v>5.2489853504503</v>
      </c>
    </row>
    <row r="1593" customFormat="false" ht="15" hidden="false" customHeight="true" outlineLevel="0" collapsed="false">
      <c r="A1593" s="31" t="n">
        <v>158818.684551124</v>
      </c>
      <c r="B1593" s="32" t="n">
        <v>6</v>
      </c>
      <c r="C1593" s="21" t="n">
        <v>4.78360786639199</v>
      </c>
      <c r="D1593" s="21" t="n">
        <v>5.82196116635662</v>
      </c>
      <c r="E1593" s="21" t="n">
        <v>5.99999999963776</v>
      </c>
      <c r="F1593" s="21" t="n">
        <v>5.9997645146888</v>
      </c>
      <c r="G1593" s="21" t="n">
        <v>5.42629863942219</v>
      </c>
      <c r="H1593" s="21" t="n">
        <v>5.15712216760285</v>
      </c>
      <c r="I1593" s="21" t="n">
        <v>5.24898535045004</v>
      </c>
      <c r="J1593" s="21" t="n">
        <v>5.24899259949878</v>
      </c>
      <c r="K1593" s="81" t="n">
        <v>8.95510762068943</v>
      </c>
      <c r="L1593" s="81" t="n">
        <v>6.00000000000039</v>
      </c>
      <c r="M1593" s="81" t="n">
        <v>5.61067145887639</v>
      </c>
      <c r="N1593" s="81" t="n">
        <v>6.00000000000018</v>
      </c>
      <c r="O1593" s="81" t="n">
        <v>5.99838228645352</v>
      </c>
      <c r="P1593" s="81" t="n">
        <v>5.99999999999862</v>
      </c>
      <c r="Q1593" s="81" t="n">
        <v>5.99999999999543</v>
      </c>
      <c r="R1593" s="81" t="n">
        <v>4.92055511529411</v>
      </c>
      <c r="S1593" s="81" t="n">
        <v>5.24898535045031</v>
      </c>
      <c r="T1593" s="81" t="n">
        <v>5.26575715479472</v>
      </c>
      <c r="U1593" s="81" t="n">
        <v>5.2489853504503</v>
      </c>
      <c r="V1593" s="81" t="n">
        <v>5.24898172205982</v>
      </c>
      <c r="W1593" s="81" t="n">
        <v>5.2489853504503</v>
      </c>
      <c r="X1593" s="81" t="n">
        <v>5.2489853504503</v>
      </c>
    </row>
    <row r="1594" customFormat="false" ht="15" hidden="false" customHeight="true" outlineLevel="0" collapsed="false">
      <c r="A1594" s="31" t="n">
        <v>158918.696317214</v>
      </c>
      <c r="B1594" s="32" t="n">
        <v>6</v>
      </c>
      <c r="C1594" s="21" t="n">
        <v>8.20670953856727</v>
      </c>
      <c r="D1594" s="21" t="n">
        <v>4.92212665918805</v>
      </c>
      <c r="E1594" s="21" t="n">
        <v>5.99999999966183</v>
      </c>
      <c r="F1594" s="21" t="n">
        <v>6.00001510689373</v>
      </c>
      <c r="G1594" s="21" t="n">
        <v>5.33807828269967</v>
      </c>
      <c r="H1594" s="21" t="n">
        <v>5.28976693967869</v>
      </c>
      <c r="I1594" s="21" t="n">
        <v>5.24898535045006</v>
      </c>
      <c r="J1594" s="21" t="n">
        <v>5.24898807037638</v>
      </c>
      <c r="K1594" s="81" t="n">
        <v>4.71370838597564</v>
      </c>
      <c r="L1594" s="81" t="n">
        <v>6.00000000000039</v>
      </c>
      <c r="M1594" s="81" t="n">
        <v>5.26733169583895</v>
      </c>
      <c r="N1594" s="81" t="n">
        <v>6.00000000000015</v>
      </c>
      <c r="O1594" s="81" t="n">
        <v>5.99838846031544</v>
      </c>
      <c r="P1594" s="81" t="n">
        <v>5.99999999999862</v>
      </c>
      <c r="Q1594" s="81" t="n">
        <v>5.99999999999543</v>
      </c>
      <c r="R1594" s="81" t="n">
        <v>5.3351754153288</v>
      </c>
      <c r="S1594" s="81" t="n">
        <v>5.24898535045031</v>
      </c>
      <c r="T1594" s="81" t="n">
        <v>5.27676521140255</v>
      </c>
      <c r="U1594" s="81" t="n">
        <v>5.2489853504503</v>
      </c>
      <c r="V1594" s="81" t="n">
        <v>5.24898192628135</v>
      </c>
      <c r="W1594" s="81" t="n">
        <v>5.2489853504503</v>
      </c>
      <c r="X1594" s="81" t="n">
        <v>5.2489853504503</v>
      </c>
    </row>
    <row r="1595" customFormat="false" ht="15" hidden="false" customHeight="true" outlineLevel="0" collapsed="false">
      <c r="A1595" s="31" t="n">
        <v>159018.708083304</v>
      </c>
      <c r="B1595" s="32" t="n">
        <v>6</v>
      </c>
      <c r="C1595" s="21" t="n">
        <v>9.18129601640565</v>
      </c>
      <c r="D1595" s="21" t="n">
        <v>5.05933420357981</v>
      </c>
      <c r="E1595" s="21" t="n">
        <v>5.99999999968427</v>
      </c>
      <c r="F1595" s="21" t="n">
        <v>6.00022893085137</v>
      </c>
      <c r="G1595" s="21" t="n">
        <v>4.86393419768284</v>
      </c>
      <c r="H1595" s="21" t="n">
        <v>5.29506789969999</v>
      </c>
      <c r="I1595" s="21" t="n">
        <v>5.24898535045007</v>
      </c>
      <c r="J1595" s="21" t="n">
        <v>5.24897996985753</v>
      </c>
      <c r="K1595" s="81" t="n">
        <v>4.56463399614704</v>
      </c>
      <c r="L1595" s="81" t="n">
        <v>6.00000000000039</v>
      </c>
      <c r="M1595" s="81" t="n">
        <v>5.60783872029261</v>
      </c>
      <c r="N1595" s="81" t="n">
        <v>6.00000000000003</v>
      </c>
      <c r="O1595" s="81" t="n">
        <v>5.998402479602</v>
      </c>
      <c r="P1595" s="81" t="n">
        <v>5.99999999999862</v>
      </c>
      <c r="Q1595" s="81" t="n">
        <v>5.99999999999543</v>
      </c>
      <c r="R1595" s="81" t="n">
        <v>5.39013591335728</v>
      </c>
      <c r="S1595" s="81" t="n">
        <v>5.24898535045031</v>
      </c>
      <c r="T1595" s="81" t="n">
        <v>5.2748757466256</v>
      </c>
      <c r="U1595" s="81" t="n">
        <v>5.24898535045031</v>
      </c>
      <c r="V1595" s="81" t="n">
        <v>5.24898212239002</v>
      </c>
      <c r="W1595" s="81" t="n">
        <v>5.2489853504503</v>
      </c>
      <c r="X1595" s="81" t="n">
        <v>5.2489853504503</v>
      </c>
    </row>
    <row r="1596" customFormat="false" ht="15" hidden="false" customHeight="true" outlineLevel="0" collapsed="false">
      <c r="A1596" s="31" t="n">
        <v>159118.719849394</v>
      </c>
      <c r="B1596" s="32" t="n">
        <v>6</v>
      </c>
      <c r="C1596" s="21" t="n">
        <v>4.79582409848106</v>
      </c>
      <c r="D1596" s="21" t="n">
        <v>5.44696557434801</v>
      </c>
      <c r="E1596" s="21" t="n">
        <v>5.99999999970525</v>
      </c>
      <c r="F1596" s="21" t="n">
        <v>6.00010552265824</v>
      </c>
      <c r="G1596" s="21" t="n">
        <v>5.2757198105939</v>
      </c>
      <c r="H1596" s="21" t="n">
        <v>5.28412984548957</v>
      </c>
      <c r="I1596" s="21" t="n">
        <v>5.24898535045009</v>
      </c>
      <c r="J1596" s="21" t="n">
        <v>5.24897998408087</v>
      </c>
      <c r="K1596" s="81" t="n">
        <v>4.90942583911037</v>
      </c>
      <c r="L1596" s="81" t="n">
        <v>6.00000000000039</v>
      </c>
      <c r="M1596" s="81" t="n">
        <v>7.44345227055448</v>
      </c>
      <c r="N1596" s="81" t="n">
        <v>6.00000000000005</v>
      </c>
      <c r="O1596" s="81" t="n">
        <v>5.99842325100883</v>
      </c>
      <c r="P1596" s="81" t="n">
        <v>5.99999999999862</v>
      </c>
      <c r="Q1596" s="81" t="n">
        <v>5.99999999999543</v>
      </c>
      <c r="R1596" s="81" t="n">
        <v>5.37753240287693</v>
      </c>
      <c r="S1596" s="81" t="n">
        <v>5.24898535045031</v>
      </c>
      <c r="T1596" s="81" t="n">
        <v>5.26854141802113</v>
      </c>
      <c r="U1596" s="81" t="n">
        <v>5.24898535045031</v>
      </c>
      <c r="V1596" s="81" t="n">
        <v>5.24898231037845</v>
      </c>
      <c r="W1596" s="81" t="n">
        <v>5.2489853504503</v>
      </c>
      <c r="X1596" s="81" t="n">
        <v>5.2489853504503</v>
      </c>
    </row>
    <row r="1597" customFormat="false" ht="15" hidden="false" customHeight="true" outlineLevel="0" collapsed="false">
      <c r="A1597" s="31" t="n">
        <v>159218.731615484</v>
      </c>
      <c r="B1597" s="32" t="n">
        <v>6</v>
      </c>
      <c r="C1597" s="21" t="n">
        <v>4.4214283560336</v>
      </c>
      <c r="D1597" s="21" t="n">
        <v>7.746019817731</v>
      </c>
      <c r="E1597" s="21" t="n">
        <v>5.99999999972487</v>
      </c>
      <c r="F1597" s="21" t="n">
        <v>5.99984038414372</v>
      </c>
      <c r="G1597" s="21" t="n">
        <v>5.39571499577123</v>
      </c>
      <c r="H1597" s="21" t="n">
        <v>5.21728268233092</v>
      </c>
      <c r="I1597" s="21" t="n">
        <v>5.2489853504501</v>
      </c>
      <c r="J1597" s="21" t="n">
        <v>5.24898759335078</v>
      </c>
      <c r="K1597" s="81" t="n">
        <v>8.24008991039001</v>
      </c>
      <c r="L1597" s="81" t="n">
        <v>6.00000000000039</v>
      </c>
      <c r="M1597" s="81" t="n">
        <v>8.35406066859621</v>
      </c>
      <c r="N1597" s="81" t="n">
        <v>6.00000000000015</v>
      </c>
      <c r="O1597" s="81" t="n">
        <v>5.99844978684829</v>
      </c>
      <c r="P1597" s="81" t="n">
        <v>5.99999999999862</v>
      </c>
      <c r="Q1597" s="81" t="n">
        <v>5.99999999999543</v>
      </c>
      <c r="R1597" s="81" t="n">
        <v>5.25359035244196</v>
      </c>
      <c r="S1597" s="81" t="n">
        <v>5.24898535045031</v>
      </c>
      <c r="T1597" s="81" t="n">
        <v>5.22031634472242</v>
      </c>
      <c r="U1597" s="81" t="n">
        <v>5.24898535045031</v>
      </c>
      <c r="V1597" s="81" t="n">
        <v>5.24898249028484</v>
      </c>
      <c r="W1597" s="81" t="n">
        <v>5.2489853504503</v>
      </c>
      <c r="X1597" s="81" t="n">
        <v>5.2489853504503</v>
      </c>
    </row>
    <row r="1598" customFormat="false" ht="15" hidden="false" customHeight="true" outlineLevel="0" collapsed="false">
      <c r="A1598" s="31" t="n">
        <v>159318.743381574</v>
      </c>
      <c r="B1598" s="32" t="n">
        <v>6</v>
      </c>
      <c r="C1598" s="21" t="n">
        <v>4.62736667328411</v>
      </c>
      <c r="D1598" s="21" t="n">
        <v>8.05890388495832</v>
      </c>
      <c r="E1598" s="21" t="n">
        <v>5.99999999974313</v>
      </c>
      <c r="F1598" s="21" t="n">
        <v>5.99981752669842</v>
      </c>
      <c r="G1598" s="21" t="n">
        <v>5.42437257948829</v>
      </c>
      <c r="H1598" s="21" t="n">
        <v>5.12829939397318</v>
      </c>
      <c r="I1598" s="21" t="n">
        <v>5.24898535045012</v>
      </c>
      <c r="J1598" s="21" t="n">
        <v>5.24899155748804</v>
      </c>
      <c r="K1598" s="81" t="n">
        <v>8.95510762068976</v>
      </c>
      <c r="L1598" s="81" t="n">
        <v>6.00000000000039</v>
      </c>
      <c r="M1598" s="81" t="n">
        <v>7.98932026162383</v>
      </c>
      <c r="N1598" s="81" t="n">
        <v>6.00000000000019</v>
      </c>
      <c r="O1598" s="81" t="n">
        <v>5.99848119662206</v>
      </c>
      <c r="P1598" s="81" t="n">
        <v>5.99999999999862</v>
      </c>
      <c r="Q1598" s="81" t="n">
        <v>5.99999999999543</v>
      </c>
      <c r="R1598" s="81" t="n">
        <v>4.92055511529411</v>
      </c>
      <c r="S1598" s="81" t="n">
        <v>5.24898535045031</v>
      </c>
      <c r="T1598" s="81" t="n">
        <v>5.1844906603269</v>
      </c>
      <c r="U1598" s="81" t="n">
        <v>5.2489853504503</v>
      </c>
      <c r="V1598" s="81" t="n">
        <v>5.24898266218686</v>
      </c>
      <c r="W1598" s="81" t="n">
        <v>5.2489853504503</v>
      </c>
      <c r="X1598" s="81" t="n">
        <v>5.2489853504503</v>
      </c>
    </row>
    <row r="1599" customFormat="false" ht="15" hidden="false" customHeight="true" outlineLevel="0" collapsed="false">
      <c r="A1599" s="31" t="n">
        <v>159418.755147664</v>
      </c>
      <c r="B1599" s="32" t="n">
        <v>6</v>
      </c>
      <c r="C1599" s="21" t="n">
        <v>5.2572787991365</v>
      </c>
      <c r="D1599" s="21" t="n">
        <v>5.03113457920268</v>
      </c>
      <c r="E1599" s="21" t="n">
        <v>5.99999999976016</v>
      </c>
      <c r="F1599" s="21" t="n">
        <v>6.00005429010605</v>
      </c>
      <c r="G1599" s="21" t="n">
        <v>5.40823339095297</v>
      </c>
      <c r="H1599" s="21" t="n">
        <v>5.28015713341056</v>
      </c>
      <c r="I1599" s="21" t="n">
        <v>5.24898535045013</v>
      </c>
      <c r="J1599" s="21" t="n">
        <v>5.24898649385133</v>
      </c>
      <c r="K1599" s="81" t="n">
        <v>4.71370838597563</v>
      </c>
      <c r="L1599" s="81" t="n">
        <v>6.00000000000039</v>
      </c>
      <c r="M1599" s="81" t="n">
        <v>5.36139276741742</v>
      </c>
      <c r="N1599" s="81" t="n">
        <v>6.00000000000008</v>
      </c>
      <c r="O1599" s="81" t="n">
        <v>5.99851667917798</v>
      </c>
      <c r="P1599" s="81" t="n">
        <v>5.99999999999862</v>
      </c>
      <c r="Q1599" s="81" t="n">
        <v>5.99999999999543</v>
      </c>
      <c r="R1599" s="81" t="n">
        <v>5.3351754153288</v>
      </c>
      <c r="S1599" s="81" t="n">
        <v>5.24898535045031</v>
      </c>
      <c r="T1599" s="81" t="n">
        <v>5.2736739722164</v>
      </c>
      <c r="U1599" s="81" t="n">
        <v>5.24898535045031</v>
      </c>
      <c r="V1599" s="81" t="n">
        <v>5.24898282619598</v>
      </c>
      <c r="W1599" s="81" t="n">
        <v>5.2489853504503</v>
      </c>
      <c r="X1599" s="81" t="n">
        <v>5.2489853504503</v>
      </c>
    </row>
    <row r="1600" customFormat="false" ht="15" hidden="false" customHeight="true" outlineLevel="0" collapsed="false">
      <c r="A1600" s="31" t="n">
        <v>159518.766913755</v>
      </c>
      <c r="B1600" s="32" t="n">
        <v>6</v>
      </c>
      <c r="C1600" s="21" t="n">
        <v>9.04988348255268</v>
      </c>
      <c r="D1600" s="21" t="n">
        <v>5.00795589488036</v>
      </c>
      <c r="E1600" s="21" t="n">
        <v>5.99999999977607</v>
      </c>
      <c r="F1600" s="21" t="n">
        <v>6.00019966735537</v>
      </c>
      <c r="G1600" s="21" t="n">
        <v>4.92724955562134</v>
      </c>
      <c r="H1600" s="21" t="n">
        <v>5.29549683718552</v>
      </c>
      <c r="I1600" s="21" t="n">
        <v>5.24898535045014</v>
      </c>
      <c r="J1600" s="21" t="n">
        <v>5.24898012293518</v>
      </c>
      <c r="K1600" s="81" t="n">
        <v>4.56463399614702</v>
      </c>
      <c r="L1600" s="81" t="n">
        <v>6.00000000000039</v>
      </c>
      <c r="M1600" s="81" t="n">
        <v>5.32912994054422</v>
      </c>
      <c r="N1600" s="81" t="n">
        <v>6.00000000000002</v>
      </c>
      <c r="O1600" s="81" t="n">
        <v>5.99855551541402</v>
      </c>
      <c r="P1600" s="81" t="n">
        <v>5.99999999999862</v>
      </c>
      <c r="Q1600" s="81" t="n">
        <v>5.99999999999543</v>
      </c>
      <c r="R1600" s="81" t="n">
        <v>5.39013591335728</v>
      </c>
      <c r="S1600" s="81" t="n">
        <v>5.24898535045031</v>
      </c>
      <c r="T1600" s="81" t="n">
        <v>5.27642026141202</v>
      </c>
      <c r="U1600" s="81" t="n">
        <v>5.24898535045031</v>
      </c>
      <c r="V1600" s="81" t="n">
        <v>5.24898298245246</v>
      </c>
      <c r="W1600" s="81" t="n">
        <v>5.2489853504503</v>
      </c>
      <c r="X1600" s="81" t="n">
        <v>5.2489853504503</v>
      </c>
    </row>
    <row r="1601" customFormat="false" ht="15" hidden="false" customHeight="true" outlineLevel="0" collapsed="false">
      <c r="A1601" s="31" t="n">
        <v>159618.778679845</v>
      </c>
      <c r="B1601" s="32" t="n">
        <v>6</v>
      </c>
      <c r="C1601" s="21" t="n">
        <v>5.82623742319217</v>
      </c>
      <c r="D1601" s="21" t="n">
        <v>5.32368476592513</v>
      </c>
      <c r="E1601" s="21" t="n">
        <v>5.99999999979098</v>
      </c>
      <c r="F1601" s="21" t="n">
        <v>6.00005344798326</v>
      </c>
      <c r="G1601" s="21" t="n">
        <v>4.85818652428233</v>
      </c>
      <c r="H1601" s="21" t="n">
        <v>5.28809962819348</v>
      </c>
      <c r="I1601" s="21" t="n">
        <v>5.24898535045015</v>
      </c>
      <c r="J1601" s="21" t="n">
        <v>5.24898154399633</v>
      </c>
      <c r="K1601" s="81" t="n">
        <v>4.90942583911035</v>
      </c>
      <c r="L1601" s="81" t="n">
        <v>6.00000000000039</v>
      </c>
      <c r="M1601" s="81" t="n">
        <v>5.75934018923501</v>
      </c>
      <c r="N1601" s="81" t="n">
        <v>6.00000000000011</v>
      </c>
      <c r="O1601" s="81" t="n">
        <v>5.99859706149431</v>
      </c>
      <c r="P1601" s="81" t="n">
        <v>5.99999999999862</v>
      </c>
      <c r="Q1601" s="81" t="n">
        <v>5.99999999999543</v>
      </c>
      <c r="R1601" s="81" t="n">
        <v>5.37753240287693</v>
      </c>
      <c r="S1601" s="81" t="n">
        <v>5.24898535045031</v>
      </c>
      <c r="T1601" s="81" t="n">
        <v>5.2734701198223</v>
      </c>
      <c r="U1601" s="81" t="n">
        <v>5.24898535045031</v>
      </c>
      <c r="V1601" s="81" t="n">
        <v>5.24898313112072</v>
      </c>
      <c r="W1601" s="81" t="n">
        <v>5.2489853504503</v>
      </c>
      <c r="X1601" s="81" t="n">
        <v>5.2489853504503</v>
      </c>
    </row>
    <row r="1602" customFormat="false" ht="15" hidden="false" customHeight="true" outlineLevel="0" collapsed="false">
      <c r="A1602" s="31" t="n">
        <v>159718.790445935</v>
      </c>
      <c r="B1602" s="32" t="n">
        <v>6</v>
      </c>
      <c r="C1602" s="21" t="n">
        <v>4.41250737117094</v>
      </c>
      <c r="D1602" s="21" t="n">
        <v>6.50108512525629</v>
      </c>
      <c r="E1602" s="21" t="n">
        <v>5.99999999980491</v>
      </c>
      <c r="F1602" s="21" t="n">
        <v>5.99984062210652</v>
      </c>
      <c r="G1602" s="21" t="n">
        <v>5.36530309204314</v>
      </c>
      <c r="H1602" s="21" t="n">
        <v>5.25481133919545</v>
      </c>
      <c r="I1602" s="21" t="n">
        <v>5.24898535045016</v>
      </c>
      <c r="J1602" s="21" t="n">
        <v>5.24898826485179</v>
      </c>
      <c r="K1602" s="81" t="n">
        <v>8.24008991038983</v>
      </c>
      <c r="L1602" s="81" t="n">
        <v>6.00000000000039</v>
      </c>
      <c r="M1602" s="81" t="n">
        <v>7.91152585219227</v>
      </c>
      <c r="N1602" s="81" t="n">
        <v>6.0000000000002</v>
      </c>
      <c r="O1602" s="81" t="n">
        <v>5.99864074254529</v>
      </c>
      <c r="P1602" s="81" t="n">
        <v>5.99999999999862</v>
      </c>
      <c r="Q1602" s="81" t="n">
        <v>5.99999999999543</v>
      </c>
      <c r="R1602" s="81" t="n">
        <v>5.25359035244201</v>
      </c>
      <c r="S1602" s="81" t="n">
        <v>5.24898535045031</v>
      </c>
      <c r="T1602" s="81" t="n">
        <v>5.25572908403609</v>
      </c>
      <c r="U1602" s="81" t="n">
        <v>5.2489853504503</v>
      </c>
      <c r="V1602" s="81" t="n">
        <v>5.24898327238527</v>
      </c>
      <c r="W1602" s="81" t="n">
        <v>5.2489853504503</v>
      </c>
      <c r="X1602" s="81" t="n">
        <v>5.2489853504503</v>
      </c>
    </row>
    <row r="1603" customFormat="false" ht="15" hidden="false" customHeight="true" outlineLevel="0" collapsed="false">
      <c r="A1603" s="31" t="n">
        <v>159818.802212025</v>
      </c>
      <c r="B1603" s="32" t="n">
        <v>6</v>
      </c>
      <c r="C1603" s="21" t="n">
        <v>4.51820037802821</v>
      </c>
      <c r="D1603" s="21" t="n">
        <v>8.26840714794059</v>
      </c>
      <c r="E1603" s="21" t="n">
        <v>5.99999999981784</v>
      </c>
      <c r="F1603" s="21" t="n">
        <v>5.99986649120351</v>
      </c>
      <c r="G1603" s="21" t="n">
        <v>5.4165509848219</v>
      </c>
      <c r="H1603" s="21" t="n">
        <v>5.13207061644426</v>
      </c>
      <c r="I1603" s="21" t="n">
        <v>5.24898535045017</v>
      </c>
      <c r="J1603" s="21" t="n">
        <v>5.24899044571305</v>
      </c>
      <c r="K1603" s="81" t="n">
        <v>8.95510762068976</v>
      </c>
      <c r="L1603" s="81" t="n">
        <v>6.00000000000039</v>
      </c>
      <c r="M1603" s="81" t="n">
        <v>8.37112311799441</v>
      </c>
      <c r="N1603" s="81" t="n">
        <v>6.00000000000012</v>
      </c>
      <c r="O1603" s="81" t="n">
        <v>5.99868604680183</v>
      </c>
      <c r="P1603" s="81" t="n">
        <v>5.99999999999862</v>
      </c>
      <c r="Q1603" s="81" t="n">
        <v>5.99999999999543</v>
      </c>
      <c r="R1603" s="81" t="n">
        <v>4.92055511529411</v>
      </c>
      <c r="S1603" s="81" t="n">
        <v>5.24898535045031</v>
      </c>
      <c r="T1603" s="81" t="n">
        <v>5.20832443617495</v>
      </c>
      <c r="U1603" s="81" t="n">
        <v>5.24898535045031</v>
      </c>
      <c r="V1603" s="81" t="n">
        <v>5.24898340644702</v>
      </c>
      <c r="W1603" s="81" t="n">
        <v>5.2489853504503</v>
      </c>
      <c r="X1603" s="81" t="n">
        <v>5.2489853504503</v>
      </c>
    </row>
    <row r="1604" customFormat="false" ht="15" hidden="false" customHeight="true" outlineLevel="0" collapsed="false">
      <c r="A1604" s="31" t="n">
        <v>159918.813978115</v>
      </c>
      <c r="B1604" s="32" t="n">
        <v>6</v>
      </c>
      <c r="C1604" s="21" t="n">
        <v>4.89202949363499</v>
      </c>
      <c r="D1604" s="21" t="n">
        <v>5.18002128876571</v>
      </c>
      <c r="E1604" s="21" t="n">
        <v>5.99999999982987</v>
      </c>
      <c r="F1604" s="21" t="n">
        <v>6.00007969992821</v>
      </c>
      <c r="G1604" s="21" t="n">
        <v>5.42413332429986</v>
      </c>
      <c r="H1604" s="21" t="n">
        <v>5.26872036666285</v>
      </c>
      <c r="I1604" s="21" t="n">
        <v>5.24898535045018</v>
      </c>
      <c r="J1604" s="21" t="n">
        <v>5.24898528177263</v>
      </c>
      <c r="K1604" s="81" t="n">
        <v>4.71370838597566</v>
      </c>
      <c r="L1604" s="81" t="n">
        <v>6.00000000000039</v>
      </c>
      <c r="M1604" s="81" t="n">
        <v>6.90339873732085</v>
      </c>
      <c r="N1604" s="81" t="n">
        <v>6.00000000000002</v>
      </c>
      <c r="O1604" s="81" t="n">
        <v>5.99873252017494</v>
      </c>
      <c r="P1604" s="81" t="n">
        <v>5.99999999999862</v>
      </c>
      <c r="Q1604" s="81" t="n">
        <v>5.99999999999543</v>
      </c>
      <c r="R1604" s="81" t="n">
        <v>5.3351754153288</v>
      </c>
      <c r="S1604" s="81" t="n">
        <v>5.24898535045031</v>
      </c>
      <c r="T1604" s="81" t="n">
        <v>5.19072977194055</v>
      </c>
      <c r="U1604" s="81" t="n">
        <v>5.24898535045031</v>
      </c>
      <c r="V1604" s="81" t="n">
        <v>5.24898353352001</v>
      </c>
      <c r="W1604" s="81" t="n">
        <v>5.2489853504503</v>
      </c>
      <c r="X1604" s="81" t="n">
        <v>5.2489853504503</v>
      </c>
    </row>
    <row r="1605" customFormat="false" ht="15" hidden="false" customHeight="true" outlineLevel="0" collapsed="false">
      <c r="A1605" s="31" t="n">
        <v>160018.825744205</v>
      </c>
      <c r="B1605" s="32" t="n">
        <v>6</v>
      </c>
      <c r="C1605" s="21" t="n">
        <v>8.70064127220789</v>
      </c>
      <c r="D1605" s="21" t="n">
        <v>4.96856454673429</v>
      </c>
      <c r="E1605" s="21" t="n">
        <v>5.99999999984109</v>
      </c>
      <c r="F1605" s="21" t="n">
        <v>6.00016699481926</v>
      </c>
      <c r="G1605" s="21" t="n">
        <v>5.04240516071395</v>
      </c>
      <c r="H1605" s="21" t="n">
        <v>5.29534638677759</v>
      </c>
      <c r="I1605" s="21" t="n">
        <v>5.24898535045019</v>
      </c>
      <c r="J1605" s="21" t="n">
        <v>5.24898053238517</v>
      </c>
      <c r="K1605" s="81" t="n">
        <v>4.56463399614702</v>
      </c>
      <c r="L1605" s="81" t="n">
        <v>6.00000000000039</v>
      </c>
      <c r="M1605" s="81" t="n">
        <v>5.24589377180603</v>
      </c>
      <c r="N1605" s="81" t="n">
        <v>6.00000000000007</v>
      </c>
      <c r="O1605" s="81" t="n">
        <v>5.99877976121497</v>
      </c>
      <c r="P1605" s="81" t="n">
        <v>5.99999999999862</v>
      </c>
      <c r="Q1605" s="81" t="n">
        <v>5.99999999999543</v>
      </c>
      <c r="R1605" s="81" t="n">
        <v>5.39013591335728</v>
      </c>
      <c r="S1605" s="81" t="n">
        <v>5.24898535045031</v>
      </c>
      <c r="T1605" s="81" t="n">
        <v>5.27600559550197</v>
      </c>
      <c r="U1605" s="81" t="n">
        <v>5.24898535045031</v>
      </c>
      <c r="V1605" s="81" t="n">
        <v>5.24898365382848</v>
      </c>
      <c r="W1605" s="81" t="n">
        <v>5.2489853504503</v>
      </c>
      <c r="X1605" s="81" t="n">
        <v>5.2489853504503</v>
      </c>
    </row>
    <row r="1606" customFormat="false" ht="15" hidden="false" customHeight="true" outlineLevel="0" collapsed="false">
      <c r="A1606" s="31" t="n">
        <v>160118.837510295</v>
      </c>
      <c r="B1606" s="32" t="n">
        <v>6</v>
      </c>
      <c r="C1606" s="21" t="n">
        <v>9.0321461039346</v>
      </c>
      <c r="D1606" s="21" t="n">
        <v>5.22580073789188</v>
      </c>
      <c r="E1606" s="21" t="n">
        <v>5.99999999985159</v>
      </c>
      <c r="F1606" s="21" t="n">
        <v>6.00001252333792</v>
      </c>
      <c r="G1606" s="21" t="n">
        <v>4.83923038995928</v>
      </c>
      <c r="H1606" s="21" t="n">
        <v>5.29103485807193</v>
      </c>
      <c r="I1606" s="21" t="n">
        <v>5.2489853504502</v>
      </c>
      <c r="J1606" s="21" t="n">
        <v>5.24898289565994</v>
      </c>
      <c r="K1606" s="81" t="n">
        <v>4.90942583911034</v>
      </c>
      <c r="L1606" s="81" t="n">
        <v>6.00000000000039</v>
      </c>
      <c r="M1606" s="81" t="n">
        <v>5.41831431215448</v>
      </c>
      <c r="N1606" s="81" t="n">
        <v>6.00000000000017</v>
      </c>
      <c r="O1606" s="81" t="n">
        <v>5.99882741644538</v>
      </c>
      <c r="P1606" s="81" t="n">
        <v>5.99999999999862</v>
      </c>
      <c r="Q1606" s="81" t="n">
        <v>5.99999999999543</v>
      </c>
      <c r="R1606" s="81" t="n">
        <v>5.37753240287693</v>
      </c>
      <c r="S1606" s="81" t="n">
        <v>5.24898535045031</v>
      </c>
      <c r="T1606" s="81" t="n">
        <v>5.2761506350662</v>
      </c>
      <c r="U1606" s="81" t="n">
        <v>5.24898535045031</v>
      </c>
      <c r="V1606" s="81" t="n">
        <v>5.24898376760426</v>
      </c>
      <c r="W1606" s="81" t="n">
        <v>5.2489853504503</v>
      </c>
      <c r="X1606" s="81" t="n">
        <v>5.2489853504503</v>
      </c>
    </row>
    <row r="1607" customFormat="false" ht="15" hidden="false" customHeight="true" outlineLevel="0" collapsed="false">
      <c r="A1607" s="31" t="n">
        <v>160218.849276385</v>
      </c>
      <c r="B1607" s="32" t="n">
        <v>6</v>
      </c>
      <c r="C1607" s="21" t="n">
        <v>4.62294799534394</v>
      </c>
      <c r="D1607" s="21" t="n">
        <v>5.91587387590167</v>
      </c>
      <c r="E1607" s="21" t="n">
        <v>5.99999999986142</v>
      </c>
      <c r="F1607" s="21" t="n">
        <v>5.99984987913906</v>
      </c>
      <c r="G1607" s="21" t="n">
        <v>5.31413969870893</v>
      </c>
      <c r="H1607" s="21" t="n">
        <v>5.26872743835858</v>
      </c>
      <c r="I1607" s="21" t="n">
        <v>5.24898535045021</v>
      </c>
      <c r="J1607" s="21" t="n">
        <v>5.24898858719003</v>
      </c>
      <c r="K1607" s="81" t="n">
        <v>8.24008991038978</v>
      </c>
      <c r="L1607" s="81" t="n">
        <v>6.00000000000039</v>
      </c>
      <c r="M1607" s="81" t="n">
        <v>6.02902565613035</v>
      </c>
      <c r="N1607" s="81" t="n">
        <v>6.00000000000017</v>
      </c>
      <c r="O1607" s="81" t="n">
        <v>5.99887517604346</v>
      </c>
      <c r="P1607" s="81" t="n">
        <v>5.99999999999862</v>
      </c>
      <c r="Q1607" s="81" t="n">
        <v>5.99999999999543</v>
      </c>
      <c r="R1607" s="81" t="n">
        <v>5.25359035244201</v>
      </c>
      <c r="S1607" s="81" t="n">
        <v>5.24898535045031</v>
      </c>
      <c r="T1607" s="81" t="n">
        <v>5.27203001170806</v>
      </c>
      <c r="U1607" s="81" t="n">
        <v>5.2489853504503</v>
      </c>
      <c r="V1607" s="81" t="n">
        <v>5.2489838750845</v>
      </c>
      <c r="W1607" s="81" t="n">
        <v>5.2489853504503</v>
      </c>
      <c r="X1607" s="81" t="n">
        <v>5.2489853504503</v>
      </c>
    </row>
    <row r="1608" customFormat="false" ht="15" hidden="false" customHeight="true" outlineLevel="0" collapsed="false">
      <c r="A1608" s="31" t="n">
        <v>160318.861042476</v>
      </c>
      <c r="B1608" s="32" t="n">
        <v>6</v>
      </c>
      <c r="C1608" s="21" t="n">
        <v>4.4455041752268</v>
      </c>
      <c r="D1608" s="21" t="n">
        <v>8.24439347770476</v>
      </c>
      <c r="E1608" s="21" t="n">
        <v>5.99999999987066</v>
      </c>
      <c r="F1608" s="21" t="n">
        <v>5.99990972114171</v>
      </c>
      <c r="G1608" s="21" t="n">
        <v>5.40383712518694</v>
      </c>
      <c r="H1608" s="21" t="n">
        <v>5.14046678682097</v>
      </c>
      <c r="I1608" s="21" t="n">
        <v>5.24898535045021</v>
      </c>
      <c r="J1608" s="21" t="n">
        <v>5.24898934652729</v>
      </c>
      <c r="K1608" s="81" t="n">
        <v>8.95510762068976</v>
      </c>
      <c r="L1608" s="81" t="n">
        <v>6.00000000000039</v>
      </c>
      <c r="M1608" s="81" t="n">
        <v>8.16216348819597</v>
      </c>
      <c r="N1608" s="81" t="n">
        <v>6.00000000000005</v>
      </c>
      <c r="O1608" s="81" t="n">
        <v>5.99892276984609</v>
      </c>
      <c r="P1608" s="81" t="n">
        <v>5.99999999999862</v>
      </c>
      <c r="Q1608" s="81" t="n">
        <v>5.99999999999543</v>
      </c>
      <c r="R1608" s="81" t="n">
        <v>4.92055511529411</v>
      </c>
      <c r="S1608" s="81" t="n">
        <v>5.24898535045031</v>
      </c>
      <c r="T1608" s="81" t="n">
        <v>5.24129982045777</v>
      </c>
      <c r="U1608" s="81" t="n">
        <v>5.24898535045031</v>
      </c>
      <c r="V1608" s="81" t="n">
        <v>5.24898397650963</v>
      </c>
      <c r="W1608" s="81" t="n">
        <v>5.2489853504503</v>
      </c>
      <c r="X1608" s="81" t="n">
        <v>5.2489853504503</v>
      </c>
    </row>
    <row r="1609" customFormat="false" ht="15" hidden="false" customHeight="true" outlineLevel="0" collapsed="false">
      <c r="A1609" s="31" t="n">
        <v>160418.872808566</v>
      </c>
      <c r="B1609" s="32" t="n">
        <v>6</v>
      </c>
      <c r="C1609" s="21" t="n">
        <v>4.69780105873319</v>
      </c>
      <c r="D1609" s="21" t="n">
        <v>5.39723239244084</v>
      </c>
      <c r="E1609" s="21" t="n">
        <v>5.99999999987928</v>
      </c>
      <c r="F1609" s="21" t="n">
        <v>6.00009364067255</v>
      </c>
      <c r="G1609" s="21" t="n">
        <v>5.42619281257968</v>
      </c>
      <c r="H1609" s="21" t="n">
        <v>5.24960526968373</v>
      </c>
      <c r="I1609" s="21" t="n">
        <v>5.24898535045022</v>
      </c>
      <c r="J1609" s="21" t="n">
        <v>5.24898440393851</v>
      </c>
      <c r="K1609" s="81" t="n">
        <v>4.71370838597567</v>
      </c>
      <c r="L1609" s="81" t="n">
        <v>6.00000000000039</v>
      </c>
      <c r="M1609" s="81" t="n">
        <v>8.32065803472755</v>
      </c>
      <c r="N1609" s="81" t="n">
        <v>6.00000000000003</v>
      </c>
      <c r="O1609" s="81" t="n">
        <v>5.99896996365975</v>
      </c>
      <c r="P1609" s="81" t="n">
        <v>5.99999999999862</v>
      </c>
      <c r="Q1609" s="81" t="n">
        <v>5.99999999999543</v>
      </c>
      <c r="R1609" s="81" t="n">
        <v>5.3351754153288</v>
      </c>
      <c r="S1609" s="81" t="n">
        <v>5.24898535045031</v>
      </c>
      <c r="T1609" s="81" t="n">
        <v>5.19537087911472</v>
      </c>
      <c r="U1609" s="81" t="n">
        <v>5.24898535045031</v>
      </c>
      <c r="V1609" s="81" t="n">
        <v>5.24898407212161</v>
      </c>
      <c r="W1609" s="81" t="n">
        <v>5.2489853504503</v>
      </c>
      <c r="X1609" s="81" t="n">
        <v>5.2489853504503</v>
      </c>
    </row>
    <row r="1610" customFormat="false" ht="15" hidden="false" customHeight="true" outlineLevel="0" collapsed="false">
      <c r="A1610" s="31" t="n">
        <v>160518.884574656</v>
      </c>
      <c r="B1610" s="32" t="n">
        <v>6</v>
      </c>
      <c r="C1610" s="21" t="n">
        <v>5.71411687545188</v>
      </c>
      <c r="D1610" s="21" t="n">
        <v>4.93372008941059</v>
      </c>
      <c r="E1610" s="21" t="n">
        <v>5.99999999988728</v>
      </c>
      <c r="F1610" s="21" t="n">
        <v>6.00013370631496</v>
      </c>
      <c r="G1610" s="21" t="n">
        <v>5.38798844155223</v>
      </c>
      <c r="H1610" s="21" t="n">
        <v>5.29448151461495</v>
      </c>
      <c r="I1610" s="21" t="n">
        <v>5.24898535045022</v>
      </c>
      <c r="J1610" s="21" t="n">
        <v>5.24898110496281</v>
      </c>
      <c r="K1610" s="81" t="n">
        <v>4.56463399614702</v>
      </c>
      <c r="L1610" s="81" t="n">
        <v>6.00000000000039</v>
      </c>
      <c r="M1610" s="81" t="n">
        <v>5.78377108100917</v>
      </c>
      <c r="N1610" s="81" t="n">
        <v>6.00000000000013</v>
      </c>
      <c r="O1610" s="81" t="n">
        <v>5.9990165558549</v>
      </c>
      <c r="P1610" s="81" t="n">
        <v>5.99999999999862</v>
      </c>
      <c r="Q1610" s="81" t="n">
        <v>5.99999999999543</v>
      </c>
      <c r="R1610" s="81" t="n">
        <v>5.39013591335728</v>
      </c>
      <c r="S1610" s="81" t="n">
        <v>5.24898535045031</v>
      </c>
      <c r="T1610" s="81" t="n">
        <v>5.25488907414594</v>
      </c>
      <c r="U1610" s="81" t="n">
        <v>5.24898535045031</v>
      </c>
      <c r="V1610" s="81" t="n">
        <v>5.24898416216238</v>
      </c>
      <c r="W1610" s="81" t="n">
        <v>5.2489853504503</v>
      </c>
      <c r="X1610" s="81" t="n">
        <v>5.2489853504503</v>
      </c>
    </row>
    <row r="1611" customFormat="false" ht="15" hidden="false" customHeight="true" outlineLevel="0" collapsed="false">
      <c r="A1611" s="31" t="n">
        <v>160618.896340746</v>
      </c>
      <c r="B1611" s="32" t="n">
        <v>6</v>
      </c>
      <c r="C1611" s="21" t="n">
        <v>9.13729003926187</v>
      </c>
      <c r="D1611" s="21" t="n">
        <v>5.13223558439719</v>
      </c>
      <c r="E1611" s="21" t="n">
        <v>5.99999999989469</v>
      </c>
      <c r="F1611" s="21" t="n">
        <v>5.99998204177524</v>
      </c>
      <c r="G1611" s="21" t="n">
        <v>4.89327512051655</v>
      </c>
      <c r="H1611" s="21" t="n">
        <v>5.29355878195714</v>
      </c>
      <c r="I1611" s="21" t="n">
        <v>5.24898535045023</v>
      </c>
      <c r="J1611" s="21" t="n">
        <v>5.24898401878215</v>
      </c>
      <c r="K1611" s="81" t="n">
        <v>4.90942583911034</v>
      </c>
      <c r="L1611" s="81" t="n">
        <v>6.00000000000039</v>
      </c>
      <c r="M1611" s="81" t="n">
        <v>5.23508794880866</v>
      </c>
      <c r="N1611" s="81" t="n">
        <v>6.0000000000002</v>
      </c>
      <c r="O1611" s="81" t="n">
        <v>5.99906237422621</v>
      </c>
      <c r="P1611" s="81" t="n">
        <v>5.99999999999862</v>
      </c>
      <c r="Q1611" s="81" t="n">
        <v>5.99999999999543</v>
      </c>
      <c r="R1611" s="81" t="n">
        <v>5.37753240287693</v>
      </c>
      <c r="S1611" s="81" t="n">
        <v>5.24898535045031</v>
      </c>
      <c r="T1611" s="81" t="n">
        <v>5.27645695030184</v>
      </c>
      <c r="U1611" s="81" t="n">
        <v>5.2489853504503</v>
      </c>
      <c r="V1611" s="81" t="n">
        <v>5.24898424687254</v>
      </c>
      <c r="W1611" s="81" t="n">
        <v>5.2489853504503</v>
      </c>
      <c r="X1611" s="81" t="n">
        <v>5.2489853504503</v>
      </c>
    </row>
    <row r="1612" customFormat="false" ht="15" hidden="false" customHeight="true" outlineLevel="0" collapsed="false">
      <c r="A1612" s="31" t="n">
        <v>160718.908106836</v>
      </c>
      <c r="B1612" s="32" t="n">
        <v>6</v>
      </c>
      <c r="C1612" s="21" t="n">
        <v>5.06943061346837</v>
      </c>
      <c r="D1612" s="21" t="n">
        <v>5.62278174130769</v>
      </c>
      <c r="E1612" s="21" t="n">
        <v>5.99999999990156</v>
      </c>
      <c r="F1612" s="21" t="n">
        <v>5.99986516929853</v>
      </c>
      <c r="G1612" s="21" t="n">
        <v>5.18433124769096</v>
      </c>
      <c r="H1612" s="21" t="n">
        <v>5.27819726400931</v>
      </c>
      <c r="I1612" s="21" t="n">
        <v>5.24898535045023</v>
      </c>
      <c r="J1612" s="21" t="n">
        <v>5.24898863717826</v>
      </c>
      <c r="K1612" s="81" t="n">
        <v>8.24008991038975</v>
      </c>
      <c r="L1612" s="81" t="n">
        <v>6.00000000000039</v>
      </c>
      <c r="M1612" s="81" t="n">
        <v>5.52397267092565</v>
      </c>
      <c r="N1612" s="81" t="n">
        <v>6.0000000000001</v>
      </c>
      <c r="O1612" s="81" t="n">
        <v>5.99910727310128</v>
      </c>
      <c r="P1612" s="81" t="n">
        <v>5.99999999999862</v>
      </c>
      <c r="Q1612" s="81" t="n">
        <v>5.99999999999543</v>
      </c>
      <c r="R1612" s="81" t="n">
        <v>5.25359035244202</v>
      </c>
      <c r="S1612" s="81" t="n">
        <v>5.24898535045031</v>
      </c>
      <c r="T1612" s="81" t="n">
        <v>5.27523201045651</v>
      </c>
      <c r="U1612" s="81" t="n">
        <v>5.24898535045031</v>
      </c>
      <c r="V1612" s="81" t="n">
        <v>5.24898432649016</v>
      </c>
      <c r="W1612" s="81" t="n">
        <v>5.2489853504503</v>
      </c>
      <c r="X1612" s="81" t="n">
        <v>5.2489853504503</v>
      </c>
    </row>
    <row r="1613" customFormat="false" ht="15" hidden="false" customHeight="true" outlineLevel="0" collapsed="false">
      <c r="A1613" s="31" t="n">
        <v>160818.919872926</v>
      </c>
      <c r="B1613" s="32" t="n">
        <v>6</v>
      </c>
      <c r="C1613" s="21" t="n">
        <v>4.40670507484937</v>
      </c>
      <c r="D1613" s="21" t="n">
        <v>8.0991695250191</v>
      </c>
      <c r="E1613" s="21" t="n">
        <v>5.99999999990793</v>
      </c>
      <c r="F1613" s="21" t="n">
        <v>5.99994631556229</v>
      </c>
      <c r="G1613" s="21" t="n">
        <v>5.38517948767338</v>
      </c>
      <c r="H1613" s="21" t="n">
        <v>5.15852877939321</v>
      </c>
      <c r="I1613" s="21" t="n">
        <v>5.24898535045023</v>
      </c>
      <c r="J1613" s="21" t="n">
        <v>5.24898831913516</v>
      </c>
      <c r="K1613" s="81" t="n">
        <v>8.95510762068976</v>
      </c>
      <c r="L1613" s="81" t="n">
        <v>6.00000000000039</v>
      </c>
      <c r="M1613" s="81" t="n">
        <v>6.58322751830543</v>
      </c>
      <c r="N1613" s="81" t="n">
        <v>6.00000000000001</v>
      </c>
      <c r="O1613" s="81" t="n">
        <v>5.99915113068102</v>
      </c>
      <c r="P1613" s="81" t="n">
        <v>5.99999999999862</v>
      </c>
      <c r="Q1613" s="81" t="n">
        <v>5.99999999999543</v>
      </c>
      <c r="R1613" s="81" t="n">
        <v>4.92055511529412</v>
      </c>
      <c r="S1613" s="81" t="n">
        <v>5.24898535045031</v>
      </c>
      <c r="T1613" s="81" t="n">
        <v>5.26976922657722</v>
      </c>
      <c r="U1613" s="81" t="n">
        <v>5.24898535045031</v>
      </c>
      <c r="V1613" s="81" t="n">
        <v>5.24898440124985</v>
      </c>
      <c r="W1613" s="81" t="n">
        <v>5.2489853504503</v>
      </c>
      <c r="X1613" s="81" t="n">
        <v>5.2489853504503</v>
      </c>
    </row>
    <row r="1614" customFormat="false" ht="15" hidden="false" customHeight="true" outlineLevel="0" collapsed="false">
      <c r="A1614" s="31" t="n">
        <v>160918.931639016</v>
      </c>
      <c r="B1614" s="32" t="n">
        <v>6</v>
      </c>
      <c r="C1614" s="21" t="n">
        <v>4.56822608847866</v>
      </c>
      <c r="D1614" s="21" t="n">
        <v>5.93089679224261</v>
      </c>
      <c r="E1614" s="21" t="n">
        <v>5.99999999991388</v>
      </c>
      <c r="F1614" s="21" t="n">
        <v>6.00009844293369</v>
      </c>
      <c r="G1614" s="21" t="n">
        <v>5.42115447145363</v>
      </c>
      <c r="H1614" s="21" t="n">
        <v>5.1463023382093</v>
      </c>
      <c r="I1614" s="21" t="n">
        <v>5.24898535045024</v>
      </c>
      <c r="J1614" s="21" t="n">
        <v>5.24898381931671</v>
      </c>
      <c r="K1614" s="81" t="n">
        <v>4.71370838597567</v>
      </c>
      <c r="L1614" s="81" t="n">
        <v>6.00000000000039</v>
      </c>
      <c r="M1614" s="81" t="n">
        <v>8.28474599402039</v>
      </c>
      <c r="N1614" s="81" t="n">
        <v>6.00000000000009</v>
      </c>
      <c r="O1614" s="81" t="n">
        <v>5.9991938465961</v>
      </c>
      <c r="P1614" s="81" t="n">
        <v>5.99999999999862</v>
      </c>
      <c r="Q1614" s="81" t="n">
        <v>5.99999999999543</v>
      </c>
      <c r="R1614" s="81" t="n">
        <v>5.3351754153288</v>
      </c>
      <c r="S1614" s="81" t="n">
        <v>5.24898535045031</v>
      </c>
      <c r="T1614" s="81" t="n">
        <v>5.22943046499688</v>
      </c>
      <c r="U1614" s="81" t="n">
        <v>5.24898535045031</v>
      </c>
      <c r="V1614" s="81" t="n">
        <v>5.24898447138188</v>
      </c>
      <c r="W1614" s="81" t="n">
        <v>5.2489853504503</v>
      </c>
      <c r="X1614" s="81" t="n">
        <v>5.2489853504503</v>
      </c>
    </row>
    <row r="1615" customFormat="false" ht="15" hidden="false" customHeight="true" outlineLevel="0" collapsed="false">
      <c r="A1615" s="31" t="n">
        <v>161018.943405107</v>
      </c>
      <c r="B1615" s="32" t="n">
        <v>6</v>
      </c>
      <c r="C1615" s="21" t="n">
        <v>5.03762168203384</v>
      </c>
      <c r="D1615" s="21" t="n">
        <v>4.92728526439213</v>
      </c>
      <c r="E1615" s="21" t="n">
        <v>5.99999999991942</v>
      </c>
      <c r="F1615" s="21" t="n">
        <v>6.00010186842473</v>
      </c>
      <c r="G1615" s="21" t="n">
        <v>5.41873730311272</v>
      </c>
      <c r="H1615" s="21" t="n">
        <v>5.28890177324053</v>
      </c>
      <c r="I1615" s="21" t="n">
        <v>5.24898535045024</v>
      </c>
      <c r="J1615" s="21" t="n">
        <v>5.24898176353806</v>
      </c>
      <c r="K1615" s="81" t="n">
        <v>4.56463399614702</v>
      </c>
      <c r="L1615" s="81" t="n">
        <v>6.00000000000039</v>
      </c>
      <c r="M1615" s="81" t="n">
        <v>8.1861384234739</v>
      </c>
      <c r="N1615" s="81" t="n">
        <v>6.00000000000018</v>
      </c>
      <c r="O1615" s="81" t="n">
        <v>5.99923533966454</v>
      </c>
      <c r="P1615" s="81" t="n">
        <v>5.99999999999862</v>
      </c>
      <c r="Q1615" s="81" t="n">
        <v>5.99999999999543</v>
      </c>
      <c r="R1615" s="81" t="n">
        <v>5.39013591335728</v>
      </c>
      <c r="S1615" s="81" t="n">
        <v>5.24898535045031</v>
      </c>
      <c r="T1615" s="81" t="n">
        <v>5.18747024106576</v>
      </c>
      <c r="U1615" s="81" t="n">
        <v>5.2489853504503</v>
      </c>
      <c r="V1615" s="81" t="n">
        <v>5.24898453711152</v>
      </c>
      <c r="W1615" s="81" t="n">
        <v>5.2489853504503</v>
      </c>
      <c r="X1615" s="81" t="n">
        <v>5.2489853504503</v>
      </c>
    </row>
    <row r="1616" customFormat="false" ht="15" hidden="false" customHeight="true" outlineLevel="0" collapsed="false">
      <c r="A1616" s="31" t="n">
        <v>161118.955171197</v>
      </c>
      <c r="B1616" s="32" t="n">
        <v>6</v>
      </c>
      <c r="C1616" s="21" t="n">
        <v>8.91672953051219</v>
      </c>
      <c r="D1616" s="21" t="n">
        <v>5.05545118700799</v>
      </c>
      <c r="E1616" s="21" t="n">
        <v>5.9999999999246</v>
      </c>
      <c r="F1616" s="21" t="n">
        <v>5.99996089368368</v>
      </c>
      <c r="G1616" s="21" t="n">
        <v>4.96978085927842</v>
      </c>
      <c r="H1616" s="21" t="n">
        <v>5.29509816907614</v>
      </c>
      <c r="I1616" s="21" t="n">
        <v>5.24898535045025</v>
      </c>
      <c r="J1616" s="21" t="n">
        <v>5.24898491164221</v>
      </c>
      <c r="K1616" s="81" t="n">
        <v>4.90942583911034</v>
      </c>
      <c r="L1616" s="81" t="n">
        <v>6.00000000000039</v>
      </c>
      <c r="M1616" s="81" t="n">
        <v>5.49548480048551</v>
      </c>
      <c r="N1616" s="81" t="n">
        <v>6.00000000000015</v>
      </c>
      <c r="O1616" s="81" t="n">
        <v>5.9992755458368</v>
      </c>
      <c r="P1616" s="81" t="n">
        <v>5.99999999999862</v>
      </c>
      <c r="Q1616" s="81" t="n">
        <v>5.99999999999543</v>
      </c>
      <c r="R1616" s="81" t="n">
        <v>5.37753240287693</v>
      </c>
      <c r="S1616" s="81" t="n">
        <v>5.24898535045031</v>
      </c>
      <c r="T1616" s="81" t="n">
        <v>5.27005959540043</v>
      </c>
      <c r="U1616" s="81" t="n">
        <v>5.2489853504503</v>
      </c>
      <c r="V1616" s="81" t="n">
        <v>5.24898459865844</v>
      </c>
      <c r="W1616" s="81" t="n">
        <v>5.2489853504503</v>
      </c>
      <c r="X1616" s="81" t="n">
        <v>5.2489853504503</v>
      </c>
    </row>
    <row r="1617" customFormat="false" ht="15" hidden="false" customHeight="true" outlineLevel="0" collapsed="false">
      <c r="A1617" s="31" t="n">
        <v>161218.966937287</v>
      </c>
      <c r="B1617" s="32" t="n">
        <v>6</v>
      </c>
      <c r="C1617" s="21" t="n">
        <v>8.69959699844225</v>
      </c>
      <c r="D1617" s="21" t="n">
        <v>5.4371021187759</v>
      </c>
      <c r="E1617" s="21" t="n">
        <v>5.99999999992947</v>
      </c>
      <c r="F1617" s="21" t="n">
        <v>5.99988397687424</v>
      </c>
      <c r="G1617" s="21" t="n">
        <v>4.83730337833495</v>
      </c>
      <c r="H1617" s="21" t="n">
        <v>5.28445067825022</v>
      </c>
      <c r="I1617" s="21" t="n">
        <v>5.24898535045025</v>
      </c>
      <c r="J1617" s="21" t="n">
        <v>5.24898848620434</v>
      </c>
      <c r="K1617" s="81" t="n">
        <v>8.24008991038977</v>
      </c>
      <c r="L1617" s="81" t="n">
        <v>6.00000000000039</v>
      </c>
      <c r="M1617" s="81" t="n">
        <v>5.28785342626613</v>
      </c>
      <c r="N1617" s="81" t="n">
        <v>6.00000000000003</v>
      </c>
      <c r="O1617" s="81" t="n">
        <v>5.99931441631485</v>
      </c>
      <c r="P1617" s="81" t="n">
        <v>5.99999999999862</v>
      </c>
      <c r="Q1617" s="81" t="n">
        <v>5.99999999999543</v>
      </c>
      <c r="R1617" s="81" t="n">
        <v>5.25359035244202</v>
      </c>
      <c r="S1617" s="81" t="n">
        <v>5.24898535045031</v>
      </c>
      <c r="T1617" s="81" t="n">
        <v>5.27660477581007</v>
      </c>
      <c r="U1617" s="81" t="n">
        <v>5.24898535045031</v>
      </c>
      <c r="V1617" s="81" t="n">
        <v>5.24898465623624</v>
      </c>
      <c r="W1617" s="81" t="n">
        <v>5.2489853504503</v>
      </c>
      <c r="X1617" s="81" t="n">
        <v>5.2489853504503</v>
      </c>
    </row>
    <row r="1618" customFormat="false" ht="15" hidden="false" customHeight="true" outlineLevel="0" collapsed="false">
      <c r="A1618" s="31" t="n">
        <v>161318.978703377</v>
      </c>
      <c r="B1618" s="32" t="n">
        <v>6</v>
      </c>
      <c r="C1618" s="21" t="n">
        <v>4.50119435156471</v>
      </c>
      <c r="D1618" s="21" t="n">
        <v>7.70224905314388</v>
      </c>
      <c r="E1618" s="21" t="n">
        <v>5.99999999993403</v>
      </c>
      <c r="F1618" s="21" t="n">
        <v>5.99997599694012</v>
      </c>
      <c r="G1618" s="21" t="n">
        <v>5.34223571283884</v>
      </c>
      <c r="H1618" s="21" t="n">
        <v>5.2225329146272</v>
      </c>
      <c r="I1618" s="21" t="n">
        <v>5.24898535045026</v>
      </c>
      <c r="J1618" s="21" t="n">
        <v>5.24898740252442</v>
      </c>
      <c r="K1618" s="81" t="n">
        <v>8.95510762068976</v>
      </c>
      <c r="L1618" s="81" t="n">
        <v>6.00000000000039</v>
      </c>
      <c r="M1618" s="81" t="n">
        <v>5.65792260891032</v>
      </c>
      <c r="N1618" s="81" t="n">
        <v>6.00000000000005</v>
      </c>
      <c r="O1618" s="81" t="n">
        <v>5.99935191583332</v>
      </c>
      <c r="P1618" s="81" t="n">
        <v>5.99999999999862</v>
      </c>
      <c r="Q1618" s="81" t="n">
        <v>5.99999999999543</v>
      </c>
      <c r="R1618" s="81" t="n">
        <v>4.92055511529411</v>
      </c>
      <c r="S1618" s="81" t="n">
        <v>5.24898535045031</v>
      </c>
      <c r="T1618" s="81" t="n">
        <v>5.2743084464988</v>
      </c>
      <c r="U1618" s="81" t="n">
        <v>5.24898535045031</v>
      </c>
      <c r="V1618" s="81" t="n">
        <v>5.24898471005212</v>
      </c>
      <c r="W1618" s="81" t="n">
        <v>5.2489853504503</v>
      </c>
      <c r="X1618" s="81" t="n">
        <v>5.2489853504503</v>
      </c>
    </row>
    <row r="1619" customFormat="false" ht="15" hidden="false" customHeight="true" outlineLevel="0" collapsed="false">
      <c r="A1619" s="31" t="n">
        <v>161418.990469467</v>
      </c>
      <c r="B1619" s="32" t="n">
        <v>6</v>
      </c>
      <c r="C1619" s="21" t="n">
        <v>4.47767864361141</v>
      </c>
      <c r="D1619" s="21" t="n">
        <v>8.10171840523012</v>
      </c>
      <c r="E1619" s="21" t="n">
        <v>5.99999999993834</v>
      </c>
      <c r="F1619" s="21" t="n">
        <v>6.00009632346755</v>
      </c>
      <c r="G1619" s="21" t="n">
        <v>5.41075190844095</v>
      </c>
      <c r="H1619" s="21" t="n">
        <v>5.12836033391542</v>
      </c>
      <c r="I1619" s="21" t="n">
        <v>5.24898535045026</v>
      </c>
      <c r="J1619" s="21" t="n">
        <v>5.24898348133371</v>
      </c>
      <c r="K1619" s="81" t="n">
        <v>4.71370838597567</v>
      </c>
      <c r="L1619" s="81" t="n">
        <v>6.00000000000039</v>
      </c>
      <c r="M1619" s="81" t="n">
        <v>7.66839703385421</v>
      </c>
      <c r="N1619" s="81" t="n">
        <v>6.00000000000015</v>
      </c>
      <c r="O1619" s="81" t="n">
        <v>5.99938802109038</v>
      </c>
      <c r="P1619" s="81" t="n">
        <v>5.99999999999862</v>
      </c>
      <c r="Q1619" s="81" t="n">
        <v>5.99999999999543</v>
      </c>
      <c r="R1619" s="81" t="n">
        <v>5.3351754153288</v>
      </c>
      <c r="S1619" s="81" t="n">
        <v>5.24898535045031</v>
      </c>
      <c r="T1619" s="81" t="n">
        <v>5.26543123323515</v>
      </c>
      <c r="U1619" s="81" t="n">
        <v>5.24898535045031</v>
      </c>
      <c r="V1619" s="81" t="n">
        <v>5.24898476030652</v>
      </c>
      <c r="W1619" s="81" t="n">
        <v>5.2489853504503</v>
      </c>
      <c r="X1619" s="81" t="n">
        <v>5.2489853504503</v>
      </c>
    </row>
    <row r="1620" customFormat="false" ht="15" hidden="false" customHeight="true" outlineLevel="0" collapsed="false">
      <c r="A1620" s="31" t="n">
        <v>161519.002235557</v>
      </c>
      <c r="B1620" s="32" t="n">
        <v>6</v>
      </c>
      <c r="C1620" s="21" t="n">
        <v>4.78360786639202</v>
      </c>
      <c r="D1620" s="21" t="n">
        <v>5.04029906667408</v>
      </c>
      <c r="E1620" s="21" t="n">
        <v>5.99999999994241</v>
      </c>
      <c r="F1620" s="21" t="n">
        <v>6.00007290139947</v>
      </c>
      <c r="G1620" s="21" t="n">
        <v>5.42629863942219</v>
      </c>
      <c r="H1620" s="21" t="n">
        <v>5.27949395143552</v>
      </c>
      <c r="I1620" s="21" t="n">
        <v>5.24898535045027</v>
      </c>
      <c r="J1620" s="21" t="n">
        <v>5.2489824471056</v>
      </c>
      <c r="K1620" s="81" t="n">
        <v>4.56463399614702</v>
      </c>
      <c r="L1620" s="81" t="n">
        <v>6.00000000000039</v>
      </c>
      <c r="M1620" s="81" t="n">
        <v>8.36557772749498</v>
      </c>
      <c r="N1620" s="81" t="n">
        <v>6.00000000000019</v>
      </c>
      <c r="O1620" s="81" t="n">
        <v>5.99942271931798</v>
      </c>
      <c r="P1620" s="81" t="n">
        <v>5.99999999999862</v>
      </c>
      <c r="Q1620" s="81" t="n">
        <v>5.99999999999543</v>
      </c>
      <c r="R1620" s="81" t="n">
        <v>5.39013591335728</v>
      </c>
      <c r="S1620" s="81" t="n">
        <v>5.24898535045031</v>
      </c>
      <c r="T1620" s="81" t="n">
        <v>5.21603666304923</v>
      </c>
      <c r="U1620" s="81" t="n">
        <v>5.2489853504503</v>
      </c>
      <c r="V1620" s="81" t="n">
        <v>5.24898480719297</v>
      </c>
      <c r="W1620" s="81" t="n">
        <v>5.2489853504503</v>
      </c>
      <c r="X1620" s="81" t="n">
        <v>5.2489853504503</v>
      </c>
    </row>
    <row r="1621" customFormat="false" ht="15" hidden="false" customHeight="true" outlineLevel="0" collapsed="false">
      <c r="A1621" s="31" t="n">
        <v>161619.014001647</v>
      </c>
      <c r="B1621" s="32" t="n">
        <v>6</v>
      </c>
      <c r="C1621" s="21" t="n">
        <v>8.20670953856762</v>
      </c>
      <c r="D1621" s="21" t="n">
        <v>5.00608836591579</v>
      </c>
      <c r="E1621" s="21" t="n">
        <v>5.99999999994626</v>
      </c>
      <c r="F1621" s="21" t="n">
        <v>5.99994773996268</v>
      </c>
      <c r="G1621" s="21" t="n">
        <v>5.33807828269964</v>
      </c>
      <c r="H1621" s="21" t="n">
        <v>5.2954792984189</v>
      </c>
      <c r="I1621" s="21" t="n">
        <v>5.24898535045027</v>
      </c>
      <c r="J1621" s="21" t="n">
        <v>5.24898558611801</v>
      </c>
      <c r="K1621" s="81" t="n">
        <v>4.90942583911033</v>
      </c>
      <c r="L1621" s="81" t="n">
        <v>6.00000000000039</v>
      </c>
      <c r="M1621" s="81" t="n">
        <v>7.80112591575877</v>
      </c>
      <c r="N1621" s="81" t="n">
        <v>6.00000000000008</v>
      </c>
      <c r="O1621" s="81" t="n">
        <v>5.99945600698085</v>
      </c>
      <c r="P1621" s="81" t="n">
        <v>5.99999999999862</v>
      </c>
      <c r="Q1621" s="81" t="n">
        <v>5.99999999999543</v>
      </c>
      <c r="R1621" s="81" t="n">
        <v>5.37753240287693</v>
      </c>
      <c r="S1621" s="81" t="n">
        <v>5.24898535045031</v>
      </c>
      <c r="T1621" s="81" t="n">
        <v>5.18520737090358</v>
      </c>
      <c r="U1621" s="81" t="n">
        <v>5.24898535045031</v>
      </c>
      <c r="V1621" s="81" t="n">
        <v>5.24898485089792</v>
      </c>
      <c r="W1621" s="81" t="n">
        <v>5.2489853504503</v>
      </c>
      <c r="X1621" s="81" t="n">
        <v>5.2489853504503</v>
      </c>
    </row>
    <row r="1622" customFormat="false" ht="15" hidden="false" customHeight="true" outlineLevel="0" collapsed="false">
      <c r="A1622" s="31" t="n">
        <v>161719.025767737</v>
      </c>
      <c r="B1622" s="32" t="n">
        <v>6</v>
      </c>
      <c r="C1622" s="21" t="n">
        <v>9.18129601640565</v>
      </c>
      <c r="D1622" s="21" t="n">
        <v>5.31840354926079</v>
      </c>
      <c r="E1622" s="21" t="n">
        <v>5.99999999994992</v>
      </c>
      <c r="F1622" s="21" t="n">
        <v>5.99990427141431</v>
      </c>
      <c r="G1622" s="21" t="n">
        <v>4.86393419768284</v>
      </c>
      <c r="H1622" s="21" t="n">
        <v>5.2882589941225</v>
      </c>
      <c r="I1622" s="21" t="n">
        <v>5.24898535045027</v>
      </c>
      <c r="J1622" s="21" t="n">
        <v>5.24898819764641</v>
      </c>
      <c r="K1622" s="81" t="n">
        <v>8.24008991038967</v>
      </c>
      <c r="L1622" s="81" t="n">
        <v>6.00000000000039</v>
      </c>
      <c r="M1622" s="81" t="n">
        <v>5.31240870648403</v>
      </c>
      <c r="N1622" s="81" t="n">
        <v>6.00000000000002</v>
      </c>
      <c r="O1622" s="81" t="n">
        <v>5.99948788859484</v>
      </c>
      <c r="P1622" s="81" t="n">
        <v>5.99999999999862</v>
      </c>
      <c r="Q1622" s="81" t="n">
        <v>5.99999999999543</v>
      </c>
      <c r="R1622" s="81" t="n">
        <v>5.25359035244204</v>
      </c>
      <c r="S1622" s="81" t="n">
        <v>5.24898535045031</v>
      </c>
      <c r="T1622" s="81" t="n">
        <v>5.27499231848623</v>
      </c>
      <c r="U1622" s="81" t="n">
        <v>5.24898535045031</v>
      </c>
      <c r="V1622" s="81" t="n">
        <v>5.24898489160066</v>
      </c>
      <c r="W1622" s="81" t="n">
        <v>5.2489853504503</v>
      </c>
      <c r="X1622" s="81" t="n">
        <v>5.2489853504503</v>
      </c>
    </row>
    <row r="1623" customFormat="false" ht="15" hidden="false" customHeight="true" outlineLevel="0" collapsed="false">
      <c r="A1623" s="31" t="n">
        <v>161819.037533828</v>
      </c>
      <c r="B1623" s="32" t="n">
        <v>6</v>
      </c>
      <c r="C1623" s="21" t="n">
        <v>4.79582409848106</v>
      </c>
      <c r="D1623" s="21" t="n">
        <v>6.44882275716683</v>
      </c>
      <c r="E1623" s="21" t="n">
        <v>5.9999999999534</v>
      </c>
      <c r="F1623" s="21" t="n">
        <v>5.99999895727033</v>
      </c>
      <c r="G1623" s="21" t="n">
        <v>5.2757198105939</v>
      </c>
      <c r="H1623" s="21" t="n">
        <v>5.25574662353891</v>
      </c>
      <c r="I1623" s="21" t="n">
        <v>5.24898535045027</v>
      </c>
      <c r="J1623" s="21" t="n">
        <v>5.24898661875015</v>
      </c>
      <c r="K1623" s="81" t="n">
        <v>8.95510762068976</v>
      </c>
      <c r="L1623" s="81" t="n">
        <v>6.00000000000039</v>
      </c>
      <c r="M1623" s="81" t="n">
        <v>5.37022409030752</v>
      </c>
      <c r="N1623" s="81" t="n">
        <v>6.00000000000011</v>
      </c>
      <c r="O1623" s="81" t="n">
        <v>5.99951837565518</v>
      </c>
      <c r="P1623" s="81" t="n">
        <v>5.99999999999862</v>
      </c>
      <c r="Q1623" s="81" t="n">
        <v>5.99999999999543</v>
      </c>
      <c r="R1623" s="81" t="n">
        <v>4.92055511529411</v>
      </c>
      <c r="S1623" s="81" t="n">
        <v>5.24898535045031</v>
      </c>
      <c r="T1623" s="81" t="n">
        <v>5.27648413897782</v>
      </c>
      <c r="U1623" s="81" t="n">
        <v>5.24898535045031</v>
      </c>
      <c r="V1623" s="81" t="n">
        <v>5.24898492947326</v>
      </c>
      <c r="W1623" s="81" t="n">
        <v>5.2489853504503</v>
      </c>
      <c r="X1623" s="81" t="n">
        <v>5.2489853504503</v>
      </c>
    </row>
    <row r="1624" customFormat="false" ht="15" hidden="false" customHeight="true" outlineLevel="0" collapsed="false">
      <c r="A1624" s="31" t="n">
        <v>161919.049299918</v>
      </c>
      <c r="B1624" s="32" t="n">
        <v>6</v>
      </c>
      <c r="C1624" s="21" t="n">
        <v>4.42142835603363</v>
      </c>
      <c r="D1624" s="21" t="n">
        <v>8.26970733837993</v>
      </c>
      <c r="E1624" s="21" t="n">
        <v>5.9999999999566</v>
      </c>
      <c r="F1624" s="21" t="n">
        <v>6.00008928971022</v>
      </c>
      <c r="G1624" s="21" t="n">
        <v>5.39571499577123</v>
      </c>
      <c r="H1624" s="21" t="n">
        <v>5.13238051019014</v>
      </c>
      <c r="I1624" s="21" t="n">
        <v>5.24898535045028</v>
      </c>
      <c r="J1624" s="21" t="n">
        <v>5.24898334204101</v>
      </c>
      <c r="K1624" s="81" t="n">
        <v>4.71370838597568</v>
      </c>
      <c r="L1624" s="81" t="n">
        <v>6.00000000000039</v>
      </c>
      <c r="M1624" s="81" t="n">
        <v>5.87600945298043</v>
      </c>
      <c r="N1624" s="81" t="n">
        <v>6.0000000000002</v>
      </c>
      <c r="O1624" s="81" t="n">
        <v>5.99954748566647</v>
      </c>
      <c r="P1624" s="81" t="n">
        <v>5.99999999999862</v>
      </c>
      <c r="Q1624" s="81" t="n">
        <v>5.99999999999543</v>
      </c>
      <c r="R1624" s="81" t="n">
        <v>5.3351754153288</v>
      </c>
      <c r="S1624" s="81" t="n">
        <v>5.24898535045031</v>
      </c>
      <c r="T1624" s="81" t="n">
        <v>5.27299525696445</v>
      </c>
      <c r="U1624" s="81" t="n">
        <v>5.2489853504503</v>
      </c>
      <c r="V1624" s="81" t="n">
        <v>5.24898496468063</v>
      </c>
      <c r="W1624" s="81" t="n">
        <v>5.2489853504503</v>
      </c>
      <c r="X1624" s="81" t="n">
        <v>5.2489853504503</v>
      </c>
    </row>
    <row r="1625" customFormat="false" ht="15" hidden="false" customHeight="true" outlineLevel="0" collapsed="false">
      <c r="A1625" s="31" t="n">
        <v>162019.061066008</v>
      </c>
      <c r="B1625" s="32" t="n">
        <v>6</v>
      </c>
      <c r="C1625" s="21" t="n">
        <v>4.62736667328415</v>
      </c>
      <c r="D1625" s="21" t="n">
        <v>5.1881166069903</v>
      </c>
      <c r="E1625" s="21" t="n">
        <v>5.99999999995951</v>
      </c>
      <c r="F1625" s="21" t="n">
        <v>6.0000476744036</v>
      </c>
      <c r="G1625" s="21" t="n">
        <v>5.42437257948829</v>
      </c>
      <c r="H1625" s="21" t="n">
        <v>5.26802126573493</v>
      </c>
      <c r="I1625" s="21" t="n">
        <v>5.24898535045028</v>
      </c>
      <c r="J1625" s="21" t="n">
        <v>5.24898310986971</v>
      </c>
      <c r="K1625" s="81" t="n">
        <v>4.56463399614702</v>
      </c>
      <c r="L1625" s="81" t="n">
        <v>6.00000000000039</v>
      </c>
      <c r="M1625" s="81" t="n">
        <v>8.06478462834547</v>
      </c>
      <c r="N1625" s="81" t="n">
        <v>6.00000000000012</v>
      </c>
      <c r="O1625" s="81" t="n">
        <v>5.99957524126648</v>
      </c>
      <c r="P1625" s="81" t="n">
        <v>5.99999999999862</v>
      </c>
      <c r="Q1625" s="81" t="n">
        <v>5.99999999999543</v>
      </c>
      <c r="R1625" s="81" t="n">
        <v>5.39013591335728</v>
      </c>
      <c r="S1625" s="81" t="n">
        <v>5.24898535045031</v>
      </c>
      <c r="T1625" s="81" t="n">
        <v>5.24809228258846</v>
      </c>
      <c r="U1625" s="81" t="n">
        <v>5.24898535045031</v>
      </c>
      <c r="V1625" s="81" t="n">
        <v>5.2489849973805</v>
      </c>
      <c r="W1625" s="81" t="n">
        <v>5.2489853504503</v>
      </c>
      <c r="X1625" s="81" t="n">
        <v>5.2489853504503</v>
      </c>
    </row>
    <row r="1626" customFormat="false" ht="15" hidden="false" customHeight="true" outlineLevel="0" collapsed="false">
      <c r="A1626" s="31" t="n">
        <v>162119.072832098</v>
      </c>
      <c r="B1626" s="32" t="n">
        <v>6</v>
      </c>
      <c r="C1626" s="21" t="n">
        <v>5.25727879913668</v>
      </c>
      <c r="D1626" s="21" t="n">
        <v>4.96506106102294</v>
      </c>
      <c r="E1626" s="21" t="n">
        <v>5.99999999996231</v>
      </c>
      <c r="F1626" s="21" t="n">
        <v>5.99994115097333</v>
      </c>
      <c r="G1626" s="21" t="n">
        <v>5.40823339095296</v>
      </c>
      <c r="H1626" s="21" t="n">
        <v>5.29535457990456</v>
      </c>
      <c r="I1626" s="21" t="n">
        <v>5.24898535045028</v>
      </c>
      <c r="J1626" s="21" t="n">
        <v>5.24898606329817</v>
      </c>
      <c r="K1626" s="81" t="n">
        <v>4.90942583911033</v>
      </c>
      <c r="L1626" s="81" t="n">
        <v>6.00000000000039</v>
      </c>
      <c r="M1626" s="81" t="n">
        <v>8.36010466475502</v>
      </c>
      <c r="N1626" s="81" t="n">
        <v>6.00000000000002</v>
      </c>
      <c r="O1626" s="81" t="n">
        <v>5.99960166943593</v>
      </c>
      <c r="P1626" s="81" t="n">
        <v>5.99999999999862</v>
      </c>
      <c r="Q1626" s="81" t="n">
        <v>5.99999999999543</v>
      </c>
      <c r="R1626" s="81" t="n">
        <v>5.37753240287693</v>
      </c>
      <c r="S1626" s="81" t="n">
        <v>5.24898535045031</v>
      </c>
      <c r="T1626" s="81" t="n">
        <v>5.20119650620195</v>
      </c>
      <c r="U1626" s="81" t="n">
        <v>5.24898535045031</v>
      </c>
      <c r="V1626" s="81" t="n">
        <v>5.24898502772358</v>
      </c>
      <c r="W1626" s="81" t="n">
        <v>5.2489853504503</v>
      </c>
      <c r="X1626" s="81" t="n">
        <v>5.2489853504503</v>
      </c>
    </row>
    <row r="1627" customFormat="false" ht="15" hidden="false" customHeight="true" outlineLevel="0" collapsed="false">
      <c r="A1627" s="31" t="n">
        <v>162219.084598188</v>
      </c>
      <c r="B1627" s="32" t="n">
        <v>6</v>
      </c>
      <c r="C1627" s="21" t="n">
        <v>9.04988348255268</v>
      </c>
      <c r="D1627" s="21" t="n">
        <v>5.21833873081834</v>
      </c>
      <c r="E1627" s="21" t="n">
        <v>5.99999999996488</v>
      </c>
      <c r="F1627" s="21" t="n">
        <v>5.99992449108335</v>
      </c>
      <c r="G1627" s="21" t="n">
        <v>4.92724955562133</v>
      </c>
      <c r="H1627" s="21" t="n">
        <v>5.29125335780288</v>
      </c>
      <c r="I1627" s="21" t="n">
        <v>5.24898535045028</v>
      </c>
      <c r="J1627" s="21" t="n">
        <v>5.24898782544788</v>
      </c>
      <c r="K1627" s="81" t="n">
        <v>8.24008991038971</v>
      </c>
      <c r="L1627" s="81" t="n">
        <v>6.00000000000039</v>
      </c>
      <c r="M1627" s="81" t="n">
        <v>6.08530732356381</v>
      </c>
      <c r="N1627" s="81" t="n">
        <v>6.00000000000007</v>
      </c>
      <c r="O1627" s="81" t="n">
        <v>5.99962680078787</v>
      </c>
      <c r="P1627" s="81" t="n">
        <v>5.99999999999862</v>
      </c>
      <c r="Q1627" s="81" t="n">
        <v>5.99999999999543</v>
      </c>
      <c r="R1627" s="81" t="n">
        <v>5.25359035244203</v>
      </c>
      <c r="S1627" s="81" t="n">
        <v>5.24898535045031</v>
      </c>
      <c r="T1627" s="81" t="n">
        <v>5.21487943304708</v>
      </c>
      <c r="U1627" s="81" t="n">
        <v>5.24898535045031</v>
      </c>
      <c r="V1627" s="81" t="n">
        <v>5.24898505585358</v>
      </c>
      <c r="W1627" s="81" t="n">
        <v>5.2489853504503</v>
      </c>
      <c r="X1627" s="81" t="n">
        <v>5.2489853504503</v>
      </c>
    </row>
    <row r="1628" customFormat="false" ht="15" hidden="false" customHeight="true" outlineLevel="0" collapsed="false">
      <c r="A1628" s="31" t="n">
        <v>162319.096364278</v>
      </c>
      <c r="B1628" s="32" t="n">
        <v>6</v>
      </c>
      <c r="C1628" s="21" t="n">
        <v>5.82623742319169</v>
      </c>
      <c r="D1628" s="21" t="n">
        <v>5.88811028987927</v>
      </c>
      <c r="E1628" s="21" t="n">
        <v>5.9999999999672</v>
      </c>
      <c r="F1628" s="21" t="n">
        <v>6.00001571929628</v>
      </c>
      <c r="G1628" s="21" t="n">
        <v>4.85818652428235</v>
      </c>
      <c r="H1628" s="21" t="n">
        <v>5.26957428381639</v>
      </c>
      <c r="I1628" s="21" t="n">
        <v>5.24898535045028</v>
      </c>
      <c r="J1628" s="21" t="n">
        <v>5.24898597628888</v>
      </c>
      <c r="K1628" s="81" t="n">
        <v>8.95510762068943</v>
      </c>
      <c r="L1628" s="81" t="n">
        <v>6.00000000000039</v>
      </c>
      <c r="M1628" s="81" t="n">
        <v>5.21645685529869</v>
      </c>
      <c r="N1628" s="81" t="n">
        <v>6.00000000000017</v>
      </c>
      <c r="O1628" s="81" t="n">
        <v>5.99965066892988</v>
      </c>
      <c r="P1628" s="81" t="n">
        <v>5.99999999999862</v>
      </c>
      <c r="Q1628" s="81" t="n">
        <v>5.99999999999543</v>
      </c>
      <c r="R1628" s="81" t="n">
        <v>4.92055511529411</v>
      </c>
      <c r="S1628" s="81" t="n">
        <v>5.24898535045031</v>
      </c>
      <c r="T1628" s="81" t="n">
        <v>5.2760778688055</v>
      </c>
      <c r="U1628" s="81" t="n">
        <v>5.24898535045031</v>
      </c>
      <c r="V1628" s="81" t="n">
        <v>5.24898508190741</v>
      </c>
      <c r="W1628" s="81" t="n">
        <v>5.2489853504503</v>
      </c>
      <c r="X1628" s="81" t="n">
        <v>5.2489853504503</v>
      </c>
    </row>
    <row r="1629" customFormat="false" ht="15" hidden="false" customHeight="true" outlineLevel="0" collapsed="false">
      <c r="A1629" s="31" t="n">
        <v>162419.108130368</v>
      </c>
      <c r="B1629" s="32" t="n">
        <v>6</v>
      </c>
      <c r="C1629" s="21" t="n">
        <v>4.41250737117092</v>
      </c>
      <c r="D1629" s="21" t="n">
        <v>8.2383476170142</v>
      </c>
      <c r="E1629" s="21" t="n">
        <v>5.99999999996929</v>
      </c>
      <c r="F1629" s="21" t="n">
        <v>6.00007908225968</v>
      </c>
      <c r="G1629" s="21" t="n">
        <v>5.36530309204314</v>
      </c>
      <c r="H1629" s="21" t="n">
        <v>5.14135430761932</v>
      </c>
      <c r="I1629" s="21" t="n">
        <v>5.24898535045028</v>
      </c>
      <c r="J1629" s="21" t="n">
        <v>5.24898335522562</v>
      </c>
      <c r="K1629" s="81" t="n">
        <v>4.71370838597567</v>
      </c>
      <c r="L1629" s="81" t="n">
        <v>6.00000000000039</v>
      </c>
      <c r="M1629" s="81" t="n">
        <v>5.45718187810116</v>
      </c>
      <c r="N1629" s="81" t="n">
        <v>6.00000000000017</v>
      </c>
      <c r="O1629" s="81" t="n">
        <v>5.999673309893</v>
      </c>
      <c r="P1629" s="81" t="n">
        <v>5.99999999999862</v>
      </c>
      <c r="Q1629" s="81" t="n">
        <v>5.99999999999543</v>
      </c>
      <c r="R1629" s="81" t="n">
        <v>5.3351754153288</v>
      </c>
      <c r="S1629" s="81" t="n">
        <v>5.24898535045031</v>
      </c>
      <c r="T1629" s="81" t="n">
        <v>5.27568192851147</v>
      </c>
      <c r="U1629" s="81" t="n">
        <v>5.2489853504503</v>
      </c>
      <c r="V1629" s="81" t="n">
        <v>5.24898510601531</v>
      </c>
      <c r="W1629" s="81" t="n">
        <v>5.2489853504503</v>
      </c>
      <c r="X1629" s="81" t="n">
        <v>5.2489853504503</v>
      </c>
    </row>
    <row r="1630" customFormat="false" ht="15" hidden="false" customHeight="true" outlineLevel="0" collapsed="false">
      <c r="A1630" s="31" t="n">
        <v>162519.119896458</v>
      </c>
      <c r="B1630" s="32" t="n">
        <v>6</v>
      </c>
      <c r="C1630" s="21" t="n">
        <v>4.51820037802821</v>
      </c>
      <c r="D1630" s="21" t="n">
        <v>5.41886000768855</v>
      </c>
      <c r="E1630" s="21" t="n">
        <v>5.99999999997118</v>
      </c>
      <c r="F1630" s="21" t="n">
        <v>6.00002660625587</v>
      </c>
      <c r="G1630" s="21" t="n">
        <v>5.4165509848219</v>
      </c>
      <c r="H1630" s="21" t="n">
        <v>5.24728889026484</v>
      </c>
      <c r="I1630" s="21" t="n">
        <v>5.24898535045028</v>
      </c>
      <c r="J1630" s="21" t="n">
        <v>5.24898371970927</v>
      </c>
      <c r="K1630" s="81" t="n">
        <v>4.56463399614703</v>
      </c>
      <c r="L1630" s="81" t="n">
        <v>6.00000000000039</v>
      </c>
      <c r="M1630" s="81" t="n">
        <v>6.17603457808054</v>
      </c>
      <c r="N1630" s="81" t="n">
        <v>6.00000000000005</v>
      </c>
      <c r="O1630" s="81" t="n">
        <v>5.99969476162207</v>
      </c>
      <c r="P1630" s="81" t="n">
        <v>5.99999999999862</v>
      </c>
      <c r="Q1630" s="81" t="n">
        <v>5.99999999999543</v>
      </c>
      <c r="R1630" s="81" t="n">
        <v>5.39013591335728</v>
      </c>
      <c r="S1630" s="81" t="n">
        <v>5.24898535045031</v>
      </c>
      <c r="T1630" s="81" t="n">
        <v>5.27105325439118</v>
      </c>
      <c r="U1630" s="81" t="n">
        <v>5.24898535045031</v>
      </c>
      <c r="V1630" s="81" t="n">
        <v>5.24898512830102</v>
      </c>
      <c r="W1630" s="81" t="n">
        <v>5.2489853504503</v>
      </c>
      <c r="X1630" s="81" t="n">
        <v>5.2489853504503</v>
      </c>
    </row>
    <row r="1631" customFormat="false" ht="15" hidden="false" customHeight="true" outlineLevel="0" collapsed="false">
      <c r="A1631" s="31" t="n">
        <v>162619.131662549</v>
      </c>
      <c r="B1631" s="32" t="n">
        <v>6</v>
      </c>
      <c r="C1631" s="21" t="n">
        <v>4.892029493635</v>
      </c>
      <c r="D1631" s="21" t="n">
        <v>4.92885768443157</v>
      </c>
      <c r="E1631" s="21" t="n">
        <v>5.99999999997288</v>
      </c>
      <c r="F1631" s="21" t="n">
        <v>5.99993971270976</v>
      </c>
      <c r="G1631" s="21" t="n">
        <v>5.42413332429986</v>
      </c>
      <c r="H1631" s="21" t="n">
        <v>5.29440223933542</v>
      </c>
      <c r="I1631" s="21" t="n">
        <v>5.24898535045028</v>
      </c>
      <c r="J1631" s="21" t="n">
        <v>5.24898636976723</v>
      </c>
      <c r="K1631" s="81" t="n">
        <v>4.90942583911035</v>
      </c>
      <c r="L1631" s="81" t="n">
        <v>6.00000000000039</v>
      </c>
      <c r="M1631" s="81" t="n">
        <v>8.21121189830677</v>
      </c>
      <c r="N1631" s="81" t="n">
        <v>6.00000000000003</v>
      </c>
      <c r="O1631" s="81" t="n">
        <v>5.9997150635221</v>
      </c>
      <c r="P1631" s="81" t="n">
        <v>5.99999999999862</v>
      </c>
      <c r="Q1631" s="81" t="n">
        <v>5.99999999999543</v>
      </c>
      <c r="R1631" s="81" t="n">
        <v>5.37753240287693</v>
      </c>
      <c r="S1631" s="81" t="n">
        <v>5.24898535045031</v>
      </c>
      <c r="T1631" s="81" t="n">
        <v>5.23728404026825</v>
      </c>
      <c r="U1631" s="81" t="n">
        <v>5.24898535045031</v>
      </c>
      <c r="V1631" s="81" t="n">
        <v>5.24898514888194</v>
      </c>
      <c r="W1631" s="81" t="n">
        <v>5.2489853504503</v>
      </c>
      <c r="X1631" s="81" t="n">
        <v>5.2489853504503</v>
      </c>
    </row>
    <row r="1632" customFormat="false" ht="15" hidden="false" customHeight="true" outlineLevel="0" collapsed="false">
      <c r="A1632" s="31" t="n">
        <v>162719.143428639</v>
      </c>
      <c r="B1632" s="32" t="n">
        <v>6</v>
      </c>
      <c r="C1632" s="21" t="n">
        <v>8.70064127220789</v>
      </c>
      <c r="D1632" s="21" t="n">
        <v>5.1214327363692</v>
      </c>
      <c r="E1632" s="21" t="n">
        <v>5.99999999997442</v>
      </c>
      <c r="F1632" s="21" t="n">
        <v>5.99994350391259</v>
      </c>
      <c r="G1632" s="21" t="n">
        <v>5.04240516071395</v>
      </c>
      <c r="H1632" s="21" t="n">
        <v>5.29383897935611</v>
      </c>
      <c r="I1632" s="21" t="n">
        <v>5.24898535045028</v>
      </c>
      <c r="J1632" s="21" t="n">
        <v>5.2489874136169</v>
      </c>
      <c r="K1632" s="81" t="n">
        <v>8.24008991038984</v>
      </c>
      <c r="L1632" s="81" t="n">
        <v>6.00000000000039</v>
      </c>
      <c r="M1632" s="81" t="n">
        <v>8.28596942173857</v>
      </c>
      <c r="N1632" s="81" t="n">
        <v>6.00000000000013</v>
      </c>
      <c r="O1632" s="81" t="n">
        <v>5.9997342560557</v>
      </c>
      <c r="P1632" s="81" t="n">
        <v>5.99999999999862</v>
      </c>
      <c r="Q1632" s="81" t="n">
        <v>5.99999999999543</v>
      </c>
      <c r="R1632" s="81" t="n">
        <v>5.253590352442</v>
      </c>
      <c r="S1632" s="81" t="n">
        <v>5.24898535045031</v>
      </c>
      <c r="T1632" s="81" t="n">
        <v>5.19227257039068</v>
      </c>
      <c r="U1632" s="81" t="n">
        <v>5.24898535045031</v>
      </c>
      <c r="V1632" s="81" t="n">
        <v>5.24898516786935</v>
      </c>
      <c r="W1632" s="81" t="n">
        <v>5.2489853504503</v>
      </c>
      <c r="X1632" s="81" t="n">
        <v>5.2489853504503</v>
      </c>
    </row>
    <row r="1633" customFormat="false" ht="15" hidden="false" customHeight="true" outlineLevel="0" collapsed="false">
      <c r="A1633" s="31" t="n">
        <v>162819.155194729</v>
      </c>
      <c r="B1633" s="32" t="n">
        <v>6</v>
      </c>
      <c r="C1633" s="21" t="n">
        <v>9.0321461039346</v>
      </c>
      <c r="D1633" s="21" t="n">
        <v>5.59560926820812</v>
      </c>
      <c r="E1633" s="21" t="n">
        <v>5.99999999997583</v>
      </c>
      <c r="F1633" s="21" t="n">
        <v>6.00002701664999</v>
      </c>
      <c r="G1633" s="21" t="n">
        <v>4.83923038995935</v>
      </c>
      <c r="H1633" s="21" t="n">
        <v>5.2791247349443</v>
      </c>
      <c r="I1633" s="21" t="n">
        <v>5.24898535045028</v>
      </c>
      <c r="J1633" s="21" t="n">
        <v>5.24898547325324</v>
      </c>
      <c r="K1633" s="81" t="n">
        <v>8.95510762068976</v>
      </c>
      <c r="L1633" s="81" t="n">
        <v>6.00000000000039</v>
      </c>
      <c r="M1633" s="81" t="n">
        <v>5.66492366328824</v>
      </c>
      <c r="N1633" s="81" t="n">
        <v>6.0000000000002</v>
      </c>
      <c r="O1633" s="81" t="n">
        <v>5.99975238038733</v>
      </c>
      <c r="P1633" s="81" t="n">
        <v>5.99999999999862</v>
      </c>
      <c r="Q1633" s="81" t="n">
        <v>5.99999999999543</v>
      </c>
      <c r="R1633" s="81" t="n">
        <v>4.92055511529411</v>
      </c>
      <c r="S1633" s="81" t="n">
        <v>5.24898535045031</v>
      </c>
      <c r="T1633" s="81" t="n">
        <v>5.26300790204631</v>
      </c>
      <c r="U1633" s="81" t="n">
        <v>5.2489853504503</v>
      </c>
      <c r="V1633" s="81" t="n">
        <v>5.24898518536861</v>
      </c>
      <c r="W1633" s="81" t="n">
        <v>5.2489853504503</v>
      </c>
      <c r="X1633" s="81" t="n">
        <v>5.2489853504503</v>
      </c>
    </row>
    <row r="1634" customFormat="false" ht="15" hidden="false" customHeight="true" outlineLevel="0" collapsed="false">
      <c r="A1634" s="31" t="n">
        <v>162919.166960819</v>
      </c>
      <c r="B1634" s="32" t="n">
        <v>6</v>
      </c>
      <c r="C1634" s="21" t="n">
        <v>4.62294799534396</v>
      </c>
      <c r="D1634" s="21" t="n">
        <v>8.0701755621709</v>
      </c>
      <c r="E1634" s="21" t="n">
        <v>5.99999999997714</v>
      </c>
      <c r="F1634" s="21" t="n">
        <v>6.00006714827437</v>
      </c>
      <c r="G1634" s="21" t="n">
        <v>5.31413969870893</v>
      </c>
      <c r="H1634" s="21" t="n">
        <v>5.16220238684165</v>
      </c>
      <c r="I1634" s="21" t="n">
        <v>5.24898535045028</v>
      </c>
      <c r="J1634" s="21" t="n">
        <v>5.24898347857405</v>
      </c>
      <c r="K1634" s="81" t="n">
        <v>4.71370838597566</v>
      </c>
      <c r="L1634" s="81" t="n">
        <v>6.00000000000039</v>
      </c>
      <c r="M1634" s="81" t="n">
        <v>5.2562957462236</v>
      </c>
      <c r="N1634" s="81" t="n">
        <v>6.0000000000001</v>
      </c>
      <c r="O1634" s="81" t="n">
        <v>5.99976947807023</v>
      </c>
      <c r="P1634" s="81" t="n">
        <v>5.99999999999862</v>
      </c>
      <c r="Q1634" s="81" t="n">
        <v>5.99999999999543</v>
      </c>
      <c r="R1634" s="81" t="n">
        <v>5.3351754153288</v>
      </c>
      <c r="S1634" s="81" t="n">
        <v>5.24898535045031</v>
      </c>
      <c r="T1634" s="81" t="n">
        <v>5.27668752470789</v>
      </c>
      <c r="U1634" s="81" t="n">
        <v>5.24898535045031</v>
      </c>
      <c r="V1634" s="81" t="n">
        <v>5.24898520147935</v>
      </c>
      <c r="W1634" s="81" t="n">
        <v>5.2489853504503</v>
      </c>
      <c r="X1634" s="81" t="n">
        <v>5.2489853504503</v>
      </c>
    </row>
    <row r="1635" customFormat="false" ht="15" hidden="false" customHeight="true" outlineLevel="0" collapsed="false">
      <c r="A1635" s="31" t="n">
        <v>163019.178726909</v>
      </c>
      <c r="B1635" s="32" t="n">
        <v>6</v>
      </c>
      <c r="C1635" s="21" t="n">
        <v>4.44550417522682</v>
      </c>
      <c r="D1635" s="21" t="n">
        <v>6.09732506040054</v>
      </c>
      <c r="E1635" s="21" t="n">
        <v>5.99999999997836</v>
      </c>
      <c r="F1635" s="21" t="n">
        <v>6.0000097643895</v>
      </c>
      <c r="G1635" s="21" t="n">
        <v>5.40383712518694</v>
      </c>
      <c r="H1635" s="21" t="n">
        <v>5.13867553576729</v>
      </c>
      <c r="I1635" s="21" t="n">
        <v>5.24898535045028</v>
      </c>
      <c r="J1635" s="21" t="n">
        <v>5.24898425628042</v>
      </c>
      <c r="K1635" s="81" t="n">
        <v>4.56463399614702</v>
      </c>
      <c r="L1635" s="81" t="n">
        <v>6.00000000000039</v>
      </c>
      <c r="M1635" s="81" t="n">
        <v>5.58019680055904</v>
      </c>
      <c r="N1635" s="81" t="n">
        <v>6.00000000000001</v>
      </c>
      <c r="O1635" s="81" t="n">
        <v>5.99978559077171</v>
      </c>
      <c r="P1635" s="81" t="n">
        <v>5.99999999999862</v>
      </c>
      <c r="Q1635" s="81" t="n">
        <v>5.99999999999543</v>
      </c>
      <c r="R1635" s="81" t="n">
        <v>5.39013591335728</v>
      </c>
      <c r="S1635" s="81" t="n">
        <v>5.24898535045031</v>
      </c>
      <c r="T1635" s="81" t="n">
        <v>5.27501162928243</v>
      </c>
      <c r="U1635" s="81" t="n">
        <v>5.24898535045031</v>
      </c>
      <c r="V1635" s="81" t="n">
        <v>5.24898521629568</v>
      </c>
      <c r="W1635" s="81" t="n">
        <v>5.2489853504503</v>
      </c>
      <c r="X1635" s="81" t="n">
        <v>5.2489853504503</v>
      </c>
    </row>
    <row r="1636" customFormat="false" ht="15" hidden="false" customHeight="true" outlineLevel="0" collapsed="false">
      <c r="A1636" s="31" t="n">
        <v>163119.190492999</v>
      </c>
      <c r="B1636" s="32" t="n">
        <v>6</v>
      </c>
      <c r="C1636" s="21" t="n">
        <v>4.69780105873322</v>
      </c>
      <c r="D1636" s="21" t="n">
        <v>4.93692090916798</v>
      </c>
      <c r="E1636" s="21" t="n">
        <v>5.99999999997947</v>
      </c>
      <c r="F1636" s="21" t="n">
        <v>5.99994210310534</v>
      </c>
      <c r="G1636" s="21" t="n">
        <v>5.42619281257968</v>
      </c>
      <c r="H1636" s="21" t="n">
        <v>5.28792803377981</v>
      </c>
      <c r="I1636" s="21" t="n">
        <v>5.24898535045028</v>
      </c>
      <c r="J1636" s="21" t="n">
        <v>5.24898653459175</v>
      </c>
      <c r="K1636" s="81" t="n">
        <v>4.90942583911034</v>
      </c>
      <c r="L1636" s="81" t="n">
        <v>6.00000000000039</v>
      </c>
      <c r="M1636" s="81" t="n">
        <v>7.20971279134208</v>
      </c>
      <c r="N1636" s="81" t="n">
        <v>6.00000000000009</v>
      </c>
      <c r="O1636" s="81" t="n">
        <v>5.99980076003406</v>
      </c>
      <c r="P1636" s="81" t="n">
        <v>5.99999999999862</v>
      </c>
      <c r="Q1636" s="81" t="n">
        <v>5.99999999999543</v>
      </c>
      <c r="R1636" s="81" t="n">
        <v>5.37753240287693</v>
      </c>
      <c r="S1636" s="81" t="n">
        <v>5.24898535045031</v>
      </c>
      <c r="T1636" s="81" t="n">
        <v>5.26888888628659</v>
      </c>
      <c r="U1636" s="81" t="n">
        <v>5.24898535045031</v>
      </c>
      <c r="V1636" s="81" t="n">
        <v>5.24898522990642</v>
      </c>
      <c r="W1636" s="81" t="n">
        <v>5.2489853504503</v>
      </c>
      <c r="X1636" s="81" t="n">
        <v>5.2489853504503</v>
      </c>
    </row>
    <row r="1637" customFormat="false" ht="15" hidden="false" customHeight="true" outlineLevel="0" collapsed="false">
      <c r="A1637" s="31" t="n">
        <v>163219.202259089</v>
      </c>
      <c r="B1637" s="32" t="n">
        <v>6</v>
      </c>
      <c r="C1637" s="21" t="n">
        <v>5.71411687545216</v>
      </c>
      <c r="D1637" s="21" t="n">
        <v>5.05339256317918</v>
      </c>
      <c r="E1637" s="21" t="n">
        <v>5.99999999998047</v>
      </c>
      <c r="F1637" s="21" t="n">
        <v>5.99996055515493</v>
      </c>
      <c r="G1637" s="21" t="n">
        <v>5.38798844155222</v>
      </c>
      <c r="H1637" s="21" t="n">
        <v>5.29507044124538</v>
      </c>
      <c r="I1637" s="21" t="n">
        <v>5.24898535045028</v>
      </c>
      <c r="J1637" s="21" t="n">
        <v>5.24898699642729</v>
      </c>
      <c r="K1637" s="81" t="n">
        <v>8.24008991038975</v>
      </c>
      <c r="L1637" s="81" t="n">
        <v>6.00000000000039</v>
      </c>
      <c r="M1637" s="81" t="n">
        <v>8.33464060505116</v>
      </c>
      <c r="N1637" s="81" t="n">
        <v>6.00000000000018</v>
      </c>
      <c r="O1637" s="81" t="n">
        <v>5.99981502706692</v>
      </c>
      <c r="P1637" s="81" t="n">
        <v>5.99999999999862</v>
      </c>
      <c r="Q1637" s="81" t="n">
        <v>5.99999999999543</v>
      </c>
      <c r="R1637" s="81" t="n">
        <v>5.25359035244202</v>
      </c>
      <c r="S1637" s="81" t="n">
        <v>5.24898535045031</v>
      </c>
      <c r="T1637" s="81" t="n">
        <v>5.22286265756817</v>
      </c>
      <c r="U1637" s="81" t="n">
        <v>5.2489853504503</v>
      </c>
      <c r="V1637" s="81" t="n">
        <v>5.2489852423953</v>
      </c>
      <c r="W1637" s="81" t="n">
        <v>5.2489853504503</v>
      </c>
      <c r="X1637" s="81" t="n">
        <v>5.2489853504503</v>
      </c>
    </row>
    <row r="1638" customFormat="false" ht="15" hidden="false" customHeight="true" outlineLevel="0" collapsed="false">
      <c r="A1638" s="31" t="n">
        <v>163319.214025179</v>
      </c>
      <c r="B1638" s="32" t="n">
        <v>6</v>
      </c>
      <c r="C1638" s="21" t="n">
        <v>9.13729003926187</v>
      </c>
      <c r="D1638" s="21" t="n">
        <v>5.43035250308785</v>
      </c>
      <c r="E1638" s="21" t="n">
        <v>5.99999999998137</v>
      </c>
      <c r="F1638" s="21" t="n">
        <v>6.00003369459289</v>
      </c>
      <c r="G1638" s="21" t="n">
        <v>4.8932751205165</v>
      </c>
      <c r="H1638" s="21" t="n">
        <v>5.28465988868152</v>
      </c>
      <c r="I1638" s="21" t="n">
        <v>5.24898535045028</v>
      </c>
      <c r="J1638" s="21" t="n">
        <v>5.24898510032228</v>
      </c>
      <c r="K1638" s="81" t="n">
        <v>8.95510762068976</v>
      </c>
      <c r="L1638" s="81" t="n">
        <v>6.00000000000039</v>
      </c>
      <c r="M1638" s="81" t="n">
        <v>8.0549122351392</v>
      </c>
      <c r="N1638" s="81" t="n">
        <v>6.00000000000015</v>
      </c>
      <c r="O1638" s="81" t="n">
        <v>5.99982843256871</v>
      </c>
      <c r="P1638" s="81" t="n">
        <v>5.99999999999862</v>
      </c>
      <c r="Q1638" s="81" t="n">
        <v>5.99999999999543</v>
      </c>
      <c r="R1638" s="81" t="n">
        <v>4.92055511529412</v>
      </c>
      <c r="S1638" s="81" t="n">
        <v>5.24898535045031</v>
      </c>
      <c r="T1638" s="81" t="n">
        <v>5.18510023275551</v>
      </c>
      <c r="U1638" s="81" t="n">
        <v>5.2489853504503</v>
      </c>
      <c r="V1638" s="81" t="n">
        <v>5.24898525384117</v>
      </c>
      <c r="W1638" s="81" t="n">
        <v>5.2489853504503</v>
      </c>
      <c r="X1638" s="81" t="n">
        <v>5.2489853504503</v>
      </c>
    </row>
    <row r="1639" customFormat="false" ht="15" hidden="false" customHeight="true" outlineLevel="0" collapsed="false">
      <c r="A1639" s="31" t="n">
        <v>163419.22579127</v>
      </c>
      <c r="B1639" s="32" t="n">
        <v>6</v>
      </c>
      <c r="C1639" s="21" t="n">
        <v>5.06943061346827</v>
      </c>
      <c r="D1639" s="21" t="n">
        <v>7.66720236153615</v>
      </c>
      <c r="E1639" s="21" t="n">
        <v>5.99999999998219</v>
      </c>
      <c r="F1639" s="21" t="n">
        <v>6.00005463888675</v>
      </c>
      <c r="G1639" s="21" t="n">
        <v>5.18433124769099</v>
      </c>
      <c r="H1639" s="21" t="n">
        <v>5.22586261306947</v>
      </c>
      <c r="I1639" s="21" t="n">
        <v>5.24898535045028</v>
      </c>
      <c r="J1639" s="21" t="n">
        <v>5.24898367502381</v>
      </c>
      <c r="K1639" s="81" t="n">
        <v>4.71370838597567</v>
      </c>
      <c r="L1639" s="81" t="n">
        <v>6.00000000000039</v>
      </c>
      <c r="M1639" s="81" t="n">
        <v>5.39417944134633</v>
      </c>
      <c r="N1639" s="81" t="n">
        <v>6.00000000000003</v>
      </c>
      <c r="O1639" s="81" t="n">
        <v>5.99984101657408</v>
      </c>
      <c r="P1639" s="81" t="n">
        <v>5.99999999999862</v>
      </c>
      <c r="Q1639" s="81" t="n">
        <v>5.99999999999543</v>
      </c>
      <c r="R1639" s="81" t="n">
        <v>5.3351754153288</v>
      </c>
      <c r="S1639" s="81" t="n">
        <v>5.24898535045031</v>
      </c>
      <c r="T1639" s="81" t="n">
        <v>5.27293529282425</v>
      </c>
      <c r="U1639" s="81" t="n">
        <v>5.24898535045031</v>
      </c>
      <c r="V1639" s="81" t="n">
        <v>5.24898526431824</v>
      </c>
      <c r="W1639" s="81" t="n">
        <v>5.2489853504503</v>
      </c>
      <c r="X1639" s="81" t="n">
        <v>5.2489853504503</v>
      </c>
    </row>
    <row r="1640" customFormat="false" ht="15" hidden="false" customHeight="true" outlineLevel="0" collapsed="false">
      <c r="A1640" s="31" t="n">
        <v>163519.23755736</v>
      </c>
      <c r="B1640" s="32" t="n">
        <v>6</v>
      </c>
      <c r="C1640" s="21" t="n">
        <v>4.40670507484934</v>
      </c>
      <c r="D1640" s="21" t="n">
        <v>8.12610310346496</v>
      </c>
      <c r="E1640" s="21" t="n">
        <v>5.99999999998293</v>
      </c>
      <c r="F1640" s="21" t="n">
        <v>5.99999695685764</v>
      </c>
      <c r="G1640" s="21" t="n">
        <v>5.38517948767338</v>
      </c>
      <c r="H1640" s="21" t="n">
        <v>5.12843775709794</v>
      </c>
      <c r="I1640" s="21" t="n">
        <v>5.24898535045028</v>
      </c>
      <c r="J1640" s="21" t="n">
        <v>5.24898470896471</v>
      </c>
      <c r="K1640" s="81" t="n">
        <v>4.56463399614702</v>
      </c>
      <c r="L1640" s="81" t="n">
        <v>6.00000000000039</v>
      </c>
      <c r="M1640" s="81" t="n">
        <v>5.3200862355687</v>
      </c>
      <c r="N1640" s="81" t="n">
        <v>6.00000000000005</v>
      </c>
      <c r="O1640" s="81" t="n">
        <v>5.99985281832468</v>
      </c>
      <c r="P1640" s="81" t="n">
        <v>5.99999999999862</v>
      </c>
      <c r="Q1640" s="81" t="n">
        <v>5.99999999999543</v>
      </c>
      <c r="R1640" s="81" t="n">
        <v>5.39013591335728</v>
      </c>
      <c r="S1640" s="81" t="n">
        <v>5.24898535045031</v>
      </c>
      <c r="T1640" s="81" t="n">
        <v>5.27646805397232</v>
      </c>
      <c r="U1640" s="81" t="n">
        <v>5.24898535045031</v>
      </c>
      <c r="V1640" s="81" t="n">
        <v>5.24898527389623</v>
      </c>
      <c r="W1640" s="81" t="n">
        <v>5.2489853504503</v>
      </c>
      <c r="X1640" s="81" t="n">
        <v>5.2489853504503</v>
      </c>
    </row>
    <row r="1641" customFormat="false" ht="15" hidden="false" customHeight="true" outlineLevel="0" collapsed="false">
      <c r="A1641" s="31" t="n">
        <v>163619.24932345</v>
      </c>
      <c r="B1641" s="32" t="n">
        <v>6</v>
      </c>
      <c r="C1641" s="21" t="n">
        <v>4.56822608847862</v>
      </c>
      <c r="D1641" s="21" t="n">
        <v>5.04670699898551</v>
      </c>
      <c r="E1641" s="21" t="n">
        <v>5.99999999998368</v>
      </c>
      <c r="F1641" s="21" t="n">
        <v>5.99994714228942</v>
      </c>
      <c r="G1641" s="21" t="n">
        <v>5.42115447145362</v>
      </c>
      <c r="H1641" s="21" t="n">
        <v>5.27900312761554</v>
      </c>
      <c r="I1641" s="21" t="n">
        <v>5.24898535045028</v>
      </c>
      <c r="J1641" s="21" t="n">
        <v>5.2489865869872</v>
      </c>
      <c r="K1641" s="81" t="n">
        <v>4.90942583911034</v>
      </c>
      <c r="L1641" s="81" t="n">
        <v>6.00000000000039</v>
      </c>
      <c r="M1641" s="81" t="n">
        <v>5.73600738715093</v>
      </c>
      <c r="N1641" s="81" t="n">
        <v>6.00000000000015</v>
      </c>
      <c r="O1641" s="81" t="n">
        <v>5.99986387616124</v>
      </c>
      <c r="P1641" s="81" t="n">
        <v>5.99999999999862</v>
      </c>
      <c r="Q1641" s="81" t="n">
        <v>5.99999999999543</v>
      </c>
      <c r="R1641" s="81" t="n">
        <v>5.37753240287693</v>
      </c>
      <c r="S1641" s="81" t="n">
        <v>5.24898535045031</v>
      </c>
      <c r="T1641" s="81" t="n">
        <v>5.27367047335093</v>
      </c>
      <c r="U1641" s="81" t="n">
        <v>5.24898535045031</v>
      </c>
      <c r="V1641" s="81" t="n">
        <v>5.24898528264064</v>
      </c>
      <c r="W1641" s="81" t="n">
        <v>5.2489853504503</v>
      </c>
      <c r="X1641" s="81" t="n">
        <v>5.2489853504503</v>
      </c>
    </row>
    <row r="1642" customFormat="false" ht="15" hidden="false" customHeight="true" outlineLevel="0" collapsed="false">
      <c r="A1642" s="31" t="n">
        <v>163719.26108954</v>
      </c>
      <c r="B1642" s="32" t="n">
        <v>6</v>
      </c>
      <c r="C1642" s="21" t="n">
        <v>5.03762168203371</v>
      </c>
      <c r="D1642" s="21" t="n">
        <v>5.00392342674079</v>
      </c>
      <c r="E1642" s="21" t="n">
        <v>5.99999999998441</v>
      </c>
      <c r="F1642" s="21" t="n">
        <v>5.99997520751208</v>
      </c>
      <c r="G1642" s="21" t="n">
        <v>5.41873730311273</v>
      </c>
      <c r="H1642" s="21" t="n">
        <v>5.29548171526848</v>
      </c>
      <c r="I1642" s="21" t="n">
        <v>5.24898535045028</v>
      </c>
      <c r="J1642" s="21" t="n">
        <v>5.24898659911846</v>
      </c>
      <c r="K1642" s="81" t="n">
        <v>8.24008991038975</v>
      </c>
      <c r="L1642" s="81" t="n">
        <v>6.00000000000039</v>
      </c>
      <c r="M1642" s="81" t="n">
        <v>7.87117503770451</v>
      </c>
      <c r="N1642" s="81" t="n">
        <v>6.00000000000019</v>
      </c>
      <c r="O1642" s="81" t="n">
        <v>5.99987422743449</v>
      </c>
      <c r="P1642" s="81" t="n">
        <v>5.99999999999862</v>
      </c>
      <c r="Q1642" s="81" t="n">
        <v>5.99999999999543</v>
      </c>
      <c r="R1642" s="81" t="n">
        <v>5.25359035244202</v>
      </c>
      <c r="S1642" s="81" t="n">
        <v>5.24898535045031</v>
      </c>
      <c r="T1642" s="81" t="n">
        <v>5.25748643864801</v>
      </c>
      <c r="U1642" s="81" t="n">
        <v>5.2489853504503</v>
      </c>
      <c r="V1642" s="81" t="n">
        <v>5.24898529061291</v>
      </c>
      <c r="W1642" s="81" t="n">
        <v>5.2489853504503</v>
      </c>
      <c r="X1642" s="81" t="n">
        <v>5.2489853504503</v>
      </c>
    </row>
    <row r="1643" customFormat="false" ht="15" hidden="false" customHeight="true" outlineLevel="0" collapsed="false">
      <c r="A1643" s="31" t="n">
        <v>163819.27285563</v>
      </c>
      <c r="B1643" s="32" t="n">
        <v>6</v>
      </c>
      <c r="C1643" s="21" t="n">
        <v>8.91672953051219</v>
      </c>
      <c r="D1643" s="21" t="n">
        <v>5.31311623014762</v>
      </c>
      <c r="E1643" s="21" t="n">
        <v>5.99999999998506</v>
      </c>
      <c r="F1643" s="21" t="n">
        <v>6.00003663141386</v>
      </c>
      <c r="G1643" s="21" t="n">
        <v>4.96978085927845</v>
      </c>
      <c r="H1643" s="21" t="n">
        <v>5.2884204956262</v>
      </c>
      <c r="I1643" s="21" t="n">
        <v>5.24898535045028</v>
      </c>
      <c r="J1643" s="21" t="n">
        <v>5.24898484329776</v>
      </c>
      <c r="K1643" s="81" t="n">
        <v>8.95510762068976</v>
      </c>
      <c r="L1643" s="81" t="n">
        <v>6.00000000000039</v>
      </c>
      <c r="M1643" s="81" t="n">
        <v>8.37096781809175</v>
      </c>
      <c r="N1643" s="81" t="n">
        <v>6.00000000000008</v>
      </c>
      <c r="O1643" s="81" t="n">
        <v>5.99988390843305</v>
      </c>
      <c r="P1643" s="81" t="n">
        <v>5.99999999999862</v>
      </c>
      <c r="Q1643" s="81" t="n">
        <v>5.99999999999543</v>
      </c>
      <c r="R1643" s="81" t="n">
        <v>4.92055511529412</v>
      </c>
      <c r="S1643" s="81" t="n">
        <v>5.24898535045031</v>
      </c>
      <c r="T1643" s="81" t="n">
        <v>5.20977068918597</v>
      </c>
      <c r="U1643" s="81" t="n">
        <v>5.24898535045031</v>
      </c>
      <c r="V1643" s="81" t="n">
        <v>5.24898529787065</v>
      </c>
      <c r="W1643" s="81" t="n">
        <v>5.2489853504503</v>
      </c>
      <c r="X1643" s="81" t="n">
        <v>5.2489853504503</v>
      </c>
    </row>
    <row r="1644" customFormat="false" ht="15" hidden="false" customHeight="true" outlineLevel="0" collapsed="false">
      <c r="A1644" s="31" t="n">
        <v>163919.28462172</v>
      </c>
      <c r="B1644" s="32" t="n">
        <v>6</v>
      </c>
      <c r="C1644" s="21" t="n">
        <v>8.69959699844243</v>
      </c>
      <c r="D1644" s="21" t="n">
        <v>6.40137378027988</v>
      </c>
      <c r="E1644" s="21" t="n">
        <v>5.99999999998566</v>
      </c>
      <c r="F1644" s="21" t="n">
        <v>6.00004242423003</v>
      </c>
      <c r="G1644" s="21" t="n">
        <v>4.83730337833495</v>
      </c>
      <c r="H1644" s="21" t="n">
        <v>5.25664393279164</v>
      </c>
      <c r="I1644" s="21" t="n">
        <v>5.24898535045028</v>
      </c>
      <c r="J1644" s="21" t="n">
        <v>5.24898391344666</v>
      </c>
      <c r="K1644" s="81" t="n">
        <v>4.71370838597567</v>
      </c>
      <c r="L1644" s="81" t="n">
        <v>6.00000000000039</v>
      </c>
      <c r="M1644" s="81" t="n">
        <v>7.18448895243937</v>
      </c>
      <c r="N1644" s="81" t="n">
        <v>6.00000000000002</v>
      </c>
      <c r="O1644" s="81" t="n">
        <v>5.99989295432629</v>
      </c>
      <c r="P1644" s="81" t="n">
        <v>5.99999999999862</v>
      </c>
      <c r="Q1644" s="81" t="n">
        <v>5.99999999999543</v>
      </c>
      <c r="R1644" s="81" t="n">
        <v>5.3351754153288</v>
      </c>
      <c r="S1644" s="81" t="n">
        <v>5.24898535045031</v>
      </c>
      <c r="T1644" s="81" t="n">
        <v>5.18903907896538</v>
      </c>
      <c r="U1644" s="81" t="n">
        <v>5.24898535045031</v>
      </c>
      <c r="V1644" s="81" t="n">
        <v>5.24898530446778</v>
      </c>
      <c r="W1644" s="81" t="n">
        <v>5.2489853504503</v>
      </c>
      <c r="X1644" s="81" t="n">
        <v>5.2489853504503</v>
      </c>
    </row>
    <row r="1645" customFormat="false" ht="15" hidden="false" customHeight="true" outlineLevel="0" collapsed="false">
      <c r="A1645" s="31" t="n">
        <v>164019.29638781</v>
      </c>
      <c r="B1645" s="32" t="n">
        <v>6</v>
      </c>
      <c r="C1645" s="21" t="n">
        <v>4.50119435156473</v>
      </c>
      <c r="D1645" s="21" t="n">
        <v>8.27072632492473</v>
      </c>
      <c r="E1645" s="21" t="n">
        <v>5.99999999998619</v>
      </c>
      <c r="F1645" s="21" t="n">
        <v>5.9999878140266</v>
      </c>
      <c r="G1645" s="21" t="n">
        <v>5.34223571283884</v>
      </c>
      <c r="H1645" s="21" t="n">
        <v>5.13269458963894</v>
      </c>
      <c r="I1645" s="21" t="n">
        <v>5.24898535045028</v>
      </c>
      <c r="J1645" s="21" t="n">
        <v>5.24898507482204</v>
      </c>
      <c r="K1645" s="81" t="n">
        <v>4.56463399614702</v>
      </c>
      <c r="L1645" s="81" t="n">
        <v>6.00000000000039</v>
      </c>
      <c r="M1645" s="81" t="n">
        <v>5.25682479823798</v>
      </c>
      <c r="N1645" s="81" t="n">
        <v>6.00000000000011</v>
      </c>
      <c r="O1645" s="81" t="n">
        <v>5.99990139912104</v>
      </c>
      <c r="P1645" s="81" t="n">
        <v>5.99999999999862</v>
      </c>
      <c r="Q1645" s="81" t="n">
        <v>5.99999999999543</v>
      </c>
      <c r="R1645" s="81" t="n">
        <v>5.39013591335728</v>
      </c>
      <c r="S1645" s="81" t="n">
        <v>5.24898535045031</v>
      </c>
      <c r="T1645" s="81" t="n">
        <v>5.27568110791705</v>
      </c>
      <c r="U1645" s="81" t="n">
        <v>5.24898535045031</v>
      </c>
      <c r="V1645" s="81" t="n">
        <v>5.24898531045477</v>
      </c>
      <c r="W1645" s="81" t="n">
        <v>5.2489853504503</v>
      </c>
      <c r="X1645" s="81" t="n">
        <v>5.2489853504503</v>
      </c>
    </row>
    <row r="1646" customFormat="false" ht="15" hidden="false" customHeight="true" outlineLevel="0" collapsed="false">
      <c r="A1646" s="31" t="n">
        <v>164119.308153901</v>
      </c>
      <c r="B1646" s="32" t="n">
        <v>6</v>
      </c>
      <c r="C1646" s="21" t="n">
        <v>4.4776786436114</v>
      </c>
      <c r="D1646" s="21" t="n">
        <v>5.19623124857722</v>
      </c>
      <c r="E1646" s="21" t="n">
        <v>5.99999999998668</v>
      </c>
      <c r="F1646" s="21" t="n">
        <v>5.99995382104429</v>
      </c>
      <c r="G1646" s="21" t="n">
        <v>5.41075190844095</v>
      </c>
      <c r="H1646" s="21" t="n">
        <v>5.26727841150667</v>
      </c>
      <c r="I1646" s="21" t="n">
        <v>5.24898535045028</v>
      </c>
      <c r="J1646" s="21" t="n">
        <v>5.24898655461276</v>
      </c>
      <c r="K1646" s="81" t="n">
        <v>4.90942583911034</v>
      </c>
      <c r="L1646" s="81" t="n">
        <v>6.00000000000039</v>
      </c>
      <c r="M1646" s="81" t="n">
        <v>5.40051775344147</v>
      </c>
      <c r="N1646" s="81" t="n">
        <v>6.0000000000002</v>
      </c>
      <c r="O1646" s="81" t="n">
        <v>5.99990927562986</v>
      </c>
      <c r="P1646" s="81" t="n">
        <v>5.99999999999862</v>
      </c>
      <c r="Q1646" s="81" t="n">
        <v>5.99999999999543</v>
      </c>
      <c r="R1646" s="81" t="n">
        <v>5.37753240287693</v>
      </c>
      <c r="S1646" s="81" t="n">
        <v>5.24898535045031</v>
      </c>
      <c r="T1646" s="81" t="n">
        <v>5.27613330816122</v>
      </c>
      <c r="U1646" s="81" t="n">
        <v>5.2489853504503</v>
      </c>
      <c r="V1646" s="81" t="n">
        <v>5.2489853158788</v>
      </c>
      <c r="W1646" s="81" t="n">
        <v>5.2489853504503</v>
      </c>
      <c r="X1646" s="81" t="n">
        <v>5.2489853504503</v>
      </c>
    </row>
    <row r="1647" customFormat="false" ht="15" hidden="false" customHeight="true" outlineLevel="0" collapsed="false">
      <c r="A1647" s="31" t="n">
        <v>164219.319919991</v>
      </c>
      <c r="B1647" s="32" t="n">
        <v>6</v>
      </c>
      <c r="C1647" s="21" t="n">
        <v>4.78360786639199</v>
      </c>
      <c r="D1647" s="21" t="n">
        <v>4.96038643456706</v>
      </c>
      <c r="E1647" s="21" t="n">
        <v>5.99999999998711</v>
      </c>
      <c r="F1647" s="21" t="n">
        <v>5.99998727956697</v>
      </c>
      <c r="G1647" s="21" t="n">
        <v>5.42629863942219</v>
      </c>
      <c r="H1647" s="21" t="n">
        <v>5.29538180075152</v>
      </c>
      <c r="I1647" s="21" t="n">
        <v>5.24898535045028</v>
      </c>
      <c r="J1647" s="21" t="n">
        <v>5.2489862389189</v>
      </c>
      <c r="K1647" s="81" t="n">
        <v>8.24008991038978</v>
      </c>
      <c r="L1647" s="81" t="n">
        <v>6.00000000000039</v>
      </c>
      <c r="M1647" s="81" t="n">
        <v>5.96379348794876</v>
      </c>
      <c r="N1647" s="81" t="n">
        <v>6.00000000000012</v>
      </c>
      <c r="O1647" s="81" t="n">
        <v>5.99991661545003</v>
      </c>
      <c r="P1647" s="81" t="n">
        <v>5.99999999999862</v>
      </c>
      <c r="Q1647" s="81" t="n">
        <v>5.99999999999543</v>
      </c>
      <c r="R1647" s="81" t="n">
        <v>5.25359035244202</v>
      </c>
      <c r="S1647" s="81" t="n">
        <v>5.24898535045031</v>
      </c>
      <c r="T1647" s="81" t="n">
        <v>5.27224588519134</v>
      </c>
      <c r="U1647" s="81" t="n">
        <v>5.24898535045031</v>
      </c>
      <c r="V1647" s="81" t="n">
        <v>5.24898532078394</v>
      </c>
      <c r="W1647" s="81" t="n">
        <v>5.2489853504503</v>
      </c>
      <c r="X1647" s="81" t="n">
        <v>5.2489853504503</v>
      </c>
    </row>
    <row r="1648" customFormat="false" ht="15" hidden="false" customHeight="true" outlineLevel="0" collapsed="false">
      <c r="A1648" s="31" t="n">
        <v>164319.331686081</v>
      </c>
      <c r="B1648" s="32" t="n">
        <v>6</v>
      </c>
      <c r="C1648" s="21" t="n">
        <v>8.2067095385673</v>
      </c>
      <c r="D1648" s="21" t="n">
        <v>5.2089755893464</v>
      </c>
      <c r="E1648" s="21" t="n">
        <v>5.99999999998751</v>
      </c>
      <c r="F1648" s="21" t="n">
        <v>6.00003667934758</v>
      </c>
      <c r="G1648" s="21" t="n">
        <v>5.33807828269967</v>
      </c>
      <c r="H1648" s="21" t="n">
        <v>5.29152853646544</v>
      </c>
      <c r="I1648" s="21" t="n">
        <v>5.24898535045028</v>
      </c>
      <c r="J1648" s="21" t="n">
        <v>5.2489846852425</v>
      </c>
      <c r="K1648" s="81" t="n">
        <v>8.95510762068943</v>
      </c>
      <c r="L1648" s="81" t="n">
        <v>6.00000000000039</v>
      </c>
      <c r="M1648" s="81" t="n">
        <v>8.12241383800386</v>
      </c>
      <c r="N1648" s="81" t="n">
        <v>6.00000000000002</v>
      </c>
      <c r="O1648" s="81" t="n">
        <v>5.99992344895177</v>
      </c>
      <c r="P1648" s="81" t="n">
        <v>5.99999999999862</v>
      </c>
      <c r="Q1648" s="81" t="n">
        <v>5.99999999999543</v>
      </c>
      <c r="R1648" s="81" t="n">
        <v>4.92055511529411</v>
      </c>
      <c r="S1648" s="81" t="n">
        <v>5.24898535045031</v>
      </c>
      <c r="T1648" s="81" t="n">
        <v>5.24412370365438</v>
      </c>
      <c r="U1648" s="81" t="n">
        <v>5.24898535045031</v>
      </c>
      <c r="V1648" s="81" t="n">
        <v>5.24898532521129</v>
      </c>
      <c r="W1648" s="81" t="n">
        <v>5.2489853504503</v>
      </c>
      <c r="X1648" s="81" t="n">
        <v>5.2489853504503</v>
      </c>
    </row>
    <row r="1649" customFormat="false" ht="15" hidden="false" customHeight="true" outlineLevel="0" collapsed="false">
      <c r="A1649" s="31" t="n">
        <v>164419.343452171</v>
      </c>
      <c r="B1649" s="32" t="n">
        <v>6</v>
      </c>
      <c r="C1649" s="21" t="n">
        <v>9.18129601640565</v>
      </c>
      <c r="D1649" s="21" t="n">
        <v>5.8550506809925</v>
      </c>
      <c r="E1649" s="21" t="n">
        <v>5.99999999998786</v>
      </c>
      <c r="F1649" s="21" t="n">
        <v>6.00003112041231</v>
      </c>
      <c r="G1649" s="21" t="n">
        <v>4.86393419768285</v>
      </c>
      <c r="H1649" s="21" t="n">
        <v>5.27060298903754</v>
      </c>
      <c r="I1649" s="21" t="n">
        <v>5.24898535045028</v>
      </c>
      <c r="J1649" s="21" t="n">
        <v>5.24898416880656</v>
      </c>
      <c r="K1649" s="81" t="n">
        <v>4.71370838597567</v>
      </c>
      <c r="L1649" s="81" t="n">
        <v>6.00000000000039</v>
      </c>
      <c r="M1649" s="81" t="n">
        <v>8.33783192084253</v>
      </c>
      <c r="N1649" s="81" t="n">
        <v>6.00000000000007</v>
      </c>
      <c r="O1649" s="81" t="n">
        <v>5.99992980527472</v>
      </c>
      <c r="P1649" s="81" t="n">
        <v>5.99999999999862</v>
      </c>
      <c r="Q1649" s="81" t="n">
        <v>5.99999999999543</v>
      </c>
      <c r="R1649" s="81" t="n">
        <v>5.3351754153288</v>
      </c>
      <c r="S1649" s="81" t="n">
        <v>5.24898535045031</v>
      </c>
      <c r="T1649" s="81" t="n">
        <v>5.19780462919977</v>
      </c>
      <c r="U1649" s="81" t="n">
        <v>5.24898535045031</v>
      </c>
      <c r="V1649" s="81" t="n">
        <v>5.24898532919919</v>
      </c>
      <c r="W1649" s="81" t="n">
        <v>5.2489853504503</v>
      </c>
      <c r="X1649" s="81" t="n">
        <v>5.2489853504503</v>
      </c>
    </row>
    <row r="1650" customFormat="false" ht="15" hidden="false" customHeight="true" outlineLevel="0" collapsed="false">
      <c r="A1650" s="31" t="n">
        <v>164519.355218261</v>
      </c>
      <c r="B1650" s="32" t="n">
        <v>6</v>
      </c>
      <c r="C1650" s="21" t="n">
        <v>4.79582409848108</v>
      </c>
      <c r="D1650" s="21" t="n">
        <v>8.22993473843521</v>
      </c>
      <c r="E1650" s="21" t="n">
        <v>5.99999999998818</v>
      </c>
      <c r="F1650" s="21" t="n">
        <v>5.99998185811063</v>
      </c>
      <c r="G1650" s="21" t="n">
        <v>5.27571981059389</v>
      </c>
      <c r="H1650" s="21" t="n">
        <v>5.14255030705882</v>
      </c>
      <c r="I1650" s="21" t="n">
        <v>5.24898535045028</v>
      </c>
      <c r="J1650" s="21" t="n">
        <v>5.24898535666428</v>
      </c>
      <c r="K1650" s="81" t="n">
        <v>4.56463399614703</v>
      </c>
      <c r="L1650" s="81" t="n">
        <v>6.00000000000039</v>
      </c>
      <c r="M1650" s="81" t="n">
        <v>5.88807557941724</v>
      </c>
      <c r="N1650" s="81" t="n">
        <v>6.00000000000017</v>
      </c>
      <c r="O1650" s="81" t="n">
        <v>5.99993571233135</v>
      </c>
      <c r="P1650" s="81" t="n">
        <v>5.99999999999862</v>
      </c>
      <c r="Q1650" s="81" t="n">
        <v>5.99999999999543</v>
      </c>
      <c r="R1650" s="81" t="n">
        <v>5.39013591335728</v>
      </c>
      <c r="S1650" s="81" t="n">
        <v>5.24898535045031</v>
      </c>
      <c r="T1650" s="81" t="n">
        <v>5.24541101079417</v>
      </c>
      <c r="U1650" s="81" t="n">
        <v>5.24898535045031</v>
      </c>
      <c r="V1650" s="81" t="n">
        <v>5.24898533278335</v>
      </c>
      <c r="W1650" s="81" t="n">
        <v>5.2489853504503</v>
      </c>
      <c r="X1650" s="81" t="n">
        <v>5.2489853504503</v>
      </c>
    </row>
    <row r="1651" customFormat="false" ht="15" hidden="false" customHeight="true" outlineLevel="0" collapsed="false">
      <c r="A1651" s="31" t="n">
        <v>164619.366984351</v>
      </c>
      <c r="B1651" s="32" t="n">
        <v>6</v>
      </c>
      <c r="C1651" s="21" t="n">
        <v>4.42142835603361</v>
      </c>
      <c r="D1651" s="21" t="n">
        <v>5.44945502897418</v>
      </c>
      <c r="E1651" s="21" t="n">
        <v>5.99999999998847</v>
      </c>
      <c r="F1651" s="21" t="n">
        <v>5.99996131178828</v>
      </c>
      <c r="G1651" s="21" t="n">
        <v>5.39571499577123</v>
      </c>
      <c r="H1651" s="21" t="n">
        <v>5.24398644582723</v>
      </c>
      <c r="I1651" s="21" t="n">
        <v>5.24898535045028</v>
      </c>
      <c r="J1651" s="21" t="n">
        <v>5.24898646241967</v>
      </c>
      <c r="K1651" s="81" t="n">
        <v>4.90942583911036</v>
      </c>
      <c r="L1651" s="81" t="n">
        <v>6.00000000000039</v>
      </c>
      <c r="M1651" s="81" t="n">
        <v>5.2339515112978</v>
      </c>
      <c r="N1651" s="81" t="n">
        <v>6.00000000000017</v>
      </c>
      <c r="O1651" s="81" t="n">
        <v>5.99994119681669</v>
      </c>
      <c r="P1651" s="81" t="n">
        <v>5.99999999999862</v>
      </c>
      <c r="Q1651" s="81" t="n">
        <v>5.99999999999543</v>
      </c>
      <c r="R1651" s="81" t="n">
        <v>5.37753240287693</v>
      </c>
      <c r="S1651" s="81" t="n">
        <v>5.24898535045031</v>
      </c>
      <c r="T1651" s="81" t="n">
        <v>5.27657497621687</v>
      </c>
      <c r="U1651" s="81" t="n">
        <v>5.2489853504503</v>
      </c>
      <c r="V1651" s="81" t="n">
        <v>5.248985335997</v>
      </c>
      <c r="W1651" s="81" t="n">
        <v>5.2489853504503</v>
      </c>
      <c r="X1651" s="81" t="n">
        <v>5.2489853504503</v>
      </c>
    </row>
    <row r="1652" customFormat="false" ht="15" hidden="false" customHeight="true" outlineLevel="0" collapsed="false">
      <c r="A1652" s="31" t="n">
        <v>164719.378750441</v>
      </c>
      <c r="B1652" s="32" t="n">
        <v>6</v>
      </c>
      <c r="C1652" s="21" t="n">
        <v>4.62736667328412</v>
      </c>
      <c r="D1652" s="21" t="n">
        <v>4.92708034150158</v>
      </c>
      <c r="E1652" s="21" t="n">
        <v>5.99999999998873</v>
      </c>
      <c r="F1652" s="21" t="n">
        <v>5.99999678640982</v>
      </c>
      <c r="G1652" s="21" t="n">
        <v>5.42437257948829</v>
      </c>
      <c r="H1652" s="21" t="n">
        <v>5.29420912228442</v>
      </c>
      <c r="I1652" s="21" t="n">
        <v>5.24898535045028</v>
      </c>
      <c r="J1652" s="21" t="n">
        <v>5.24898592624712</v>
      </c>
      <c r="K1652" s="81" t="n">
        <v>8.24008991038991</v>
      </c>
      <c r="L1652" s="81" t="n">
        <v>6.00000000000039</v>
      </c>
      <c r="M1652" s="81" t="n">
        <v>5.51398508602176</v>
      </c>
      <c r="N1652" s="81" t="n">
        <v>6.00000000000005</v>
      </c>
      <c r="O1652" s="81" t="n">
        <v>5.99994628422326</v>
      </c>
      <c r="P1652" s="81" t="n">
        <v>5.99999999999862</v>
      </c>
      <c r="Q1652" s="81" t="n">
        <v>5.99999999999543</v>
      </c>
      <c r="R1652" s="81" t="n">
        <v>5.25359035244199</v>
      </c>
      <c r="S1652" s="81" t="n">
        <v>5.24898535045031</v>
      </c>
      <c r="T1652" s="81" t="n">
        <v>5.2755706883065</v>
      </c>
      <c r="U1652" s="81" t="n">
        <v>5.24898535045031</v>
      </c>
      <c r="V1652" s="81" t="n">
        <v>5.24898533887103</v>
      </c>
      <c r="W1652" s="81" t="n">
        <v>5.2489853504503</v>
      </c>
      <c r="X1652" s="81" t="n">
        <v>5.2489853504503</v>
      </c>
    </row>
    <row r="1653" customFormat="false" ht="15" hidden="false" customHeight="true" outlineLevel="0" collapsed="false">
      <c r="A1653" s="31" t="n">
        <v>164819.390516531</v>
      </c>
      <c r="B1653" s="32" t="n">
        <v>6</v>
      </c>
      <c r="C1653" s="21" t="n">
        <v>5.25727879913654</v>
      </c>
      <c r="D1653" s="21" t="n">
        <v>5.1142241651707</v>
      </c>
      <c r="E1653" s="21" t="n">
        <v>5.99999999998897</v>
      </c>
      <c r="F1653" s="21" t="n">
        <v>6.00003462307403</v>
      </c>
      <c r="G1653" s="21" t="n">
        <v>5.40823339095297</v>
      </c>
      <c r="H1653" s="21" t="n">
        <v>5.29400990299021</v>
      </c>
      <c r="I1653" s="21" t="n">
        <v>5.24898535045028</v>
      </c>
      <c r="J1653" s="21" t="n">
        <v>5.24898460819248</v>
      </c>
      <c r="K1653" s="81" t="n">
        <v>8.95510762068943</v>
      </c>
      <c r="L1653" s="81" t="n">
        <v>6.00000000000039</v>
      </c>
      <c r="M1653" s="81" t="n">
        <v>6.53338648073136</v>
      </c>
      <c r="N1653" s="81" t="n">
        <v>6.00000000000003</v>
      </c>
      <c r="O1653" s="81" t="n">
        <v>5.99995099886047</v>
      </c>
      <c r="P1653" s="81" t="n">
        <v>5.99999999999862</v>
      </c>
      <c r="Q1653" s="81" t="n">
        <v>5.99999999999543</v>
      </c>
      <c r="R1653" s="81" t="n">
        <v>4.92055511529411</v>
      </c>
      <c r="S1653" s="81" t="n">
        <v>5.24898535045031</v>
      </c>
      <c r="T1653" s="81" t="n">
        <v>5.27019831199734</v>
      </c>
      <c r="U1653" s="81" t="n">
        <v>5.24898535045031</v>
      </c>
      <c r="V1653" s="81" t="n">
        <v>5.24898534143414</v>
      </c>
      <c r="W1653" s="81" t="n">
        <v>5.2489853504503</v>
      </c>
      <c r="X1653" s="81" t="n">
        <v>5.2489853504503</v>
      </c>
    </row>
    <row r="1654" customFormat="false" ht="15" hidden="false" customHeight="true" outlineLevel="0" collapsed="false">
      <c r="A1654" s="31" t="n">
        <v>164919.402282622</v>
      </c>
      <c r="B1654" s="32" t="n">
        <v>6</v>
      </c>
      <c r="C1654" s="21" t="n">
        <v>9.04988348255309</v>
      </c>
      <c r="D1654" s="21" t="n">
        <v>5.57733201938536</v>
      </c>
      <c r="E1654" s="21" t="n">
        <v>5.99999999998918</v>
      </c>
      <c r="F1654" s="21" t="n">
        <v>6.00002112363583</v>
      </c>
      <c r="G1654" s="21" t="n">
        <v>4.92724955562134</v>
      </c>
      <c r="H1654" s="21" t="n">
        <v>5.27974483901448</v>
      </c>
      <c r="I1654" s="21" t="n">
        <v>5.24898535045028</v>
      </c>
      <c r="J1654" s="21" t="n">
        <v>5.2489844219269</v>
      </c>
      <c r="K1654" s="81" t="n">
        <v>4.71370838597565</v>
      </c>
      <c r="L1654" s="81" t="n">
        <v>6.00000000000039</v>
      </c>
      <c r="M1654" s="81" t="n">
        <v>8.28594775427235</v>
      </c>
      <c r="N1654" s="81" t="n">
        <v>6.00000000000013</v>
      </c>
      <c r="O1654" s="81" t="n">
        <v>5.99995536387801</v>
      </c>
      <c r="P1654" s="81" t="n">
        <v>5.99999999999862</v>
      </c>
      <c r="Q1654" s="81" t="n">
        <v>5.99999999999543</v>
      </c>
      <c r="R1654" s="81" t="n">
        <v>5.3351754153288</v>
      </c>
      <c r="S1654" s="81" t="n">
        <v>5.24898535045031</v>
      </c>
      <c r="T1654" s="81" t="n">
        <v>5.22995607725521</v>
      </c>
      <c r="U1654" s="81" t="n">
        <v>5.24898535045031</v>
      </c>
      <c r="V1654" s="81" t="n">
        <v>5.24898534371299</v>
      </c>
      <c r="W1654" s="81" t="n">
        <v>5.2489853504503</v>
      </c>
      <c r="X1654" s="81" t="n">
        <v>5.2489853504503</v>
      </c>
    </row>
    <row r="1655" customFormat="false" ht="15" hidden="false" customHeight="true" outlineLevel="0" collapsed="false">
      <c r="A1655" s="31" t="n">
        <v>165019.414048712</v>
      </c>
      <c r="B1655" s="32" t="n">
        <v>6</v>
      </c>
      <c r="C1655" s="21" t="n">
        <v>5.82623742319201</v>
      </c>
      <c r="D1655" s="21" t="n">
        <v>8.04737377206481</v>
      </c>
      <c r="E1655" s="21" t="n">
        <v>5.99999999998938</v>
      </c>
      <c r="F1655" s="21" t="n">
        <v>5.9999785599018</v>
      </c>
      <c r="G1655" s="21" t="n">
        <v>4.85818652428233</v>
      </c>
      <c r="H1655" s="21" t="n">
        <v>5.16516176408064</v>
      </c>
      <c r="I1655" s="21" t="n">
        <v>5.24898535045028</v>
      </c>
      <c r="J1655" s="21" t="n">
        <v>5.24898556132641</v>
      </c>
      <c r="K1655" s="81" t="n">
        <v>4.56463399614703</v>
      </c>
      <c r="L1655" s="81" t="n">
        <v>6.00000000000039</v>
      </c>
      <c r="M1655" s="81" t="n">
        <v>8.20255510720621</v>
      </c>
      <c r="N1655" s="81" t="n">
        <v>6.0000000000002</v>
      </c>
      <c r="O1655" s="81" t="n">
        <v>5.99995940129235</v>
      </c>
      <c r="P1655" s="81" t="n">
        <v>5.99999999999862</v>
      </c>
      <c r="Q1655" s="81" t="n">
        <v>5.99999999999543</v>
      </c>
      <c r="R1655" s="81" t="n">
        <v>5.39013591335728</v>
      </c>
      <c r="S1655" s="81" t="n">
        <v>5.24898535045031</v>
      </c>
      <c r="T1655" s="81" t="n">
        <v>5.18747206569486</v>
      </c>
      <c r="U1655" s="81" t="n">
        <v>5.2489853504503</v>
      </c>
      <c r="V1655" s="81" t="n">
        <v>5.24898534573226</v>
      </c>
      <c r="W1655" s="81" t="n">
        <v>5.2489853504503</v>
      </c>
      <c r="X1655" s="81" t="n">
        <v>5.2489853504503</v>
      </c>
    </row>
    <row r="1656" customFormat="false" ht="15" hidden="false" customHeight="true" outlineLevel="0" collapsed="false">
      <c r="A1656" s="31" t="n">
        <v>165119.425814802</v>
      </c>
      <c r="B1656" s="32" t="n">
        <v>6</v>
      </c>
      <c r="C1656" s="21" t="n">
        <v>4.41250737117091</v>
      </c>
      <c r="D1656" s="21" t="n">
        <v>6.2528672374284</v>
      </c>
      <c r="E1656" s="21" t="n">
        <v>5.99999999998955</v>
      </c>
      <c r="F1656" s="21" t="n">
        <v>5.99996896622291</v>
      </c>
      <c r="G1656" s="21" t="n">
        <v>5.36530309204314</v>
      </c>
      <c r="H1656" s="21" t="n">
        <v>5.13517941214601</v>
      </c>
      <c r="I1656" s="21" t="n">
        <v>5.24898535045028</v>
      </c>
      <c r="J1656" s="21" t="n">
        <v>5.2489863319676</v>
      </c>
      <c r="K1656" s="81" t="n">
        <v>4.90942583911037</v>
      </c>
      <c r="L1656" s="81" t="n">
        <v>6.00000000000039</v>
      </c>
      <c r="M1656" s="81" t="n">
        <v>5.50687850009711</v>
      </c>
      <c r="N1656" s="81" t="n">
        <v>6.0000000000001</v>
      </c>
      <c r="O1656" s="81" t="n">
        <v>5.99996313201586</v>
      </c>
      <c r="P1656" s="81" t="n">
        <v>5.99999999999862</v>
      </c>
      <c r="Q1656" s="81" t="n">
        <v>5.99999999999543</v>
      </c>
      <c r="R1656" s="81" t="n">
        <v>5.37753240287693</v>
      </c>
      <c r="S1656" s="81" t="n">
        <v>5.24898535045031</v>
      </c>
      <c r="T1656" s="81" t="n">
        <v>5.26944732764065</v>
      </c>
      <c r="U1656" s="81" t="n">
        <v>5.24898535045031</v>
      </c>
      <c r="V1656" s="81" t="n">
        <v>5.24898534751485</v>
      </c>
      <c r="W1656" s="81" t="n">
        <v>5.2489853504503</v>
      </c>
      <c r="X1656" s="81" t="n">
        <v>5.2489853504503</v>
      </c>
    </row>
    <row r="1657" customFormat="false" ht="15" hidden="false" customHeight="true" outlineLevel="0" collapsed="false">
      <c r="A1657" s="31" t="n">
        <v>165219.437580892</v>
      </c>
      <c r="B1657" s="32" t="n">
        <v>6</v>
      </c>
      <c r="C1657" s="21" t="n">
        <v>4.51820037802818</v>
      </c>
      <c r="D1657" s="21" t="n">
        <v>4.94480668616724</v>
      </c>
      <c r="E1657" s="21" t="n">
        <v>5.9999999999897</v>
      </c>
      <c r="F1657" s="21" t="n">
        <v>6.00000388523912</v>
      </c>
      <c r="G1657" s="21" t="n">
        <v>5.4165509848219</v>
      </c>
      <c r="H1657" s="21" t="n">
        <v>5.28722534524513</v>
      </c>
      <c r="I1657" s="21" t="n">
        <v>5.24898535045028</v>
      </c>
      <c r="J1657" s="21" t="n">
        <v>5.24898566597336</v>
      </c>
      <c r="K1657" s="81" t="n">
        <v>8.24008991038997</v>
      </c>
      <c r="L1657" s="81" t="n">
        <v>6.00000000000039</v>
      </c>
      <c r="M1657" s="81" t="n">
        <v>5.27848466668367</v>
      </c>
      <c r="N1657" s="81" t="n">
        <v>6.00000000000001</v>
      </c>
      <c r="O1657" s="81" t="n">
        <v>5.99996657588817</v>
      </c>
      <c r="P1657" s="81" t="n">
        <v>5.99999999999862</v>
      </c>
      <c r="Q1657" s="81" t="n">
        <v>5.99999999999543</v>
      </c>
      <c r="R1657" s="81" t="n">
        <v>5.25359035244197</v>
      </c>
      <c r="S1657" s="81" t="n">
        <v>5.24898535045031</v>
      </c>
      <c r="T1657" s="81" t="n">
        <v>5.2765543008876</v>
      </c>
      <c r="U1657" s="81" t="n">
        <v>5.24898535045031</v>
      </c>
      <c r="V1657" s="81" t="n">
        <v>5.24898534908193</v>
      </c>
      <c r="W1657" s="81" t="n">
        <v>5.2489853504503</v>
      </c>
      <c r="X1657" s="81" t="n">
        <v>5.2489853504503</v>
      </c>
    </row>
    <row r="1658" customFormat="false" ht="15" hidden="false" customHeight="true" outlineLevel="0" collapsed="false">
      <c r="A1658" s="31" t="n">
        <v>165319.449346982</v>
      </c>
      <c r="B1658" s="32" t="n">
        <v>6</v>
      </c>
      <c r="C1658" s="21" t="n">
        <v>4.89202949363492</v>
      </c>
      <c r="D1658" s="21" t="n">
        <v>5.05118624307334</v>
      </c>
      <c r="E1658" s="21" t="n">
        <v>5.99999999998985</v>
      </c>
      <c r="F1658" s="21" t="n">
        <v>6.00003115337912</v>
      </c>
      <c r="G1658" s="21" t="n">
        <v>5.42413332429987</v>
      </c>
      <c r="H1658" s="21" t="n">
        <v>5.29506596168122</v>
      </c>
      <c r="I1658" s="21" t="n">
        <v>5.24898535045028</v>
      </c>
      <c r="J1658" s="21" t="n">
        <v>5.24898459446114</v>
      </c>
      <c r="K1658" s="81" t="n">
        <v>8.95510762068943</v>
      </c>
      <c r="L1658" s="81" t="n">
        <v>6.00000000000039</v>
      </c>
      <c r="M1658" s="81" t="n">
        <v>5.63573562864252</v>
      </c>
      <c r="N1658" s="81" t="n">
        <v>6.00000000000009</v>
      </c>
      <c r="O1658" s="81" t="n">
        <v>5.99996975170912</v>
      </c>
      <c r="P1658" s="81" t="n">
        <v>5.99999999999862</v>
      </c>
      <c r="Q1658" s="81" t="n">
        <v>5.99999999999543</v>
      </c>
      <c r="R1658" s="81" t="n">
        <v>4.92055511529411</v>
      </c>
      <c r="S1658" s="81" t="n">
        <v>5.24898535045031</v>
      </c>
      <c r="T1658" s="81" t="n">
        <v>5.27437209329472</v>
      </c>
      <c r="U1658" s="81" t="n">
        <v>5.24898535045031</v>
      </c>
      <c r="V1658" s="81" t="n">
        <v>5.24898535045308</v>
      </c>
      <c r="W1658" s="81" t="n">
        <v>5.2489853504503</v>
      </c>
      <c r="X1658" s="81" t="n">
        <v>5.2489853504503</v>
      </c>
    </row>
    <row r="1659" customFormat="false" ht="15" hidden="false" customHeight="true" outlineLevel="0" collapsed="false">
      <c r="A1659" s="31" t="n">
        <v>165419.461113072</v>
      </c>
      <c r="B1659" s="32" t="n">
        <v>6</v>
      </c>
      <c r="C1659" s="21" t="n">
        <v>8.7006412722077</v>
      </c>
      <c r="D1659" s="21" t="n">
        <v>5.42395941715492</v>
      </c>
      <c r="E1659" s="21" t="n">
        <v>5.99999999998997</v>
      </c>
      <c r="F1659" s="21" t="n">
        <v>6.00001264756038</v>
      </c>
      <c r="G1659" s="21" t="n">
        <v>5.04240516071401</v>
      </c>
      <c r="H1659" s="21" t="n">
        <v>5.28486207920081</v>
      </c>
      <c r="I1659" s="21" t="n">
        <v>5.24898535045028</v>
      </c>
      <c r="J1659" s="21" t="n">
        <v>5.24898465898661</v>
      </c>
      <c r="K1659" s="81" t="n">
        <v>4.71370838597564</v>
      </c>
      <c r="L1659" s="81" t="n">
        <v>6.00000000000039</v>
      </c>
      <c r="M1659" s="81" t="n">
        <v>7.56693689461865</v>
      </c>
      <c r="N1659" s="81" t="n">
        <v>6.00000000000018</v>
      </c>
      <c r="O1659" s="81" t="n">
        <v>5.99997267727303</v>
      </c>
      <c r="P1659" s="81" t="n">
        <v>5.99999999999862</v>
      </c>
      <c r="Q1659" s="81" t="n">
        <v>5.99999999999543</v>
      </c>
      <c r="R1659" s="81" t="n">
        <v>5.3351754153288</v>
      </c>
      <c r="S1659" s="81" t="n">
        <v>5.24898535045031</v>
      </c>
      <c r="T1659" s="81" t="n">
        <v>5.26749268404691</v>
      </c>
      <c r="U1659" s="81" t="n">
        <v>5.2489853504503</v>
      </c>
      <c r="V1659" s="81" t="n">
        <v>5.24898535164639</v>
      </c>
      <c r="W1659" s="81" t="n">
        <v>5.2489853504503</v>
      </c>
      <c r="X1659" s="81" t="n">
        <v>5.2489853504503</v>
      </c>
    </row>
    <row r="1660" customFormat="false" ht="15" hidden="false" customHeight="true" outlineLevel="0" collapsed="false">
      <c r="A1660" s="31" t="n">
        <v>165519.472879162</v>
      </c>
      <c r="B1660" s="32" t="n">
        <v>6</v>
      </c>
      <c r="C1660" s="21" t="n">
        <v>9.0321461039346</v>
      </c>
      <c r="D1660" s="21" t="n">
        <v>7.63152065255001</v>
      </c>
      <c r="E1660" s="21" t="n">
        <v>5.99999999999009</v>
      </c>
      <c r="F1660" s="21" t="n">
        <v>5.99997738295737</v>
      </c>
      <c r="G1660" s="21" t="n">
        <v>4.83923038995929</v>
      </c>
      <c r="H1660" s="21" t="n">
        <v>5.22869184606774</v>
      </c>
      <c r="I1660" s="21" t="n">
        <v>5.24898535045028</v>
      </c>
      <c r="J1660" s="21" t="n">
        <v>5.24898569817987</v>
      </c>
      <c r="K1660" s="81" t="n">
        <v>4.56463399614704</v>
      </c>
      <c r="L1660" s="81" t="n">
        <v>6.00000000000039</v>
      </c>
      <c r="M1660" s="81" t="n">
        <v>8.35821849158455</v>
      </c>
      <c r="N1660" s="81" t="n">
        <v>6.00000000000015</v>
      </c>
      <c r="O1660" s="81" t="n">
        <v>5.99997536940398</v>
      </c>
      <c r="P1660" s="81" t="n">
        <v>5.99999999999862</v>
      </c>
      <c r="Q1660" s="81" t="n">
        <v>5.99999999999543</v>
      </c>
      <c r="R1660" s="81" t="n">
        <v>5.39013591335728</v>
      </c>
      <c r="S1660" s="81" t="n">
        <v>5.24898535045031</v>
      </c>
      <c r="T1660" s="81" t="n">
        <v>5.21849836578009</v>
      </c>
      <c r="U1660" s="81" t="n">
        <v>5.2489853504503</v>
      </c>
      <c r="V1660" s="81" t="n">
        <v>5.24898535267856</v>
      </c>
      <c r="W1660" s="81" t="n">
        <v>5.2489853504503</v>
      </c>
      <c r="X1660" s="81" t="n">
        <v>5.2489853504503</v>
      </c>
    </row>
    <row r="1661" customFormat="false" ht="15" hidden="false" customHeight="true" outlineLevel="0" collapsed="false">
      <c r="A1661" s="31" t="n">
        <v>165619.484645252</v>
      </c>
      <c r="B1661" s="32" t="n">
        <v>6</v>
      </c>
      <c r="C1661" s="21" t="n">
        <v>4.62294799534399</v>
      </c>
      <c r="D1661" s="21" t="n">
        <v>8.1457305735377</v>
      </c>
      <c r="E1661" s="21" t="n">
        <v>5.99999999999019</v>
      </c>
      <c r="F1661" s="21" t="n">
        <v>5.99997630341275</v>
      </c>
      <c r="G1661" s="21" t="n">
        <v>5.31413969870892</v>
      </c>
      <c r="H1661" s="21" t="n">
        <v>5.12851864651106</v>
      </c>
      <c r="I1661" s="21" t="n">
        <v>5.24898535045028</v>
      </c>
      <c r="J1661" s="21" t="n">
        <v>5.24898618112062</v>
      </c>
      <c r="K1661" s="81" t="n">
        <v>4.90942583911037</v>
      </c>
      <c r="L1661" s="81" t="n">
        <v>6.00000000000039</v>
      </c>
      <c r="M1661" s="81" t="n">
        <v>7.91156583098991</v>
      </c>
      <c r="N1661" s="81" t="n">
        <v>6.00000000000003</v>
      </c>
      <c r="O1661" s="81" t="n">
        <v>5.99997784399169</v>
      </c>
      <c r="P1661" s="81" t="n">
        <v>5.99999999999862</v>
      </c>
      <c r="Q1661" s="81" t="n">
        <v>5.99999999999543</v>
      </c>
      <c r="R1661" s="81" t="n">
        <v>5.37753240287693</v>
      </c>
      <c r="S1661" s="81" t="n">
        <v>5.24898535045031</v>
      </c>
      <c r="T1661" s="81" t="n">
        <v>5.18481977115858</v>
      </c>
      <c r="U1661" s="81" t="n">
        <v>5.24898535045031</v>
      </c>
      <c r="V1661" s="81" t="n">
        <v>5.24898535356497</v>
      </c>
      <c r="W1661" s="81" t="n">
        <v>5.2489853504503</v>
      </c>
      <c r="X1661" s="81" t="n">
        <v>5.2489853504503</v>
      </c>
    </row>
    <row r="1662" customFormat="false" ht="15" hidden="false" customHeight="true" outlineLevel="0" collapsed="false">
      <c r="A1662" s="31" t="n">
        <v>165719.496411343</v>
      </c>
      <c r="B1662" s="32" t="n">
        <v>6</v>
      </c>
      <c r="C1662" s="21" t="n">
        <v>4.44550417522682</v>
      </c>
      <c r="D1662" s="21" t="n">
        <v>5.05265924826141</v>
      </c>
      <c r="E1662" s="21" t="n">
        <v>5.99999999999029</v>
      </c>
      <c r="F1662" s="21" t="n">
        <v>6.00000882768106</v>
      </c>
      <c r="G1662" s="21" t="n">
        <v>5.40383712518694</v>
      </c>
      <c r="H1662" s="21" t="n">
        <v>5.27851626588242</v>
      </c>
      <c r="I1662" s="21" t="n">
        <v>5.24898535045028</v>
      </c>
      <c r="J1662" s="21" t="n">
        <v>5.24898545865372</v>
      </c>
      <c r="K1662" s="81" t="n">
        <v>8.24008991039</v>
      </c>
      <c r="L1662" s="81" t="n">
        <v>6.00000000000039</v>
      </c>
      <c r="M1662" s="81" t="n">
        <v>5.33864274719695</v>
      </c>
      <c r="N1662" s="81" t="n">
        <v>6.00000000000005</v>
      </c>
      <c r="O1662" s="81" t="n">
        <v>5.99998011602771</v>
      </c>
      <c r="P1662" s="81" t="n">
        <v>5.99999999999862</v>
      </c>
      <c r="Q1662" s="81" t="n">
        <v>5.99999999999543</v>
      </c>
      <c r="R1662" s="81" t="n">
        <v>5.25359035244197</v>
      </c>
      <c r="S1662" s="81" t="n">
        <v>5.24898535045031</v>
      </c>
      <c r="T1662" s="81" t="n">
        <v>5.27451108230946</v>
      </c>
      <c r="U1662" s="81" t="n">
        <v>5.24898535045031</v>
      </c>
      <c r="V1662" s="81" t="n">
        <v>5.24898535431979</v>
      </c>
      <c r="W1662" s="81" t="n">
        <v>5.2489853504503</v>
      </c>
      <c r="X1662" s="81" t="n">
        <v>5.2489853504503</v>
      </c>
    </row>
    <row r="1663" customFormat="false" ht="15" hidden="false" customHeight="true" outlineLevel="0" collapsed="false">
      <c r="A1663" s="31" t="n">
        <v>165819.508177433</v>
      </c>
      <c r="B1663" s="32" t="n">
        <v>6</v>
      </c>
      <c r="C1663" s="21" t="n">
        <v>4.69780105873322</v>
      </c>
      <c r="D1663" s="21" t="n">
        <v>5.0008655563191</v>
      </c>
      <c r="E1663" s="21" t="n">
        <v>5.99999999999037</v>
      </c>
      <c r="F1663" s="21" t="n">
        <v>6.00002685335062</v>
      </c>
      <c r="G1663" s="21" t="n">
        <v>5.42619281257968</v>
      </c>
      <c r="H1663" s="21" t="n">
        <v>5.29550516768609</v>
      </c>
      <c r="I1663" s="21" t="n">
        <v>5.24898535045028</v>
      </c>
      <c r="J1663" s="21" t="n">
        <v>5.24898462757234</v>
      </c>
      <c r="K1663" s="81" t="n">
        <v>8.95510762068943</v>
      </c>
      <c r="L1663" s="81" t="n">
        <v>6.00000000000039</v>
      </c>
      <c r="M1663" s="81" t="n">
        <v>5.35347071659606</v>
      </c>
      <c r="N1663" s="81" t="n">
        <v>6.00000000000015</v>
      </c>
      <c r="O1663" s="81" t="n">
        <v>5.9999821996417</v>
      </c>
      <c r="P1663" s="81" t="n">
        <v>5.99999999999862</v>
      </c>
      <c r="Q1663" s="81" t="n">
        <v>5.99999999999543</v>
      </c>
      <c r="R1663" s="81" t="n">
        <v>4.92055511529411</v>
      </c>
      <c r="S1663" s="81" t="n">
        <v>5.24898535045031</v>
      </c>
      <c r="T1663" s="81" t="n">
        <v>5.27648925876455</v>
      </c>
      <c r="U1663" s="81" t="n">
        <v>5.24898535045031</v>
      </c>
      <c r="V1663" s="81" t="n">
        <v>5.24898535495606</v>
      </c>
      <c r="W1663" s="81" t="n">
        <v>5.2489853504503</v>
      </c>
      <c r="X1663" s="81" t="n">
        <v>5.2489853504503</v>
      </c>
    </row>
    <row r="1664" customFormat="false" ht="15" hidden="false" customHeight="true" outlineLevel="0" collapsed="false">
      <c r="A1664" s="31" t="n">
        <v>165919.519943523</v>
      </c>
      <c r="B1664" s="32" t="n">
        <v>6</v>
      </c>
      <c r="C1664" s="21" t="n">
        <v>5.71411687545213</v>
      </c>
      <c r="D1664" s="21" t="n">
        <v>5.30632040254196</v>
      </c>
      <c r="E1664" s="21" t="n">
        <v>5.99999999999045</v>
      </c>
      <c r="F1664" s="21" t="n">
        <v>6.00000576089123</v>
      </c>
      <c r="G1664" s="21" t="n">
        <v>5.38798844155222</v>
      </c>
      <c r="H1664" s="21" t="n">
        <v>5.28863257614095</v>
      </c>
      <c r="I1664" s="21" t="n">
        <v>5.24898535045028</v>
      </c>
      <c r="J1664" s="21" t="n">
        <v>5.24898487084826</v>
      </c>
      <c r="K1664" s="81" t="n">
        <v>4.71370838597564</v>
      </c>
      <c r="L1664" s="81" t="n">
        <v>6.00000000000039</v>
      </c>
      <c r="M1664" s="81" t="n">
        <v>5.82690410429108</v>
      </c>
      <c r="N1664" s="81" t="n">
        <v>6.00000000000019</v>
      </c>
      <c r="O1664" s="81" t="n">
        <v>5.99998410813778</v>
      </c>
      <c r="P1664" s="81" t="n">
        <v>5.99999999999862</v>
      </c>
      <c r="Q1664" s="81" t="n">
        <v>5.99999999999543</v>
      </c>
      <c r="R1664" s="81" t="n">
        <v>5.3351754153288</v>
      </c>
      <c r="S1664" s="81" t="n">
        <v>5.24898535045031</v>
      </c>
      <c r="T1664" s="81" t="n">
        <v>5.27323204841603</v>
      </c>
      <c r="U1664" s="81" t="n">
        <v>5.2489853504503</v>
      </c>
      <c r="V1664" s="81" t="n">
        <v>5.24898535548576</v>
      </c>
      <c r="W1664" s="81" t="n">
        <v>5.2489853504503</v>
      </c>
      <c r="X1664" s="81" t="n">
        <v>5.2489853504503</v>
      </c>
    </row>
    <row r="1665" customFormat="false" ht="15" hidden="false" customHeight="true" outlineLevel="0" collapsed="false">
      <c r="A1665" s="31" t="n">
        <v>166019.531709613</v>
      </c>
      <c r="B1665" s="32" t="n">
        <v>6</v>
      </c>
      <c r="C1665" s="21" t="n">
        <v>9.13729003926187</v>
      </c>
      <c r="D1665" s="21" t="n">
        <v>6.34632314638344</v>
      </c>
      <c r="E1665" s="21" t="n">
        <v>5.99999999999052</v>
      </c>
      <c r="F1665" s="21" t="n">
        <v>5.99997781614922</v>
      </c>
      <c r="G1665" s="21" t="n">
        <v>4.89327512051655</v>
      </c>
      <c r="H1665" s="21" t="n">
        <v>5.25774950889504</v>
      </c>
      <c r="I1665" s="21" t="n">
        <v>5.24898535045028</v>
      </c>
      <c r="J1665" s="21" t="n">
        <v>5.24898577790685</v>
      </c>
      <c r="K1665" s="81" t="n">
        <v>4.56463399614704</v>
      </c>
      <c r="L1665" s="81" t="n">
        <v>6.00000000000039</v>
      </c>
      <c r="M1665" s="81" t="n">
        <v>8.01302271754757</v>
      </c>
      <c r="N1665" s="81" t="n">
        <v>6.00000000000008</v>
      </c>
      <c r="O1665" s="81" t="n">
        <v>5.99998585403034</v>
      </c>
      <c r="P1665" s="81" t="n">
        <v>5.99999999999862</v>
      </c>
      <c r="Q1665" s="81" t="n">
        <v>5.99999999999543</v>
      </c>
      <c r="R1665" s="81" t="n">
        <v>5.39013591335728</v>
      </c>
      <c r="S1665" s="81" t="n">
        <v>5.24898535045031</v>
      </c>
      <c r="T1665" s="81" t="n">
        <v>5.25059090812717</v>
      </c>
      <c r="U1665" s="81" t="n">
        <v>5.24898535045031</v>
      </c>
      <c r="V1665" s="81" t="n">
        <v>5.24898535591987</v>
      </c>
      <c r="W1665" s="81" t="n">
        <v>5.2489853504503</v>
      </c>
      <c r="X1665" s="81" t="n">
        <v>5.2489853504503</v>
      </c>
    </row>
    <row r="1666" customFormat="false" ht="15" hidden="false" customHeight="true" outlineLevel="0" collapsed="false">
      <c r="A1666" s="31" t="n">
        <v>166119.543475703</v>
      </c>
      <c r="B1666" s="32" t="n">
        <v>6</v>
      </c>
      <c r="C1666" s="21" t="n">
        <v>5.06943061346833</v>
      </c>
      <c r="D1666" s="21" t="n">
        <v>8.27170958137668</v>
      </c>
      <c r="E1666" s="21" t="n">
        <v>5.99999999999058</v>
      </c>
      <c r="F1666" s="21" t="n">
        <v>5.99998299158146</v>
      </c>
      <c r="G1666" s="21" t="n">
        <v>5.18433124769098</v>
      </c>
      <c r="H1666" s="21" t="n">
        <v>5.13310721088433</v>
      </c>
      <c r="I1666" s="21" t="n">
        <v>5.24898535045028</v>
      </c>
      <c r="J1666" s="21" t="n">
        <v>5.24898602403636</v>
      </c>
      <c r="K1666" s="81" t="n">
        <v>4.90942583911038</v>
      </c>
      <c r="L1666" s="81" t="n">
        <v>6.00000000000039</v>
      </c>
      <c r="M1666" s="81" t="n">
        <v>8.36400779266368</v>
      </c>
      <c r="N1666" s="81" t="n">
        <v>6.00000000000002</v>
      </c>
      <c r="O1666" s="81" t="n">
        <v>5.99998744907961</v>
      </c>
      <c r="P1666" s="81" t="n">
        <v>5.99999999999862</v>
      </c>
      <c r="Q1666" s="81" t="n">
        <v>5.99999999999543</v>
      </c>
      <c r="R1666" s="81" t="n">
        <v>5.37753240287693</v>
      </c>
      <c r="S1666" s="81" t="n">
        <v>5.24898535045031</v>
      </c>
      <c r="T1666" s="81" t="n">
        <v>5.20357694726233</v>
      </c>
      <c r="U1666" s="81" t="n">
        <v>5.24898535045031</v>
      </c>
      <c r="V1666" s="81" t="n">
        <v>5.24898535626848</v>
      </c>
      <c r="W1666" s="81" t="n">
        <v>5.2489853504503</v>
      </c>
      <c r="X1666" s="81" t="n">
        <v>5.2489853504503</v>
      </c>
    </row>
    <row r="1667" customFormat="false" ht="15" hidden="false" customHeight="true" outlineLevel="0" collapsed="false">
      <c r="A1667" s="31" t="n">
        <v>166219.555241793</v>
      </c>
      <c r="B1667" s="32" t="n">
        <v>6</v>
      </c>
      <c r="C1667" s="21" t="n">
        <v>4.40670507484936</v>
      </c>
      <c r="D1667" s="21" t="n">
        <v>5.20686020094057</v>
      </c>
      <c r="E1667" s="21" t="n">
        <v>5.99999999999064</v>
      </c>
      <c r="F1667" s="21" t="n">
        <v>6.00001191971546</v>
      </c>
      <c r="G1667" s="21" t="n">
        <v>5.38517948767338</v>
      </c>
      <c r="H1667" s="21" t="n">
        <v>5.26629161066537</v>
      </c>
      <c r="I1667" s="21" t="n">
        <v>5.24898535045028</v>
      </c>
      <c r="J1667" s="21" t="n">
        <v>5.24898530167404</v>
      </c>
      <c r="K1667" s="81" t="n">
        <v>8.24008991039005</v>
      </c>
      <c r="L1667" s="81" t="n">
        <v>6.00000000000039</v>
      </c>
      <c r="M1667" s="81" t="n">
        <v>6.24650781660243</v>
      </c>
      <c r="N1667" s="81" t="n">
        <v>6.00000000000011</v>
      </c>
      <c r="O1667" s="81" t="n">
        <v>5.99998890432662</v>
      </c>
      <c r="P1667" s="81" t="n">
        <v>5.99999999999862</v>
      </c>
      <c r="Q1667" s="81" t="n">
        <v>5.99999999999543</v>
      </c>
      <c r="R1667" s="81" t="n">
        <v>5.25359035244196</v>
      </c>
      <c r="S1667" s="81" t="n">
        <v>5.24898535045031</v>
      </c>
      <c r="T1667" s="81" t="n">
        <v>5.20273612737415</v>
      </c>
      <c r="U1667" s="81" t="n">
        <v>5.24898535045031</v>
      </c>
      <c r="V1667" s="81" t="n">
        <v>5.24898535654081</v>
      </c>
      <c r="W1667" s="81" t="n">
        <v>5.2489853504503</v>
      </c>
      <c r="X1667" s="81" t="n">
        <v>5.2489853504503</v>
      </c>
    </row>
    <row r="1668" customFormat="false" ht="15" hidden="false" customHeight="true" outlineLevel="0" collapsed="false">
      <c r="A1668" s="31" t="n">
        <v>166319.567007883</v>
      </c>
      <c r="B1668" s="32" t="n">
        <v>6</v>
      </c>
      <c r="C1668" s="21" t="n">
        <v>4.56822608847864</v>
      </c>
      <c r="D1668" s="21" t="n">
        <v>4.9540763317364</v>
      </c>
      <c r="E1668" s="21" t="n">
        <v>5.99999999999069</v>
      </c>
      <c r="F1668" s="21" t="n">
        <v>6.00002219448127</v>
      </c>
      <c r="G1668" s="21" t="n">
        <v>5.42115447145363</v>
      </c>
      <c r="H1668" s="21" t="n">
        <v>5.29542059262681</v>
      </c>
      <c r="I1668" s="21" t="n">
        <v>5.24898535045028</v>
      </c>
      <c r="J1668" s="21" t="n">
        <v>5.24898469287008</v>
      </c>
      <c r="K1668" s="81" t="n">
        <v>8.95510762068943</v>
      </c>
      <c r="L1668" s="81" t="n">
        <v>6.00000000000039</v>
      </c>
      <c r="M1668" s="81" t="n">
        <v>5.21963863415834</v>
      </c>
      <c r="N1668" s="81" t="n">
        <v>6.0000000000002</v>
      </c>
      <c r="O1668" s="81" t="n">
        <v>5.99999023012751</v>
      </c>
      <c r="P1668" s="81" t="n">
        <v>5.99999999999862</v>
      </c>
      <c r="Q1668" s="81" t="n">
        <v>5.99999999999543</v>
      </c>
      <c r="R1668" s="81" t="n">
        <v>4.92055511529411</v>
      </c>
      <c r="S1668" s="81" t="n">
        <v>5.24898535045031</v>
      </c>
      <c r="T1668" s="81" t="n">
        <v>5.2759914438685</v>
      </c>
      <c r="U1668" s="81" t="n">
        <v>5.2489853504503</v>
      </c>
      <c r="V1668" s="81" t="n">
        <v>5.2489853567453</v>
      </c>
      <c r="W1668" s="81" t="n">
        <v>5.2489853504503</v>
      </c>
      <c r="X1668" s="81" t="n">
        <v>5.2489853504503</v>
      </c>
    </row>
    <row r="1669" customFormat="false" ht="15" hidden="false" customHeight="true" outlineLevel="0" collapsed="false">
      <c r="A1669" s="31" t="n">
        <v>166419.578773973</v>
      </c>
      <c r="B1669" s="32" t="n">
        <v>6</v>
      </c>
      <c r="C1669" s="21" t="n">
        <v>5.03762168203377</v>
      </c>
      <c r="D1669" s="21" t="n">
        <v>5.19657398594861</v>
      </c>
      <c r="E1669" s="21" t="n">
        <v>5.99999999999073</v>
      </c>
      <c r="F1669" s="21" t="n">
        <v>6.00000042298395</v>
      </c>
      <c r="G1669" s="21" t="n">
        <v>5.41873730311273</v>
      </c>
      <c r="H1669" s="21" t="n">
        <v>5.29189152047301</v>
      </c>
      <c r="I1669" s="21" t="n">
        <v>5.24898535045028</v>
      </c>
      <c r="J1669" s="21" t="n">
        <v>5.24898505230205</v>
      </c>
      <c r="K1669" s="81" t="n">
        <v>4.71370838597563</v>
      </c>
      <c r="L1669" s="81" t="n">
        <v>6.00000000000039</v>
      </c>
      <c r="M1669" s="81" t="n">
        <v>5.44463373674821</v>
      </c>
      <c r="N1669" s="81" t="n">
        <v>6.00000000000012</v>
      </c>
      <c r="O1669" s="81" t="n">
        <v>5.99999143618692</v>
      </c>
      <c r="P1669" s="81" t="n">
        <v>5.99999999999862</v>
      </c>
      <c r="Q1669" s="81" t="n">
        <v>5.99999999999543</v>
      </c>
      <c r="R1669" s="81" t="n">
        <v>5.33517541532881</v>
      </c>
      <c r="S1669" s="81" t="n">
        <v>5.24898535045031</v>
      </c>
      <c r="T1669" s="81" t="n">
        <v>5.27580068291503</v>
      </c>
      <c r="U1669" s="81" t="n">
        <v>5.24898535045031</v>
      </c>
      <c r="V1669" s="81" t="n">
        <v>5.24898535688965</v>
      </c>
      <c r="W1669" s="81" t="n">
        <v>5.2489853504503</v>
      </c>
      <c r="X1669" s="81" t="n">
        <v>5.2489853504503</v>
      </c>
    </row>
    <row r="1670" customFormat="false" ht="15" hidden="false" customHeight="true" outlineLevel="0" collapsed="false">
      <c r="A1670" s="31" t="n">
        <v>166519.590540064</v>
      </c>
      <c r="B1670" s="32" t="n">
        <v>6</v>
      </c>
      <c r="C1670" s="21" t="n">
        <v>8.91672953051219</v>
      </c>
      <c r="D1670" s="21" t="n">
        <v>5.81366299732292</v>
      </c>
      <c r="E1670" s="21" t="n">
        <v>5.99999999999077</v>
      </c>
      <c r="F1670" s="21" t="n">
        <v>5.99997939589479</v>
      </c>
      <c r="G1670" s="21" t="n">
        <v>4.96978085927843</v>
      </c>
      <c r="H1670" s="21" t="n">
        <v>5.27191873959183</v>
      </c>
      <c r="I1670" s="21" t="n">
        <v>5.24898535045028</v>
      </c>
      <c r="J1670" s="21" t="n">
        <v>5.24898581153406</v>
      </c>
      <c r="K1670" s="81" t="n">
        <v>4.56463399614704</v>
      </c>
      <c r="L1670" s="81" t="n">
        <v>6.00000000000039</v>
      </c>
      <c r="M1670" s="81" t="n">
        <v>6.12333331854507</v>
      </c>
      <c r="N1670" s="81" t="n">
        <v>6.00000000000002</v>
      </c>
      <c r="O1670" s="81" t="n">
        <v>5.99999253159065</v>
      </c>
      <c r="P1670" s="81" t="n">
        <v>5.99999999999862</v>
      </c>
      <c r="Q1670" s="81" t="n">
        <v>5.99999999999543</v>
      </c>
      <c r="R1670" s="81" t="n">
        <v>5.39013591335728</v>
      </c>
      <c r="S1670" s="81" t="n">
        <v>5.24898535045031</v>
      </c>
      <c r="T1670" s="81" t="n">
        <v>5.2713431658587</v>
      </c>
      <c r="U1670" s="81" t="n">
        <v>5.24898535045031</v>
      </c>
      <c r="V1670" s="81" t="n">
        <v>5.2489853569809</v>
      </c>
      <c r="W1670" s="81" t="n">
        <v>5.2489853504503</v>
      </c>
      <c r="X1670" s="81" t="n">
        <v>5.2489853504503</v>
      </c>
    </row>
    <row r="1671" customFormat="false" ht="15" hidden="false" customHeight="true" outlineLevel="0" collapsed="false">
      <c r="A1671" s="31" t="n">
        <v>166619.602306154</v>
      </c>
      <c r="B1671" s="32" t="n">
        <v>6</v>
      </c>
      <c r="C1671" s="21" t="n">
        <v>8.69959699844234</v>
      </c>
      <c r="D1671" s="21" t="n">
        <v>8.21714448120396</v>
      </c>
      <c r="E1671" s="21" t="n">
        <v>5.99999999999081</v>
      </c>
      <c r="F1671" s="21" t="n">
        <v>5.99998882637003</v>
      </c>
      <c r="G1671" s="21" t="n">
        <v>4.83730337833495</v>
      </c>
      <c r="H1671" s="21" t="n">
        <v>5.14432034087221</v>
      </c>
      <c r="I1671" s="21" t="n">
        <v>5.24898535045028</v>
      </c>
      <c r="J1671" s="21" t="n">
        <v>5.24898587136932</v>
      </c>
      <c r="K1671" s="81" t="n">
        <v>4.90942583911038</v>
      </c>
      <c r="L1671" s="81" t="n">
        <v>6.00000000000039</v>
      </c>
      <c r="M1671" s="81" t="n">
        <v>8.19529408168862</v>
      </c>
      <c r="N1671" s="81" t="n">
        <v>6.00000000000007</v>
      </c>
      <c r="O1671" s="81" t="n">
        <v>5.9999935248374</v>
      </c>
      <c r="P1671" s="81" t="n">
        <v>5.99999999999862</v>
      </c>
      <c r="Q1671" s="81" t="n">
        <v>5.99999999999543</v>
      </c>
      <c r="R1671" s="81" t="n">
        <v>5.37753240287693</v>
      </c>
      <c r="S1671" s="81" t="n">
        <v>5.24898535045031</v>
      </c>
      <c r="T1671" s="81" t="n">
        <v>5.23859400418812</v>
      </c>
      <c r="U1671" s="81" t="n">
        <v>5.24898535045031</v>
      </c>
      <c r="V1671" s="81" t="n">
        <v>5.24898535702544</v>
      </c>
      <c r="W1671" s="81" t="n">
        <v>5.2489853504503</v>
      </c>
      <c r="X1671" s="81" t="n">
        <v>5.2489853504503</v>
      </c>
    </row>
    <row r="1672" customFormat="false" ht="15" hidden="false" customHeight="true" outlineLevel="0" collapsed="false">
      <c r="A1672" s="31" t="n">
        <v>166719.614072244</v>
      </c>
      <c r="B1672" s="32" t="n">
        <v>6</v>
      </c>
      <c r="C1672" s="21" t="n">
        <v>4.50119435156474</v>
      </c>
      <c r="D1672" s="21" t="n">
        <v>5.49922105874812</v>
      </c>
      <c r="E1672" s="21" t="n">
        <v>5.99999999999084</v>
      </c>
      <c r="F1672" s="21" t="n">
        <v>6.00001348941944</v>
      </c>
      <c r="G1672" s="21" t="n">
        <v>5.34223571283884</v>
      </c>
      <c r="H1672" s="21" t="n">
        <v>5.23811265090186</v>
      </c>
      <c r="I1672" s="21" t="n">
        <v>5.24898535045028</v>
      </c>
      <c r="J1672" s="21" t="n">
        <v>5.24898519026285</v>
      </c>
      <c r="K1672" s="81" t="n">
        <v>8.24008991039002</v>
      </c>
      <c r="L1672" s="81" t="n">
        <v>6.00000000000039</v>
      </c>
      <c r="M1672" s="81" t="n">
        <v>8.29740119996002</v>
      </c>
      <c r="N1672" s="81" t="n">
        <v>6.00000000000017</v>
      </c>
      <c r="O1672" s="81" t="n">
        <v>5.99999442386942</v>
      </c>
      <c r="P1672" s="81" t="n">
        <v>5.99999999999862</v>
      </c>
      <c r="Q1672" s="81" t="n">
        <v>5.99999999999543</v>
      </c>
      <c r="R1672" s="81" t="n">
        <v>5.25359035244196</v>
      </c>
      <c r="S1672" s="81" t="n">
        <v>5.24898535045031</v>
      </c>
      <c r="T1672" s="81" t="n">
        <v>5.19327511211452</v>
      </c>
      <c r="U1672" s="81" t="n">
        <v>5.24898535045031</v>
      </c>
      <c r="V1672" s="81" t="n">
        <v>5.2489853570291</v>
      </c>
      <c r="W1672" s="81" t="n">
        <v>5.2489853504503</v>
      </c>
      <c r="X1672" s="81" t="n">
        <v>5.2489853504503</v>
      </c>
    </row>
    <row r="1673" customFormat="false" ht="15" hidden="false" customHeight="true" outlineLevel="0" collapsed="false">
      <c r="A1673" s="31" t="n">
        <v>166819.625838334</v>
      </c>
      <c r="B1673" s="32" t="n">
        <v>6</v>
      </c>
      <c r="C1673" s="21" t="n">
        <v>4.47767864361142</v>
      </c>
      <c r="D1673" s="21" t="n">
        <v>4.92894771500069</v>
      </c>
      <c r="E1673" s="21" t="n">
        <v>5.99999999999087</v>
      </c>
      <c r="F1673" s="21" t="n">
        <v>6.00001754020079</v>
      </c>
      <c r="G1673" s="21" t="n">
        <v>5.41075190844095</v>
      </c>
      <c r="H1673" s="21" t="n">
        <v>5.29380163658267</v>
      </c>
      <c r="I1673" s="21" t="n">
        <v>5.24898535045028</v>
      </c>
      <c r="J1673" s="21" t="n">
        <v>5.24898477785814</v>
      </c>
      <c r="K1673" s="81" t="n">
        <v>8.95510762068943</v>
      </c>
      <c r="L1673" s="81" t="n">
        <v>6.00000000000039</v>
      </c>
      <c r="M1673" s="81" t="n">
        <v>5.69997920321633</v>
      </c>
      <c r="N1673" s="81" t="n">
        <v>6.00000000000017</v>
      </c>
      <c r="O1673" s="81" t="n">
        <v>5.99999523610234</v>
      </c>
      <c r="P1673" s="81" t="n">
        <v>5.99999999999862</v>
      </c>
      <c r="Q1673" s="81" t="n">
        <v>5.99999999999543</v>
      </c>
      <c r="R1673" s="81" t="n">
        <v>4.92055511529411</v>
      </c>
      <c r="S1673" s="81" t="n">
        <v>5.24898535045031</v>
      </c>
      <c r="T1673" s="81" t="n">
        <v>5.26071423284018</v>
      </c>
      <c r="U1673" s="81" t="n">
        <v>5.2489853504503</v>
      </c>
      <c r="V1673" s="81" t="n">
        <v>5.24898535699714</v>
      </c>
      <c r="W1673" s="81" t="n">
        <v>5.2489853504503</v>
      </c>
      <c r="X1673" s="81" t="n">
        <v>5.2489853504503</v>
      </c>
    </row>
    <row r="1674" customFormat="false" ht="15" hidden="false" customHeight="true" outlineLevel="0" collapsed="false">
      <c r="A1674" s="31" t="n">
        <v>166919.637604424</v>
      </c>
      <c r="B1674" s="32" t="n">
        <v>6</v>
      </c>
      <c r="C1674" s="21" t="n">
        <v>4.78360786639204</v>
      </c>
      <c r="D1674" s="21" t="n">
        <v>5.1099504785644</v>
      </c>
      <c r="E1674" s="21" t="n">
        <v>5.9999999999909</v>
      </c>
      <c r="F1674" s="21" t="n">
        <v>5.99999651597588</v>
      </c>
      <c r="G1674" s="21" t="n">
        <v>5.42629863942219</v>
      </c>
      <c r="H1674" s="21" t="n">
        <v>5.29408290893897</v>
      </c>
      <c r="I1674" s="21" t="n">
        <v>5.24898535045028</v>
      </c>
      <c r="J1674" s="21" t="n">
        <v>5.24898520129211</v>
      </c>
      <c r="K1674" s="81" t="n">
        <v>4.71370838597563</v>
      </c>
      <c r="L1674" s="81" t="n">
        <v>6.00000000000039</v>
      </c>
      <c r="M1674" s="81" t="n">
        <v>5.24629599386774</v>
      </c>
      <c r="N1674" s="81" t="n">
        <v>6.00000000000005</v>
      </c>
      <c r="O1674" s="81" t="n">
        <v>5.99999596845374</v>
      </c>
      <c r="P1674" s="81" t="n">
        <v>5.99999999999862</v>
      </c>
      <c r="Q1674" s="81" t="n">
        <v>5.99999999999543</v>
      </c>
      <c r="R1674" s="81" t="n">
        <v>5.33517541532881</v>
      </c>
      <c r="S1674" s="81" t="n">
        <v>5.24898535045031</v>
      </c>
      <c r="T1674" s="81" t="n">
        <v>5.27657028260147</v>
      </c>
      <c r="U1674" s="81" t="n">
        <v>5.24898535045031</v>
      </c>
      <c r="V1674" s="81" t="n">
        <v>5.24898535693437</v>
      </c>
      <c r="W1674" s="81" t="n">
        <v>5.2489853504503</v>
      </c>
      <c r="X1674" s="81" t="n">
        <v>5.2489853504503</v>
      </c>
    </row>
    <row r="1675" customFormat="false" ht="15" hidden="false" customHeight="true" outlineLevel="0" collapsed="false">
      <c r="A1675" s="31" t="n">
        <v>167019.649370514</v>
      </c>
      <c r="B1675" s="32" t="n">
        <v>6</v>
      </c>
      <c r="C1675" s="21" t="n">
        <v>8.20670953856773</v>
      </c>
      <c r="D1675" s="21" t="n">
        <v>5.56549565594858</v>
      </c>
      <c r="E1675" s="21" t="n">
        <v>5.99999999999093</v>
      </c>
      <c r="F1675" s="21" t="n">
        <v>5.9999817196189</v>
      </c>
      <c r="G1675" s="21" t="n">
        <v>5.33807828269962</v>
      </c>
      <c r="H1675" s="21" t="n">
        <v>5.28013684629785</v>
      </c>
      <c r="I1675" s="21" t="n">
        <v>5.24898535045028</v>
      </c>
      <c r="J1675" s="21" t="n">
        <v>5.2489858097103</v>
      </c>
      <c r="K1675" s="81" t="n">
        <v>4.56463399614704</v>
      </c>
      <c r="L1675" s="81" t="n">
        <v>6.00000000000039</v>
      </c>
      <c r="M1675" s="81" t="n">
        <v>5.55492123315766</v>
      </c>
      <c r="N1675" s="81" t="n">
        <v>6.00000000000003</v>
      </c>
      <c r="O1675" s="81" t="n">
        <v>5.99999662737083</v>
      </c>
      <c r="P1675" s="81" t="n">
        <v>5.99999999999862</v>
      </c>
      <c r="Q1675" s="81" t="n">
        <v>5.99999999999543</v>
      </c>
      <c r="R1675" s="81" t="n">
        <v>5.39013591335728</v>
      </c>
      <c r="S1675" s="81" t="n">
        <v>5.24898535045031</v>
      </c>
      <c r="T1675" s="81" t="n">
        <v>5.27506938819394</v>
      </c>
      <c r="U1675" s="81" t="n">
        <v>5.24898535045031</v>
      </c>
      <c r="V1675" s="81" t="n">
        <v>5.24898535684512</v>
      </c>
      <c r="W1675" s="81" t="n">
        <v>5.2489853504503</v>
      </c>
      <c r="X1675" s="81" t="n">
        <v>5.2489853504503</v>
      </c>
    </row>
    <row r="1676" customFormat="false" ht="15" hidden="false" customHeight="true" outlineLevel="0" collapsed="false">
      <c r="A1676" s="31" t="n">
        <v>167119.661136604</v>
      </c>
      <c r="B1676" s="32" t="n">
        <v>6</v>
      </c>
      <c r="C1676" s="21" t="n">
        <v>9.18129601640509</v>
      </c>
      <c r="D1676" s="21" t="n">
        <v>8.03040229708585</v>
      </c>
      <c r="E1676" s="21" t="n">
        <v>5.99999999999095</v>
      </c>
      <c r="F1676" s="21" t="n">
        <v>5.99999370776084</v>
      </c>
      <c r="G1676" s="21" t="n">
        <v>4.86393419768284</v>
      </c>
      <c r="H1676" s="21" t="n">
        <v>5.16739825964543</v>
      </c>
      <c r="I1676" s="21" t="n">
        <v>5.24898535045028</v>
      </c>
      <c r="J1676" s="21" t="n">
        <v>5.24898573061837</v>
      </c>
      <c r="K1676" s="81" t="n">
        <v>4.90942583911037</v>
      </c>
      <c r="L1676" s="81" t="n">
        <v>6.00000000000039</v>
      </c>
      <c r="M1676" s="81" t="n">
        <v>6.90723023323733</v>
      </c>
      <c r="N1676" s="81" t="n">
        <v>6.00000000000013</v>
      </c>
      <c r="O1676" s="81" t="n">
        <v>5.99999721885699</v>
      </c>
      <c r="P1676" s="81" t="n">
        <v>5.99999999999862</v>
      </c>
      <c r="Q1676" s="81" t="n">
        <v>5.99999999999543</v>
      </c>
      <c r="R1676" s="81" t="n">
        <v>5.37753240287693</v>
      </c>
      <c r="S1676" s="81" t="n">
        <v>5.24898535045031</v>
      </c>
      <c r="T1676" s="81" t="n">
        <v>5.26922872837904</v>
      </c>
      <c r="U1676" s="81" t="n">
        <v>5.24898535045031</v>
      </c>
      <c r="V1676" s="81" t="n">
        <v>5.24898535673329</v>
      </c>
      <c r="W1676" s="81" t="n">
        <v>5.2489853504503</v>
      </c>
      <c r="X1676" s="81" t="n">
        <v>5.2489853504503</v>
      </c>
    </row>
    <row r="1677" customFormat="false" ht="15" hidden="false" customHeight="true" outlineLevel="0" collapsed="false">
      <c r="A1677" s="31" t="n">
        <v>167219.672902694</v>
      </c>
      <c r="B1677" s="32" t="n">
        <v>6</v>
      </c>
      <c r="C1677" s="21" t="n">
        <v>4.79582409848102</v>
      </c>
      <c r="D1677" s="21" t="n">
        <v>6.3824534378737</v>
      </c>
      <c r="E1677" s="21" t="n">
        <v>5.99999999999097</v>
      </c>
      <c r="F1677" s="21" t="n">
        <v>6.000013862241</v>
      </c>
      <c r="G1677" s="21" t="n">
        <v>5.27571981059391</v>
      </c>
      <c r="H1677" s="21" t="n">
        <v>5.13348757476694</v>
      </c>
      <c r="I1677" s="21" t="n">
        <v>5.24898535045028</v>
      </c>
      <c r="J1677" s="21" t="n">
        <v>5.24898511835126</v>
      </c>
      <c r="K1677" s="81" t="n">
        <v>8.24008991038996</v>
      </c>
      <c r="L1677" s="81" t="n">
        <v>6.00000000000039</v>
      </c>
      <c r="M1677" s="81" t="n">
        <v>8.3123763891447</v>
      </c>
      <c r="N1677" s="81" t="n">
        <v>6.0000000000002</v>
      </c>
      <c r="O1677" s="81" t="n">
        <v>5.99999774849729</v>
      </c>
      <c r="P1677" s="81" t="n">
        <v>5.99999999999862</v>
      </c>
      <c r="Q1677" s="81" t="n">
        <v>5.99999999999543</v>
      </c>
      <c r="R1677" s="81" t="n">
        <v>5.25359035244197</v>
      </c>
      <c r="S1677" s="81" t="n">
        <v>5.24898535045031</v>
      </c>
      <c r="T1677" s="81" t="n">
        <v>5.22592946208649</v>
      </c>
      <c r="U1677" s="81" t="n">
        <v>5.2489853504503</v>
      </c>
      <c r="V1677" s="81" t="n">
        <v>5.24898535660241</v>
      </c>
      <c r="W1677" s="81" t="n">
        <v>5.2489853504503</v>
      </c>
      <c r="X1677" s="81" t="n">
        <v>5.2489853504503</v>
      </c>
    </row>
    <row r="1678" customFormat="false" ht="15" hidden="false" customHeight="true" outlineLevel="0" collapsed="false">
      <c r="A1678" s="31" t="n">
        <v>167319.684668785</v>
      </c>
      <c r="B1678" s="32" t="n">
        <v>6</v>
      </c>
      <c r="C1678" s="21" t="n">
        <v>4.42142835603362</v>
      </c>
      <c r="D1678" s="21" t="n">
        <v>4.95029487636511</v>
      </c>
      <c r="E1678" s="21" t="n">
        <v>5.99999999999099</v>
      </c>
      <c r="F1678" s="21" t="n">
        <v>6.00001315460941</v>
      </c>
      <c r="G1678" s="21" t="n">
        <v>5.39571499577123</v>
      </c>
      <c r="H1678" s="21" t="n">
        <v>5.28673721369005</v>
      </c>
      <c r="I1678" s="21" t="n">
        <v>5.24898535045028</v>
      </c>
      <c r="J1678" s="21" t="n">
        <v>5.24898487232393</v>
      </c>
      <c r="K1678" s="81" t="n">
        <v>8.95510762068943</v>
      </c>
      <c r="L1678" s="81" t="n">
        <v>6.00000000000039</v>
      </c>
      <c r="M1678" s="81" t="n">
        <v>8.12416680335816</v>
      </c>
      <c r="N1678" s="81" t="n">
        <v>6.0000000000001</v>
      </c>
      <c r="O1678" s="81" t="n">
        <v>5.99999822148285</v>
      </c>
      <c r="P1678" s="81" t="n">
        <v>5.99999999999862</v>
      </c>
      <c r="Q1678" s="81" t="n">
        <v>5.99999999999543</v>
      </c>
      <c r="R1678" s="81" t="n">
        <v>4.92055511529411</v>
      </c>
      <c r="S1678" s="81" t="n">
        <v>5.24898535045031</v>
      </c>
      <c r="T1678" s="81" t="n">
        <v>5.18596360529443</v>
      </c>
      <c r="U1678" s="81" t="n">
        <v>5.24898535045031</v>
      </c>
      <c r="V1678" s="81" t="n">
        <v>5.24898535645564</v>
      </c>
      <c r="W1678" s="81" t="n">
        <v>5.2489853504503</v>
      </c>
      <c r="X1678" s="81" t="n">
        <v>5.2489853504503</v>
      </c>
    </row>
    <row r="1679" customFormat="false" ht="15" hidden="false" customHeight="true" outlineLevel="0" collapsed="false">
      <c r="A1679" s="31" t="n">
        <v>167419.696434875</v>
      </c>
      <c r="B1679" s="32" t="n">
        <v>6</v>
      </c>
      <c r="C1679" s="21" t="n">
        <v>4.62736667328414</v>
      </c>
      <c r="D1679" s="21" t="n">
        <v>5.04863811361086</v>
      </c>
      <c r="E1679" s="21" t="n">
        <v>5.999999999991</v>
      </c>
      <c r="F1679" s="21" t="n">
        <v>5.99999387255787</v>
      </c>
      <c r="G1679" s="21" t="n">
        <v>5.42437257948829</v>
      </c>
      <c r="H1679" s="21" t="n">
        <v>5.29508560452406</v>
      </c>
      <c r="I1679" s="21" t="n">
        <v>5.24898535045028</v>
      </c>
      <c r="J1679" s="21" t="n">
        <v>5.24898531817377</v>
      </c>
      <c r="K1679" s="81" t="n">
        <v>4.71370838597564</v>
      </c>
      <c r="L1679" s="81" t="n">
        <v>6.00000000000039</v>
      </c>
      <c r="M1679" s="81" t="n">
        <v>5.43810566326525</v>
      </c>
      <c r="N1679" s="81" t="n">
        <v>6.00000000000001</v>
      </c>
      <c r="O1679" s="81" t="n">
        <v>5.99999864263422</v>
      </c>
      <c r="P1679" s="81" t="n">
        <v>5.99999999999862</v>
      </c>
      <c r="Q1679" s="81" t="n">
        <v>5.99999999999543</v>
      </c>
      <c r="R1679" s="81" t="n">
        <v>5.3351754153288</v>
      </c>
      <c r="S1679" s="81" t="n">
        <v>5.24898535045031</v>
      </c>
      <c r="T1679" s="81" t="n">
        <v>5.27210542482601</v>
      </c>
      <c r="U1679" s="81" t="n">
        <v>5.24898535045031</v>
      </c>
      <c r="V1679" s="81" t="n">
        <v>5.24898535629584</v>
      </c>
      <c r="W1679" s="81" t="n">
        <v>5.2489853504503</v>
      </c>
      <c r="X1679" s="81" t="n">
        <v>5.2489853504503</v>
      </c>
    </row>
    <row r="1680" customFormat="false" ht="15" hidden="false" customHeight="true" outlineLevel="0" collapsed="false">
      <c r="A1680" s="31" t="n">
        <v>167519.708200965</v>
      </c>
      <c r="B1680" s="32" t="n">
        <v>6</v>
      </c>
      <c r="C1680" s="21" t="n">
        <v>5.25727879913664</v>
      </c>
      <c r="D1680" s="21" t="n">
        <v>5.41752150843052</v>
      </c>
      <c r="E1680" s="21" t="n">
        <v>5.99999999999102</v>
      </c>
      <c r="F1680" s="21" t="n">
        <v>5.99998445206892</v>
      </c>
      <c r="G1680" s="21" t="n">
        <v>5.40823339095296</v>
      </c>
      <c r="H1680" s="21" t="n">
        <v>5.28506920765703</v>
      </c>
      <c r="I1680" s="21" t="n">
        <v>5.24898535045028</v>
      </c>
      <c r="J1680" s="21" t="n">
        <v>5.24898578220256</v>
      </c>
      <c r="K1680" s="81" t="n">
        <v>4.56463399614704</v>
      </c>
      <c r="L1680" s="81" t="n">
        <v>6.00000000000039</v>
      </c>
      <c r="M1680" s="81" t="n">
        <v>5.31324713178946</v>
      </c>
      <c r="N1680" s="81" t="n">
        <v>6.00000000000009</v>
      </c>
      <c r="O1680" s="81" t="n">
        <v>5.99999901642372</v>
      </c>
      <c r="P1680" s="81" t="n">
        <v>5.99999999999862</v>
      </c>
      <c r="Q1680" s="81" t="n">
        <v>5.99999999999543</v>
      </c>
      <c r="R1680" s="81" t="n">
        <v>5.39013591335728</v>
      </c>
      <c r="S1680" s="81" t="n">
        <v>5.24898535045031</v>
      </c>
      <c r="T1680" s="81" t="n">
        <v>5.27672227822087</v>
      </c>
      <c r="U1680" s="81" t="n">
        <v>5.24898535045031</v>
      </c>
      <c r="V1680" s="81" t="n">
        <v>5.24898535612555</v>
      </c>
      <c r="W1680" s="81" t="n">
        <v>5.2489853504503</v>
      </c>
      <c r="X1680" s="81" t="n">
        <v>5.2489853504503</v>
      </c>
    </row>
    <row r="1681" customFormat="false" ht="15" hidden="false" customHeight="true" outlineLevel="0" collapsed="false">
      <c r="A1681" s="31" t="n">
        <v>167619.719967055</v>
      </c>
      <c r="B1681" s="32" t="n">
        <v>6</v>
      </c>
      <c r="C1681" s="21" t="n">
        <v>9.04988348255268</v>
      </c>
      <c r="D1681" s="21" t="n">
        <v>7.59282982038904</v>
      </c>
      <c r="E1681" s="21" t="n">
        <v>5.99999999999103</v>
      </c>
      <c r="F1681" s="21" t="n">
        <v>5.99999761734297</v>
      </c>
      <c r="G1681" s="21" t="n">
        <v>4.92724955562134</v>
      </c>
      <c r="H1681" s="21" t="n">
        <v>5.23126386772522</v>
      </c>
      <c r="I1681" s="21" t="n">
        <v>5.24898535045028</v>
      </c>
      <c r="J1681" s="21" t="n">
        <v>5.24898560655929</v>
      </c>
      <c r="K1681" s="81" t="n">
        <v>4.90942583911037</v>
      </c>
      <c r="L1681" s="81" t="n">
        <v>6.00000000000039</v>
      </c>
      <c r="M1681" s="81" t="n">
        <v>5.72245699045794</v>
      </c>
      <c r="N1681" s="81" t="n">
        <v>6.00000000000018</v>
      </c>
      <c r="O1681" s="81" t="n">
        <v>5.99999934699667</v>
      </c>
      <c r="P1681" s="81" t="n">
        <v>5.99999999999862</v>
      </c>
      <c r="Q1681" s="81" t="n">
        <v>5.99999999999543</v>
      </c>
      <c r="R1681" s="81" t="n">
        <v>5.37753240287693</v>
      </c>
      <c r="S1681" s="81" t="n">
        <v>5.24898535045031</v>
      </c>
      <c r="T1681" s="81" t="n">
        <v>5.27404867325132</v>
      </c>
      <c r="U1681" s="81" t="n">
        <v>5.2489853504503</v>
      </c>
      <c r="V1681" s="81" t="n">
        <v>5.24898535594703</v>
      </c>
      <c r="W1681" s="81" t="n">
        <v>5.2489853504503</v>
      </c>
      <c r="X1681" s="81" t="n">
        <v>5.2489853504503</v>
      </c>
    </row>
    <row r="1682" customFormat="false" ht="15" hidden="false" customHeight="true" outlineLevel="0" collapsed="false">
      <c r="A1682" s="31" t="n">
        <v>167719.731733145</v>
      </c>
      <c r="B1682" s="32" t="n">
        <v>6</v>
      </c>
      <c r="C1682" s="21" t="n">
        <v>5.82623742319181</v>
      </c>
      <c r="D1682" s="21" t="n">
        <v>8.16273952242654</v>
      </c>
      <c r="E1682" s="21" t="n">
        <v>5.99999999999104</v>
      </c>
      <c r="F1682" s="21" t="n">
        <v>6.00001334316008</v>
      </c>
      <c r="G1682" s="21" t="n">
        <v>4.85818652428235</v>
      </c>
      <c r="H1682" s="21" t="n">
        <v>5.1286080770483</v>
      </c>
      <c r="I1682" s="21" t="n">
        <v>5.24898535045028</v>
      </c>
      <c r="J1682" s="21" t="n">
        <v>5.24898507927262</v>
      </c>
      <c r="K1682" s="81" t="n">
        <v>8.24008991039001</v>
      </c>
      <c r="L1682" s="81" t="n">
        <v>6.00000000000039</v>
      </c>
      <c r="M1682" s="81" t="n">
        <v>7.85916669755718</v>
      </c>
      <c r="N1682" s="81" t="n">
        <v>6.00000000000015</v>
      </c>
      <c r="O1682" s="81" t="n">
        <v>5.9999996381916</v>
      </c>
      <c r="P1682" s="81" t="n">
        <v>5.99999999999862</v>
      </c>
      <c r="Q1682" s="81" t="n">
        <v>5.99999999999543</v>
      </c>
      <c r="R1682" s="81" t="n">
        <v>5.25359035244196</v>
      </c>
      <c r="S1682" s="81" t="n">
        <v>5.24898535045031</v>
      </c>
      <c r="T1682" s="81" t="n">
        <v>5.25833081685151</v>
      </c>
      <c r="U1682" s="81" t="n">
        <v>5.2489853504503</v>
      </c>
      <c r="V1682" s="81" t="n">
        <v>5.24898535576231</v>
      </c>
      <c r="W1682" s="81" t="n">
        <v>5.2489853504503</v>
      </c>
      <c r="X1682" s="81" t="n">
        <v>5.2489853504503</v>
      </c>
    </row>
    <row r="1683" customFormat="false" ht="15" hidden="false" customHeight="true" outlineLevel="0" collapsed="false">
      <c r="A1683" s="31" t="n">
        <v>167819.743499235</v>
      </c>
      <c r="B1683" s="32" t="n">
        <v>6</v>
      </c>
      <c r="C1683" s="21" t="n">
        <v>4.41250737117093</v>
      </c>
      <c r="D1683" s="21" t="n">
        <v>5.05858941792463</v>
      </c>
      <c r="E1683" s="21" t="n">
        <v>5.99999999999105</v>
      </c>
      <c r="F1683" s="21" t="n">
        <v>6.00000921449604</v>
      </c>
      <c r="G1683" s="21" t="n">
        <v>5.36530309204314</v>
      </c>
      <c r="H1683" s="21" t="n">
        <v>5.27799172710759</v>
      </c>
      <c r="I1683" s="21" t="n">
        <v>5.24898535045028</v>
      </c>
      <c r="J1683" s="21" t="n">
        <v>5.24898496829832</v>
      </c>
      <c r="K1683" s="81" t="n">
        <v>8.95510762068976</v>
      </c>
      <c r="L1683" s="81" t="n">
        <v>6.00000000000039</v>
      </c>
      <c r="M1683" s="81" t="n">
        <v>8.3761580542913</v>
      </c>
      <c r="N1683" s="81" t="n">
        <v>6.00000000000003</v>
      </c>
      <c r="O1683" s="81" t="n">
        <v>5.99999989355964</v>
      </c>
      <c r="P1683" s="81" t="n">
        <v>5.99999999999862</v>
      </c>
      <c r="Q1683" s="81" t="n">
        <v>5.99999999999543</v>
      </c>
      <c r="R1683" s="81" t="n">
        <v>4.92055511529411</v>
      </c>
      <c r="S1683" s="81" t="n">
        <v>5.24898535045031</v>
      </c>
      <c r="T1683" s="81" t="n">
        <v>5.21027011574943</v>
      </c>
      <c r="U1683" s="81" t="n">
        <v>5.24898535045031</v>
      </c>
      <c r="V1683" s="81" t="n">
        <v>5.24898535557318</v>
      </c>
      <c r="W1683" s="81" t="n">
        <v>5.2489853504503</v>
      </c>
      <c r="X1683" s="81" t="n">
        <v>5.2489853504503</v>
      </c>
    </row>
    <row r="1684" customFormat="false" ht="15" hidden="false" customHeight="true" outlineLevel="0" collapsed="false">
      <c r="A1684" s="31" t="n">
        <v>167919.755265325</v>
      </c>
      <c r="B1684" s="32" t="n">
        <v>6</v>
      </c>
      <c r="C1684" s="21" t="n">
        <v>4.51820037802821</v>
      </c>
      <c r="D1684" s="21" t="n">
        <v>4.99651390072491</v>
      </c>
      <c r="E1684" s="21" t="n">
        <v>5.99999999999106</v>
      </c>
      <c r="F1684" s="21" t="n">
        <v>5.99999229899298</v>
      </c>
      <c r="G1684" s="21" t="n">
        <v>5.4165509848219</v>
      </c>
      <c r="H1684" s="21" t="n">
        <v>5.29555389983366</v>
      </c>
      <c r="I1684" s="21" t="n">
        <v>5.24898535045028</v>
      </c>
      <c r="J1684" s="21" t="n">
        <v>5.24898540503601</v>
      </c>
      <c r="K1684" s="81" t="n">
        <v>4.71370838597564</v>
      </c>
      <c r="L1684" s="81" t="n">
        <v>6.00000000000039</v>
      </c>
      <c r="M1684" s="81" t="n">
        <v>7.32597437136833</v>
      </c>
      <c r="N1684" s="81" t="n">
        <v>6.00000000000005</v>
      </c>
      <c r="O1684" s="81" t="n">
        <v>6.00000011638275</v>
      </c>
      <c r="P1684" s="81" t="n">
        <v>5.99999999999862</v>
      </c>
      <c r="Q1684" s="81" t="n">
        <v>5.99999999999543</v>
      </c>
      <c r="R1684" s="81" t="n">
        <v>5.3351754153288</v>
      </c>
      <c r="S1684" s="81" t="n">
        <v>5.24898535045031</v>
      </c>
      <c r="T1684" s="81" t="n">
        <v>5.18781838812024</v>
      </c>
      <c r="U1684" s="81" t="n">
        <v>5.24898535045031</v>
      </c>
      <c r="V1684" s="81" t="n">
        <v>5.24898535538121</v>
      </c>
      <c r="W1684" s="81" t="n">
        <v>5.2489853504503</v>
      </c>
      <c r="X1684" s="81" t="n">
        <v>5.2489853504503</v>
      </c>
    </row>
    <row r="1685" customFormat="false" ht="15" hidden="false" customHeight="true" outlineLevel="0" collapsed="false">
      <c r="A1685" s="31" t="n">
        <v>168019.767031416</v>
      </c>
      <c r="B1685" s="32" t="n">
        <v>6</v>
      </c>
      <c r="C1685" s="21" t="n">
        <v>4.892029493635</v>
      </c>
      <c r="D1685" s="21" t="n">
        <v>5.29723728321359</v>
      </c>
      <c r="E1685" s="21" t="n">
        <v>5.99999999999107</v>
      </c>
      <c r="F1685" s="21" t="n">
        <v>5.99998732607318</v>
      </c>
      <c r="G1685" s="21" t="n">
        <v>5.42413332429986</v>
      </c>
      <c r="H1685" s="21" t="n">
        <v>5.2889187784421</v>
      </c>
      <c r="I1685" s="21" t="n">
        <v>5.24898535045028</v>
      </c>
      <c r="J1685" s="21" t="n">
        <v>5.24898573757968</v>
      </c>
      <c r="K1685" s="81" t="n">
        <v>4.56463399614702</v>
      </c>
      <c r="L1685" s="81" t="n">
        <v>6.00000000000039</v>
      </c>
      <c r="M1685" s="81" t="n">
        <v>5.26072562280453</v>
      </c>
      <c r="N1685" s="81" t="n">
        <v>6.00000000000015</v>
      </c>
      <c r="O1685" s="81" t="n">
        <v>6.00000030969115</v>
      </c>
      <c r="P1685" s="81" t="n">
        <v>5.99999999999862</v>
      </c>
      <c r="Q1685" s="81" t="n">
        <v>5.99999999999543</v>
      </c>
      <c r="R1685" s="81" t="n">
        <v>5.39013591335728</v>
      </c>
      <c r="S1685" s="81" t="n">
        <v>5.24898535045031</v>
      </c>
      <c r="T1685" s="81" t="n">
        <v>5.27549300298802</v>
      </c>
      <c r="U1685" s="81" t="n">
        <v>5.24898535045031</v>
      </c>
      <c r="V1685" s="81" t="n">
        <v>5.24898535518781</v>
      </c>
      <c r="W1685" s="81" t="n">
        <v>5.2489853504503</v>
      </c>
      <c r="X1685" s="81" t="n">
        <v>5.2489853504503</v>
      </c>
    </row>
    <row r="1686" customFormat="false" ht="15" hidden="false" customHeight="true" outlineLevel="0" collapsed="false">
      <c r="A1686" s="31" t="n">
        <v>168119.778797506</v>
      </c>
      <c r="B1686" s="32" t="n">
        <v>6</v>
      </c>
      <c r="C1686" s="21" t="n">
        <v>8.70064127220789</v>
      </c>
      <c r="D1686" s="21" t="n">
        <v>6.2805918984187</v>
      </c>
      <c r="E1686" s="21" t="n">
        <v>5.99999999999108</v>
      </c>
      <c r="F1686" s="21" t="n">
        <v>6.00000059712168</v>
      </c>
      <c r="G1686" s="21" t="n">
        <v>5.04240516071394</v>
      </c>
      <c r="H1686" s="21" t="n">
        <v>5.25916097524516</v>
      </c>
      <c r="I1686" s="21" t="n">
        <v>5.24898535045028</v>
      </c>
      <c r="J1686" s="21" t="n">
        <v>5.24898550171471</v>
      </c>
      <c r="K1686" s="81" t="n">
        <v>4.90942583911035</v>
      </c>
      <c r="L1686" s="81" t="n">
        <v>6.00000000000039</v>
      </c>
      <c r="M1686" s="81" t="n">
        <v>5.38786534742434</v>
      </c>
      <c r="N1686" s="81" t="n">
        <v>6.00000000000019</v>
      </c>
      <c r="O1686" s="81" t="n">
        <v>6.00000047627971</v>
      </c>
      <c r="P1686" s="81" t="n">
        <v>5.99999999999862</v>
      </c>
      <c r="Q1686" s="81" t="n">
        <v>5.99999999999543</v>
      </c>
      <c r="R1686" s="81" t="n">
        <v>5.37753240287693</v>
      </c>
      <c r="S1686" s="81" t="n">
        <v>5.24898535045031</v>
      </c>
      <c r="T1686" s="81" t="n">
        <v>5.2761236158522</v>
      </c>
      <c r="U1686" s="81" t="n">
        <v>5.2489853504503</v>
      </c>
      <c r="V1686" s="81" t="n">
        <v>5.24898535499419</v>
      </c>
      <c r="W1686" s="81" t="n">
        <v>5.2489853504503</v>
      </c>
      <c r="X1686" s="81" t="n">
        <v>5.2489853504503</v>
      </c>
    </row>
    <row r="1687" customFormat="false" ht="15" hidden="false" customHeight="true" outlineLevel="0" collapsed="false">
      <c r="A1687" s="31" t="n">
        <v>168219.790563596</v>
      </c>
      <c r="B1687" s="32" t="n">
        <v>6</v>
      </c>
      <c r="C1687" s="21" t="n">
        <v>9.0321461039346</v>
      </c>
      <c r="D1687" s="21" t="n">
        <v>8.27235399612162</v>
      </c>
      <c r="E1687" s="21" t="n">
        <v>5.99999999999109</v>
      </c>
      <c r="F1687" s="21" t="n">
        <v>6.00001220487835</v>
      </c>
      <c r="G1687" s="21" t="n">
        <v>4.83923038995928</v>
      </c>
      <c r="H1687" s="21" t="n">
        <v>5.13369074380629</v>
      </c>
      <c r="I1687" s="21" t="n">
        <v>5.24898535045028</v>
      </c>
      <c r="J1687" s="21" t="n">
        <v>5.24898506630549</v>
      </c>
      <c r="K1687" s="81" t="n">
        <v>8.24008991038985</v>
      </c>
      <c r="L1687" s="81" t="n">
        <v>6.00000000000039</v>
      </c>
      <c r="M1687" s="81" t="n">
        <v>5.92178232871423</v>
      </c>
      <c r="N1687" s="81" t="n">
        <v>6.00000000000008</v>
      </c>
      <c r="O1687" s="81" t="n">
        <v>6.00000061872356</v>
      </c>
      <c r="P1687" s="81" t="n">
        <v>5.99999999999862</v>
      </c>
      <c r="Q1687" s="81" t="n">
        <v>5.99999999999543</v>
      </c>
      <c r="R1687" s="81" t="n">
        <v>5.253590352442</v>
      </c>
      <c r="S1687" s="81" t="n">
        <v>5.24898535045031</v>
      </c>
      <c r="T1687" s="81" t="n">
        <v>5.27238603681908</v>
      </c>
      <c r="U1687" s="81" t="n">
        <v>5.24898535045031</v>
      </c>
      <c r="V1687" s="81" t="n">
        <v>5.2489853548014</v>
      </c>
      <c r="W1687" s="81" t="n">
        <v>5.2489853504503</v>
      </c>
      <c r="X1687" s="81" t="n">
        <v>5.2489853504503</v>
      </c>
    </row>
    <row r="1688" customFormat="false" ht="15" hidden="false" customHeight="true" outlineLevel="0" collapsed="false">
      <c r="A1688" s="31" t="n">
        <v>168319.802329686</v>
      </c>
      <c r="B1688" s="32" t="n">
        <v>6</v>
      </c>
      <c r="C1688" s="21" t="n">
        <v>4.62294799534396</v>
      </c>
      <c r="D1688" s="21" t="n">
        <v>5.22190402761319</v>
      </c>
      <c r="E1688" s="21" t="n">
        <v>5.9999999999911</v>
      </c>
      <c r="F1688" s="21" t="n">
        <v>6.00000582306008</v>
      </c>
      <c r="G1688" s="21" t="n">
        <v>5.31413969870893</v>
      </c>
      <c r="H1688" s="21" t="n">
        <v>5.26498739446164</v>
      </c>
      <c r="I1688" s="21" t="n">
        <v>5.24898535045028</v>
      </c>
      <c r="J1688" s="21" t="n">
        <v>5.24898505989851</v>
      </c>
      <c r="K1688" s="81" t="n">
        <v>8.95510762068976</v>
      </c>
      <c r="L1688" s="81" t="n">
        <v>6.00000000000039</v>
      </c>
      <c r="M1688" s="81" t="n">
        <v>8.0908071490668</v>
      </c>
      <c r="N1688" s="81" t="n">
        <v>6.00000000000002</v>
      </c>
      <c r="O1688" s="81" t="n">
        <v>6.00000073939284</v>
      </c>
      <c r="P1688" s="81" t="n">
        <v>5.99999999999862</v>
      </c>
      <c r="Q1688" s="81" t="n">
        <v>5.99999999999543</v>
      </c>
      <c r="R1688" s="81" t="n">
        <v>4.92055511529411</v>
      </c>
      <c r="S1688" s="81" t="n">
        <v>5.24898535045031</v>
      </c>
      <c r="T1688" s="81" t="n">
        <v>5.24630030656818</v>
      </c>
      <c r="U1688" s="81" t="n">
        <v>5.24898535045031</v>
      </c>
      <c r="V1688" s="81" t="n">
        <v>5.24898535461039</v>
      </c>
      <c r="W1688" s="81" t="n">
        <v>5.2489853504503</v>
      </c>
      <c r="X1688" s="81" t="n">
        <v>5.2489853504503</v>
      </c>
    </row>
    <row r="1689" customFormat="false" ht="15" hidden="false" customHeight="true" outlineLevel="0" collapsed="false">
      <c r="A1689" s="31" t="n">
        <v>168419.814095776</v>
      </c>
      <c r="B1689" s="32" t="n">
        <v>6</v>
      </c>
      <c r="C1689" s="21" t="n">
        <v>4.44550417522682</v>
      </c>
      <c r="D1689" s="21" t="n">
        <v>4.94852297706238</v>
      </c>
      <c r="E1689" s="21" t="n">
        <v>5.9999999999911</v>
      </c>
      <c r="F1689" s="21" t="n">
        <v>5.99999159336539</v>
      </c>
      <c r="G1689" s="21" t="n">
        <v>5.40383712518694</v>
      </c>
      <c r="H1689" s="21" t="n">
        <v>5.29541871207151</v>
      </c>
      <c r="I1689" s="21" t="n">
        <v>5.24898535045028</v>
      </c>
      <c r="J1689" s="21" t="n">
        <v>5.24898546510971</v>
      </c>
      <c r="K1689" s="81" t="n">
        <v>4.71370838597566</v>
      </c>
      <c r="L1689" s="81" t="n">
        <v>6.00000000000039</v>
      </c>
      <c r="M1689" s="81" t="n">
        <v>8.34832078627892</v>
      </c>
      <c r="N1689" s="81" t="n">
        <v>6.00000000000011</v>
      </c>
      <c r="O1689" s="81" t="n">
        <v>6.00000084046663</v>
      </c>
      <c r="P1689" s="81" t="n">
        <v>5.99999999999862</v>
      </c>
      <c r="Q1689" s="81" t="n">
        <v>5.99999999999543</v>
      </c>
      <c r="R1689" s="81" t="n">
        <v>5.3351754153288</v>
      </c>
      <c r="S1689" s="81" t="n">
        <v>5.24898535045031</v>
      </c>
      <c r="T1689" s="81" t="n">
        <v>5.19974812234657</v>
      </c>
      <c r="U1689" s="81" t="n">
        <v>5.24898535045031</v>
      </c>
      <c r="V1689" s="81" t="n">
        <v>5.24898535442192</v>
      </c>
      <c r="W1689" s="81" t="n">
        <v>5.2489853504503</v>
      </c>
      <c r="X1689" s="81" t="n">
        <v>5.2489853504503</v>
      </c>
    </row>
    <row r="1690" customFormat="false" ht="15" hidden="false" customHeight="true" outlineLevel="0" collapsed="false">
      <c r="A1690" s="31" t="n">
        <v>168519.825861866</v>
      </c>
      <c r="B1690" s="32" t="n">
        <v>6</v>
      </c>
      <c r="C1690" s="21" t="n">
        <v>4.69780105873322</v>
      </c>
      <c r="D1690" s="21" t="n">
        <v>5.18485694097111</v>
      </c>
      <c r="E1690" s="21" t="n">
        <v>5.99999999999111</v>
      </c>
      <c r="F1690" s="21" t="n">
        <v>5.99999013921275</v>
      </c>
      <c r="G1690" s="21" t="n">
        <v>5.42619281257968</v>
      </c>
      <c r="H1690" s="21" t="n">
        <v>5.29222632134478</v>
      </c>
      <c r="I1690" s="21" t="n">
        <v>5.24898535045028</v>
      </c>
      <c r="J1690" s="21" t="n">
        <v>5.24898568305052</v>
      </c>
      <c r="K1690" s="81" t="n">
        <v>4.56463399614702</v>
      </c>
      <c r="L1690" s="81" t="n">
        <v>6.00000000000039</v>
      </c>
      <c r="M1690" s="81" t="n">
        <v>5.98498357232138</v>
      </c>
      <c r="N1690" s="81" t="n">
        <v>6.0000000000002</v>
      </c>
      <c r="O1690" s="81" t="n">
        <v>6.00000092394617</v>
      </c>
      <c r="P1690" s="81" t="n">
        <v>5.99999999999862</v>
      </c>
      <c r="Q1690" s="81" t="n">
        <v>5.99999999999543</v>
      </c>
      <c r="R1690" s="81" t="n">
        <v>5.39013591335728</v>
      </c>
      <c r="S1690" s="81" t="n">
        <v>5.24898535045031</v>
      </c>
      <c r="T1690" s="81" t="n">
        <v>5.2309098681709</v>
      </c>
      <c r="U1690" s="81" t="n">
        <v>5.2489853504503</v>
      </c>
      <c r="V1690" s="81" t="n">
        <v>5.24898535423669</v>
      </c>
      <c r="W1690" s="81" t="n">
        <v>5.2489853504503</v>
      </c>
      <c r="X1690" s="81" t="n">
        <v>5.2489853504503</v>
      </c>
    </row>
    <row r="1691" customFormat="false" ht="15" hidden="false" customHeight="true" outlineLevel="0" collapsed="false">
      <c r="A1691" s="31" t="n">
        <v>168619.837627956</v>
      </c>
      <c r="B1691" s="32" t="n">
        <v>6</v>
      </c>
      <c r="C1691" s="21" t="n">
        <v>5.71411687545215</v>
      </c>
      <c r="D1691" s="21" t="n">
        <v>5.77635596906545</v>
      </c>
      <c r="E1691" s="21" t="n">
        <v>5.99999999999111</v>
      </c>
      <c r="F1691" s="21" t="n">
        <v>6.00000273065874</v>
      </c>
      <c r="G1691" s="21" t="n">
        <v>5.38798844155222</v>
      </c>
      <c r="H1691" s="21" t="n">
        <v>5.27312499146693</v>
      </c>
      <c r="I1691" s="21" t="n">
        <v>5.24898535045028</v>
      </c>
      <c r="J1691" s="21" t="n">
        <v>5.24898541682435</v>
      </c>
      <c r="K1691" s="81" t="n">
        <v>4.90942583911034</v>
      </c>
      <c r="L1691" s="81" t="n">
        <v>6.00000000000039</v>
      </c>
      <c r="M1691" s="81" t="n">
        <v>5.22717598716229</v>
      </c>
      <c r="N1691" s="81" t="n">
        <v>6.00000000000012</v>
      </c>
      <c r="O1691" s="81" t="n">
        <v>6.00000099166711</v>
      </c>
      <c r="P1691" s="81" t="n">
        <v>5.99999999999862</v>
      </c>
      <c r="Q1691" s="81" t="n">
        <v>5.99999999999543</v>
      </c>
      <c r="R1691" s="81" t="n">
        <v>5.37753240287693</v>
      </c>
      <c r="S1691" s="81" t="n">
        <v>5.24898535045031</v>
      </c>
      <c r="T1691" s="81" t="n">
        <v>5.2763588213316</v>
      </c>
      <c r="U1691" s="81" t="n">
        <v>5.24898535045031</v>
      </c>
      <c r="V1691" s="81" t="n">
        <v>5.24898535405525</v>
      </c>
      <c r="W1691" s="81" t="n">
        <v>5.2489853504503</v>
      </c>
      <c r="X1691" s="81" t="n">
        <v>5.2489853504503</v>
      </c>
    </row>
    <row r="1692" customFormat="false" ht="15" hidden="false" customHeight="true" outlineLevel="0" collapsed="false">
      <c r="A1692" s="31" t="n">
        <v>168719.849394046</v>
      </c>
      <c r="B1692" s="32" t="n">
        <v>6</v>
      </c>
      <c r="C1692" s="21" t="n">
        <v>9.13729003926187</v>
      </c>
      <c r="D1692" s="21" t="n">
        <v>8.20286711487535</v>
      </c>
      <c r="E1692" s="21" t="n">
        <v>5.99999999999112</v>
      </c>
      <c r="F1692" s="21" t="n">
        <v>6.0000106810688</v>
      </c>
      <c r="G1692" s="21" t="n">
        <v>4.89327512051655</v>
      </c>
      <c r="H1692" s="21" t="n">
        <v>5.14621154084527</v>
      </c>
      <c r="I1692" s="21" t="n">
        <v>5.24898535045029</v>
      </c>
      <c r="J1692" s="21" t="n">
        <v>5.24898507307183</v>
      </c>
      <c r="K1692" s="81" t="n">
        <v>8.24008991038983</v>
      </c>
      <c r="L1692" s="81" t="n">
        <v>6.00000000000039</v>
      </c>
      <c r="M1692" s="81" t="n">
        <v>5.49030677336517</v>
      </c>
      <c r="N1692" s="81" t="n">
        <v>6.00000000000002</v>
      </c>
      <c r="O1692" s="81" t="n">
        <v>6.0000010453112</v>
      </c>
      <c r="P1692" s="81" t="n">
        <v>5.99999999999862</v>
      </c>
      <c r="Q1692" s="81" t="n">
        <v>5.99999999999543</v>
      </c>
      <c r="R1692" s="81" t="n">
        <v>5.25359035244201</v>
      </c>
      <c r="S1692" s="81" t="n">
        <v>5.24898535045031</v>
      </c>
      <c r="T1692" s="81" t="n">
        <v>5.27564826514171</v>
      </c>
      <c r="U1692" s="81" t="n">
        <v>5.24898535045031</v>
      </c>
      <c r="V1692" s="81" t="n">
        <v>5.2489853538781</v>
      </c>
      <c r="W1692" s="81" t="n">
        <v>5.2489853504503</v>
      </c>
      <c r="X1692" s="81" t="n">
        <v>5.2489853504503</v>
      </c>
    </row>
    <row r="1693" customFormat="false" ht="15" hidden="false" customHeight="true" outlineLevel="0" collapsed="false">
      <c r="A1693" s="31" t="n">
        <v>168819.861160137</v>
      </c>
      <c r="B1693" s="32" t="n">
        <v>6</v>
      </c>
      <c r="C1693" s="21" t="n">
        <v>5.06943061346832</v>
      </c>
      <c r="D1693" s="21" t="n">
        <v>5.55618782528769</v>
      </c>
      <c r="E1693" s="21" t="n">
        <v>5.99999999999112</v>
      </c>
      <c r="F1693" s="21" t="n">
        <v>6.00000302408805</v>
      </c>
      <c r="G1693" s="21" t="n">
        <v>5.18433124769099</v>
      </c>
      <c r="H1693" s="21" t="n">
        <v>5.22995444367652</v>
      </c>
      <c r="I1693" s="21" t="n">
        <v>5.24898535045029</v>
      </c>
      <c r="J1693" s="21" t="n">
        <v>5.24898514309465</v>
      </c>
      <c r="K1693" s="81" t="n">
        <v>8.95510762068943</v>
      </c>
      <c r="L1693" s="81" t="n">
        <v>6.00000000000039</v>
      </c>
      <c r="M1693" s="81" t="n">
        <v>6.35966387416669</v>
      </c>
      <c r="N1693" s="81" t="n">
        <v>6.00000000000007</v>
      </c>
      <c r="O1693" s="81" t="n">
        <v>6.00000108641735</v>
      </c>
      <c r="P1693" s="81" t="n">
        <v>5.99999999999862</v>
      </c>
      <c r="Q1693" s="81" t="n">
        <v>5.99999999999543</v>
      </c>
      <c r="R1693" s="81" t="n">
        <v>4.92055511529412</v>
      </c>
      <c r="S1693" s="81" t="n">
        <v>5.24898535045031</v>
      </c>
      <c r="T1693" s="81" t="n">
        <v>5.27059719804542</v>
      </c>
      <c r="U1693" s="81" t="n">
        <v>5.24898535045031</v>
      </c>
      <c r="V1693" s="81" t="n">
        <v>5.24898535370561</v>
      </c>
      <c r="W1693" s="81" t="n">
        <v>5.2489853504503</v>
      </c>
      <c r="X1693" s="81" t="n">
        <v>5.2489853504503</v>
      </c>
    </row>
    <row r="1694" customFormat="false" ht="15" hidden="false" customHeight="true" outlineLevel="0" collapsed="false">
      <c r="A1694" s="31" t="n">
        <v>168919.872926227</v>
      </c>
      <c r="B1694" s="32" t="n">
        <v>6</v>
      </c>
      <c r="C1694" s="21" t="n">
        <v>4.40670507484937</v>
      </c>
      <c r="D1694" s="21" t="n">
        <v>4.93236800275613</v>
      </c>
      <c r="E1694" s="21" t="n">
        <v>5.99999999999112</v>
      </c>
      <c r="F1694" s="21" t="n">
        <v>5.99999155932016</v>
      </c>
      <c r="G1694" s="21" t="n">
        <v>5.38517948767338</v>
      </c>
      <c r="H1694" s="21" t="n">
        <v>5.29325748399861</v>
      </c>
      <c r="I1694" s="21" t="n">
        <v>5.24898535045029</v>
      </c>
      <c r="J1694" s="21" t="n">
        <v>5.24898550227221</v>
      </c>
      <c r="K1694" s="81" t="n">
        <v>4.71370838597567</v>
      </c>
      <c r="L1694" s="81" t="n">
        <v>6.00000000000039</v>
      </c>
      <c r="M1694" s="81" t="n">
        <v>8.25907373666182</v>
      </c>
      <c r="N1694" s="81" t="n">
        <v>6.00000000000017</v>
      </c>
      <c r="O1694" s="81" t="n">
        <v>6.00000111639183</v>
      </c>
      <c r="P1694" s="81" t="n">
        <v>5.99999999999862</v>
      </c>
      <c r="Q1694" s="81" t="n">
        <v>5.99999999999543</v>
      </c>
      <c r="R1694" s="81" t="n">
        <v>5.3351754153288</v>
      </c>
      <c r="S1694" s="81" t="n">
        <v>5.24898535045031</v>
      </c>
      <c r="T1694" s="81" t="n">
        <v>5.23252765053463</v>
      </c>
      <c r="U1694" s="81" t="n">
        <v>5.24898535045031</v>
      </c>
      <c r="V1694" s="81" t="n">
        <v>5.2489853535381</v>
      </c>
      <c r="W1694" s="81" t="n">
        <v>5.2489853504503</v>
      </c>
      <c r="X1694" s="81" t="n">
        <v>5.2489853504503</v>
      </c>
    </row>
    <row r="1695" customFormat="false" ht="15" hidden="false" customHeight="true" outlineLevel="0" collapsed="false">
      <c r="A1695" s="31" t="n">
        <v>169019.884692317</v>
      </c>
      <c r="B1695" s="32" t="n">
        <v>6</v>
      </c>
      <c r="C1695" s="21" t="n">
        <v>4.56822608847866</v>
      </c>
      <c r="D1695" s="21" t="n">
        <v>5.10714805510666</v>
      </c>
      <c r="E1695" s="21" t="n">
        <v>5.99999999999113</v>
      </c>
      <c r="F1695" s="21" t="n">
        <v>5.99999274771034</v>
      </c>
      <c r="G1695" s="21" t="n">
        <v>5.42115447145363</v>
      </c>
      <c r="H1695" s="21" t="n">
        <v>5.29410692709696</v>
      </c>
      <c r="I1695" s="21" t="n">
        <v>5.24898535045029</v>
      </c>
      <c r="J1695" s="21" t="n">
        <v>5.24898562442375</v>
      </c>
      <c r="K1695" s="81" t="n">
        <v>4.56463399614704</v>
      </c>
      <c r="L1695" s="81" t="n">
        <v>6.00000000000039</v>
      </c>
      <c r="M1695" s="81" t="n">
        <v>8.23372717827768</v>
      </c>
      <c r="N1695" s="81" t="n">
        <v>6.00000000000017</v>
      </c>
      <c r="O1695" s="81" t="n">
        <v>6.00000113651799</v>
      </c>
      <c r="P1695" s="81" t="n">
        <v>5.99999999999862</v>
      </c>
      <c r="Q1695" s="81" t="n">
        <v>5.99999999999543</v>
      </c>
      <c r="R1695" s="81" t="n">
        <v>5.39013591335728</v>
      </c>
      <c r="S1695" s="81" t="n">
        <v>5.24898535045031</v>
      </c>
      <c r="T1695" s="81" t="n">
        <v>5.18910083082607</v>
      </c>
      <c r="U1695" s="81" t="n">
        <v>5.2489853504503</v>
      </c>
      <c r="V1695" s="81" t="n">
        <v>5.24898535337582</v>
      </c>
      <c r="W1695" s="81" t="n">
        <v>5.2489853504503</v>
      </c>
      <c r="X1695" s="81" t="n">
        <v>5.2489853504503</v>
      </c>
    </row>
    <row r="1696" customFormat="false" ht="15" hidden="false" customHeight="true" outlineLevel="0" collapsed="false">
      <c r="A1696" s="31" t="n">
        <v>169119.896458407</v>
      </c>
      <c r="B1696" s="32" t="n">
        <v>6</v>
      </c>
      <c r="C1696" s="21" t="n">
        <v>5.03762168203383</v>
      </c>
      <c r="D1696" s="21" t="n">
        <v>5.55695908954705</v>
      </c>
      <c r="E1696" s="21" t="n">
        <v>5.99999999999113</v>
      </c>
      <c r="F1696" s="21" t="n">
        <v>6.00000412698273</v>
      </c>
      <c r="G1696" s="21" t="n">
        <v>5.41873730311272</v>
      </c>
      <c r="H1696" s="21" t="n">
        <v>5.2804124602904</v>
      </c>
      <c r="I1696" s="21" t="n">
        <v>5.24898535045029</v>
      </c>
      <c r="J1696" s="21" t="n">
        <v>5.2489853512888</v>
      </c>
      <c r="K1696" s="81" t="n">
        <v>4.90942583911038</v>
      </c>
      <c r="L1696" s="81" t="n">
        <v>6.00000000000039</v>
      </c>
      <c r="M1696" s="81" t="n">
        <v>5.55577879464448</v>
      </c>
      <c r="N1696" s="81" t="n">
        <v>6.00000000000005</v>
      </c>
      <c r="O1696" s="81" t="n">
        <v>6.00000114796538</v>
      </c>
      <c r="P1696" s="81" t="n">
        <v>5.99999999999862</v>
      </c>
      <c r="Q1696" s="81" t="n">
        <v>5.99999999999543</v>
      </c>
      <c r="R1696" s="81" t="n">
        <v>5.37753240287693</v>
      </c>
      <c r="S1696" s="81" t="n">
        <v>5.24898535045031</v>
      </c>
      <c r="T1696" s="81" t="n">
        <v>5.2677385985546</v>
      </c>
      <c r="U1696" s="81" t="n">
        <v>5.24898535045031</v>
      </c>
      <c r="V1696" s="81" t="n">
        <v>5.24898535321897</v>
      </c>
      <c r="W1696" s="81" t="n">
        <v>5.2489853504503</v>
      </c>
      <c r="X1696" s="81" t="n">
        <v>5.2489853504503</v>
      </c>
    </row>
    <row r="1697" customFormat="false" ht="15" hidden="false" customHeight="true" outlineLevel="0" collapsed="false">
      <c r="A1697" s="31" t="n">
        <v>169219.908224497</v>
      </c>
      <c r="B1697" s="32" t="n">
        <v>6</v>
      </c>
      <c r="C1697" s="21" t="n">
        <v>8.91672953051219</v>
      </c>
      <c r="D1697" s="21" t="n">
        <v>8.01680104531278</v>
      </c>
      <c r="E1697" s="21" t="n">
        <v>5.99999999999113</v>
      </c>
      <c r="F1697" s="21" t="n">
        <v>6.00000896369027</v>
      </c>
      <c r="G1697" s="21" t="n">
        <v>4.96978085927842</v>
      </c>
      <c r="H1697" s="21" t="n">
        <v>5.16922217146684</v>
      </c>
      <c r="I1697" s="21" t="n">
        <v>5.24898535045029</v>
      </c>
      <c r="J1697" s="21" t="n">
        <v>5.24898509380703</v>
      </c>
      <c r="K1697" s="81" t="n">
        <v>8.24008991039008</v>
      </c>
      <c r="L1697" s="81" t="n">
        <v>6.00000000000039</v>
      </c>
      <c r="M1697" s="81" t="n">
        <v>5.27153804296583</v>
      </c>
      <c r="N1697" s="81" t="n">
        <v>6.00000000000003</v>
      </c>
      <c r="O1697" s="81" t="n">
        <v>6.00000115179822</v>
      </c>
      <c r="P1697" s="81" t="n">
        <v>5.99999999999862</v>
      </c>
      <c r="Q1697" s="81" t="n">
        <v>5.99999999999543</v>
      </c>
      <c r="R1697" s="81" t="n">
        <v>5.25359035244195</v>
      </c>
      <c r="S1697" s="81" t="n">
        <v>5.24898535045031</v>
      </c>
      <c r="T1697" s="81" t="n">
        <v>5.27657699296632</v>
      </c>
      <c r="U1697" s="81" t="n">
        <v>5.24898535045031</v>
      </c>
      <c r="V1697" s="81" t="n">
        <v>5.24898535306766</v>
      </c>
      <c r="W1697" s="81" t="n">
        <v>5.2489853504503</v>
      </c>
      <c r="X1697" s="81" t="n">
        <v>5.2489853504503</v>
      </c>
    </row>
    <row r="1698" customFormat="false" ht="15" hidden="false" customHeight="true" outlineLevel="0" collapsed="false">
      <c r="A1698" s="31" t="n">
        <v>169319.919990587</v>
      </c>
      <c r="B1698" s="32" t="n">
        <v>6</v>
      </c>
      <c r="C1698" s="21" t="n">
        <v>8.69959699844225</v>
      </c>
      <c r="D1698" s="21" t="n">
        <v>6.49841931872326</v>
      </c>
      <c r="E1698" s="21" t="n">
        <v>5.99999999999113</v>
      </c>
      <c r="F1698" s="21" t="n">
        <v>6.0000008156535</v>
      </c>
      <c r="G1698" s="21" t="n">
        <v>4.83730337833494</v>
      </c>
      <c r="H1698" s="21" t="n">
        <v>5.1324935582874</v>
      </c>
      <c r="I1698" s="21" t="n">
        <v>5.24898535045029</v>
      </c>
      <c r="J1698" s="21" t="n">
        <v>5.24898521543453</v>
      </c>
      <c r="K1698" s="81" t="n">
        <v>8.95510762068943</v>
      </c>
      <c r="L1698" s="81" t="n">
        <v>6.00000000000039</v>
      </c>
      <c r="M1698" s="81" t="n">
        <v>5.61761643308051</v>
      </c>
      <c r="N1698" s="81" t="n">
        <v>6.00000000000013</v>
      </c>
      <c r="O1698" s="81" t="n">
        <v>6.00000114898341</v>
      </c>
      <c r="P1698" s="81" t="n">
        <v>5.99999999999862</v>
      </c>
      <c r="Q1698" s="81" t="n">
        <v>5.99999999999543</v>
      </c>
      <c r="R1698" s="81" t="n">
        <v>4.92055511529411</v>
      </c>
      <c r="S1698" s="81" t="n">
        <v>5.24898535045031</v>
      </c>
      <c r="T1698" s="81" t="n">
        <v>5.27455787559075</v>
      </c>
      <c r="U1698" s="81" t="n">
        <v>5.24898535045031</v>
      </c>
      <c r="V1698" s="81" t="n">
        <v>5.24898535292201</v>
      </c>
      <c r="W1698" s="81" t="n">
        <v>5.2489853504503</v>
      </c>
      <c r="X1698" s="81" t="n">
        <v>5.2489853504503</v>
      </c>
    </row>
    <row r="1699" customFormat="false" ht="15" hidden="false" customHeight="true" outlineLevel="0" collapsed="false">
      <c r="A1699" s="31" t="n">
        <v>169419.931756677</v>
      </c>
      <c r="B1699" s="32" t="n">
        <v>6</v>
      </c>
      <c r="C1699" s="21" t="n">
        <v>4.50119435156468</v>
      </c>
      <c r="D1699" s="21" t="n">
        <v>4.95444469588157</v>
      </c>
      <c r="E1699" s="21" t="n">
        <v>5.99999999999114</v>
      </c>
      <c r="F1699" s="21" t="n">
        <v>5.99999201574053</v>
      </c>
      <c r="G1699" s="21" t="n">
        <v>5.34223571283884</v>
      </c>
      <c r="H1699" s="21" t="n">
        <v>5.28635467534908</v>
      </c>
      <c r="I1699" s="21" t="n">
        <v>5.24898535045029</v>
      </c>
      <c r="J1699" s="21" t="n">
        <v>5.24898552065005</v>
      </c>
      <c r="K1699" s="81" t="n">
        <v>4.71370838597563</v>
      </c>
      <c r="L1699" s="81" t="n">
        <v>6.00000000000039</v>
      </c>
      <c r="M1699" s="81" t="n">
        <v>7.47470715380552</v>
      </c>
      <c r="N1699" s="81" t="n">
        <v>6.0000000000002</v>
      </c>
      <c r="O1699" s="81" t="n">
        <v>6.000001140398</v>
      </c>
      <c r="P1699" s="81" t="n">
        <v>5.99999999999862</v>
      </c>
      <c r="Q1699" s="81" t="n">
        <v>5.99999999999543</v>
      </c>
      <c r="R1699" s="81" t="n">
        <v>5.33517541532881</v>
      </c>
      <c r="S1699" s="81" t="n">
        <v>5.24898535045031</v>
      </c>
      <c r="T1699" s="81" t="n">
        <v>5.26821847660205</v>
      </c>
      <c r="U1699" s="81" t="n">
        <v>5.2489853504503</v>
      </c>
      <c r="V1699" s="81" t="n">
        <v>5.24898535278204</v>
      </c>
      <c r="W1699" s="81" t="n">
        <v>5.2489853504503</v>
      </c>
      <c r="X1699" s="81" t="n">
        <v>5.2489853504503</v>
      </c>
    </row>
    <row r="1700" customFormat="false" ht="15" hidden="false" customHeight="true" outlineLevel="0" collapsed="false">
      <c r="A1700" s="31" t="n">
        <v>169519.943522767</v>
      </c>
      <c r="B1700" s="32" t="n">
        <v>6</v>
      </c>
      <c r="C1700" s="21" t="n">
        <v>4.47767864361138</v>
      </c>
      <c r="D1700" s="21" t="n">
        <v>5.04582690657925</v>
      </c>
      <c r="E1700" s="21" t="n">
        <v>5.99999999999114</v>
      </c>
      <c r="F1700" s="21" t="n">
        <v>5.99999505864263</v>
      </c>
      <c r="G1700" s="21" t="n">
        <v>5.41075190844095</v>
      </c>
      <c r="H1700" s="21" t="n">
        <v>5.29511946324241</v>
      </c>
      <c r="I1700" s="21" t="n">
        <v>5.24898535045029</v>
      </c>
      <c r="J1700" s="21" t="n">
        <v>5.24898556615837</v>
      </c>
      <c r="K1700" s="81" t="n">
        <v>4.56463399614704</v>
      </c>
      <c r="L1700" s="81" t="n">
        <v>6.00000000000039</v>
      </c>
      <c r="M1700" s="81" t="n">
        <v>8.35170453512507</v>
      </c>
      <c r="N1700" s="81" t="n">
        <v>6.0000000000001</v>
      </c>
      <c r="O1700" s="81" t="n">
        <v>6.0000011268361</v>
      </c>
      <c r="P1700" s="81" t="n">
        <v>5.99999999999862</v>
      </c>
      <c r="Q1700" s="81" t="n">
        <v>5.99999999999543</v>
      </c>
      <c r="R1700" s="81" t="n">
        <v>5.39013591335728</v>
      </c>
      <c r="S1700" s="81" t="n">
        <v>5.24898535045031</v>
      </c>
      <c r="T1700" s="81" t="n">
        <v>5.21989179657601</v>
      </c>
      <c r="U1700" s="81" t="n">
        <v>5.24898535045031</v>
      </c>
      <c r="V1700" s="81" t="n">
        <v>5.24898535264776</v>
      </c>
      <c r="W1700" s="81" t="n">
        <v>5.2489853504503</v>
      </c>
      <c r="X1700" s="81" t="n">
        <v>5.2489853504503</v>
      </c>
    </row>
    <row r="1701" customFormat="false" ht="15" hidden="false" customHeight="true" outlineLevel="0" collapsed="false">
      <c r="A1701" s="31" t="n">
        <v>169619.955288858</v>
      </c>
      <c r="B1701" s="32" t="n">
        <v>6</v>
      </c>
      <c r="C1701" s="21" t="n">
        <v>4.78360786639197</v>
      </c>
      <c r="D1701" s="21" t="n">
        <v>5.41092231014999</v>
      </c>
      <c r="E1701" s="21" t="n">
        <v>5.99999999999114</v>
      </c>
      <c r="F1701" s="21" t="n">
        <v>6.00000490743275</v>
      </c>
      <c r="G1701" s="21" t="n">
        <v>5.42629863942219</v>
      </c>
      <c r="H1701" s="21" t="n">
        <v>5.2852834336604</v>
      </c>
      <c r="I1701" s="21" t="n">
        <v>5.24898535045029</v>
      </c>
      <c r="J1701" s="21" t="n">
        <v>5.24898530356861</v>
      </c>
      <c r="K1701" s="81" t="n">
        <v>4.90942583911038</v>
      </c>
      <c r="L1701" s="81" t="n">
        <v>6.00000000000039</v>
      </c>
      <c r="M1701" s="81" t="n">
        <v>7.96239680702846</v>
      </c>
      <c r="N1701" s="81" t="n">
        <v>6.00000000000001</v>
      </c>
      <c r="O1701" s="81" t="n">
        <v>6.00000110901542</v>
      </c>
      <c r="P1701" s="81" t="n">
        <v>5.99999999999862</v>
      </c>
      <c r="Q1701" s="81" t="n">
        <v>5.99999999999543</v>
      </c>
      <c r="R1701" s="81" t="n">
        <v>5.37753240287693</v>
      </c>
      <c r="S1701" s="81" t="n">
        <v>5.24898535045031</v>
      </c>
      <c r="T1701" s="81" t="n">
        <v>5.18482558897002</v>
      </c>
      <c r="U1701" s="81" t="n">
        <v>5.24898535045031</v>
      </c>
      <c r="V1701" s="81" t="n">
        <v>5.24898535251917</v>
      </c>
      <c r="W1701" s="81" t="n">
        <v>5.2489853504503</v>
      </c>
      <c r="X1701" s="81" t="n">
        <v>5.2489853504503</v>
      </c>
    </row>
    <row r="1702" customFormat="false" ht="15" hidden="false" customHeight="true" outlineLevel="0" collapsed="false">
      <c r="A1702" s="31" t="n">
        <v>169719.967054948</v>
      </c>
      <c r="B1702" s="32" t="n">
        <v>6</v>
      </c>
      <c r="C1702" s="21" t="n">
        <v>8.20670953856705</v>
      </c>
      <c r="D1702" s="21" t="n">
        <v>7.54942080296435</v>
      </c>
      <c r="E1702" s="21" t="n">
        <v>5.99999999999114</v>
      </c>
      <c r="F1702" s="21" t="n">
        <v>6.00000720341362</v>
      </c>
      <c r="G1702" s="21" t="n">
        <v>5.33807828269969</v>
      </c>
      <c r="H1702" s="21" t="n">
        <v>5.23367309127792</v>
      </c>
      <c r="I1702" s="21" t="n">
        <v>5.24898535045029</v>
      </c>
      <c r="J1702" s="21" t="n">
        <v>5.2489851235214</v>
      </c>
      <c r="K1702" s="81" t="n">
        <v>8.24008991039006</v>
      </c>
      <c r="L1702" s="81" t="n">
        <v>6.00000000000039</v>
      </c>
      <c r="M1702" s="81" t="n">
        <v>5.35517341025059</v>
      </c>
      <c r="N1702" s="81" t="n">
        <v>6.00000000000009</v>
      </c>
      <c r="O1702" s="81" t="n">
        <v>6.00000108758334</v>
      </c>
      <c r="P1702" s="81" t="n">
        <v>5.99999999999862</v>
      </c>
      <c r="Q1702" s="81" t="n">
        <v>5.99999999999543</v>
      </c>
      <c r="R1702" s="81" t="n">
        <v>5.25359035244195</v>
      </c>
      <c r="S1702" s="81" t="n">
        <v>5.24898535045031</v>
      </c>
      <c r="T1702" s="81" t="n">
        <v>5.27395751620037</v>
      </c>
      <c r="U1702" s="81" t="n">
        <v>5.24898535045031</v>
      </c>
      <c r="V1702" s="81" t="n">
        <v>5.2489853523962</v>
      </c>
      <c r="W1702" s="81" t="n">
        <v>5.2489853504503</v>
      </c>
      <c r="X1702" s="81" t="n">
        <v>5.2489853504503</v>
      </c>
    </row>
    <row r="1703" customFormat="false" ht="15" hidden="false" customHeight="true" outlineLevel="0" collapsed="false">
      <c r="A1703" s="31" t="n">
        <v>169819.978821038</v>
      </c>
      <c r="B1703" s="32" t="n">
        <v>6</v>
      </c>
      <c r="C1703" s="21" t="n">
        <v>9.18129601640565</v>
      </c>
      <c r="D1703" s="21" t="n">
        <v>8.17790231277776</v>
      </c>
      <c r="E1703" s="21" t="n">
        <v>5.99999999999114</v>
      </c>
      <c r="F1703" s="21" t="n">
        <v>5.99999916268865</v>
      </c>
      <c r="G1703" s="21" t="n">
        <v>4.86393419768285</v>
      </c>
      <c r="H1703" s="21" t="n">
        <v>5.12871258450901</v>
      </c>
      <c r="I1703" s="21" t="n">
        <v>5.24898535045029</v>
      </c>
      <c r="J1703" s="21" t="n">
        <v>5.24898527575329</v>
      </c>
      <c r="K1703" s="81" t="n">
        <v>8.95510762068943</v>
      </c>
      <c r="L1703" s="81" t="n">
        <v>6.00000000000039</v>
      </c>
      <c r="M1703" s="81" t="n">
        <v>5.33871340849129</v>
      </c>
      <c r="N1703" s="81" t="n">
        <v>6.00000000000018</v>
      </c>
      <c r="O1703" s="81" t="n">
        <v>6.00000106312264</v>
      </c>
      <c r="P1703" s="81" t="n">
        <v>5.99999999999862</v>
      </c>
      <c r="Q1703" s="81" t="n">
        <v>5.99999999999543</v>
      </c>
      <c r="R1703" s="81" t="n">
        <v>4.92055511529411</v>
      </c>
      <c r="S1703" s="81" t="n">
        <v>5.24898535045031</v>
      </c>
      <c r="T1703" s="81" t="n">
        <v>5.27644646600399</v>
      </c>
      <c r="U1703" s="81" t="n">
        <v>5.2489853504503</v>
      </c>
      <c r="V1703" s="81" t="n">
        <v>5.24898535227879</v>
      </c>
      <c r="W1703" s="81" t="n">
        <v>5.2489853504503</v>
      </c>
      <c r="X1703" s="81" t="n">
        <v>5.2489853504503</v>
      </c>
    </row>
    <row r="1704" customFormat="false" ht="15" hidden="false" customHeight="true" outlineLevel="0" collapsed="false">
      <c r="A1704" s="31" t="n">
        <v>169919.990587128</v>
      </c>
      <c r="B1704" s="32" t="n">
        <v>6</v>
      </c>
      <c r="C1704" s="21" t="n">
        <v>4.79582409848111</v>
      </c>
      <c r="D1704" s="21" t="n">
        <v>5.06471981059464</v>
      </c>
      <c r="E1704" s="21" t="n">
        <v>5.99999999999114</v>
      </c>
      <c r="F1704" s="21" t="n">
        <v>5.99999280291862</v>
      </c>
      <c r="G1704" s="21" t="n">
        <v>5.27571981059389</v>
      </c>
      <c r="H1704" s="21" t="n">
        <v>5.27741170180145</v>
      </c>
      <c r="I1704" s="21" t="n">
        <v>5.24898535045029</v>
      </c>
      <c r="J1704" s="21" t="n">
        <v>5.2489855243158</v>
      </c>
      <c r="K1704" s="81" t="n">
        <v>4.71370838597563</v>
      </c>
      <c r="L1704" s="81" t="n">
        <v>6.00000000000039</v>
      </c>
      <c r="M1704" s="81" t="n">
        <v>5.78485486836989</v>
      </c>
      <c r="N1704" s="81" t="n">
        <v>6.00000000000015</v>
      </c>
      <c r="O1704" s="81" t="n">
        <v>6.00000103615665</v>
      </c>
      <c r="P1704" s="81" t="n">
        <v>5.99999999999862</v>
      </c>
      <c r="Q1704" s="81" t="n">
        <v>5.99999999999543</v>
      </c>
      <c r="R1704" s="81" t="n">
        <v>5.33517541532881</v>
      </c>
      <c r="S1704" s="81" t="n">
        <v>5.24898535045031</v>
      </c>
      <c r="T1704" s="81" t="n">
        <v>5.27338467146289</v>
      </c>
      <c r="U1704" s="81" t="n">
        <v>5.2489853504503</v>
      </c>
      <c r="V1704" s="81" t="n">
        <v>5.24898535216683</v>
      </c>
      <c r="W1704" s="81" t="n">
        <v>5.2489853504503</v>
      </c>
      <c r="X1704" s="81" t="n">
        <v>5.2489853504503</v>
      </c>
    </row>
  </sheetData>
  <mergeCells count="2">
    <mergeCell ref="A1:J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H90"/>
  <sheetViews>
    <sheetView showFormulas="false" showGridLines="false" showRowColHeaders="true" showZeros="true" rightToLeft="false" tabSelected="false" showOutlineSymbols="true" defaultGridColor="true" view="normal" topLeftCell="A1" colorId="64" zoomScale="82" zoomScaleNormal="82" zoomScalePageLayoutView="100" workbookViewId="0">
      <pane xSplit="0" ySplit="4" topLeftCell="A30" activePane="bottomLeft" state="frozen"/>
      <selection pane="topLeft" activeCell="A1" activeCellId="0" sqref="A1"/>
      <selection pane="bottomLeft" activeCell="A1" activeCellId="0" sqref="A1"/>
    </sheetView>
  </sheetViews>
  <sheetFormatPr defaultColWidth="8.671875" defaultRowHeight="15" zeroHeight="false" outlineLevelRow="0" outlineLevelCol="0"/>
  <cols>
    <col collapsed="false" customWidth="true" hidden="false" outlineLevel="0" max="1" min="1" style="1" width="34"/>
    <col collapsed="false" customWidth="true" hidden="false" outlineLevel="0" max="5" min="2" style="1" width="20"/>
    <col collapsed="false" customWidth="true" hidden="false" outlineLevel="0" max="6" min="6" style="1" width="62"/>
    <col collapsed="false" customWidth="true" hidden="false" outlineLevel="0" max="7" min="7" style="1" width="45.67"/>
    <col collapsed="false" customWidth="true" hidden="false" outlineLevel="0" max="8" min="8" style="1" width="62"/>
  </cols>
  <sheetData>
    <row r="1" customFormat="false" ht="25.5" hidden="false" customHeight="true" outlineLevel="0" collapsed="false">
      <c r="A1" s="2" t="s">
        <v>417</v>
      </c>
      <c r="B1" s="2"/>
      <c r="C1" s="2"/>
      <c r="D1" s="2"/>
      <c r="E1" s="2"/>
      <c r="F1" s="2"/>
      <c r="G1" s="2"/>
      <c r="H1" s="2"/>
    </row>
    <row r="2" customFormat="false" ht="15.75" hidden="false" customHeight="true" outlineLevel="0" collapsed="false">
      <c r="A2" s="3" t="s">
        <v>418</v>
      </c>
      <c r="B2" s="3"/>
      <c r="C2" s="3"/>
      <c r="D2" s="3"/>
      <c r="E2" s="3"/>
      <c r="F2" s="3"/>
      <c r="G2" s="3"/>
      <c r="H2" s="3"/>
    </row>
    <row r="4" customFormat="false" ht="18" hidden="false" customHeight="true" outlineLevel="0" collapsed="false">
      <c r="A4" s="120" t="s">
        <v>419</v>
      </c>
      <c r="B4" s="109"/>
      <c r="C4" s="109"/>
      <c r="D4" s="109"/>
      <c r="E4" s="109"/>
      <c r="F4" s="109"/>
      <c r="G4" s="109"/>
      <c r="H4" s="92"/>
    </row>
    <row r="5" customFormat="false" ht="30" hidden="false" customHeight="true" outlineLevel="0" collapsed="false">
      <c r="A5" s="94" t="s">
        <v>237</v>
      </c>
      <c r="B5" s="94" t="s">
        <v>420</v>
      </c>
      <c r="C5" s="94" t="s">
        <v>353</v>
      </c>
      <c r="D5" s="94" t="s">
        <v>421</v>
      </c>
      <c r="E5" s="94" t="s">
        <v>422</v>
      </c>
      <c r="F5" s="94" t="s">
        <v>423</v>
      </c>
      <c r="G5" s="94" t="s">
        <v>424</v>
      </c>
      <c r="H5" s="121"/>
    </row>
    <row r="6" customFormat="false" ht="27.75" hidden="false" customHeight="true" outlineLevel="0" collapsed="false">
      <c r="A6" s="84" t="s">
        <v>243</v>
      </c>
      <c r="B6" s="122" t="n">
        <f aca="false">08_Metrics_Summary!H6</f>
        <v>11</v>
      </c>
      <c r="C6" s="123" t="n">
        <f aca="false">08_Metrics_Summary!B6</f>
        <v>65312.3273333333</v>
      </c>
      <c r="D6" s="124" t="n">
        <f aca="false">09_Margins!C43</f>
        <v>-8.457</v>
      </c>
      <c r="E6" s="116" t="n">
        <f aca="false">AVERAGE(ABS(10_Robust_Summary!H17),ABS(10_Robust_Summary!H28),ABS(10_Robust_Summary!H39),ABS(10_Robust_Summary!H50),ABS(10_Robust_Summary!H61))</f>
        <v>0.0570102513878671</v>
      </c>
      <c r="F6" s="95" t="n">
        <f aca="false">MAX(10_Robust_Summary!C6,10_Robust_Summary!C17,10_Robust_Summary!C28,10_Robust_Summary!C39,10_Robust_Summary!C50,10_Robust_Summary!C61)</f>
        <v>70253.7126666667</v>
      </c>
      <c r="G6" s="125" t="str">
        <f aca="false">IF(D6&lt;30,"Thin stability margin -- every performance claim needs a caveat",IF(AND(B6&lt;=2,E6&gt;0.25),"Best performance, but the most mismatch-sensitive -- argue in absolute IAE, not %",IF(B6&lt;=2,"Good performance and well-behaved under mismatch","Stable but slow")))</f>
        <v>Thin stability margin -- every performance claim needs a caveat</v>
      </c>
      <c r="H6" s="89"/>
    </row>
    <row r="7" customFormat="false" ht="15" hidden="false" customHeight="true" outlineLevel="0" collapsed="false">
      <c r="A7" s="84" t="s">
        <v>245</v>
      </c>
      <c r="B7" s="122" t="n">
        <f aca="false">08_Metrics_Summary!H7</f>
        <v>9</v>
      </c>
      <c r="C7" s="123" t="n">
        <f aca="false">08_Metrics_Summary!B7</f>
        <v>44687.2533333333</v>
      </c>
      <c r="D7" s="124" t="n">
        <f aca="false">09_Margins!C44</f>
        <v>50.296</v>
      </c>
      <c r="E7" s="116" t="n">
        <f aca="false">AVERAGE(ABS(10_Robust_Summary!H18),ABS(10_Robust_Summary!H29),ABS(10_Robust_Summary!H40),ABS(10_Robust_Summary!H51),ABS(10_Robust_Summary!H62))</f>
        <v>0.108244904438074</v>
      </c>
      <c r="F7" s="95" t="n">
        <f aca="false">MAX(10_Robust_Summary!C7,10_Robust_Summary!C18,10_Robust_Summary!C29,10_Robust_Summary!C40,10_Robust_Summary!C51,10_Robust_Summary!C62)</f>
        <v>49728.862</v>
      </c>
      <c r="G7" s="125" t="str">
        <f aca="false">IF(D7&lt;30,"Thin stability margin -- every performance claim needs a caveat",IF(AND(B7&lt;=2,E7&gt;0.25),"Best performance, but the most mismatch-sensitive -- argue in absolute IAE, not %",IF(B7&lt;=2,"Good performance and well-behaved under mismatch","Stable but slow")))</f>
        <v>Stable but slow</v>
      </c>
      <c r="H7" s="89"/>
    </row>
    <row r="8" customFormat="false" ht="30" hidden="false" customHeight="true" outlineLevel="0" collapsed="false">
      <c r="A8" s="84" t="s">
        <v>343</v>
      </c>
      <c r="B8" s="122" t="n">
        <f aca="false">08_Metrics_Summary!H8</f>
        <v>10</v>
      </c>
      <c r="C8" s="123" t="n">
        <f aca="false">08_Metrics_Summary!B8</f>
        <v>60024.116</v>
      </c>
      <c r="D8" s="124" t="n">
        <f aca="false">09_Margins!C45</f>
        <v>3</v>
      </c>
      <c r="E8" s="116" t="n">
        <f aca="false">AVERAGE(ABS(10_Robust_Summary!H19),ABS(10_Robust_Summary!H30),ABS(10_Robust_Summary!H41),ABS(10_Robust_Summary!H52),ABS(10_Robust_Summary!H63))</f>
        <v>0.0618054361128228</v>
      </c>
      <c r="F8" s="95" t="n">
        <f aca="false">MAX(10_Robust_Summary!C8,10_Robust_Summary!C19,10_Robust_Summary!C30,10_Robust_Summary!C41,10_Robust_Summary!C52,10_Robust_Summary!C63)</f>
        <v>65695.6863333333</v>
      </c>
      <c r="G8" s="125" t="str">
        <f aca="false">IF(D8&lt;30,"Thin stability margin -- every performance claim needs a caveat",IF(AND(B8&lt;=2,E8&gt;0.25),"Best performance, but the most mismatch-sensitive -- argue in absolute IAE, not %",IF(B8&lt;=2,"Good performance and well-behaved under mismatch","Stable but slow")))</f>
        <v>Thin stability margin -- every performance claim needs a caveat</v>
      </c>
      <c r="H8" s="89"/>
    </row>
    <row r="9" customFormat="false" ht="30" hidden="false" customHeight="true" outlineLevel="0" collapsed="false">
      <c r="A9" s="84" t="s">
        <v>247</v>
      </c>
      <c r="B9" s="122" t="n">
        <f aca="false">08_Metrics_Summary!H9</f>
        <v>3</v>
      </c>
      <c r="C9" s="123" t="n">
        <f aca="false">08_Metrics_Summary!B9</f>
        <v>11818.9743333333</v>
      </c>
      <c r="D9" s="124" t="n">
        <f aca="false">09_Margins!C46</f>
        <v>87.683</v>
      </c>
      <c r="E9" s="116" t="n">
        <f aca="false">AVERAGE(ABS(10_Robust_Summary!H20),ABS(10_Robust_Summary!H31),ABS(10_Robust_Summary!H42),ABS(10_Robust_Summary!H53),ABS(10_Robust_Summary!H64))</f>
        <v>0.0832075812105862</v>
      </c>
      <c r="F9" s="95" t="n">
        <f aca="false">MAX(10_Robust_Summary!C9,10_Robust_Summary!C20,10_Robust_Summary!C31,10_Robust_Summary!C42,10_Robust_Summary!C53,10_Robust_Summary!C64)</f>
        <v>13881.8333333333</v>
      </c>
      <c r="G9" s="125" t="str">
        <f aca="false">IF(D9&lt;30,"Thin stability margin -- every performance claim needs a caveat",IF(AND(B9&lt;=2,E9&gt;0.25),"Best performance, but the most mismatch-sensitive -- argue in absolute IAE, not %",IF(B9&lt;=2,"Good performance and well-behaved under mismatch","Stable but slow")))</f>
        <v>Stable but slow</v>
      </c>
      <c r="H9" s="89"/>
    </row>
    <row r="10" customFormat="false" ht="15" hidden="false" customHeight="true" outlineLevel="0" collapsed="false">
      <c r="A10" s="84" t="s">
        <v>249</v>
      </c>
      <c r="B10" s="122" t="n">
        <f aca="false">08_Metrics_Summary!H10</f>
        <v>6</v>
      </c>
      <c r="C10" s="122" t="n">
        <f aca="false">08_Metrics_Summary!B10</f>
        <v>21345.154</v>
      </c>
      <c r="D10" s="124" t="n">
        <f aca="false">09_Margins!C47</f>
        <v>45.066</v>
      </c>
      <c r="E10" s="116" t="n">
        <f aca="false">AVERAGE(ABS(10_Robust_Summary!H21),ABS(10_Robust_Summary!H32),ABS(10_Robust_Summary!H43),ABS(10_Robust_Summary!H54),ABS(10_Robust_Summary!H65))</f>
        <v>0.372781968840953</v>
      </c>
      <c r="F10" s="95" t="n">
        <f aca="false">MAX(10_Robust_Summary!C10,10_Robust_Summary!C21,10_Robust_Summary!C32,10_Robust_Summary!C43,10_Robust_Summary!C54,10_Robust_Summary!C65)</f>
        <v>37476.5386666667</v>
      </c>
      <c r="G10" s="102" t="str">
        <f aca="false">IF(D10&lt;30,"Thin stability margin -- every performance claim needs a caveat",IF(AND(B10&lt;=2,E10&gt;0.25),"Best performance, but the most mismatch-sensitive -- argue in absolute IAE, not %",IF(B10&lt;=2,"Good performance and well-behaved under mismatch","Stable but slow")))</f>
        <v>Stable but slow</v>
      </c>
      <c r="H10" s="89"/>
    </row>
    <row r="11" customFormat="false" ht="15" hidden="false" customHeight="false" outlineLevel="0" collapsed="false">
      <c r="A11" s="48" t="s">
        <v>344</v>
      </c>
      <c r="B11" s="51" t="n">
        <f aca="false">08_Metrics_Summary!H11</f>
        <v>4</v>
      </c>
      <c r="C11" s="51" t="n">
        <f aca="false">08_Metrics_Summary!B11</f>
        <v>16766.198</v>
      </c>
      <c r="D11" s="51" t="n">
        <f aca="false">09_Margins!C48</f>
        <v>63.268</v>
      </c>
      <c r="E11" s="47" t="n">
        <f aca="false">AVERAGE(ABS(10_Robust_Summary!H22),ABS(10_Robust_Summary!H33),ABS(10_Robust_Summary!H44),ABS(10_Robust_Summary!H55),ABS(10_Robust_Summary!H66))</f>
        <v>0.0378773211831726</v>
      </c>
      <c r="F11" s="47" t="n">
        <f aca="false">MAX(10_Robust_Summary!C11,10_Robust_Summary!C22,10_Robust_Summary!C33,10_Robust_Summary!C44,10_Robust_Summary!C55,10_Robust_Summary!C66)</f>
        <v>17924.087</v>
      </c>
      <c r="G11" s="47" t="str">
        <f aca="false">IF(D11&lt;30,"Thin stability margin -- every performance claim needs a caveat",IF(AND(B11&lt;=2,E11&gt;0.25),"Best performance, but the most mismatch-sensitive -- argue in absolute IAE, not %",IF(B11&lt;=2,"Good performance and well-behaved under mismatch","Stable but slow")))</f>
        <v>Stable but slow</v>
      </c>
      <c r="H11" s="92"/>
    </row>
    <row r="12" customFormat="false" ht="45.75" hidden="false" customHeight="true" outlineLevel="0" collapsed="false">
      <c r="A12" s="93" t="s">
        <v>345</v>
      </c>
      <c r="B12" s="51" t="n">
        <f aca="false">08_Metrics_Summary!H12</f>
        <v>8</v>
      </c>
      <c r="C12" s="51" t="n">
        <f aca="false">08_Metrics_Summary!B12</f>
        <v>43108.6356666667</v>
      </c>
      <c r="D12" s="51" t="n">
        <f aca="false">09_Margins!C49</f>
        <v>73.396</v>
      </c>
      <c r="E12" s="47" t="n">
        <f aca="false">AVERAGE(ABS(10_Robust_Summary!H23),ABS(10_Robust_Summary!H34),ABS(10_Robust_Summary!H45),ABS(10_Robust_Summary!H56),ABS(10_Robust_Summary!H67))</f>
        <v>0.148483924415856</v>
      </c>
      <c r="F12" s="47" t="n">
        <f aca="false">MAX(10_Robust_Summary!C12,10_Robust_Summary!C23,10_Robust_Summary!C34,10_Robust_Summary!C45,10_Robust_Summary!C56,10_Robust_Summary!C67)</f>
        <v>53695.9536666667</v>
      </c>
      <c r="G12" s="47" t="str">
        <f aca="false">IF(D12&lt;30,"Thin stability margin -- every performance claim needs a caveat",IF(AND(B12&lt;=2,E12&gt;0.25),"Best performance, but the most mismatch-sensitive -- argue in absolute IAE, not %",IF(B12&lt;=2,"Good performance and well-behaved under mismatch","Stable but slow")))</f>
        <v>Stable but slow</v>
      </c>
      <c r="H12" s="92"/>
    </row>
    <row r="13" customFormat="false" ht="15" hidden="false" customHeight="false" outlineLevel="0" collapsed="false">
      <c r="A13" s="48" t="s">
        <v>346</v>
      </c>
      <c r="B13" s="126" t="n">
        <f aca="false">08_Metrics_Summary!H13</f>
        <v>5</v>
      </c>
      <c r="C13" s="127" t="n">
        <f aca="false">08_Metrics_Summary!B13</f>
        <v>20154.7563333333</v>
      </c>
      <c r="D13" s="51" t="n">
        <f aca="false">09_Margins!C50</f>
        <v>72.544</v>
      </c>
      <c r="E13" s="47" t="n">
        <f aca="false">AVERAGE(ABS(10_Robust_Summary!H24),ABS(10_Robust_Summary!H35),ABS(10_Robust_Summary!H46),ABS(10_Robust_Summary!H57),ABS(10_Robust_Summary!H68))</f>
        <v>0.0512169162253495</v>
      </c>
      <c r="F13" s="47" t="n">
        <f aca="false">MAX(10_Robust_Summary!C13,10_Robust_Summary!C24,10_Robust_Summary!C35,10_Robust_Summary!C46,10_Robust_Summary!C57,10_Robust_Summary!C68)</f>
        <v>22191.225</v>
      </c>
      <c r="G13" s="47" t="str">
        <f aca="false">IF(D13&lt;30,"Thin stability margin -- every performance claim needs a caveat",IF(AND(B13&lt;=2,E13&gt;0.25),"Best performance, but the most mismatch-sensitive -- argue in absolute IAE, not %",IF(B13&lt;=2,"Good performance and well-behaved under mismatch","Stable but slow")))</f>
        <v>Stable but slow</v>
      </c>
      <c r="H13" s="92"/>
    </row>
    <row r="14" customFormat="false" ht="18" hidden="false" customHeight="true" outlineLevel="0" collapsed="false">
      <c r="A14" s="99" t="s">
        <v>347</v>
      </c>
      <c r="B14" s="126" t="n">
        <f aca="false">08_Metrics_Summary!H14</f>
        <v>7</v>
      </c>
      <c r="C14" s="127" t="n">
        <f aca="false">08_Metrics_Summary!B14</f>
        <v>30773.196</v>
      </c>
      <c r="D14" s="51" t="n">
        <f aca="false">09_Margins!C51</f>
        <v>89.644</v>
      </c>
      <c r="E14" s="47" t="n">
        <f aca="false">AVERAGE(ABS(10_Robust_Summary!H25),ABS(10_Robust_Summary!H36),ABS(10_Robust_Summary!H47),ABS(10_Robust_Summary!H58),ABS(10_Robust_Summary!H69))</f>
        <v>0.127555198794865</v>
      </c>
      <c r="F14" s="47" t="n">
        <f aca="false">MAX(10_Robust_Summary!C14,10_Robust_Summary!C25,10_Robust_Summary!C36,10_Robust_Summary!C47,10_Robust_Summary!C58,10_Robust_Summary!C69)</f>
        <v>43781.7396666667</v>
      </c>
      <c r="G14" s="47" t="str">
        <f aca="false">IF(D14&lt;30,"Thin stability margin -- every performance claim needs a caveat",IF(AND(B14&lt;=2,E14&gt;0.25),"Best performance, but the most mismatch-sensitive -- argue in absolute IAE, not %",IF(B14&lt;=2,"Good performance and well-behaved under mismatch","Stable but slow")))</f>
        <v>Stable but slow</v>
      </c>
      <c r="H14" s="92"/>
    </row>
    <row r="15" customFormat="false" ht="30" hidden="false" customHeight="true" outlineLevel="0" collapsed="false">
      <c r="A15" s="100" t="s">
        <v>348</v>
      </c>
      <c r="B15" s="128" t="n">
        <f aca="false">08_Metrics_Summary!H15</f>
        <v>1</v>
      </c>
      <c r="C15" s="129" t="n">
        <f aca="false">08_Metrics_Summary!B15</f>
        <v>5236.16733333333</v>
      </c>
      <c r="D15" s="130" t="n">
        <f aca="false">09_Margins!C52</f>
        <v>68.57</v>
      </c>
      <c r="E15" s="101" t="n">
        <f aca="false">AVERAGE(ABS(10_Robust_Summary!H26),ABS(10_Robust_Summary!H37),ABS(10_Robust_Summary!H48),ABS(10_Robust_Summary!H59),ABS(10_Robust_Summary!H70))</f>
        <v>0.142152472590958</v>
      </c>
      <c r="F15" s="101" t="n">
        <f aca="false">MAX(10_Robust_Summary!C15,10_Robust_Summary!C26,10_Robust_Summary!C37,10_Robust_Summary!C48,10_Robust_Summary!C59,10_Robust_Summary!C70)</f>
        <v>6913.25433333333</v>
      </c>
      <c r="G15" s="101" t="str">
        <f aca="false">IF(D15&lt;30,"Thin stability margin -- every performance claim needs a caveat",IF(AND(B15&lt;=2,E15&gt;0.25),"Best performance, but the most mismatch-sensitive -- argue in absolute IAE, not %",IF(B15&lt;=2,"Good performance and well-behaved under mismatch","Stable but slow")))</f>
        <v>Good performance and well-behaved under mismatch</v>
      </c>
      <c r="H15" s="121"/>
    </row>
    <row r="16" customFormat="false" ht="27.75" hidden="false" customHeight="true" outlineLevel="0" collapsed="false">
      <c r="A16" s="84" t="s">
        <v>349</v>
      </c>
      <c r="B16" s="131" t="n">
        <f aca="false">08_Metrics_Summary!H16</f>
        <v>2</v>
      </c>
      <c r="C16" s="131" t="n">
        <f aca="false">08_Metrics_Summary!B16</f>
        <v>8134.171</v>
      </c>
      <c r="D16" s="131" t="n">
        <f aca="false">09_Margins!C53</f>
        <v>84.738</v>
      </c>
      <c r="E16" s="95" t="n">
        <f aca="false">AVERAGE(ABS(10_Robust_Summary!H27),ABS(10_Robust_Summary!H38),ABS(10_Robust_Summary!H49),ABS(10_Robust_Summary!H60),ABS(10_Robust_Summary!H71))</f>
        <v>0.0628587801592403</v>
      </c>
      <c r="F16" s="125" t="n">
        <f aca="false">MAX(10_Robust_Summary!C16,10_Robust_Summary!C27,10_Robust_Summary!C38,10_Robust_Summary!C49,10_Robust_Summary!C60,10_Robust_Summary!C71)</f>
        <v>9509.70633333333</v>
      </c>
      <c r="G16" s="102" t="str">
        <f aca="false">IF(D16&lt;30,"Thin stability margin -- every performance claim needs a caveat",IF(AND(B16&lt;=2,E16&gt;0.25),"Best performance, but the most mismatch-sensitive -- argue in absolute IAE, not %",IF(B16&lt;=2,"Good performance and well-behaved under mismatch","Stable but slow")))</f>
        <v>Good performance and well-behaved under mismatch</v>
      </c>
      <c r="H16" s="89"/>
    </row>
    <row r="17" customFormat="false" ht="27.75" hidden="false" customHeight="true" outlineLevel="0" collapsed="false">
      <c r="A17" s="132" t="s">
        <v>425</v>
      </c>
      <c r="B17" s="133" t="n">
        <f aca="false">MIN(B6:B16)</f>
        <v>1</v>
      </c>
      <c r="C17" s="133" t="n">
        <f aca="false">MIN(C6:C16)</f>
        <v>5236.16733333333</v>
      </c>
      <c r="D17" s="133" t="n">
        <f aca="false">MAX(D6:D16)</f>
        <v>89.644</v>
      </c>
      <c r="E17" s="134" t="n">
        <f aca="false">MIN(E6:E16)</f>
        <v>0.0378773211831726</v>
      </c>
      <c r="F17" s="135" t="n">
        <f aca="false">MIN(F6:F16)</f>
        <v>6913.25433333333</v>
      </c>
      <c r="G17" s="136" t="s">
        <v>426</v>
      </c>
      <c r="H17" s="89"/>
    </row>
    <row r="18" customFormat="false" ht="27.75" hidden="false" customHeight="true" outlineLevel="0" collapsed="false">
      <c r="A18" s="89"/>
      <c r="B18" s="137"/>
      <c r="C18" s="137"/>
      <c r="D18" s="137"/>
      <c r="E18" s="138"/>
      <c r="F18" s="103"/>
      <c r="G18" s="89"/>
      <c r="H18" s="89"/>
    </row>
    <row r="19" customFormat="false" ht="27.75" hidden="false" customHeight="true" outlineLevel="0" collapsed="false">
      <c r="A19" s="139" t="s">
        <v>427</v>
      </c>
      <c r="B19" s="137"/>
      <c r="C19" s="137"/>
      <c r="D19" s="137"/>
      <c r="E19" s="91"/>
      <c r="F19" s="103"/>
      <c r="G19" s="89"/>
      <c r="H19" s="89"/>
    </row>
    <row r="20" customFormat="false" ht="39.75" hidden="false" customHeight="true" outlineLevel="0" collapsed="false">
      <c r="A20" s="140"/>
      <c r="B20" s="92"/>
      <c r="C20" s="92"/>
      <c r="D20" s="92"/>
      <c r="E20" s="92"/>
      <c r="F20" s="92"/>
      <c r="G20" s="92"/>
      <c r="H20" s="92"/>
    </row>
    <row r="21" customFormat="false" ht="15" hidden="false" customHeight="true" outlineLevel="0" collapsed="false">
      <c r="A21" s="108" t="s">
        <v>428</v>
      </c>
      <c r="B21" s="109"/>
      <c r="C21" s="109"/>
      <c r="D21" s="109"/>
      <c r="E21" s="109"/>
      <c r="F21" s="109"/>
      <c r="G21" s="92"/>
      <c r="H21" s="92"/>
    </row>
    <row r="22" customFormat="false" ht="15" hidden="false" customHeight="false" outlineLevel="0" collapsed="false">
      <c r="A22" s="46" t="s">
        <v>237</v>
      </c>
      <c r="B22" s="46" t="s">
        <v>429</v>
      </c>
      <c r="C22" s="46" t="s">
        <v>430</v>
      </c>
      <c r="D22" s="46" t="s">
        <v>431</v>
      </c>
      <c r="E22" s="46" t="s">
        <v>432</v>
      </c>
      <c r="F22" s="46" t="s">
        <v>433</v>
      </c>
      <c r="G22" s="92"/>
      <c r="H22" s="92"/>
    </row>
    <row r="23" customFormat="false" ht="18" hidden="false" customHeight="true" outlineLevel="0" collapsed="false">
      <c r="A23" s="99" t="s">
        <v>243</v>
      </c>
      <c r="B23" s="47" t="n">
        <f aca="false">D23-C23</f>
        <v>4.77459094155631</v>
      </c>
      <c r="C23" s="47" t="n">
        <f aca="false">MIN(12_Traces!C1305:C1704)</f>
        <v>4.40670507484934</v>
      </c>
      <c r="D23" s="47" t="n">
        <f aca="false">MAX(12_Traces!C1305:C1704)</f>
        <v>9.18129601640565</v>
      </c>
      <c r="E23" s="51" t="str">
        <f aca="false">08_Metrics_Summary!G6</f>
        <v>0 of 3</v>
      </c>
      <c r="F23" s="47" t="str">
        <f aca="false">IF(B23&gt;1,"LIMIT CYCLING -- error integrals measure cycle amplitude, not tracking error",IF(B23&gt;0.05,"Residual oscillation -- small but sustained","Settled -- no sustained cycle"))</f>
        <v>LIMIT CYCLING -- error integrals measure cycle amplitude, not tracking error</v>
      </c>
      <c r="G23" s="92"/>
      <c r="H23" s="92"/>
    </row>
    <row r="24" customFormat="false" ht="30" hidden="false" customHeight="true" outlineLevel="0" collapsed="false">
      <c r="A24" s="100" t="s">
        <v>245</v>
      </c>
      <c r="B24" s="101" t="n">
        <f aca="false">D24-C24</f>
        <v>3.35043615900474</v>
      </c>
      <c r="C24" s="101" t="n">
        <f aca="false">MIN(12_Traces!D1305:D1704)</f>
        <v>4.92194426463296</v>
      </c>
      <c r="D24" s="101" t="n">
        <f aca="false">MAX(12_Traces!D1305:D1704)</f>
        <v>8.2723804236377</v>
      </c>
      <c r="E24" s="130" t="str">
        <f aca="false">08_Metrics_Summary!G7</f>
        <v>0 of 3</v>
      </c>
      <c r="F24" s="101" t="str">
        <f aca="false">IF(B24&gt;1,"LIMIT CYCLING -- error integrals measure cycle amplitude, not tracking error",IF(B24&gt;0.05,"Residual oscillation -- small but sustained","Settled -- no sustained cycle"))</f>
        <v>LIMIT CYCLING -- error integrals measure cycle amplitude, not tracking error</v>
      </c>
      <c r="G24" s="92"/>
      <c r="H24" s="92"/>
    </row>
    <row r="25" customFormat="false" ht="15" hidden="false" customHeight="true" outlineLevel="0" collapsed="false">
      <c r="A25" s="84" t="s">
        <v>343</v>
      </c>
      <c r="B25" s="102" t="n">
        <f aca="false">D25-C25</f>
        <v>4.39049541163953</v>
      </c>
      <c r="C25" s="95" t="n">
        <f aca="false">MIN(12_Traces!K1305:K1704)</f>
        <v>4.56462903770597</v>
      </c>
      <c r="D25" s="102" t="n">
        <f aca="false">MAX(12_Traces!K1305:K1704)</f>
        <v>8.95512444934549</v>
      </c>
      <c r="E25" s="141" t="str">
        <f aca="false">08_Metrics_Summary!G8</f>
        <v>0 of 3</v>
      </c>
      <c r="F25" s="90" t="str">
        <f aca="false">IF(B25&gt;1,"LIMIT CYCLING -- error integrals measure cycle amplitude, not tracking error",IF(B25&gt;0.05,"Residual oscillation -- small but sustained","Settled -- no sustained cycle"))</f>
        <v>LIMIT CYCLING -- error integrals measure cycle amplitude, not tracking error</v>
      </c>
      <c r="G25" s="92"/>
      <c r="H25" s="92"/>
    </row>
    <row r="26" customFormat="false" ht="15" hidden="false" customHeight="true" outlineLevel="0" collapsed="false">
      <c r="A26" s="84" t="s">
        <v>247</v>
      </c>
      <c r="B26" s="102" t="n">
        <f aca="false">D26-C26</f>
        <v>0.185364962778721</v>
      </c>
      <c r="C26" s="95" t="n">
        <f aca="false">MIN(12_Traces!E1305:E1704)</f>
        <v>5.81463503721242</v>
      </c>
      <c r="D26" s="102" t="n">
        <f aca="false">MAX(12_Traces!E1305:E1704)</f>
        <v>5.99999999999114</v>
      </c>
      <c r="E26" s="141" t="str">
        <f aca="false">08_Metrics_Summary!G9</f>
        <v>3 of 3</v>
      </c>
      <c r="F26" s="90" t="str">
        <f aca="false">IF(B26&gt;1,"LIMIT CYCLING -- error integrals measure cycle amplitude, not tracking error",IF(B26&gt;0.05,"Residual oscillation -- small but sustained","Settled -- no sustained cycle"))</f>
        <v>Residual oscillation -- small but sustained</v>
      </c>
      <c r="G26" s="92"/>
      <c r="H26" s="92"/>
    </row>
    <row r="27" customFormat="false" ht="15" hidden="false" customHeight="true" outlineLevel="0" collapsed="false">
      <c r="A27" s="84" t="s">
        <v>249</v>
      </c>
      <c r="B27" s="102" t="n">
        <f aca="false">D27-C27</f>
        <v>1.35722733905746</v>
      </c>
      <c r="C27" s="96" t="n">
        <f aca="false">MIN(12_Traces!F1305:F1704)</f>
        <v>5.51675182744116</v>
      </c>
      <c r="D27" s="102" t="n">
        <f aca="false">MAX(12_Traces!F1305:F1704)</f>
        <v>6.87397916649862</v>
      </c>
      <c r="E27" s="142" t="str">
        <f aca="false">08_Metrics_Summary!G10</f>
        <v>1 of 3</v>
      </c>
      <c r="F27" s="90" t="str">
        <f aca="false">IF(B27&gt;1,"LIMIT CYCLING -- error integrals measure cycle amplitude, not tracking error",IF(B27&gt;0.05,"Residual oscillation -- small but sustained","Settled -- no sustained cycle"))</f>
        <v>LIMIT CYCLING -- error integrals measure cycle amplitude, not tracking error</v>
      </c>
      <c r="G27" s="92"/>
      <c r="H27" s="92"/>
    </row>
    <row r="28" customFormat="false" ht="15" hidden="false" customHeight="true" outlineLevel="0" collapsed="false">
      <c r="A28" s="84" t="s">
        <v>344</v>
      </c>
      <c r="B28" s="102" t="n">
        <f aca="false">D28-C28</f>
        <v>3.09524853268073E-005</v>
      </c>
      <c r="C28" s="97" t="n">
        <f aca="false">MIN(12_Traces!L1305:L1704)</f>
        <v>6.00000000000012</v>
      </c>
      <c r="D28" s="102" t="n">
        <f aca="false">MAX(12_Traces!L1305:L1704)</f>
        <v>6.00003095248544</v>
      </c>
      <c r="E28" s="143" t="str">
        <f aca="false">08_Metrics_Summary!G11</f>
        <v>2 of 3</v>
      </c>
      <c r="F28" s="90" t="str">
        <f aca="false">IF(B28&gt;1,"LIMIT CYCLING -- error integrals measure cycle amplitude, not tracking error",IF(B28&gt;0.05,"Residual oscillation -- small but sustained","Settled -- no sustained cycle"))</f>
        <v>Settled -- no sustained cycle</v>
      </c>
      <c r="G28" s="92"/>
      <c r="H28" s="92"/>
    </row>
    <row r="29" customFormat="false" ht="15" hidden="false" customHeight="true" outlineLevel="0" collapsed="false">
      <c r="A29" s="84" t="s">
        <v>345</v>
      </c>
      <c r="B29" s="102" t="n">
        <f aca="false">D29-C29</f>
        <v>3.15991953564187</v>
      </c>
      <c r="C29" s="114" t="n">
        <f aca="false">MIN(12_Traces!M1305:M1704)</f>
        <v>5.21623851864943</v>
      </c>
      <c r="D29" s="102" t="n">
        <f aca="false">MAX(12_Traces!M1305:M1704)</f>
        <v>8.3761580542913</v>
      </c>
      <c r="E29" s="124" t="str">
        <f aca="false">08_Metrics_Summary!G12</f>
        <v>0 of 3</v>
      </c>
      <c r="F29" s="90" t="str">
        <f aca="false">IF(B29&gt;1,"LIMIT CYCLING -- error integrals measure cycle amplitude, not tracking error",IF(B29&gt;0.05,"Residual oscillation -- small but sustained","Settled -- no sustained cycle"))</f>
        <v>LIMIT CYCLING -- error integrals measure cycle amplitude, not tracking error</v>
      </c>
      <c r="G29" s="92"/>
      <c r="H29" s="92"/>
    </row>
    <row r="30" customFormat="false" ht="15" hidden="false" customHeight="false" outlineLevel="0" collapsed="false">
      <c r="A30" s="48" t="s">
        <v>346</v>
      </c>
      <c r="B30" s="47" t="n">
        <f aca="false">D30-C30</f>
        <v>0.201790332491862</v>
      </c>
      <c r="C30" s="47" t="n">
        <f aca="false">MIN(12_Traces!N1305:N1704)</f>
        <v>5.92732735095352</v>
      </c>
      <c r="D30" s="47" t="n">
        <f aca="false">MAX(12_Traces!N1305:N1704)</f>
        <v>6.12911768344538</v>
      </c>
      <c r="E30" s="51" t="str">
        <f aca="false">08_Metrics_Summary!G13</f>
        <v>2 of 3</v>
      </c>
      <c r="F30" s="47" t="str">
        <f aca="false">IF(B30&gt;1,"LIMIT CYCLING -- error integrals measure cycle amplitude, not tracking error",IF(B30&gt;0.05,"Residual oscillation -- small but sustained","Settled -- no sustained cycle"))</f>
        <v>Residual oscillation -- small but sustained</v>
      </c>
      <c r="G30" s="92"/>
      <c r="H30" s="92"/>
    </row>
    <row r="31" customFormat="false" ht="18" hidden="false" customHeight="true" outlineLevel="0" collapsed="false">
      <c r="A31" s="99" t="s">
        <v>347</v>
      </c>
      <c r="B31" s="47" t="n">
        <f aca="false">D31-C31</f>
        <v>2.655179657045</v>
      </c>
      <c r="C31" s="47" t="n">
        <f aca="false">MIN(12_Traces!O1305:O1704)</f>
        <v>3.49630482757721</v>
      </c>
      <c r="D31" s="47" t="n">
        <f aca="false">MAX(12_Traces!O1305:O1704)</f>
        <v>6.15148448462221</v>
      </c>
      <c r="E31" s="51" t="str">
        <f aca="false">08_Metrics_Summary!G14</f>
        <v>2 of 3</v>
      </c>
      <c r="F31" s="47" t="str">
        <f aca="false">IF(B31&gt;1,"LIMIT CYCLING -- error integrals measure cycle amplitude, not tracking error",IF(B31&gt;0.05,"Residual oscillation -- small but sustained","Settled -- no sustained cycle"))</f>
        <v>LIMIT CYCLING -- error integrals measure cycle amplitude, not tracking error</v>
      </c>
      <c r="G31" s="92"/>
      <c r="H31" s="92"/>
    </row>
    <row r="32" customFormat="false" ht="30" hidden="false" customHeight="true" outlineLevel="0" collapsed="false">
      <c r="A32" s="100" t="s">
        <v>348</v>
      </c>
      <c r="B32" s="101" t="n">
        <f aca="false">D32-C32</f>
        <v>8.99018012034958E-007</v>
      </c>
      <c r="C32" s="101" t="n">
        <f aca="false">MIN(12_Traces!P1305:P1704)</f>
        <v>5.99999917710572</v>
      </c>
      <c r="D32" s="101" t="n">
        <f aca="false">MAX(12_Traces!P1305:P1704)</f>
        <v>6.00000007612373</v>
      </c>
      <c r="E32" s="130" t="str">
        <f aca="false">08_Metrics_Summary!G15</f>
        <v>3 of 3</v>
      </c>
      <c r="F32" s="101" t="str">
        <f aca="false">IF(B32&gt;1,"LIMIT CYCLING -- error integrals measure cycle amplitude, not tracking error",IF(B32&gt;0.05,"Residual oscillation -- small but sustained","Settled -- no sustained cycle"))</f>
        <v>Settled -- no sustained cycle</v>
      </c>
      <c r="G32" s="92"/>
      <c r="H32" s="92"/>
    </row>
    <row r="33" customFormat="false" ht="45.75" hidden="false" customHeight="true" outlineLevel="0" collapsed="false">
      <c r="A33" s="117" t="s">
        <v>349</v>
      </c>
      <c r="B33" s="144" t="n">
        <f aca="false">D33-C33</f>
        <v>3.28878677544608E-005</v>
      </c>
      <c r="C33" s="47" t="n">
        <f aca="false">MIN(12_Traces!Q1305:Q1704)</f>
        <v>5.99996751159139</v>
      </c>
      <c r="D33" s="47" t="n">
        <f aca="false">MAX(12_Traces!Q1305:Q1704)</f>
        <v>6.00000039945914</v>
      </c>
      <c r="E33" s="51" t="str">
        <f aca="false">08_Metrics_Summary!G16</f>
        <v>3 of 3</v>
      </c>
      <c r="F33" s="144" t="str">
        <f aca="false">IF(B33&gt;1,"LIMIT CYCLING -- error integrals measure cycle amplitude, not tracking error",IF(B33&gt;0.05,"Residual oscillation -- small but sustained","Settled -- no sustained cycle"))</f>
        <v>Settled -- no sustained cycle</v>
      </c>
      <c r="G33" s="92"/>
      <c r="H33" s="92"/>
    </row>
    <row r="34" customFormat="false" ht="45.75" hidden="false" customHeight="true" outlineLevel="0" collapsed="false">
      <c r="A34" s="140"/>
      <c r="B34" s="140"/>
      <c r="C34" s="92"/>
      <c r="D34" s="92"/>
      <c r="E34" s="92"/>
      <c r="F34" s="140"/>
      <c r="G34" s="92"/>
      <c r="H34" s="92"/>
    </row>
    <row r="35" customFormat="false" ht="45.75" hidden="false" customHeight="true" outlineLevel="0" collapsed="false">
      <c r="A35" s="145" t="s">
        <v>434</v>
      </c>
      <c r="B35" s="140"/>
      <c r="C35" s="92"/>
      <c r="D35" s="92"/>
      <c r="E35" s="92"/>
      <c r="F35" s="140"/>
      <c r="G35" s="92"/>
      <c r="H35" s="92"/>
    </row>
    <row r="36" customFormat="false" ht="45.75" hidden="false" customHeight="true" outlineLevel="0" collapsed="false">
      <c r="A36" s="140"/>
      <c r="B36" s="140"/>
      <c r="C36" s="92"/>
      <c r="D36" s="92"/>
      <c r="E36" s="92"/>
      <c r="F36" s="140"/>
      <c r="G36" s="92"/>
      <c r="H36" s="92"/>
    </row>
    <row r="37" customFormat="false" ht="45.75" hidden="false" customHeight="true" outlineLevel="0" collapsed="false">
      <c r="A37" s="146" t="s">
        <v>435</v>
      </c>
      <c r="B37" s="147"/>
      <c r="C37" s="109"/>
      <c r="D37" s="109"/>
      <c r="E37" s="109"/>
      <c r="F37" s="147"/>
      <c r="G37" s="92"/>
      <c r="H37" s="92"/>
    </row>
    <row r="38" customFormat="false" ht="45.75" hidden="false" customHeight="true" outlineLevel="0" collapsed="false">
      <c r="A38" s="148" t="s">
        <v>436</v>
      </c>
      <c r="B38" s="148" t="s">
        <v>437</v>
      </c>
      <c r="C38" s="46" t="s">
        <v>425</v>
      </c>
      <c r="D38" s="46" t="s">
        <v>438</v>
      </c>
      <c r="E38" s="46" t="s">
        <v>439</v>
      </c>
      <c r="F38" s="148" t="s">
        <v>440</v>
      </c>
      <c r="G38" s="92"/>
      <c r="H38" s="92"/>
    </row>
    <row r="39" customFormat="false" ht="45.75" hidden="false" customHeight="true" outlineLevel="0" collapsed="false">
      <c r="A39" s="117" t="s">
        <v>353</v>
      </c>
      <c r="B39" s="144" t="str">
        <f aca="false">INDEX(A6:A16,MATCH(MIN(C6:C16),C6:C16,0))</f>
        <v>C2b -- GS-PI (5 references, analytic gains)</v>
      </c>
      <c r="C39" s="47" t="n">
        <f aca="false">MIN(C6:C16)</f>
        <v>5236.16733333333</v>
      </c>
      <c r="D39" s="47" t="str">
        <f aca="false">INDEX(A6:A16,MATCH(MAX(C6:C16),C6:C16,0))</f>
        <v>Conventional PI</v>
      </c>
      <c r="E39" s="47" t="n">
        <f aca="false">MAX(C6:C16)</f>
        <v>65312.3273333333</v>
      </c>
      <c r="F39" s="144" t="str">
        <f aca="false">IF(C39=0,"n/a",TEXT(MAX(C39,E39)/MIN(ABS(C39),ABS(E39)),"0.0")&amp;"x")</f>
        <v>12.5x</v>
      </c>
      <c r="G39" s="92"/>
      <c r="H39" s="92"/>
    </row>
    <row r="40" customFormat="false" ht="15" hidden="false" customHeight="false" outlineLevel="0" collapsed="false">
      <c r="A40" s="48" t="s">
        <v>441</v>
      </c>
      <c r="B40" s="47" t="str">
        <f aca="false">INDEX(A6:A16,MATCH(MAX(D6:D16),D6:D16,0))</f>
        <v>C4 -- GS-IMC (3 references)</v>
      </c>
      <c r="C40" s="47" t="n">
        <f aca="false">MAX(D6:D16)</f>
        <v>89.644</v>
      </c>
      <c r="D40" s="47" t="str">
        <f aca="false">INDEX(A6:A16,MATCH(MIN(D6:D16),D6:D16,0))</f>
        <v>Conventional PI</v>
      </c>
      <c r="E40" s="47" t="n">
        <f aca="false">MIN(D6:D16)</f>
        <v>-8.457</v>
      </c>
      <c r="F40" s="47" t="str">
        <f aca="false">IF(C40=0,"n/a",TEXT(MAX(C40,E40)/MIN(ABS(C40),ABS(E40)),"0.0")&amp;"x")</f>
        <v>10.6x</v>
      </c>
      <c r="G40" s="92"/>
      <c r="H40" s="92"/>
    </row>
    <row r="41" customFormat="false" ht="18" hidden="false" customHeight="true" outlineLevel="0" collapsed="false">
      <c r="A41" s="99" t="s">
        <v>422</v>
      </c>
      <c r="B41" s="47" t="str">
        <f aca="false">INDEX(A6:A16,MATCH(MIN(E6:E16),E6:E16,0))</f>
        <v>C1 -- Conventional PI (reference tuning, fixed)</v>
      </c>
      <c r="C41" s="149" t="n">
        <f aca="false">MIN(E6:E16)</f>
        <v>0.0378773211831726</v>
      </c>
      <c r="D41" s="47" t="str">
        <f aca="false">INDEX(A6:A16,MATCH(MAX(E6:E16),E6:E16,0))</f>
        <v>Pure gain-scheduled PID</v>
      </c>
      <c r="E41" s="149" t="n">
        <f aca="false">MAX(E6:E16)</f>
        <v>0.372781968840953</v>
      </c>
      <c r="F41" s="47" t="str">
        <f aca="false">IF(C41=0,"n/a",TEXT(MAX(C41,E41)/MIN(ABS(C41),ABS(E41)),"0.0")&amp;"x")</f>
        <v>9.8x</v>
      </c>
      <c r="G41" s="92"/>
      <c r="H41" s="92"/>
    </row>
    <row r="42" customFormat="false" ht="33.75" hidden="false" customHeight="true" outlineLevel="0" collapsed="false">
      <c r="A42" s="117" t="s">
        <v>423</v>
      </c>
      <c r="B42" s="47" t="str">
        <f aca="false">INDEX(A6:A16,MATCH(MIN(F6:F16),F6:F16,0))</f>
        <v>C2b -- GS-PI (5 references, analytic gains)</v>
      </c>
      <c r="C42" s="47" t="n">
        <f aca="false">MIN(F6:F16)</f>
        <v>6913.25433333333</v>
      </c>
      <c r="D42" s="47" t="str">
        <f aca="false">INDEX(A6:A16,MATCH(MAX(F6:F16),F6:F16,0))</f>
        <v>Conventional PI</v>
      </c>
      <c r="E42" s="47" t="n">
        <f aca="false">MAX(F6:F16)</f>
        <v>70253.7126666667</v>
      </c>
      <c r="F42" s="47" t="str">
        <f aca="false">IF(C42=0,"n/a",TEXT(MAX(C42,E42)/MIN(ABS(C42),ABS(E42)),"0.0")&amp;"x")</f>
        <v>10.2x</v>
      </c>
      <c r="G42" s="92"/>
      <c r="H42" s="92"/>
    </row>
    <row r="43" customFormat="false" ht="33.75" hidden="false" customHeight="true" outlineLevel="0" collapsed="false">
      <c r="A43" s="140"/>
      <c r="B43" s="92"/>
      <c r="C43" s="92"/>
      <c r="D43" s="92"/>
      <c r="E43" s="92"/>
      <c r="F43" s="92"/>
      <c r="G43" s="92"/>
      <c r="H43" s="92"/>
    </row>
    <row r="44" customFormat="false" ht="33.75" hidden="false" customHeight="true" outlineLevel="0" collapsed="false">
      <c r="A44" s="145" t="s">
        <v>442</v>
      </c>
      <c r="B44" s="92"/>
      <c r="C44" s="92"/>
      <c r="D44" s="92"/>
      <c r="E44" s="92"/>
      <c r="F44" s="92"/>
      <c r="G44" s="92"/>
      <c r="H44" s="92"/>
    </row>
    <row r="45" customFormat="false" ht="33.75" hidden="false" customHeight="true" outlineLevel="0" collapsed="false">
      <c r="A45" s="140"/>
      <c r="B45" s="92"/>
      <c r="C45" s="92"/>
      <c r="D45" s="92"/>
      <c r="E45" s="92"/>
      <c r="F45" s="92"/>
      <c r="G45" s="92"/>
      <c r="H45" s="92"/>
    </row>
    <row r="46" customFormat="false" ht="33.75" hidden="false" customHeight="true" outlineLevel="0" collapsed="false">
      <c r="A46" s="150" t="s">
        <v>443</v>
      </c>
      <c r="B46" s="92"/>
      <c r="C46" s="92"/>
      <c r="D46" s="92"/>
      <c r="E46" s="92"/>
      <c r="F46" s="92"/>
      <c r="G46" s="92"/>
      <c r="H46" s="92"/>
    </row>
    <row r="47" customFormat="false" ht="15" hidden="false" customHeight="false" outlineLevel="0" collapsed="false">
      <c r="A47" s="139" t="s">
        <v>444</v>
      </c>
      <c r="B47" s="139" t="s">
        <v>445</v>
      </c>
      <c r="C47" s="92"/>
      <c r="D47" s="92"/>
      <c r="E47" s="92"/>
      <c r="F47" s="139" t="s">
        <v>446</v>
      </c>
      <c r="G47" s="92"/>
      <c r="H47" s="92"/>
    </row>
    <row r="48" customFormat="false" ht="35.05" hidden="false" customHeight="false" outlineLevel="0" collapsed="false">
      <c r="A48" s="139" t="s">
        <v>447</v>
      </c>
      <c r="B48" s="139" t="s">
        <v>448</v>
      </c>
      <c r="C48" s="92"/>
      <c r="D48" s="92"/>
      <c r="E48" s="92"/>
      <c r="F48" s="139" t="s">
        <v>449</v>
      </c>
      <c r="G48" s="92"/>
      <c r="H48" s="92"/>
    </row>
    <row r="49" customFormat="false" ht="46.25" hidden="false" customHeight="false" outlineLevel="0" collapsed="false">
      <c r="A49" s="139" t="s">
        <v>450</v>
      </c>
      <c r="B49" s="139" t="s">
        <v>451</v>
      </c>
      <c r="C49" s="92"/>
      <c r="D49" s="92"/>
      <c r="E49" s="92"/>
      <c r="F49" s="139" t="s">
        <v>452</v>
      </c>
      <c r="G49" s="92"/>
      <c r="H49" s="92"/>
    </row>
    <row r="50" customFormat="false" ht="46.25" hidden="false" customHeight="false" outlineLevel="0" collapsed="false">
      <c r="A50" s="139" t="s">
        <v>453</v>
      </c>
      <c r="B50" s="139" t="s">
        <v>454</v>
      </c>
      <c r="C50" s="92"/>
      <c r="D50" s="92"/>
      <c r="E50" s="92"/>
      <c r="F50" s="139" t="s">
        <v>455</v>
      </c>
      <c r="G50" s="92"/>
      <c r="H50" s="92"/>
    </row>
    <row r="51" customFormat="false" ht="57.45" hidden="false" customHeight="false" outlineLevel="0" collapsed="false">
      <c r="A51" s="139" t="s">
        <v>456</v>
      </c>
      <c r="B51" s="139" t="s">
        <v>457</v>
      </c>
      <c r="C51" s="92"/>
      <c r="D51" s="92"/>
      <c r="E51" s="92"/>
      <c r="F51" s="139" t="s">
        <v>458</v>
      </c>
      <c r="G51" s="92"/>
      <c r="H51" s="92"/>
    </row>
    <row r="52" customFormat="false" ht="91" hidden="false" customHeight="false" outlineLevel="0" collapsed="false">
      <c r="A52" s="139" t="s">
        <v>459</v>
      </c>
      <c r="B52" s="139" t="s">
        <v>460</v>
      </c>
      <c r="C52" s="92"/>
      <c r="D52" s="92"/>
      <c r="E52" s="92"/>
      <c r="F52" s="139" t="s">
        <v>461</v>
      </c>
      <c r="G52" s="92"/>
      <c r="H52" s="92"/>
    </row>
    <row r="53" customFormat="false" ht="68.65" hidden="false" customHeight="false" outlineLevel="0" collapsed="false">
      <c r="A53" s="139" t="s">
        <v>462</v>
      </c>
      <c r="B53" s="139" t="s">
        <v>463</v>
      </c>
      <c r="C53" s="92"/>
      <c r="D53" s="92"/>
      <c r="E53" s="92"/>
      <c r="F53" s="139" t="s">
        <v>464</v>
      </c>
      <c r="G53" s="92"/>
      <c r="H53" s="92"/>
    </row>
    <row r="54" customFormat="false" ht="91" hidden="false" customHeight="false" outlineLevel="0" collapsed="false">
      <c r="A54" s="139" t="s">
        <v>465</v>
      </c>
      <c r="B54" s="139" t="s">
        <v>466</v>
      </c>
      <c r="C54" s="92"/>
      <c r="D54" s="92"/>
      <c r="E54" s="92"/>
      <c r="F54" s="139" t="s">
        <v>467</v>
      </c>
      <c r="G54" s="92"/>
      <c r="H54" s="92"/>
    </row>
    <row r="55" customFormat="false" ht="15" hidden="false" customHeight="false" outlineLevel="0" collapsed="false">
      <c r="A55" s="92"/>
      <c r="B55" s="92"/>
      <c r="C55" s="92"/>
      <c r="D55" s="92"/>
      <c r="E55" s="92"/>
      <c r="F55" s="92"/>
      <c r="G55" s="92"/>
      <c r="H55" s="92"/>
    </row>
    <row r="56" customFormat="false" ht="23.85" hidden="false" customHeight="false" outlineLevel="0" collapsed="false">
      <c r="A56" s="151" t="s">
        <v>468</v>
      </c>
      <c r="B56" s="92"/>
      <c r="C56" s="92"/>
      <c r="D56" s="92"/>
      <c r="E56" s="92"/>
      <c r="F56" s="92"/>
      <c r="G56" s="92"/>
      <c r="H56" s="92"/>
    </row>
    <row r="57" customFormat="false" ht="68.65" hidden="false" customHeight="false" outlineLevel="0" collapsed="false">
      <c r="A57" s="139" t="s">
        <v>469</v>
      </c>
      <c r="B57" s="92"/>
      <c r="C57" s="92"/>
      <c r="D57" s="92"/>
      <c r="E57" s="92"/>
      <c r="F57" s="92"/>
      <c r="G57" s="92"/>
      <c r="H57" s="92"/>
    </row>
    <row r="58" customFormat="false" ht="35.05" hidden="false" customHeight="false" outlineLevel="0" collapsed="false">
      <c r="A58" s="139" t="s">
        <v>470</v>
      </c>
      <c r="B58" s="92"/>
      <c r="C58" s="92"/>
      <c r="D58" s="92"/>
      <c r="E58" s="92"/>
      <c r="F58" s="92"/>
      <c r="G58" s="92"/>
      <c r="H58" s="92"/>
    </row>
    <row r="59" customFormat="false" ht="57.45" hidden="false" customHeight="false" outlineLevel="0" collapsed="false">
      <c r="A59" s="139" t="s">
        <v>471</v>
      </c>
      <c r="B59" s="92"/>
      <c r="C59" s="92"/>
      <c r="D59" s="92"/>
      <c r="E59" s="92"/>
      <c r="F59" s="92"/>
      <c r="G59" s="92"/>
      <c r="H59" s="92"/>
    </row>
    <row r="60" customFormat="false" ht="57.45" hidden="false" customHeight="false" outlineLevel="0" collapsed="false">
      <c r="A60" s="139" t="s">
        <v>472</v>
      </c>
      <c r="B60" s="92"/>
      <c r="C60" s="92"/>
      <c r="D60" s="92"/>
      <c r="E60" s="92"/>
      <c r="F60" s="92"/>
      <c r="G60" s="92"/>
      <c r="H60" s="92"/>
    </row>
    <row r="61" customFormat="false" ht="57.45" hidden="false" customHeight="false" outlineLevel="0" collapsed="false">
      <c r="A61" s="139" t="s">
        <v>473</v>
      </c>
      <c r="B61" s="92"/>
      <c r="C61" s="92"/>
      <c r="D61" s="92"/>
      <c r="E61" s="92"/>
      <c r="F61" s="92"/>
      <c r="G61" s="92"/>
      <c r="H61" s="92"/>
    </row>
    <row r="62" customFormat="false" ht="15" hidden="false" customHeight="false" outlineLevel="0" collapsed="false">
      <c r="A62" s="92"/>
      <c r="B62" s="92"/>
      <c r="C62" s="92"/>
      <c r="D62" s="92"/>
      <c r="E62" s="92"/>
      <c r="F62" s="92"/>
      <c r="G62" s="92"/>
      <c r="H62" s="92"/>
    </row>
    <row r="63" customFormat="false" ht="15" hidden="false" customHeight="false" outlineLevel="0" collapsed="false">
      <c r="A63" s="92"/>
      <c r="B63" s="92"/>
      <c r="C63" s="92"/>
      <c r="D63" s="92"/>
      <c r="E63" s="92"/>
      <c r="F63" s="92"/>
      <c r="G63" s="92"/>
      <c r="H63" s="92"/>
    </row>
    <row r="64" customFormat="false" ht="15" hidden="false" customHeight="false" outlineLevel="0" collapsed="false">
      <c r="A64" s="92"/>
      <c r="B64" s="92"/>
      <c r="C64" s="92"/>
      <c r="D64" s="92"/>
      <c r="E64" s="92"/>
      <c r="F64" s="92"/>
      <c r="G64" s="92"/>
      <c r="H64" s="92"/>
    </row>
    <row r="65" customFormat="false" ht="15" hidden="false" customHeight="false" outlineLevel="0" collapsed="false">
      <c r="A65" s="92"/>
      <c r="B65" s="92"/>
      <c r="C65" s="92"/>
      <c r="D65" s="92"/>
      <c r="E65" s="92"/>
      <c r="F65" s="92"/>
      <c r="G65" s="92"/>
      <c r="H65" s="92"/>
    </row>
    <row r="66" customFormat="false" ht="15" hidden="false" customHeight="false" outlineLevel="0" collapsed="false">
      <c r="A66" s="92"/>
      <c r="B66" s="92"/>
      <c r="C66" s="92"/>
      <c r="D66" s="92"/>
      <c r="E66" s="92"/>
      <c r="F66" s="92"/>
      <c r="G66" s="92"/>
      <c r="H66" s="92"/>
    </row>
    <row r="67" customFormat="false" ht="15" hidden="false" customHeight="false" outlineLevel="0" collapsed="false">
      <c r="A67" s="92"/>
      <c r="B67" s="92"/>
      <c r="C67" s="92"/>
      <c r="D67" s="92"/>
      <c r="E67" s="92"/>
      <c r="F67" s="92"/>
      <c r="G67" s="92"/>
      <c r="H67" s="92"/>
    </row>
    <row r="68" customFormat="false" ht="15" hidden="false" customHeight="false" outlineLevel="0" collapsed="false">
      <c r="A68" s="92"/>
      <c r="B68" s="92"/>
      <c r="C68" s="92"/>
      <c r="D68" s="92"/>
      <c r="E68" s="92"/>
      <c r="F68" s="92"/>
      <c r="G68" s="92"/>
      <c r="H68" s="92"/>
    </row>
    <row r="69" customFormat="false" ht="15" hidden="false" customHeight="false" outlineLevel="0" collapsed="false">
      <c r="A69" s="92"/>
      <c r="B69" s="92"/>
      <c r="C69" s="92"/>
      <c r="D69" s="92"/>
      <c r="E69" s="92"/>
      <c r="F69" s="92"/>
      <c r="G69" s="92"/>
      <c r="H69" s="92"/>
    </row>
    <row r="70" customFormat="false" ht="15" hidden="false" customHeight="false" outlineLevel="0" collapsed="false">
      <c r="A70" s="92"/>
      <c r="B70" s="92"/>
      <c r="C70" s="92"/>
      <c r="D70" s="92"/>
      <c r="E70" s="92"/>
      <c r="F70" s="92"/>
      <c r="G70" s="92"/>
      <c r="H70" s="92"/>
    </row>
    <row r="71" customFormat="false" ht="15" hidden="false" customHeight="false" outlineLevel="0" collapsed="false">
      <c r="A71" s="92"/>
      <c r="B71" s="92"/>
      <c r="C71" s="92"/>
      <c r="D71" s="92"/>
      <c r="E71" s="92"/>
      <c r="F71" s="92"/>
      <c r="G71" s="92"/>
      <c r="H71" s="92"/>
    </row>
    <row r="72" customFormat="false" ht="15" hidden="false" customHeight="false" outlineLevel="0" collapsed="false">
      <c r="A72" s="92"/>
      <c r="B72" s="92"/>
      <c r="C72" s="92"/>
      <c r="D72" s="92"/>
      <c r="E72" s="92"/>
      <c r="F72" s="92"/>
      <c r="G72" s="92"/>
      <c r="H72" s="92"/>
    </row>
    <row r="73" customFormat="false" ht="15" hidden="false" customHeight="false" outlineLevel="0" collapsed="false">
      <c r="A73" s="92"/>
      <c r="B73" s="92"/>
      <c r="C73" s="92"/>
      <c r="D73" s="92"/>
      <c r="E73" s="92"/>
      <c r="F73" s="92"/>
      <c r="G73" s="92"/>
      <c r="H73" s="92"/>
    </row>
    <row r="74" customFormat="false" ht="15" hidden="false" customHeight="false" outlineLevel="0" collapsed="false">
      <c r="A74" s="92"/>
      <c r="B74" s="92"/>
      <c r="C74" s="92"/>
      <c r="D74" s="92"/>
      <c r="E74" s="92"/>
      <c r="F74" s="92"/>
      <c r="G74" s="92"/>
      <c r="H74" s="92"/>
    </row>
    <row r="75" customFormat="false" ht="15" hidden="false" customHeight="false" outlineLevel="0" collapsed="false">
      <c r="A75" s="92"/>
      <c r="B75" s="92"/>
      <c r="C75" s="92"/>
      <c r="D75" s="92"/>
      <c r="E75" s="92"/>
      <c r="F75" s="92"/>
      <c r="G75" s="92"/>
      <c r="H75" s="92"/>
    </row>
    <row r="76" customFormat="false" ht="15" hidden="false" customHeight="false" outlineLevel="0" collapsed="false">
      <c r="A76" s="92"/>
      <c r="B76" s="92"/>
      <c r="C76" s="92"/>
      <c r="D76" s="92"/>
      <c r="E76" s="92"/>
      <c r="F76" s="92"/>
      <c r="G76" s="92"/>
      <c r="H76" s="92"/>
    </row>
    <row r="77" customFormat="false" ht="15" hidden="false" customHeight="false" outlineLevel="0" collapsed="false">
      <c r="A77" s="92"/>
      <c r="B77" s="92"/>
      <c r="C77" s="92"/>
      <c r="D77" s="92"/>
      <c r="E77" s="92"/>
      <c r="F77" s="92"/>
      <c r="G77" s="92"/>
      <c r="H77" s="92"/>
    </row>
    <row r="78" customFormat="false" ht="15" hidden="false" customHeight="false" outlineLevel="0" collapsed="false">
      <c r="A78" s="92"/>
      <c r="B78" s="92"/>
      <c r="C78" s="92"/>
      <c r="D78" s="92"/>
      <c r="E78" s="92"/>
      <c r="F78" s="92"/>
      <c r="G78" s="92"/>
      <c r="H78" s="92"/>
    </row>
    <row r="79" customFormat="false" ht="15" hidden="false" customHeight="false" outlineLevel="0" collapsed="false">
      <c r="A79" s="92"/>
      <c r="B79" s="92"/>
      <c r="C79" s="92"/>
      <c r="D79" s="92"/>
      <c r="E79" s="92"/>
      <c r="F79" s="92"/>
      <c r="G79" s="92"/>
      <c r="H79" s="92"/>
    </row>
    <row r="80" customFormat="false" ht="15" hidden="false" customHeight="false" outlineLevel="0" collapsed="false">
      <c r="A80" s="92"/>
      <c r="B80" s="92"/>
      <c r="C80" s="92"/>
      <c r="D80" s="92"/>
      <c r="E80" s="92"/>
      <c r="F80" s="92"/>
      <c r="G80" s="92"/>
      <c r="H80" s="92"/>
    </row>
    <row r="81" customFormat="false" ht="15" hidden="false" customHeight="false" outlineLevel="0" collapsed="false">
      <c r="A81" s="92"/>
      <c r="B81" s="92"/>
      <c r="C81" s="92"/>
      <c r="D81" s="92"/>
      <c r="E81" s="92"/>
      <c r="F81" s="92"/>
      <c r="G81" s="92"/>
      <c r="H81" s="92"/>
    </row>
    <row r="82" customFormat="false" ht="15" hidden="false" customHeight="false" outlineLevel="0" collapsed="false">
      <c r="A82" s="92"/>
      <c r="B82" s="92"/>
      <c r="C82" s="92"/>
      <c r="D82" s="92"/>
      <c r="E82" s="92"/>
      <c r="F82" s="92"/>
      <c r="G82" s="92"/>
      <c r="H82" s="92"/>
    </row>
    <row r="83" customFormat="false" ht="15" hidden="false" customHeight="false" outlineLevel="0" collapsed="false">
      <c r="A83" s="92"/>
      <c r="B83" s="92"/>
      <c r="C83" s="92"/>
      <c r="D83" s="92"/>
      <c r="E83" s="92"/>
      <c r="F83" s="92"/>
      <c r="G83" s="92"/>
      <c r="H83" s="92"/>
    </row>
    <row r="84" customFormat="false" ht="15" hidden="false" customHeight="false" outlineLevel="0" collapsed="false">
      <c r="A84" s="92"/>
      <c r="B84" s="92"/>
      <c r="C84" s="92"/>
      <c r="D84" s="92"/>
      <c r="E84" s="92"/>
      <c r="F84" s="92"/>
      <c r="G84" s="92"/>
      <c r="H84" s="92"/>
    </row>
    <row r="85" customFormat="false" ht="15" hidden="false" customHeight="false" outlineLevel="0" collapsed="false">
      <c r="A85" s="92"/>
      <c r="B85" s="92"/>
      <c r="C85" s="92"/>
      <c r="D85" s="92"/>
      <c r="E85" s="92"/>
      <c r="F85" s="92"/>
      <c r="G85" s="92"/>
      <c r="H85" s="92"/>
    </row>
    <row r="86" customFormat="false" ht="15" hidden="false" customHeight="false" outlineLevel="0" collapsed="false">
      <c r="A86" s="92"/>
      <c r="B86" s="92"/>
      <c r="C86" s="92"/>
      <c r="D86" s="92"/>
      <c r="E86" s="92"/>
      <c r="F86" s="92"/>
      <c r="G86" s="92"/>
      <c r="H86" s="92"/>
    </row>
    <row r="87" customFormat="false" ht="15" hidden="false" customHeight="false" outlineLevel="0" collapsed="false">
      <c r="A87" s="92"/>
      <c r="B87" s="92"/>
      <c r="C87" s="92"/>
      <c r="D87" s="92"/>
      <c r="E87" s="92"/>
      <c r="F87" s="92"/>
      <c r="G87" s="92"/>
      <c r="H87" s="92"/>
    </row>
    <row r="88" customFormat="false" ht="15" hidden="false" customHeight="false" outlineLevel="0" collapsed="false">
      <c r="A88" s="92"/>
      <c r="B88" s="92"/>
      <c r="C88" s="92"/>
      <c r="D88" s="92"/>
      <c r="E88" s="92"/>
      <c r="F88" s="92"/>
      <c r="G88" s="92"/>
      <c r="H88" s="92"/>
    </row>
    <row r="89" customFormat="false" ht="15" hidden="false" customHeight="false" outlineLevel="0" collapsed="false">
      <c r="A89" s="92"/>
      <c r="B89" s="92"/>
      <c r="C89" s="92"/>
      <c r="D89" s="92"/>
      <c r="E89" s="92"/>
      <c r="F89" s="92"/>
      <c r="G89" s="92"/>
      <c r="H89" s="92"/>
    </row>
    <row r="90" customFormat="false" ht="15" hidden="false" customHeight="false" outlineLevel="0" collapsed="false">
      <c r="A90" s="92"/>
      <c r="B90" s="92"/>
      <c r="C90" s="92"/>
      <c r="D90" s="92"/>
      <c r="E90" s="92"/>
      <c r="F90" s="92"/>
      <c r="G90" s="92"/>
      <c r="H90" s="92"/>
    </row>
  </sheetData>
  <mergeCells count="2">
    <mergeCell ref="A1:H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L2"/>
  <sheetViews>
    <sheetView showFormulas="false" showGridLines="false" showRowColHeaders="true" showZeros="true" rightToLeft="false" tabSelected="true" showOutlineSymbols="true" defaultGridColor="true" view="normal" topLeftCell="X8" colorId="64" zoomScale="216" zoomScaleNormal="216" zoomScalePageLayoutView="100" workbookViewId="0">
      <selection pane="topLeft" activeCell="AB19" activeCellId="0" sqref="AB19"/>
    </sheetView>
  </sheetViews>
  <sheetFormatPr defaultColWidth="8.671875" defaultRowHeight="15" zeroHeight="false" outlineLevelRow="0" outlineLevelCol="0"/>
  <sheetData>
    <row r="1" customFormat="false" ht="25.5" hidden="false" customHeight="true" outlineLevel="0" collapsed="false">
      <c r="A1" s="2" t="s">
        <v>46</v>
      </c>
      <c r="B1" s="2"/>
      <c r="C1" s="2"/>
      <c r="D1" s="2"/>
      <c r="E1" s="2"/>
      <c r="F1" s="2"/>
      <c r="G1" s="2"/>
      <c r="H1" s="2"/>
      <c r="I1" s="2"/>
      <c r="J1" s="2"/>
      <c r="K1" s="2"/>
      <c r="L1" s="2"/>
    </row>
    <row r="2" customFormat="false" ht="15.75" hidden="false" customHeight="true" outlineLevel="0" collapsed="false">
      <c r="A2" s="3" t="s">
        <v>474</v>
      </c>
      <c r="B2" s="3"/>
      <c r="C2" s="3"/>
      <c r="D2" s="3"/>
      <c r="E2" s="3"/>
      <c r="F2" s="3"/>
      <c r="G2" s="3"/>
      <c r="H2" s="3"/>
      <c r="I2" s="3"/>
      <c r="J2" s="3"/>
      <c r="K2" s="3"/>
      <c r="L2" s="3"/>
    </row>
  </sheetData>
  <mergeCells count="2">
    <mergeCell ref="A1:L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26"/>
    <col collapsed="false" customWidth="true" hidden="false" outlineLevel="0" max="3" min="3" style="1" width="40"/>
    <col collapsed="false" customWidth="true" hidden="false" outlineLevel="0" max="5" min="4" style="1" width="46"/>
    <col collapsed="false" customWidth="true" hidden="false" outlineLevel="0" max="6" min="6" style="1" width="40"/>
  </cols>
  <sheetData>
    <row r="1" customFormat="false" ht="25.5" hidden="false" customHeight="true" outlineLevel="0" collapsed="false">
      <c r="A1" s="152" t="s">
        <v>475</v>
      </c>
      <c r="B1" s="152"/>
      <c r="C1" s="152"/>
      <c r="D1" s="152"/>
      <c r="E1" s="152"/>
      <c r="F1" s="152"/>
    </row>
    <row r="2" customFormat="false" ht="30" hidden="false" customHeight="true" outlineLevel="0" collapsed="false">
      <c r="A2" s="153" t="s">
        <v>476</v>
      </c>
      <c r="B2" s="153"/>
      <c r="C2" s="153"/>
      <c r="D2" s="153"/>
      <c r="E2" s="153"/>
      <c r="F2" s="153"/>
    </row>
    <row r="4" customFormat="false" ht="30" hidden="false" customHeight="true" outlineLevel="0" collapsed="false">
      <c r="A4" s="154" t="s">
        <v>477</v>
      </c>
      <c r="B4" s="154" t="s">
        <v>478</v>
      </c>
      <c r="C4" s="154" t="s">
        <v>479</v>
      </c>
      <c r="D4" s="154" t="s">
        <v>480</v>
      </c>
      <c r="E4" s="154" t="s">
        <v>481</v>
      </c>
      <c r="F4" s="154" t="s">
        <v>61</v>
      </c>
    </row>
    <row r="5" customFormat="false" ht="109.5" hidden="false" customHeight="true" outlineLevel="0" collapsed="false">
      <c r="A5" s="155" t="n">
        <v>1</v>
      </c>
      <c r="B5" s="156" t="s">
        <v>482</v>
      </c>
      <c r="C5" s="9" t="s">
        <v>483</v>
      </c>
      <c r="D5" s="9" t="s">
        <v>484</v>
      </c>
      <c r="E5" s="9" t="s">
        <v>485</v>
      </c>
      <c r="F5" s="9" t="s">
        <v>486</v>
      </c>
    </row>
    <row r="6" customFormat="false" ht="109.5" hidden="false" customHeight="true" outlineLevel="0" collapsed="false">
      <c r="A6" s="155" t="n">
        <v>2</v>
      </c>
      <c r="B6" s="156" t="s">
        <v>487</v>
      </c>
      <c r="C6" s="9" t="s">
        <v>488</v>
      </c>
      <c r="D6" s="9" t="s">
        <v>489</v>
      </c>
      <c r="E6" s="9" t="s">
        <v>490</v>
      </c>
      <c r="F6" s="9" t="s">
        <v>491</v>
      </c>
    </row>
    <row r="7" customFormat="false" ht="109.5" hidden="false" customHeight="true" outlineLevel="0" collapsed="false">
      <c r="A7" s="155" t="n">
        <v>3</v>
      </c>
      <c r="B7" s="156" t="s">
        <v>492</v>
      </c>
      <c r="C7" s="9" t="s">
        <v>493</v>
      </c>
      <c r="D7" s="9" t="s">
        <v>494</v>
      </c>
      <c r="E7" s="9" t="s">
        <v>495</v>
      </c>
      <c r="F7" s="9" t="s">
        <v>496</v>
      </c>
    </row>
    <row r="8" customFormat="false" ht="109.5" hidden="false" customHeight="true" outlineLevel="0" collapsed="false">
      <c r="A8" s="155" t="n">
        <v>4</v>
      </c>
      <c r="B8" s="156" t="s">
        <v>497</v>
      </c>
      <c r="C8" s="9" t="s">
        <v>498</v>
      </c>
      <c r="D8" s="9" t="s">
        <v>499</v>
      </c>
      <c r="E8" s="9" t="s">
        <v>500</v>
      </c>
      <c r="F8" s="9" t="s">
        <v>501</v>
      </c>
    </row>
    <row r="9" customFormat="false" ht="109.5" hidden="false" customHeight="true" outlineLevel="0" collapsed="false">
      <c r="A9" s="155" t="n">
        <v>5</v>
      </c>
      <c r="B9" s="156" t="s">
        <v>502</v>
      </c>
      <c r="C9" s="9" t="s">
        <v>503</v>
      </c>
      <c r="D9" s="9" t="s">
        <v>504</v>
      </c>
      <c r="E9" s="9" t="s">
        <v>505</v>
      </c>
      <c r="F9" s="9" t="s">
        <v>506</v>
      </c>
    </row>
    <row r="10" customFormat="false" ht="109.5" hidden="false" customHeight="true" outlineLevel="0" collapsed="false">
      <c r="A10" s="155" t="n">
        <v>6</v>
      </c>
      <c r="B10" s="156" t="s">
        <v>507</v>
      </c>
      <c r="C10" s="9" t="s">
        <v>508</v>
      </c>
      <c r="D10" s="9" t="s">
        <v>509</v>
      </c>
      <c r="E10" s="9" t="s">
        <v>510</v>
      </c>
      <c r="F10" s="9" t="s">
        <v>511</v>
      </c>
    </row>
    <row r="11" customFormat="false" ht="109.5" hidden="false" customHeight="true" outlineLevel="0" collapsed="false">
      <c r="A11" s="155" t="n">
        <v>7</v>
      </c>
      <c r="B11" s="156" t="s">
        <v>512</v>
      </c>
      <c r="C11" s="9" t="s">
        <v>513</v>
      </c>
      <c r="D11" s="9" t="s">
        <v>514</v>
      </c>
      <c r="E11" s="9" t="s">
        <v>515</v>
      </c>
      <c r="F11" s="9" t="s">
        <v>516</v>
      </c>
    </row>
    <row r="12" customFormat="false" ht="109.5" hidden="false" customHeight="true" outlineLevel="0" collapsed="false">
      <c r="A12" s="155" t="n">
        <v>8</v>
      </c>
      <c r="B12" s="156" t="s">
        <v>517</v>
      </c>
      <c r="C12" s="9" t="s">
        <v>518</v>
      </c>
      <c r="D12" s="9" t="s">
        <v>519</v>
      </c>
      <c r="E12" s="9" t="s">
        <v>520</v>
      </c>
      <c r="F12" s="9" t="s">
        <v>521</v>
      </c>
    </row>
    <row r="13" customFormat="false" ht="109.5" hidden="false" customHeight="true" outlineLevel="0" collapsed="false">
      <c r="A13" s="155" t="n">
        <v>9</v>
      </c>
      <c r="B13" s="156" t="s">
        <v>522</v>
      </c>
      <c r="C13" s="9" t="s">
        <v>523</v>
      </c>
      <c r="D13" s="9" t="s">
        <v>524</v>
      </c>
      <c r="E13" s="9" t="s">
        <v>525</v>
      </c>
      <c r="F13" s="9" t="s">
        <v>526</v>
      </c>
    </row>
    <row r="14" customFormat="false" ht="109.5" hidden="false" customHeight="true" outlineLevel="0" collapsed="false">
      <c r="A14" s="155" t="n">
        <v>10</v>
      </c>
      <c r="B14" s="156" t="s">
        <v>527</v>
      </c>
      <c r="C14" s="9" t="s">
        <v>528</v>
      </c>
      <c r="D14" s="9" t="s">
        <v>529</v>
      </c>
      <c r="E14" s="9" t="s">
        <v>530</v>
      </c>
      <c r="F14" s="9" t="s">
        <v>531</v>
      </c>
    </row>
    <row r="15" customFormat="false" ht="109.5" hidden="false" customHeight="true" outlineLevel="0" collapsed="false">
      <c r="A15" s="155" t="n">
        <v>11</v>
      </c>
      <c r="B15" s="156" t="s">
        <v>532</v>
      </c>
      <c r="C15" s="9" t="s">
        <v>533</v>
      </c>
      <c r="D15" s="9" t="s">
        <v>534</v>
      </c>
      <c r="E15" s="9" t="s">
        <v>535</v>
      </c>
      <c r="F15" s="9" t="s">
        <v>536</v>
      </c>
    </row>
    <row r="16" customFormat="false" ht="109.5" hidden="false" customHeight="true" outlineLevel="0" collapsed="false">
      <c r="A16" s="155" t="n">
        <v>12</v>
      </c>
      <c r="B16" s="156" t="s">
        <v>537</v>
      </c>
      <c r="C16" s="9" t="s">
        <v>538</v>
      </c>
      <c r="D16" s="9" t="s">
        <v>539</v>
      </c>
      <c r="E16" s="9" t="s">
        <v>540</v>
      </c>
      <c r="F16" s="9" t="s">
        <v>541</v>
      </c>
    </row>
    <row r="17" customFormat="false" ht="109.5" hidden="false" customHeight="true" outlineLevel="0" collapsed="false">
      <c r="A17" s="155" t="n">
        <v>13</v>
      </c>
      <c r="B17" s="156" t="s">
        <v>542</v>
      </c>
      <c r="C17" s="9" t="s">
        <v>543</v>
      </c>
      <c r="D17" s="9" t="s">
        <v>544</v>
      </c>
      <c r="E17" s="9" t="s">
        <v>545</v>
      </c>
      <c r="F17" s="9" t="s">
        <v>506</v>
      </c>
    </row>
  </sheetData>
  <mergeCells count="2">
    <mergeCell ref="A1:F1"/>
    <mergeCell ref="A2:F2"/>
  </mergeCells>
  <hyperlinks>
    <hyperlink ref="B5" location="'14_Charts'!A4" display="Titration curve — the static nonlinearity"/>
    <hyperlink ref="B6" location="'14_Charts'!A4" display="Process gain from the titration slope"/>
    <hyperlink ref="B7" location="'14_Charts'!A23" display="Scheduled Kc vs pH — the two philosophies"/>
    <hyperlink ref="B8" location="'14_Charts'!A23" display="IMC-scheduled Ti and Td vs pH"/>
    <hyperlink ref="B9" location="'14_Charts'!A42" display="Open-loop magnitude by region"/>
    <hyperlink ref="B10" location="'14_Charts'!A42" display="Open-loop phase by region"/>
    <hyperlink ref="B11" location="'14_Charts'!A61" display="Closed-loop pH response — all four controllers"/>
    <hyperlink ref="B12" location="'14_Charts'!A87" display="Closed-loop pH response — scheduled controllers only"/>
    <hyperlink ref="B13" location="'14_Charts'!A110" display="Manipulated variable — base flow Qb"/>
    <hyperlink ref="B14" location="'14_Charts'!A133" display="Mean IAE by controller (all segments vs tracking only)"/>
    <hyperlink ref="B15" location="'14_Charts'!A132" display="Phase margin by controller and region"/>
    <hyperlink ref="B16" location="'14_Charts'!A152" display="IAE change vs nominal, by mismatch case"/>
    <hyperlink ref="B17" location="'14_Charts'!A173" display="Mean overshoot by controll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2026-08-28T06:26:13Z</dcterms:created>
  <dc:creator>openpyxl</dc:creator>
  <dc:description/>
  <dc:language>en-US</dc:language>
  <cp:lastModifiedBy/>
  <dcterms:modified xsi:type="dcterms:W3CDTF">2026-08-30T08:54:24Z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